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zel\Dropbox\03 PhD (University of Bath)\Processed PhD Thesis Data\Secretases in alpha-syn cells\Rat striata data\"/>
    </mc:Choice>
  </mc:AlternateContent>
  <bookViews>
    <workbookView xWindow="0" yWindow="0" windowWidth="19200" windowHeight="11640" activeTab="1"/>
  </bookViews>
  <sheets>
    <sheet name="BACE1 vs Alpha-syn" sheetId="1" r:id="rId1"/>
    <sheet name="BACE1 bar chart " sheetId="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3" l="1"/>
  <c r="E3" i="3"/>
  <c r="D6" i="3"/>
  <c r="D5" i="3"/>
  <c r="D4" i="3"/>
  <c r="D3" i="3"/>
  <c r="C6" i="3"/>
  <c r="C5" i="3"/>
  <c r="C3" i="3"/>
  <c r="C4" i="3" l="1"/>
</calcChain>
</file>

<file path=xl/sharedStrings.xml><?xml version="1.0" encoding="utf-8"?>
<sst xmlns="http://schemas.openxmlformats.org/spreadsheetml/2006/main" count="80" uniqueCount="46">
  <si>
    <t>BACE1 OD/ Tubulin OD</t>
  </si>
  <si>
    <t>Alpha-syn OD/ Tubulin OD</t>
  </si>
  <si>
    <t>N-514</t>
  </si>
  <si>
    <t>Rat striatum</t>
  </si>
  <si>
    <t>N-564</t>
  </si>
  <si>
    <t>Mean</t>
  </si>
  <si>
    <t>SE</t>
  </si>
  <si>
    <t>Paired T test</t>
  </si>
  <si>
    <t>Removed from analysis due to lack of alpha-synuclein overexpression in the infected side</t>
  </si>
  <si>
    <t>AAV6 alpha-syn #1 contralateral</t>
  </si>
  <si>
    <t>AAV6 alpha-syn #2 contralateral</t>
  </si>
  <si>
    <t>AAV6 alpha-syn #3 contralateral</t>
  </si>
  <si>
    <t>AAV6 alpha-syn #4 contralateral</t>
  </si>
  <si>
    <t>AAV6 alpha-syn #5 contralateral</t>
  </si>
  <si>
    <t>AAV6 alpha-syn #1 ipsilateral</t>
  </si>
  <si>
    <t>AAV6 alpha-syn #2 ipsilateral</t>
  </si>
  <si>
    <t>AAV6 alpha-syn #3 ipsilateral</t>
  </si>
  <si>
    <t>AAV6 alpha-syn #4 ipsilateral</t>
  </si>
  <si>
    <t>AAV6 alpha-syn #5 ipsilateral</t>
  </si>
  <si>
    <t>AAV6 alpha-syn #6 contralateral</t>
  </si>
  <si>
    <t>AAV6 alpha-syn #7 contralateral</t>
  </si>
  <si>
    <t>AAV6 alpha-syn #8 contralateral</t>
  </si>
  <si>
    <t>AAV6 alpha-syn #9 contralateral</t>
  </si>
  <si>
    <t>AAV6 alpha-syn #10 contralateral</t>
  </si>
  <si>
    <t>AAV6 alpha-syn #11 contralateral</t>
  </si>
  <si>
    <t>AAV6 alpha-syn #6 ipsilateral</t>
  </si>
  <si>
    <t>AAV6 alpha-syn #7 ipsilateral</t>
  </si>
  <si>
    <t>AAV6 alpha-syn #8 ipsilateral</t>
  </si>
  <si>
    <t>AAV6 alpha-syn #9 ipsilateral</t>
  </si>
  <si>
    <t>AAV6 alpha-syn #10 ipsilateral</t>
  </si>
  <si>
    <t>AAV6 alpha-syn #11 ipsilateral</t>
  </si>
  <si>
    <t>empty AAV6 #1 contralateral</t>
  </si>
  <si>
    <t>empty AAV6 #2 contralateral</t>
  </si>
  <si>
    <t>empty AAV6 #3 contralateral</t>
  </si>
  <si>
    <t>empty AAV6 #4 contralateral</t>
  </si>
  <si>
    <t>empty AAV6 #1 ipsilateral</t>
  </si>
  <si>
    <t>empty AAV6 #2 ipsilateral</t>
  </si>
  <si>
    <t>empty AAV6 #3 ipsilateral</t>
  </si>
  <si>
    <t>empty AAV6 #4 ipsilateral</t>
  </si>
  <si>
    <t>DRB 21.12.16</t>
  </si>
  <si>
    <t>Con</t>
  </si>
  <si>
    <t>Inf</t>
  </si>
  <si>
    <t>α-Syn AAV6</t>
  </si>
  <si>
    <t>Empty AAV6</t>
  </si>
  <si>
    <t>empty AAV6 #12 contralateral</t>
  </si>
  <si>
    <t>empty AAV6 #13 contralateral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</si>
</sst>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Fill="1" applyBorder="1"/>
    <xf numFmtId="0" fontId="0" fillId="0" borderId="0" xfId="0" applyAlignment="1">
      <alignment wrapText="1"/>
    </xf>
    <xf numFmtId="2" fontId="0" fillId="0" borderId="1" xfId="0" applyNumberFormat="1" applyBorder="1"/>
    <xf numFmtId="2" fontId="1" fillId="0" borderId="1" xfId="1" applyNumberFormat="1" applyFont="1" applyBorder="1"/>
    <xf numFmtId="2" fontId="0" fillId="0" borderId="0" xfId="0" applyNumberFormat="1"/>
    <xf numFmtId="0" fontId="4" fillId="0" borderId="0" xfId="0" applyFont="1" applyFill="1" applyBorder="1"/>
    <xf numFmtId="0" fontId="4" fillId="2" borderId="1" xfId="0" applyFont="1" applyFill="1" applyBorder="1"/>
    <xf numFmtId="2" fontId="1" fillId="2" borderId="1" xfId="1" applyNumberFormat="1" applyFont="1" applyFill="1" applyBorder="1"/>
    <xf numFmtId="2" fontId="1" fillId="0" borderId="1" xfId="1" applyNumberFormat="1" applyFont="1" applyFill="1" applyBorder="1"/>
    <xf numFmtId="0" fontId="0" fillId="2" borderId="0" xfId="0" applyFill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vertical="center" textRotation="90"/>
    </xf>
    <xf numFmtId="0" fontId="0" fillId="0" borderId="2" xfId="0" applyBorder="1" applyAlignment="1">
      <alignment vertical="center" textRotation="90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 vertical="top" wrapText="1"/>
    </xf>
    <xf numFmtId="0" fontId="5" fillId="0" borderId="1" xfId="0" applyFont="1" applyFill="1" applyBorder="1"/>
    <xf numFmtId="2" fontId="5" fillId="0" borderId="1" xfId="0" applyNumberFormat="1" applyFont="1" applyBorder="1"/>
    <xf numFmtId="0" fontId="6" fillId="0" borderId="1" xfId="0" applyFont="1" applyFill="1" applyBorder="1"/>
    <xf numFmtId="2" fontId="6" fillId="0" borderId="1" xfId="0" applyNumberFormat="1" applyFont="1" applyBorder="1"/>
    <xf numFmtId="0" fontId="6" fillId="0" borderId="1" xfId="0" applyFont="1" applyBorder="1"/>
    <xf numFmtId="0" fontId="6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N-514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321160429042282"/>
          <c:y val="0.17317377929013561"/>
          <c:w val="0.58748372613271604"/>
          <c:h val="0.65072309607482992"/>
        </c:manualLayout>
      </c:layout>
      <c:scatterChart>
        <c:scatterStyle val="lineMarker"/>
        <c:varyColors val="0"/>
        <c:ser>
          <c:idx val="0"/>
          <c:order val="0"/>
          <c:tx>
            <c:v>Control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'BACE1 vs Alpha-syn'!$C$5:$C$9</c:f>
              <c:numCache>
                <c:formatCode>0.00</c:formatCode>
                <c:ptCount val="5"/>
                <c:pt idx="0">
                  <c:v>0.48164226876714433</c:v>
                </c:pt>
                <c:pt idx="1">
                  <c:v>0.25848035685745852</c:v>
                </c:pt>
                <c:pt idx="2">
                  <c:v>0.65355318012450714</c:v>
                </c:pt>
                <c:pt idx="3">
                  <c:v>0.63357606994275106</c:v>
                </c:pt>
                <c:pt idx="4">
                  <c:v>0.73115563141941509</c:v>
                </c:pt>
              </c:numCache>
            </c:numRef>
          </c:xVal>
          <c:yVal>
            <c:numRef>
              <c:f>'BACE1 vs Alpha-syn'!$D$5:$D$9</c:f>
              <c:numCache>
                <c:formatCode>0.00</c:formatCode>
                <c:ptCount val="5"/>
                <c:pt idx="0">
                  <c:v>0.16626032185727946</c:v>
                </c:pt>
                <c:pt idx="1">
                  <c:v>9.9175352162124114E-2</c:v>
                </c:pt>
                <c:pt idx="2">
                  <c:v>0.29001943997093643</c:v>
                </c:pt>
                <c:pt idx="3">
                  <c:v>0.4084505940047497</c:v>
                </c:pt>
                <c:pt idx="4">
                  <c:v>0.52373135475493182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23-4EA3-B8A4-96295A1F60AB}"/>
            </c:ext>
          </c:extLst>
        </c:ser>
        <c:ser>
          <c:idx val="1"/>
          <c:order val="1"/>
          <c:tx>
            <c:v>Alpha-syn infected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'BACE1 vs Alpha-syn'!$C$10:$C$14</c:f>
              <c:numCache>
                <c:formatCode>0.00</c:formatCode>
                <c:ptCount val="5"/>
                <c:pt idx="0">
                  <c:v>0.51017325535977187</c:v>
                </c:pt>
                <c:pt idx="1">
                  <c:v>0.6634793690483809</c:v>
                </c:pt>
                <c:pt idx="2">
                  <c:v>0.76720369975806235</c:v>
                </c:pt>
                <c:pt idx="3">
                  <c:v>0.76537609059581135</c:v>
                </c:pt>
                <c:pt idx="4">
                  <c:v>0.85912730065789833</c:v>
                </c:pt>
              </c:numCache>
            </c:numRef>
          </c:xVal>
          <c:yVal>
            <c:numRef>
              <c:f>'BACE1 vs Alpha-syn'!$D$10:$D$14</c:f>
              <c:numCache>
                <c:formatCode>0.00</c:formatCode>
                <c:ptCount val="5"/>
                <c:pt idx="0">
                  <c:v>0.19442191209939436</c:v>
                </c:pt>
                <c:pt idx="1">
                  <c:v>0.13929661585420097</c:v>
                </c:pt>
                <c:pt idx="2">
                  <c:v>0.44102973437385157</c:v>
                </c:pt>
                <c:pt idx="3">
                  <c:v>0.53901124288128144</c:v>
                </c:pt>
                <c:pt idx="4">
                  <c:v>0.58514162739459064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23-4EA3-B8A4-96295A1F6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623448"/>
        <c:axId val="245630576"/>
      </c:scatterChart>
      <c:valAx>
        <c:axId val="245623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BACE1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630576"/>
        <c:crosses val="autoZero"/>
        <c:crossBetween val="midCat"/>
      </c:valAx>
      <c:valAx>
        <c:axId val="24563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Alpha-syn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623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70616579499373"/>
          <c:y val="0.28041811258412691"/>
          <c:w val="0.21489225137353779"/>
          <c:h val="0.464663861419141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N-564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41935854419839"/>
          <c:y val="0.16465103040418935"/>
          <c:w val="0.5866815371296874"/>
          <c:h val="0.66368915095974634"/>
        </c:manualLayout>
      </c:layout>
      <c:scatterChart>
        <c:scatterStyle val="lineMarker"/>
        <c:varyColors val="0"/>
        <c:ser>
          <c:idx val="0"/>
          <c:order val="0"/>
          <c:tx>
            <c:v>Control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'BACE1 vs Alpha-syn'!$C$15:$C$20</c:f>
              <c:numCache>
                <c:formatCode>0.00</c:formatCode>
                <c:ptCount val="6"/>
                <c:pt idx="0">
                  <c:v>0.99973528004204626</c:v>
                </c:pt>
                <c:pt idx="1">
                  <c:v>0.85109226441926444</c:v>
                </c:pt>
                <c:pt idx="2">
                  <c:v>0.78691114810855423</c:v>
                </c:pt>
                <c:pt idx="3">
                  <c:v>0.53970929386227706</c:v>
                </c:pt>
                <c:pt idx="4">
                  <c:v>0.72660834239852168</c:v>
                </c:pt>
                <c:pt idx="5">
                  <c:v>0.68963350218837693</c:v>
                </c:pt>
              </c:numCache>
            </c:numRef>
          </c:xVal>
          <c:yVal>
            <c:numRef>
              <c:f>'BACE1 vs Alpha-syn'!$D$15:$D$20</c:f>
              <c:numCache>
                <c:formatCode>0.00</c:formatCode>
                <c:ptCount val="6"/>
                <c:pt idx="0">
                  <c:v>0.61555931001553998</c:v>
                </c:pt>
                <c:pt idx="1">
                  <c:v>0.71586273603048822</c:v>
                </c:pt>
                <c:pt idx="2">
                  <c:v>0.4688873113838577</c:v>
                </c:pt>
                <c:pt idx="3">
                  <c:v>0.77290256153309855</c:v>
                </c:pt>
                <c:pt idx="4">
                  <c:v>0.5480541040171204</c:v>
                </c:pt>
                <c:pt idx="5">
                  <c:v>0.45473230265557896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F6-43E0-A949-0D708AD619F3}"/>
            </c:ext>
          </c:extLst>
        </c:ser>
        <c:ser>
          <c:idx val="1"/>
          <c:order val="1"/>
          <c:tx>
            <c:v>Alpha-syn infected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'BACE1 vs Alpha-syn'!$C$21:$C$26</c:f>
              <c:numCache>
                <c:formatCode>0.00</c:formatCode>
                <c:ptCount val="6"/>
                <c:pt idx="0">
                  <c:v>0.93726897282636312</c:v>
                </c:pt>
                <c:pt idx="1">
                  <c:v>0.62661680296195721</c:v>
                </c:pt>
                <c:pt idx="2">
                  <c:v>0.6953493587916012</c:v>
                </c:pt>
                <c:pt idx="3">
                  <c:v>0.68456995924857833</c:v>
                </c:pt>
                <c:pt idx="4">
                  <c:v>1.0313008006240783</c:v>
                </c:pt>
                <c:pt idx="5">
                  <c:v>0.84242732850106206</c:v>
                </c:pt>
              </c:numCache>
            </c:numRef>
          </c:xVal>
          <c:yVal>
            <c:numRef>
              <c:f>'BACE1 vs Alpha-syn'!$D$21:$D$26</c:f>
              <c:numCache>
                <c:formatCode>0.00</c:formatCode>
                <c:ptCount val="6"/>
                <c:pt idx="0">
                  <c:v>0.55777727347603712</c:v>
                </c:pt>
                <c:pt idx="1">
                  <c:v>0.37609776621930174</c:v>
                </c:pt>
                <c:pt idx="2">
                  <c:v>0.47166008216373556</c:v>
                </c:pt>
                <c:pt idx="3">
                  <c:v>0.8537591614545208</c:v>
                </c:pt>
                <c:pt idx="4">
                  <c:v>0.61319354166905971</c:v>
                </c:pt>
                <c:pt idx="5">
                  <c:v>0.73590146813528223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F6-43E0-A949-0D708AD61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025048"/>
        <c:axId val="246300096"/>
      </c:scatterChart>
      <c:valAx>
        <c:axId val="247025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BACE1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300096"/>
        <c:crosses val="autoZero"/>
        <c:crossBetween val="midCat"/>
      </c:valAx>
      <c:valAx>
        <c:axId val="24630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Alpha-syn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0250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70616579499373"/>
          <c:y val="0.28041811258412691"/>
          <c:w val="0.21489225137353779"/>
          <c:h val="0.464663861419141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b="1"/>
              <a:t>BACE1</a:t>
            </a:r>
            <a:r>
              <a:rPr lang="en-US" b="1" baseline="0"/>
              <a:t> protein in r</a:t>
            </a:r>
            <a:r>
              <a:rPr lang="en-US" b="1"/>
              <a:t>at striatum </a:t>
            </a:r>
          </a:p>
        </c:rich>
      </c:tx>
      <c:layout>
        <c:manualLayout>
          <c:xMode val="edge"/>
          <c:yMode val="edge"/>
          <c:x val="0.13687347103019426"/>
          <c:y val="2.9407874791721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090583959128439"/>
          <c:y val="0.14174540958808624"/>
          <c:w val="0.76506875545696873"/>
          <c:h val="0.70136245828840404"/>
        </c:manualLayout>
      </c:layout>
      <c:scatterChart>
        <c:scatterStyle val="lineMarker"/>
        <c:varyColors val="0"/>
        <c:ser>
          <c:idx val="0"/>
          <c:order val="0"/>
          <c:tx>
            <c:v>Control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('BACE1 vs Alpha-syn'!$D$5:$D$14,'BACE1 vs Alpha-syn'!$D$15:$D$26)</c:f>
              <c:numCache>
                <c:formatCode>0.00</c:formatCode>
                <c:ptCount val="22"/>
                <c:pt idx="0">
                  <c:v>0.16626032185727946</c:v>
                </c:pt>
                <c:pt idx="1">
                  <c:v>9.9175352162124114E-2</c:v>
                </c:pt>
                <c:pt idx="2">
                  <c:v>0.29001943997093643</c:v>
                </c:pt>
                <c:pt idx="3">
                  <c:v>0.4084505940047497</c:v>
                </c:pt>
                <c:pt idx="4">
                  <c:v>0.52373135475493182</c:v>
                </c:pt>
                <c:pt idx="5">
                  <c:v>0.19442191209939436</c:v>
                </c:pt>
                <c:pt idx="6">
                  <c:v>0.13929661585420097</c:v>
                </c:pt>
                <c:pt idx="7">
                  <c:v>0.44102973437385157</c:v>
                </c:pt>
                <c:pt idx="8">
                  <c:v>0.53901124288128144</c:v>
                </c:pt>
                <c:pt idx="9">
                  <c:v>0.58514162739459064</c:v>
                </c:pt>
                <c:pt idx="10">
                  <c:v>0.61555931001553998</c:v>
                </c:pt>
                <c:pt idx="11">
                  <c:v>0.71586273603048822</c:v>
                </c:pt>
                <c:pt idx="12">
                  <c:v>0.4688873113838577</c:v>
                </c:pt>
                <c:pt idx="13">
                  <c:v>0.77290256153309855</c:v>
                </c:pt>
                <c:pt idx="14">
                  <c:v>0.5480541040171204</c:v>
                </c:pt>
                <c:pt idx="15">
                  <c:v>0.45473230265557896</c:v>
                </c:pt>
                <c:pt idx="16">
                  <c:v>0.55777727347603712</c:v>
                </c:pt>
                <c:pt idx="17">
                  <c:v>0.37609776621930174</c:v>
                </c:pt>
                <c:pt idx="18">
                  <c:v>0.47166008216373556</c:v>
                </c:pt>
                <c:pt idx="19">
                  <c:v>0.8537591614545208</c:v>
                </c:pt>
                <c:pt idx="20">
                  <c:v>0.61319354166905971</c:v>
                </c:pt>
                <c:pt idx="21">
                  <c:v>0.73590146813528223</c:v>
                </c:pt>
              </c:numCache>
            </c:numRef>
          </c:xVal>
          <c:yVal>
            <c:numRef>
              <c:f>('BACE1 vs Alpha-syn'!$C$5:$C$14,'BACE1 vs Alpha-syn'!$C$15:$C$26)</c:f>
              <c:numCache>
                <c:formatCode>0.00</c:formatCode>
                <c:ptCount val="22"/>
                <c:pt idx="0">
                  <c:v>0.48164226876714433</c:v>
                </c:pt>
                <c:pt idx="1">
                  <c:v>0.25848035685745852</c:v>
                </c:pt>
                <c:pt idx="2">
                  <c:v>0.65355318012450714</c:v>
                </c:pt>
                <c:pt idx="3">
                  <c:v>0.63357606994275106</c:v>
                </c:pt>
                <c:pt idx="4">
                  <c:v>0.73115563141941509</c:v>
                </c:pt>
                <c:pt idx="5">
                  <c:v>0.51017325535977187</c:v>
                </c:pt>
                <c:pt idx="6">
                  <c:v>0.6634793690483809</c:v>
                </c:pt>
                <c:pt idx="7">
                  <c:v>0.76720369975806235</c:v>
                </c:pt>
                <c:pt idx="8">
                  <c:v>0.76537609059581135</c:v>
                </c:pt>
                <c:pt idx="9">
                  <c:v>0.85912730065789833</c:v>
                </c:pt>
                <c:pt idx="10">
                  <c:v>0.99973528004204626</c:v>
                </c:pt>
                <c:pt idx="11">
                  <c:v>0.85109226441926444</c:v>
                </c:pt>
                <c:pt idx="12">
                  <c:v>0.78691114810855423</c:v>
                </c:pt>
                <c:pt idx="13">
                  <c:v>0.53970929386227706</c:v>
                </c:pt>
                <c:pt idx="14">
                  <c:v>0.72660834239852168</c:v>
                </c:pt>
                <c:pt idx="15">
                  <c:v>0.68963350218837693</c:v>
                </c:pt>
                <c:pt idx="16">
                  <c:v>0.93726897282636312</c:v>
                </c:pt>
                <c:pt idx="17">
                  <c:v>0.62661680296195721</c:v>
                </c:pt>
                <c:pt idx="18">
                  <c:v>0.6953493587916012</c:v>
                </c:pt>
                <c:pt idx="19">
                  <c:v>0.68456995924857833</c:v>
                </c:pt>
                <c:pt idx="20">
                  <c:v>1.0313008006240783</c:v>
                </c:pt>
                <c:pt idx="21">
                  <c:v>0.84242732850106206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41-4923-9233-1EF4A8959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652592"/>
        <c:axId val="246334392"/>
      </c:scatterChart>
      <c:valAx>
        <c:axId val="24565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l-GR" sz="1000" b="1" i="0" u="none" strike="noStrike" baseline="0">
                    <a:effectLst/>
                  </a:rPr>
                  <a:t>α</a:t>
                </a:r>
                <a:r>
                  <a:rPr lang="en-US" sz="1000" b="1" i="0" u="none" strike="noStrike" baseline="0">
                    <a:effectLst/>
                  </a:rPr>
                  <a:t>-Syn </a:t>
                </a:r>
                <a:r>
                  <a:rPr lang="en-GB" b="1"/>
                  <a:t>OD/ Tubulin OD</a:t>
                </a:r>
              </a:p>
            </c:rich>
          </c:tx>
          <c:layout>
            <c:manualLayout>
              <c:xMode val="edge"/>
              <c:yMode val="edge"/>
              <c:x val="0.33620573813438448"/>
              <c:y val="0.915804563474064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6334392"/>
        <c:crosses val="autoZero"/>
        <c:crossBetween val="midCat"/>
      </c:valAx>
      <c:valAx>
        <c:axId val="246334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BACE1 OD/ Tubulin OD</a:t>
                </a:r>
              </a:p>
            </c:rich>
          </c:tx>
          <c:layout>
            <c:manualLayout>
              <c:xMode val="edge"/>
              <c:yMode val="edge"/>
              <c:x val="2.1046913540314231E-2"/>
              <c:y val="0.341777251591081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5652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86604109093621"/>
          <c:y val="9.5785749917601262E-2"/>
          <c:w val="0.76506875545696873"/>
          <c:h val="0.74732204099448607"/>
        </c:manualLayout>
      </c:layout>
      <c:scatterChart>
        <c:scatterStyle val="lineMarker"/>
        <c:varyColors val="0"/>
        <c:ser>
          <c:idx val="0"/>
          <c:order val="0"/>
          <c:tx>
            <c:v>Control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('BACE1 vs Alpha-syn'!$D$5:$D$14,'BACE1 vs Alpha-syn'!$D$15:$D$26)</c:f>
              <c:numCache>
                <c:formatCode>0.00</c:formatCode>
                <c:ptCount val="22"/>
                <c:pt idx="0">
                  <c:v>0.16626032185727946</c:v>
                </c:pt>
                <c:pt idx="1">
                  <c:v>9.9175352162124114E-2</c:v>
                </c:pt>
                <c:pt idx="2">
                  <c:v>0.29001943997093643</c:v>
                </c:pt>
                <c:pt idx="3">
                  <c:v>0.4084505940047497</c:v>
                </c:pt>
                <c:pt idx="4">
                  <c:v>0.52373135475493182</c:v>
                </c:pt>
                <c:pt idx="5">
                  <c:v>0.19442191209939436</c:v>
                </c:pt>
                <c:pt idx="6">
                  <c:v>0.13929661585420097</c:v>
                </c:pt>
                <c:pt idx="7">
                  <c:v>0.44102973437385157</c:v>
                </c:pt>
                <c:pt idx="8">
                  <c:v>0.53901124288128144</c:v>
                </c:pt>
                <c:pt idx="9">
                  <c:v>0.58514162739459064</c:v>
                </c:pt>
                <c:pt idx="10">
                  <c:v>0.61555931001553998</c:v>
                </c:pt>
                <c:pt idx="11">
                  <c:v>0.71586273603048822</c:v>
                </c:pt>
                <c:pt idx="12">
                  <c:v>0.4688873113838577</c:v>
                </c:pt>
                <c:pt idx="13">
                  <c:v>0.77290256153309855</c:v>
                </c:pt>
                <c:pt idx="14">
                  <c:v>0.5480541040171204</c:v>
                </c:pt>
                <c:pt idx="15">
                  <c:v>0.45473230265557896</c:v>
                </c:pt>
                <c:pt idx="16">
                  <c:v>0.55777727347603712</c:v>
                </c:pt>
                <c:pt idx="17">
                  <c:v>0.37609776621930174</c:v>
                </c:pt>
                <c:pt idx="18">
                  <c:v>0.47166008216373556</c:v>
                </c:pt>
                <c:pt idx="19">
                  <c:v>0.8537591614545208</c:v>
                </c:pt>
                <c:pt idx="20">
                  <c:v>0.61319354166905971</c:v>
                </c:pt>
                <c:pt idx="21">
                  <c:v>0.73590146813528223</c:v>
                </c:pt>
              </c:numCache>
            </c:numRef>
          </c:xVal>
          <c:yVal>
            <c:numRef>
              <c:f>('BACE1 vs Alpha-syn'!$C$5:$C$14,'BACE1 vs Alpha-syn'!$C$15:$C$26)</c:f>
              <c:numCache>
                <c:formatCode>0.00</c:formatCode>
                <c:ptCount val="22"/>
                <c:pt idx="0">
                  <c:v>0.48164226876714433</c:v>
                </c:pt>
                <c:pt idx="1">
                  <c:v>0.25848035685745852</c:v>
                </c:pt>
                <c:pt idx="2">
                  <c:v>0.65355318012450714</c:v>
                </c:pt>
                <c:pt idx="3">
                  <c:v>0.63357606994275106</c:v>
                </c:pt>
                <c:pt idx="4">
                  <c:v>0.73115563141941509</c:v>
                </c:pt>
                <c:pt idx="5">
                  <c:v>0.51017325535977187</c:v>
                </c:pt>
                <c:pt idx="6">
                  <c:v>0.6634793690483809</c:v>
                </c:pt>
                <c:pt idx="7">
                  <c:v>0.76720369975806235</c:v>
                </c:pt>
                <c:pt idx="8">
                  <c:v>0.76537609059581135</c:v>
                </c:pt>
                <c:pt idx="9">
                  <c:v>0.85912730065789833</c:v>
                </c:pt>
                <c:pt idx="10">
                  <c:v>0.99973528004204626</c:v>
                </c:pt>
                <c:pt idx="11">
                  <c:v>0.85109226441926444</c:v>
                </c:pt>
                <c:pt idx="12">
                  <c:v>0.78691114810855423</c:v>
                </c:pt>
                <c:pt idx="13">
                  <c:v>0.53970929386227706</c:v>
                </c:pt>
                <c:pt idx="14">
                  <c:v>0.72660834239852168</c:v>
                </c:pt>
                <c:pt idx="15">
                  <c:v>0.68963350218837693</c:v>
                </c:pt>
                <c:pt idx="16">
                  <c:v>0.93726897282636312</c:v>
                </c:pt>
                <c:pt idx="17">
                  <c:v>0.62661680296195721</c:v>
                </c:pt>
                <c:pt idx="18">
                  <c:v>0.6953493587916012</c:v>
                </c:pt>
                <c:pt idx="19">
                  <c:v>0.68456995924857833</c:v>
                </c:pt>
                <c:pt idx="20">
                  <c:v>1.0313008006240783</c:v>
                </c:pt>
                <c:pt idx="21">
                  <c:v>0.84242732850106206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33-4D2F-913B-47252DEB0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323200"/>
        <c:axId val="246422672"/>
      </c:scatterChart>
      <c:valAx>
        <c:axId val="246323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l-GR" sz="1000" b="1" i="0" u="none" strike="noStrike" baseline="0">
                    <a:effectLst/>
                  </a:rPr>
                  <a:t>α</a:t>
                </a:r>
                <a:r>
                  <a:rPr lang="en-US" sz="1000" b="1" i="0" u="none" strike="noStrike" baseline="0">
                    <a:effectLst/>
                  </a:rPr>
                  <a:t>-Syn </a:t>
                </a:r>
                <a:r>
                  <a:rPr lang="en-GB" b="1"/>
                  <a:t>OD/ Tubulin OD</a:t>
                </a:r>
              </a:p>
            </c:rich>
          </c:tx>
          <c:layout>
            <c:manualLayout>
              <c:xMode val="edge"/>
              <c:yMode val="edge"/>
              <c:x val="0.33620573813438448"/>
              <c:y val="0.915804563474064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6422672"/>
        <c:crosses val="autoZero"/>
        <c:crossBetween val="midCat"/>
      </c:valAx>
      <c:valAx>
        <c:axId val="24642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BACE1 OD/ Tubulin OD</a:t>
                </a:r>
              </a:p>
            </c:rich>
          </c:tx>
          <c:layout>
            <c:manualLayout>
              <c:xMode val="edge"/>
              <c:yMode val="edge"/>
              <c:x val="1.7066797372757431E-2"/>
              <c:y val="0.306423649774182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6323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0389745802322"/>
          <c:y val="9.5785799345512013E-2"/>
          <c:w val="0.59005213389422217"/>
          <c:h val="0.74732204099448607"/>
        </c:manualLayout>
      </c:layout>
      <c:scatterChart>
        <c:scatterStyle val="lineMarker"/>
        <c:varyColors val="0"/>
        <c:ser>
          <c:idx val="0"/>
          <c:order val="0"/>
          <c:tx>
            <c:v>Control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'BACE1 bar chart '!#REF!</c:f>
            </c:numRef>
          </c:xVal>
          <c:yVal>
            <c:numRef>
              <c:f>'BACE1 bar chart '!$C$10:$C$20</c:f>
              <c:numCache>
                <c:formatCode>0.00</c:formatCode>
                <c:ptCount val="11"/>
                <c:pt idx="0">
                  <c:v>0.48164226876714433</c:v>
                </c:pt>
                <c:pt idx="1">
                  <c:v>0.25848035685745852</c:v>
                </c:pt>
                <c:pt idx="2">
                  <c:v>0.65355318012450714</c:v>
                </c:pt>
                <c:pt idx="3">
                  <c:v>0.63357606994275106</c:v>
                </c:pt>
                <c:pt idx="4">
                  <c:v>0.73115563141941509</c:v>
                </c:pt>
                <c:pt idx="8">
                  <c:v>0.53970929386227706</c:v>
                </c:pt>
                <c:pt idx="9">
                  <c:v>0.72660834239852168</c:v>
                </c:pt>
                <c:pt idx="10">
                  <c:v>0.68963350218837693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85-4A18-A7D7-2E2953ABD832}"/>
            </c:ext>
          </c:extLst>
        </c:ser>
        <c:ser>
          <c:idx val="1"/>
          <c:order val="1"/>
          <c:tx>
            <c:v>α-Syn infected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'BACE1 bar chart '!#REF!</c:f>
            </c:numRef>
          </c:xVal>
          <c:yVal>
            <c:numRef>
              <c:f>'BACE1 bar chart '!$C$21:$C$31</c:f>
              <c:numCache>
                <c:formatCode>0.00</c:formatCode>
                <c:ptCount val="11"/>
                <c:pt idx="0">
                  <c:v>0.51017325535977187</c:v>
                </c:pt>
                <c:pt idx="1">
                  <c:v>0.6634793690483809</c:v>
                </c:pt>
                <c:pt idx="2">
                  <c:v>0.76720369975806235</c:v>
                </c:pt>
                <c:pt idx="3">
                  <c:v>0.76537609059581135</c:v>
                </c:pt>
                <c:pt idx="4">
                  <c:v>0.85912730065789833</c:v>
                </c:pt>
                <c:pt idx="8">
                  <c:v>0.68456995924857833</c:v>
                </c:pt>
                <c:pt idx="9">
                  <c:v>1.0313008006240783</c:v>
                </c:pt>
                <c:pt idx="10">
                  <c:v>0.84242732850106206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85-4A18-A7D7-2E2953ABD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506824"/>
        <c:axId val="246507216"/>
      </c:scatterChart>
      <c:valAx>
        <c:axId val="246506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l-GR" sz="1000" b="1" i="0" u="none" strike="noStrike" baseline="0">
                    <a:effectLst/>
                  </a:rPr>
                  <a:t>α</a:t>
                </a:r>
                <a:r>
                  <a:rPr lang="en-US" sz="1000" b="1" i="0" u="none" strike="noStrike" baseline="0">
                    <a:effectLst/>
                  </a:rPr>
                  <a:t>-Syn </a:t>
                </a:r>
                <a:r>
                  <a:rPr lang="en-GB" b="1"/>
                  <a:t>OD/ Tubulin OD</a:t>
                </a:r>
              </a:p>
            </c:rich>
          </c:tx>
          <c:layout>
            <c:manualLayout>
              <c:xMode val="edge"/>
              <c:yMode val="edge"/>
              <c:x val="0.28749961049389372"/>
              <c:y val="0.91580446218913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6507216"/>
        <c:crosses val="autoZero"/>
        <c:crossBetween val="midCat"/>
      </c:valAx>
      <c:valAx>
        <c:axId val="24650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BACE1 OD/ Tubulin OD</a:t>
                </a:r>
              </a:p>
            </c:rich>
          </c:tx>
          <c:layout>
            <c:manualLayout>
              <c:xMode val="edge"/>
              <c:yMode val="edge"/>
              <c:x val="1.7066839247833747E-2"/>
              <c:y val="0.291878227092848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6506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53117819904985"/>
          <c:y val="0.40561190583236922"/>
          <c:w val="0.27395917976006418"/>
          <c:h val="0.144475262856045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b="1"/>
              <a:t>BACE1</a:t>
            </a:r>
            <a:r>
              <a:rPr lang="en-US" b="1" baseline="0"/>
              <a:t> protein in r</a:t>
            </a:r>
            <a:r>
              <a:rPr lang="en-US" b="1"/>
              <a:t>at striatum </a:t>
            </a:r>
          </a:p>
        </c:rich>
      </c:tx>
      <c:layout>
        <c:manualLayout>
          <c:xMode val="edge"/>
          <c:yMode val="edge"/>
          <c:x val="0.15737470685986735"/>
          <c:y val="5.2387290526122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608302660392304"/>
          <c:y val="0.17531343150148332"/>
          <c:w val="0.72622287776017669"/>
          <c:h val="0.73855260402820355"/>
        </c:manualLayout>
      </c:layout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48-4164-98DB-B2A6A8D15A71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48-4164-98DB-B2A6A8D15A71}"/>
              </c:ext>
            </c:extLst>
          </c:dPt>
          <c:errBars>
            <c:errBarType val="both"/>
            <c:errValType val="cust"/>
            <c:noEndCap val="0"/>
            <c:plus>
              <c:numRef>
                <c:f>'BACE1 bar chart '!$D$3:$D$4</c:f>
                <c:numCache>
                  <c:formatCode>General</c:formatCode>
                  <c:ptCount val="2"/>
                  <c:pt idx="0">
                    <c:v>5.6477447387261834E-2</c:v>
                  </c:pt>
                  <c:pt idx="1">
                    <c:v>5.4688481645833183E-2</c:v>
                  </c:pt>
                </c:numCache>
              </c:numRef>
            </c:plus>
            <c:minus>
              <c:numRef>
                <c:f>'BACE1 bar chart '!$D$3:$D$4</c:f>
                <c:numCache>
                  <c:formatCode>General</c:formatCode>
                  <c:ptCount val="2"/>
                  <c:pt idx="0">
                    <c:v>5.6477447387261834E-2</c:v>
                  </c:pt>
                  <c:pt idx="1">
                    <c:v>5.4688481645833183E-2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'BACE1 bar chart '!$B$3:$B$4</c:f>
              <c:strCache>
                <c:ptCount val="2"/>
                <c:pt idx="0">
                  <c:v>Con</c:v>
                </c:pt>
                <c:pt idx="1">
                  <c:v>Inf</c:v>
                </c:pt>
              </c:strCache>
            </c:strRef>
          </c:cat>
          <c:val>
            <c:numRef>
              <c:f>'BACE1 bar chart '!$C$3:$C$4</c:f>
              <c:numCache>
                <c:formatCode>0.00</c:formatCode>
                <c:ptCount val="2"/>
                <c:pt idx="0">
                  <c:v>0.5892948306950565</c:v>
                </c:pt>
                <c:pt idx="1">
                  <c:v>0.76545722547420536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48-4164-98DB-B2A6A8D15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44640"/>
        <c:axId val="245445024"/>
      </c:barChart>
      <c:catAx>
        <c:axId val="24544464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5445024"/>
        <c:crosses val="autoZero"/>
        <c:auto val="1"/>
        <c:lblAlgn val="ctr"/>
        <c:lblOffset val="100"/>
        <c:noMultiLvlLbl val="1"/>
      </c:catAx>
      <c:valAx>
        <c:axId val="2454450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="1"/>
                  <a:t>BACE1 </a:t>
                </a:r>
                <a:r>
                  <a:rPr lang="en-US" b="1"/>
                  <a:t>OD/ Tubulin OD</a:t>
                </a:r>
              </a:p>
            </c:rich>
          </c:tx>
          <c:layout>
            <c:manualLayout>
              <c:xMode val="edge"/>
              <c:yMode val="edge"/>
              <c:x val="2.1046913540314231E-2"/>
              <c:y val="0.341777251591081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544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08302660392304"/>
          <c:y val="8.5677550799547336E-2"/>
          <c:w val="0.72622287776017669"/>
          <c:h val="0.82818848473013951"/>
        </c:manualLayout>
      </c:layout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bg1"/>
            </a:solidFill>
            <a:ln w="1905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83-4B16-A458-A91508165864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83-4B16-A458-A91508165864}"/>
              </c:ext>
            </c:extLst>
          </c:dPt>
          <c:errBars>
            <c:errBarType val="plus"/>
            <c:errValType val="cust"/>
            <c:noEndCap val="0"/>
            <c:plus>
              <c:numRef>
                <c:f>'BACE1 bar chart '!$D$3:$D$4</c:f>
                <c:numCache>
                  <c:formatCode>General</c:formatCode>
                  <c:ptCount val="2"/>
                  <c:pt idx="0">
                    <c:v>5.6477447387261834E-2</c:v>
                  </c:pt>
                  <c:pt idx="1">
                    <c:v>5.4688481645833183E-2</c:v>
                  </c:pt>
                </c:numCache>
              </c:numRef>
            </c:plus>
            <c:minus>
              <c:numRef>
                <c:f>'BACE1 bar chart '!$D$3:$D$4</c:f>
                <c:numCache>
                  <c:formatCode>General</c:formatCode>
                  <c:ptCount val="2"/>
                  <c:pt idx="0">
                    <c:v>5.6477447387261834E-2</c:v>
                  </c:pt>
                  <c:pt idx="1">
                    <c:v>5.4688481645833183E-2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'BACE1 bar chart '!$B$3:$B$4</c:f>
              <c:strCache>
                <c:ptCount val="2"/>
                <c:pt idx="0">
                  <c:v>Con</c:v>
                </c:pt>
                <c:pt idx="1">
                  <c:v>Inf</c:v>
                </c:pt>
              </c:strCache>
            </c:strRef>
          </c:cat>
          <c:val>
            <c:numRef>
              <c:f>'BACE1 bar chart '!$C$3:$C$4</c:f>
              <c:numCache>
                <c:formatCode>0.00</c:formatCode>
                <c:ptCount val="2"/>
                <c:pt idx="0">
                  <c:v>0.5892948306950565</c:v>
                </c:pt>
                <c:pt idx="1">
                  <c:v>0.76545722547420536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83-4B16-A458-A91508165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505648"/>
        <c:axId val="246506040"/>
      </c:barChart>
      <c:catAx>
        <c:axId val="24650564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6506040"/>
        <c:crosses val="autoZero"/>
        <c:auto val="1"/>
        <c:lblAlgn val="ctr"/>
        <c:lblOffset val="100"/>
        <c:noMultiLvlLbl val="1"/>
      </c:catAx>
      <c:valAx>
        <c:axId val="246506040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="1"/>
                  <a:t>BACE1 </a:t>
                </a:r>
                <a:r>
                  <a:rPr lang="en-US" b="1"/>
                  <a:t>OD/ Tubulin OD</a:t>
                </a:r>
              </a:p>
            </c:rich>
          </c:tx>
          <c:layout>
            <c:manualLayout>
              <c:xMode val="edge"/>
              <c:yMode val="edge"/>
              <c:x val="2.1046913540314231E-2"/>
              <c:y val="0.341777251591081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6505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08302660392304"/>
          <c:y val="8.5677550799547336E-2"/>
          <c:w val="0.72622287776017669"/>
          <c:h val="0.82818848473013951"/>
        </c:manualLayout>
      </c:layout>
      <c:barChart>
        <c:barDir val="col"/>
        <c:grouping val="clustered"/>
        <c:varyColors val="0"/>
        <c:ser>
          <c:idx val="0"/>
          <c:order val="0"/>
          <c:tx>
            <c:v>Con</c:v>
          </c:tx>
          <c:spPr>
            <a:solidFill>
              <a:schemeClr val="bg1"/>
            </a:solidFill>
            <a:ln w="1905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369-4483-9826-AE66B5158348}"/>
              </c:ext>
            </c:extLst>
          </c:dPt>
          <c:errBars>
            <c:errBarType val="plus"/>
            <c:errValType val="cust"/>
            <c:noEndCap val="0"/>
            <c:plus>
              <c:numRef>
                <c:f>('BACE1 bar chart '!$D$3,'BACE1 bar chart '!$D$5)</c:f>
                <c:numCache>
                  <c:formatCode>General</c:formatCode>
                  <c:ptCount val="2"/>
                  <c:pt idx="0">
                    <c:v>5.6477447387261834E-2</c:v>
                  </c:pt>
                  <c:pt idx="1">
                    <c:v>5.5690958235476089E-2</c:v>
                  </c:pt>
                </c:numCache>
              </c:numRef>
            </c:plus>
            <c:minus>
              <c:numRef>
                <c:f>('BACE1 bar chart '!$D$3,'BACE1 bar chart '!$D$5)</c:f>
                <c:numCache>
                  <c:formatCode>General</c:formatCode>
                  <c:ptCount val="2"/>
                  <c:pt idx="0">
                    <c:v>5.6477447387261834E-2</c:v>
                  </c:pt>
                  <c:pt idx="1">
                    <c:v>5.5690958235476089E-2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('BACE1 bar chart '!$A$4,'BACE1 bar chart '!$A$6)</c:f>
              <c:strCache>
                <c:ptCount val="2"/>
                <c:pt idx="0">
                  <c:v>α-Syn AAV6</c:v>
                </c:pt>
                <c:pt idx="1">
                  <c:v>Empty AAV6</c:v>
                </c:pt>
              </c:strCache>
            </c:strRef>
          </c:cat>
          <c:val>
            <c:numRef>
              <c:f>('BACE1 bar chart '!$C$3,'BACE1 bar chart '!$C$5)</c:f>
              <c:numCache>
                <c:formatCode>0.00</c:formatCode>
                <c:ptCount val="2"/>
                <c:pt idx="0">
                  <c:v>0.5892948306950565</c:v>
                </c:pt>
                <c:pt idx="1">
                  <c:v>0.70208414791696561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69-4483-9826-AE66B5158348}"/>
            </c:ext>
          </c:extLst>
        </c:ser>
        <c:ser>
          <c:idx val="1"/>
          <c:order val="1"/>
          <c:tx>
            <c:v>Inf</c:v>
          </c:tx>
          <c:spPr>
            <a:solidFill>
              <a:schemeClr val="tx1"/>
            </a:solidFill>
            <a:ln w="1905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dPt>
          <c:errBars>
            <c:errBarType val="plus"/>
            <c:errValType val="cust"/>
            <c:noEndCap val="0"/>
            <c:plus>
              <c:numRef>
                <c:f>('BACE1 bar chart '!$D$4,'BACE1 bar chart '!$D$6)</c:f>
                <c:numCache>
                  <c:formatCode>General</c:formatCode>
                  <c:ptCount val="2"/>
                  <c:pt idx="0">
                    <c:v>5.4688481645833183E-2</c:v>
                  </c:pt>
                  <c:pt idx="1">
                    <c:v>9.4592977853223084E-2</c:v>
                  </c:pt>
                </c:numCache>
              </c:numRef>
            </c:plus>
            <c:minus>
              <c:numRef>
                <c:f>('BACE1 bar chart '!$D$4,'BACE1 bar chart '!$D$6)</c:f>
                <c:numCache>
                  <c:formatCode>General</c:formatCode>
                  <c:ptCount val="2"/>
                  <c:pt idx="0">
                    <c:v>5.4688481645833183E-2</c:v>
                  </c:pt>
                  <c:pt idx="1">
                    <c:v>9.4592977853223084E-2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('BACE1 bar chart '!$A$4,'BACE1 bar chart '!$A$6)</c:f>
              <c:strCache>
                <c:ptCount val="2"/>
                <c:pt idx="0">
                  <c:v>α-Syn AAV6</c:v>
                </c:pt>
                <c:pt idx="1">
                  <c:v>Empty AAV6</c:v>
                </c:pt>
              </c:strCache>
            </c:strRef>
          </c:cat>
          <c:val>
            <c:numRef>
              <c:f>('BACE1 bar chart '!$C$4,'BACE1 bar chart '!$C$6)</c:f>
              <c:numCache>
                <c:formatCode>0.00</c:formatCode>
                <c:ptCount val="2"/>
                <c:pt idx="0">
                  <c:v>0.76545722547420536</c:v>
                </c:pt>
                <c:pt idx="1">
                  <c:v>0.73224880840681761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69-4483-9826-AE66B5158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505648"/>
        <c:axId val="246506040"/>
      </c:barChart>
      <c:catAx>
        <c:axId val="24650564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6506040"/>
        <c:crosses val="autoZero"/>
        <c:auto val="1"/>
        <c:lblAlgn val="ctr"/>
        <c:lblOffset val="100"/>
        <c:noMultiLvlLbl val="1"/>
      </c:catAx>
      <c:valAx>
        <c:axId val="246506040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200" b="1"/>
                  <a:t>BACE1 </a:t>
                </a:r>
                <a:r>
                  <a:rPr lang="en-US" sz="1200" b="1"/>
                  <a:t>OD/ Tubulin OD</a:t>
                </a:r>
              </a:p>
            </c:rich>
          </c:tx>
          <c:layout>
            <c:manualLayout>
              <c:xMode val="edge"/>
              <c:yMode val="edge"/>
              <c:x val="6.7831634433376767E-2"/>
              <c:y val="0.307305450334441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650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16325</xdr:colOff>
      <xdr:row>0</xdr:row>
      <xdr:rowOff>156481</xdr:rowOff>
    </xdr:from>
    <xdr:to>
      <xdr:col>11</xdr:col>
      <xdr:colOff>292551</xdr:colOff>
      <xdr:row>14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319767</xdr:colOff>
      <xdr:row>0</xdr:row>
      <xdr:rowOff>163285</xdr:rowOff>
    </xdr:from>
    <xdr:to>
      <xdr:col>17</xdr:col>
      <xdr:colOff>476250</xdr:colOff>
      <xdr:row>14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288019</xdr:colOff>
      <xdr:row>14</xdr:row>
      <xdr:rowOff>185964</xdr:rowOff>
    </xdr:from>
    <xdr:to>
      <xdr:col>11</xdr:col>
      <xdr:colOff>201840</xdr:colOff>
      <xdr:row>34</xdr:row>
      <xdr:rowOff>95252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185965</xdr:colOff>
      <xdr:row>14</xdr:row>
      <xdr:rowOff>79376</xdr:rowOff>
    </xdr:from>
    <xdr:to>
      <xdr:col>17</xdr:col>
      <xdr:colOff>315231</xdr:colOff>
      <xdr:row>33</xdr:row>
      <xdr:rowOff>147413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0</xdr:colOff>
      <xdr:row>35</xdr:row>
      <xdr:rowOff>0</xdr:rowOff>
    </xdr:from>
    <xdr:to>
      <xdr:col>18</xdr:col>
      <xdr:colOff>473776</xdr:colOff>
      <xdr:row>57</xdr:row>
      <xdr:rowOff>128326</xdr:rowOff>
    </xdr:to>
    <xdr:grpSp>
      <xdr:nvGrpSpPr>
        <xdr:cNvPr id="8" name="Group 7"/>
        <xdr:cNvGrpSpPr/>
      </xdr:nvGrpSpPr>
      <xdr:grpSpPr>
        <a:xfrm>
          <a:off x="10080625" y="6848929"/>
          <a:ext cx="4147705" cy="3620826"/>
          <a:chOff x="4493946" y="4818891"/>
          <a:chExt cx="4182570" cy="3460892"/>
        </a:xfrm>
      </xdr:grpSpPr>
      <xdr:graphicFrame macro="">
        <xdr:nvGraphicFramePr>
          <xdr:cNvPr id="9" name="Chart 8"/>
          <xdr:cNvGraphicFramePr>
            <a:graphicFrameLocks/>
          </xdr:cNvGraphicFramePr>
        </xdr:nvGraphicFramePr>
        <xdr:xfrm>
          <a:off x="4493946" y="4818891"/>
          <a:ext cx="4182570" cy="346089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cxnSp macro="">
        <xdr:nvCxnSpPr>
          <xdr:cNvPr id="10" name="Straight Connector 9"/>
          <xdr:cNvCxnSpPr/>
        </xdr:nvCxnSpPr>
        <xdr:spPr>
          <a:xfrm flipV="1">
            <a:off x="5485766" y="6633784"/>
            <a:ext cx="49439" cy="49892"/>
          </a:xfrm>
          <a:prstGeom prst="line">
            <a:avLst/>
          </a:prstGeom>
          <a:ln>
            <a:solidFill>
              <a:schemeClr val="tx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/>
          <xdr:cNvCxnSpPr/>
        </xdr:nvCxnSpPr>
        <xdr:spPr>
          <a:xfrm flipV="1">
            <a:off x="5296470" y="6340687"/>
            <a:ext cx="90715" cy="814384"/>
          </a:xfrm>
          <a:prstGeom prst="line">
            <a:avLst/>
          </a:prstGeom>
          <a:ln>
            <a:solidFill>
              <a:schemeClr val="tx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1"/>
          <xdr:cNvCxnSpPr/>
        </xdr:nvCxnSpPr>
        <xdr:spPr>
          <a:xfrm flipV="1">
            <a:off x="5792823" y="6088414"/>
            <a:ext cx="339211" cy="219963"/>
          </a:xfrm>
          <a:prstGeom prst="line">
            <a:avLst/>
          </a:prstGeom>
          <a:ln>
            <a:solidFill>
              <a:schemeClr val="tx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Connector 12"/>
          <xdr:cNvCxnSpPr/>
        </xdr:nvCxnSpPr>
        <xdr:spPr>
          <a:xfrm flipV="1">
            <a:off x="6088612" y="6098712"/>
            <a:ext cx="291201" cy="251180"/>
          </a:xfrm>
          <a:prstGeom prst="line">
            <a:avLst/>
          </a:prstGeom>
          <a:ln>
            <a:solidFill>
              <a:schemeClr val="tx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Connector 13"/>
          <xdr:cNvCxnSpPr/>
        </xdr:nvCxnSpPr>
        <xdr:spPr>
          <a:xfrm flipV="1">
            <a:off x="6359705" y="5885281"/>
            <a:ext cx="133582" cy="255985"/>
          </a:xfrm>
          <a:prstGeom prst="line">
            <a:avLst/>
          </a:prstGeom>
          <a:ln>
            <a:solidFill>
              <a:schemeClr val="tx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14"/>
          <xdr:cNvCxnSpPr/>
        </xdr:nvCxnSpPr>
        <xdr:spPr>
          <a:xfrm flipV="1">
            <a:off x="6973951" y="6281540"/>
            <a:ext cx="160276" cy="256198"/>
          </a:xfrm>
          <a:prstGeom prst="line">
            <a:avLst/>
          </a:prstGeom>
          <a:ln>
            <a:solidFill>
              <a:schemeClr val="tx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Connector 15"/>
          <xdr:cNvCxnSpPr/>
        </xdr:nvCxnSpPr>
        <xdr:spPr>
          <a:xfrm flipV="1">
            <a:off x="6414383" y="5528534"/>
            <a:ext cx="122464" cy="621113"/>
          </a:xfrm>
          <a:prstGeom prst="line">
            <a:avLst/>
          </a:prstGeom>
          <a:ln>
            <a:solidFill>
              <a:schemeClr val="tx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Connector 16"/>
          <xdr:cNvCxnSpPr/>
        </xdr:nvCxnSpPr>
        <xdr:spPr>
          <a:xfrm flipH="1">
            <a:off x="6187871" y="5923333"/>
            <a:ext cx="680913" cy="303886"/>
          </a:xfrm>
          <a:prstGeom prst="line">
            <a:avLst/>
          </a:prstGeom>
          <a:ln>
            <a:solidFill>
              <a:schemeClr val="tx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</xdr:row>
      <xdr:rowOff>1</xdr:rowOff>
    </xdr:from>
    <xdr:to>
      <xdr:col>10</xdr:col>
      <xdr:colOff>371475</xdr:colOff>
      <xdr:row>24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514350</xdr:colOff>
      <xdr:row>1</xdr:row>
      <xdr:rowOff>123825</xdr:rowOff>
    </xdr:from>
    <xdr:to>
      <xdr:col>16</xdr:col>
      <xdr:colOff>76200</xdr:colOff>
      <xdr:row>24</xdr:row>
      <xdr:rowOff>57149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26</xdr:row>
      <xdr:rowOff>0</xdr:rowOff>
    </xdr:from>
    <xdr:to>
      <xdr:col>14</xdr:col>
      <xdr:colOff>37110</xdr:colOff>
      <xdr:row>50</xdr:row>
      <xdr:rowOff>69396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19" zoomScale="84" zoomScaleNormal="84" workbookViewId="0">
      <selection activeCell="B27" sqref="B27:D35"/>
    </sheetView>
  </sheetViews>
  <sheetFormatPr defaultRowHeight="12.75" x14ac:dyDescent="0.2"/>
  <cols>
    <col min="2" max="2" width="32.140625" customWidth="1"/>
    <col min="3" max="3" width="12" customWidth="1"/>
    <col min="4" max="4" width="13.42578125" customWidth="1"/>
    <col min="5" max="5" width="12.28515625" customWidth="1"/>
    <col min="6" max="6" width="13.5703125" customWidth="1"/>
    <col min="7" max="8" width="10.85546875" customWidth="1"/>
  </cols>
  <sheetData>
    <row r="1" spans="1:6" x14ac:dyDescent="0.2">
      <c r="B1" s="1" t="s">
        <v>3</v>
      </c>
    </row>
    <row r="3" spans="1:6" x14ac:dyDescent="0.2">
      <c r="C3" s="14"/>
      <c r="D3" s="14"/>
    </row>
    <row r="4" spans="1:6" ht="39" x14ac:dyDescent="0.25">
      <c r="B4" s="2"/>
      <c r="C4" s="22" t="s">
        <v>0</v>
      </c>
      <c r="D4" s="22" t="s">
        <v>1</v>
      </c>
      <c r="E4" s="4"/>
      <c r="F4" s="4"/>
    </row>
    <row r="5" spans="1:6" ht="15" x14ac:dyDescent="0.25">
      <c r="A5" s="20" t="s">
        <v>2</v>
      </c>
      <c r="B5" s="3" t="s">
        <v>9</v>
      </c>
      <c r="C5" s="6">
        <v>0.48164226876714433</v>
      </c>
      <c r="D5" s="5">
        <v>0.16626032185727946</v>
      </c>
      <c r="E5" s="7"/>
      <c r="F5" s="7"/>
    </row>
    <row r="6" spans="1:6" ht="15" x14ac:dyDescent="0.25">
      <c r="A6" s="20"/>
      <c r="B6" s="3" t="s">
        <v>10</v>
      </c>
      <c r="C6" s="6">
        <v>0.25848035685745852</v>
      </c>
      <c r="D6" s="5">
        <v>9.9175352162124114E-2</v>
      </c>
      <c r="E6" s="7"/>
      <c r="F6" s="7"/>
    </row>
    <row r="7" spans="1:6" ht="15" x14ac:dyDescent="0.25">
      <c r="A7" s="20"/>
      <c r="B7" s="3" t="s">
        <v>11</v>
      </c>
      <c r="C7" s="6">
        <v>0.65355318012450714</v>
      </c>
      <c r="D7" s="5">
        <v>0.29001943997093643</v>
      </c>
      <c r="E7" s="7"/>
      <c r="F7" s="7"/>
    </row>
    <row r="8" spans="1:6" ht="15" x14ac:dyDescent="0.25">
      <c r="A8" s="20"/>
      <c r="B8" s="3" t="s">
        <v>12</v>
      </c>
      <c r="C8" s="6">
        <v>0.63357606994275106</v>
      </c>
      <c r="D8" s="5">
        <v>0.4084505940047497</v>
      </c>
      <c r="E8" s="7"/>
      <c r="F8" s="7"/>
    </row>
    <row r="9" spans="1:6" ht="15" x14ac:dyDescent="0.25">
      <c r="A9" s="20"/>
      <c r="B9" s="3" t="s">
        <v>13</v>
      </c>
      <c r="C9" s="6">
        <v>0.73115563141941509</v>
      </c>
      <c r="D9" s="5">
        <v>0.52373135475493182</v>
      </c>
      <c r="E9" s="7"/>
      <c r="F9" s="7"/>
    </row>
    <row r="10" spans="1:6" ht="15" x14ac:dyDescent="0.25">
      <c r="A10" s="20"/>
      <c r="B10" s="3" t="s">
        <v>14</v>
      </c>
      <c r="C10" s="6">
        <v>0.51017325535977187</v>
      </c>
      <c r="D10" s="5">
        <v>0.19442191209939436</v>
      </c>
      <c r="E10" s="7"/>
      <c r="F10" s="7"/>
    </row>
    <row r="11" spans="1:6" ht="15" x14ac:dyDescent="0.25">
      <c r="A11" s="20"/>
      <c r="B11" s="3" t="s">
        <v>15</v>
      </c>
      <c r="C11" s="6">
        <v>0.6634793690483809</v>
      </c>
      <c r="D11" s="5">
        <v>0.13929661585420097</v>
      </c>
      <c r="E11" s="7"/>
      <c r="F11" s="7"/>
    </row>
    <row r="12" spans="1:6" ht="15" x14ac:dyDescent="0.25">
      <c r="A12" s="20"/>
      <c r="B12" s="3" t="s">
        <v>16</v>
      </c>
      <c r="C12" s="6">
        <v>0.76720369975806235</v>
      </c>
      <c r="D12" s="5">
        <v>0.44102973437385157</v>
      </c>
      <c r="E12" s="7"/>
      <c r="F12" s="7"/>
    </row>
    <row r="13" spans="1:6" ht="15" x14ac:dyDescent="0.25">
      <c r="A13" s="20"/>
      <c r="B13" s="3" t="s">
        <v>17</v>
      </c>
      <c r="C13" s="6">
        <v>0.76537609059581135</v>
      </c>
      <c r="D13" s="5">
        <v>0.53901124288128144</v>
      </c>
      <c r="E13" s="7"/>
      <c r="F13" s="7"/>
    </row>
    <row r="14" spans="1:6" ht="15" x14ac:dyDescent="0.25">
      <c r="A14" s="20"/>
      <c r="B14" s="3" t="s">
        <v>18</v>
      </c>
      <c r="C14" s="6">
        <v>0.85912730065789833</v>
      </c>
      <c r="D14" s="5">
        <v>0.58514162739459064</v>
      </c>
      <c r="E14" s="7"/>
      <c r="F14" s="7"/>
    </row>
    <row r="15" spans="1:6" ht="15" x14ac:dyDescent="0.25">
      <c r="A15" s="21" t="s">
        <v>4</v>
      </c>
      <c r="B15" s="9" t="s">
        <v>19</v>
      </c>
      <c r="C15" s="10">
        <v>0.99973528004204626</v>
      </c>
      <c r="D15" s="10">
        <v>0.61555931001553998</v>
      </c>
      <c r="E15" s="7"/>
      <c r="F15" s="7"/>
    </row>
    <row r="16" spans="1:6" ht="15" x14ac:dyDescent="0.25">
      <c r="A16" s="21"/>
      <c r="B16" s="9" t="s">
        <v>20</v>
      </c>
      <c r="C16" s="10">
        <v>0.85109226441926444</v>
      </c>
      <c r="D16" s="10">
        <v>0.71586273603048822</v>
      </c>
      <c r="E16" s="7"/>
      <c r="F16" s="7"/>
    </row>
    <row r="17" spans="1:6" ht="15" x14ac:dyDescent="0.25">
      <c r="A17" s="21"/>
      <c r="B17" s="9" t="s">
        <v>21</v>
      </c>
      <c r="C17" s="10">
        <v>0.78691114810855423</v>
      </c>
      <c r="D17" s="10">
        <v>0.4688873113838577</v>
      </c>
      <c r="E17" s="7"/>
      <c r="F17" s="7"/>
    </row>
    <row r="18" spans="1:6" ht="15" x14ac:dyDescent="0.25">
      <c r="A18" s="21"/>
      <c r="B18" s="3" t="s">
        <v>22</v>
      </c>
      <c r="C18" s="6">
        <v>0.53970929386227706</v>
      </c>
      <c r="D18" s="6">
        <v>0.77290256153309855</v>
      </c>
      <c r="E18" s="7"/>
      <c r="F18" s="7"/>
    </row>
    <row r="19" spans="1:6" ht="15" x14ac:dyDescent="0.25">
      <c r="A19" s="21"/>
      <c r="B19" s="3" t="s">
        <v>23</v>
      </c>
      <c r="C19" s="6">
        <v>0.72660834239852168</v>
      </c>
      <c r="D19" s="6">
        <v>0.5480541040171204</v>
      </c>
      <c r="E19" s="7"/>
      <c r="F19" s="7"/>
    </row>
    <row r="20" spans="1:6" ht="15" x14ac:dyDescent="0.25">
      <c r="A20" s="21"/>
      <c r="B20" s="3" t="s">
        <v>24</v>
      </c>
      <c r="C20" s="6">
        <v>0.68963350218837693</v>
      </c>
      <c r="D20" s="6">
        <v>0.45473230265557896</v>
      </c>
      <c r="E20" s="7"/>
      <c r="F20" s="7"/>
    </row>
    <row r="21" spans="1:6" ht="15" x14ac:dyDescent="0.25">
      <c r="A21" s="21"/>
      <c r="B21" s="9" t="s">
        <v>25</v>
      </c>
      <c r="C21" s="10">
        <v>0.93726897282636312</v>
      </c>
      <c r="D21" s="10">
        <v>0.55777727347603712</v>
      </c>
      <c r="E21" s="7"/>
      <c r="F21" s="7"/>
    </row>
    <row r="22" spans="1:6" ht="15" x14ac:dyDescent="0.25">
      <c r="A22" s="21"/>
      <c r="B22" s="9" t="s">
        <v>26</v>
      </c>
      <c r="C22" s="10">
        <v>0.62661680296195721</v>
      </c>
      <c r="D22" s="10">
        <v>0.37609776621930174</v>
      </c>
      <c r="E22" s="7"/>
      <c r="F22" s="7"/>
    </row>
    <row r="23" spans="1:6" ht="15" x14ac:dyDescent="0.25">
      <c r="A23" s="21"/>
      <c r="B23" s="9" t="s">
        <v>27</v>
      </c>
      <c r="C23" s="10">
        <v>0.6953493587916012</v>
      </c>
      <c r="D23" s="10">
        <v>0.47166008216373556</v>
      </c>
      <c r="E23" s="7"/>
      <c r="F23" s="7"/>
    </row>
    <row r="24" spans="1:6" ht="15" x14ac:dyDescent="0.25">
      <c r="A24" s="21"/>
      <c r="B24" s="3" t="s">
        <v>28</v>
      </c>
      <c r="C24" s="6">
        <v>0.68456995924857833</v>
      </c>
      <c r="D24" s="6">
        <v>0.8537591614545208</v>
      </c>
      <c r="E24" s="7"/>
      <c r="F24" s="7"/>
    </row>
    <row r="25" spans="1:6" ht="15" x14ac:dyDescent="0.25">
      <c r="A25" s="21"/>
      <c r="B25" s="3" t="s">
        <v>29</v>
      </c>
      <c r="C25" s="6">
        <v>1.0313008006240783</v>
      </c>
      <c r="D25" s="6">
        <v>0.61319354166905971</v>
      </c>
      <c r="E25" s="7"/>
      <c r="F25" s="7"/>
    </row>
    <row r="26" spans="1:6" ht="15" x14ac:dyDescent="0.25">
      <c r="A26" s="21"/>
      <c r="B26" s="3" t="s">
        <v>30</v>
      </c>
      <c r="C26" s="6">
        <v>0.84242732850106206</v>
      </c>
      <c r="D26" s="6">
        <v>0.73590146813528223</v>
      </c>
      <c r="E26" s="7"/>
      <c r="F26" s="7"/>
    </row>
    <row r="27" spans="1:6" ht="14.25" x14ac:dyDescent="0.2">
      <c r="A27" s="20" t="s">
        <v>39</v>
      </c>
      <c r="B27" s="26" t="s">
        <v>31</v>
      </c>
      <c r="C27" s="27">
        <v>0.58141617717099603</v>
      </c>
      <c r="D27" s="28"/>
    </row>
    <row r="28" spans="1:6" ht="14.25" x14ac:dyDescent="0.2">
      <c r="A28" s="20"/>
      <c r="B28" s="26" t="s">
        <v>32</v>
      </c>
      <c r="C28" s="27">
        <v>0.82197558396540271</v>
      </c>
      <c r="D28" s="28"/>
    </row>
    <row r="29" spans="1:6" ht="14.25" x14ac:dyDescent="0.2">
      <c r="A29" s="20"/>
      <c r="B29" s="26" t="s">
        <v>33</v>
      </c>
      <c r="C29" s="27">
        <v>0.63811879514435776</v>
      </c>
      <c r="D29" s="28"/>
    </row>
    <row r="30" spans="1:6" ht="14.25" x14ac:dyDescent="0.2">
      <c r="A30" s="20"/>
      <c r="B30" s="26" t="s">
        <v>34</v>
      </c>
      <c r="C30" s="27">
        <v>0.76682603538710559</v>
      </c>
      <c r="D30" s="28"/>
    </row>
    <row r="31" spans="1:6" ht="14.25" x14ac:dyDescent="0.2">
      <c r="A31" s="20"/>
      <c r="B31" s="26" t="s">
        <v>35</v>
      </c>
      <c r="C31" s="27">
        <v>0.9906715042173414</v>
      </c>
      <c r="D31" s="28"/>
    </row>
    <row r="32" spans="1:6" ht="14.25" x14ac:dyDescent="0.2">
      <c r="A32" s="20"/>
      <c r="B32" s="26" t="s">
        <v>36</v>
      </c>
      <c r="C32" s="27">
        <v>0.7565817581289298</v>
      </c>
      <c r="D32" s="28"/>
    </row>
    <row r="33" spans="1:5" ht="14.25" x14ac:dyDescent="0.2">
      <c r="A33" s="20"/>
      <c r="B33" s="26" t="s">
        <v>37</v>
      </c>
      <c r="C33" s="27">
        <v>0.58739119992594291</v>
      </c>
      <c r="D33" s="28"/>
    </row>
    <row r="34" spans="1:5" ht="14.25" x14ac:dyDescent="0.2">
      <c r="A34" s="20"/>
      <c r="B34" s="26" t="s">
        <v>38</v>
      </c>
      <c r="C34" s="27">
        <v>0.5943507713550561</v>
      </c>
      <c r="D34" s="28"/>
    </row>
    <row r="35" spans="1:5" ht="14.25" x14ac:dyDescent="0.2">
      <c r="B35" s="29"/>
      <c r="C35" s="29"/>
      <c r="D35" s="29"/>
    </row>
    <row r="41" spans="1:5" x14ac:dyDescent="0.2">
      <c r="B41" s="12"/>
      <c r="C41" s="15" t="s">
        <v>8</v>
      </c>
      <c r="D41" s="15"/>
      <c r="E41" s="15"/>
    </row>
    <row r="42" spans="1:5" x14ac:dyDescent="0.2">
      <c r="C42" s="15"/>
      <c r="D42" s="15"/>
      <c r="E42" s="15"/>
    </row>
    <row r="43" spans="1:5" x14ac:dyDescent="0.2">
      <c r="C43" s="15"/>
      <c r="D43" s="15"/>
      <c r="E43" s="15"/>
    </row>
    <row r="44" spans="1:5" x14ac:dyDescent="0.2">
      <c r="C44" s="15"/>
      <c r="D44" s="15"/>
      <c r="E44" s="15"/>
    </row>
    <row r="45" spans="1:5" x14ac:dyDescent="0.2">
      <c r="C45" s="15"/>
      <c r="D45" s="15"/>
      <c r="E45" s="15"/>
    </row>
    <row r="46" spans="1:5" x14ac:dyDescent="0.2">
      <c r="C46" s="15"/>
      <c r="D46" s="15"/>
      <c r="E46" s="15"/>
    </row>
    <row r="47" spans="1:5" x14ac:dyDescent="0.2">
      <c r="C47" s="15"/>
      <c r="D47" s="15"/>
      <c r="E47" s="15"/>
    </row>
    <row r="48" spans="1:5" x14ac:dyDescent="0.2">
      <c r="C48" s="15"/>
      <c r="D48" s="15"/>
      <c r="E48" s="15"/>
    </row>
  </sheetData>
  <mergeCells count="5">
    <mergeCell ref="C3:D3"/>
    <mergeCell ref="A5:A14"/>
    <mergeCell ref="A15:A26"/>
    <mergeCell ref="C41:E48"/>
    <mergeCell ref="A27:A34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1"/>
  <sheetViews>
    <sheetView tabSelected="1" topLeftCell="A21" zoomScale="77" zoomScaleNormal="77" workbookViewId="0">
      <selection activeCell="P45" sqref="P45"/>
    </sheetView>
  </sheetViews>
  <sheetFormatPr defaultRowHeight="12.75" x14ac:dyDescent="0.2"/>
  <cols>
    <col min="1" max="1" width="16.85546875" bestFit="1" customWidth="1"/>
    <col min="2" max="2" width="29.85546875" bestFit="1" customWidth="1"/>
  </cols>
  <sheetData>
    <row r="2" spans="1:5" x14ac:dyDescent="0.2">
      <c r="C2" t="s">
        <v>5</v>
      </c>
      <c r="D2" t="s">
        <v>6</v>
      </c>
      <c r="E2" t="s">
        <v>7</v>
      </c>
    </row>
    <row r="3" spans="1:5" ht="14.25" x14ac:dyDescent="0.2">
      <c r="A3" s="8" t="s">
        <v>42</v>
      </c>
      <c r="B3" s="8" t="s">
        <v>40</v>
      </c>
      <c r="C3" s="7">
        <f>AVERAGE(C10:C14,C18:C20)</f>
        <v>0.5892948306950565</v>
      </c>
      <c r="D3" s="7">
        <f>(STDEV(C10:C20))/SQRT(8)</f>
        <v>5.6477447387261834E-2</v>
      </c>
      <c r="E3">
        <f>_xlfn.T.TEST(C10:C20,C21:C31,2,1)</f>
        <v>4.2399423989566186E-3</v>
      </c>
    </row>
    <row r="4" spans="1:5" ht="14.25" x14ac:dyDescent="0.2">
      <c r="A4" s="8" t="s">
        <v>42</v>
      </c>
      <c r="B4" s="8" t="s">
        <v>41</v>
      </c>
      <c r="C4" s="7">
        <f>AVERAGE(C21:C25,C29:C31)</f>
        <v>0.76545722547420536</v>
      </c>
      <c r="D4" s="7">
        <f>(STDEV(C21:C31))/SQRT(8)</f>
        <v>5.4688481645833183E-2</v>
      </c>
    </row>
    <row r="5" spans="1:5" ht="14.25" x14ac:dyDescent="0.2">
      <c r="A5" s="8" t="s">
        <v>43</v>
      </c>
      <c r="B5" s="8" t="s">
        <v>40</v>
      </c>
      <c r="C5" s="7">
        <f>AVERAGE(C32:C35)</f>
        <v>0.70208414791696561</v>
      </c>
      <c r="D5" s="7">
        <f>(STDEV(C32:C35))/SQRT(4)</f>
        <v>5.5690958235476089E-2</v>
      </c>
      <c r="E5">
        <f>_xlfn.T.TEST(C32:C35,C36:C39,2,1)</f>
        <v>0.83047477333480446</v>
      </c>
    </row>
    <row r="6" spans="1:5" ht="14.25" x14ac:dyDescent="0.2">
      <c r="A6" s="8" t="s">
        <v>43</v>
      </c>
      <c r="B6" s="8" t="s">
        <v>41</v>
      </c>
      <c r="C6" s="7">
        <f>AVERAGE(C36:C39)</f>
        <v>0.73224880840681761</v>
      </c>
      <c r="D6" s="7">
        <f>(STDEV(C36:C39))/SQRT(4)</f>
        <v>9.4592977853223084E-2</v>
      </c>
    </row>
    <row r="9" spans="1:5" ht="51.75" x14ac:dyDescent="0.25">
      <c r="B9" s="2"/>
      <c r="C9" s="19" t="s">
        <v>0</v>
      </c>
    </row>
    <row r="10" spans="1:5" ht="15" x14ac:dyDescent="0.25">
      <c r="A10" s="16"/>
      <c r="B10" s="18" t="s">
        <v>9</v>
      </c>
      <c r="C10" s="6">
        <v>0.48164226876714433</v>
      </c>
    </row>
    <row r="11" spans="1:5" ht="15" x14ac:dyDescent="0.25">
      <c r="A11" s="16"/>
      <c r="B11" s="18" t="s">
        <v>10</v>
      </c>
      <c r="C11" s="6">
        <v>0.25848035685745852</v>
      </c>
    </row>
    <row r="12" spans="1:5" ht="15" x14ac:dyDescent="0.25">
      <c r="A12" s="16"/>
      <c r="B12" s="18" t="s">
        <v>11</v>
      </c>
      <c r="C12" s="6">
        <v>0.65355318012450714</v>
      </c>
    </row>
    <row r="13" spans="1:5" ht="15" x14ac:dyDescent="0.25">
      <c r="A13" s="16"/>
      <c r="B13" s="18" t="s">
        <v>12</v>
      </c>
      <c r="C13" s="6">
        <v>0.63357606994275106</v>
      </c>
      <c r="D13" s="13"/>
    </row>
    <row r="14" spans="1:5" ht="15" x14ac:dyDescent="0.25">
      <c r="A14" s="16"/>
      <c r="B14" s="18" t="s">
        <v>13</v>
      </c>
      <c r="C14" s="6">
        <v>0.73115563141941509</v>
      </c>
      <c r="D14" s="13"/>
    </row>
    <row r="15" spans="1:5" ht="15" x14ac:dyDescent="0.25">
      <c r="A15" s="16"/>
      <c r="B15" s="18" t="s">
        <v>19</v>
      </c>
      <c r="C15" s="10"/>
      <c r="D15" s="13"/>
    </row>
    <row r="16" spans="1:5" ht="15" x14ac:dyDescent="0.25">
      <c r="A16" s="16"/>
      <c r="B16" s="18" t="s">
        <v>20</v>
      </c>
      <c r="C16" s="10"/>
      <c r="D16" s="13"/>
    </row>
    <row r="17" spans="1:4" ht="15" x14ac:dyDescent="0.25">
      <c r="A17" s="16"/>
      <c r="B17" s="18" t="s">
        <v>21</v>
      </c>
      <c r="C17" s="10"/>
      <c r="D17" s="13"/>
    </row>
    <row r="18" spans="1:4" ht="15" x14ac:dyDescent="0.25">
      <c r="A18" s="16"/>
      <c r="B18" s="18" t="s">
        <v>22</v>
      </c>
      <c r="C18" s="11">
        <v>0.53970929386227706</v>
      </c>
      <c r="D18" s="13"/>
    </row>
    <row r="19" spans="1:4" ht="15" x14ac:dyDescent="0.25">
      <c r="A19" s="16"/>
      <c r="B19" s="18" t="s">
        <v>23</v>
      </c>
      <c r="C19" s="6">
        <v>0.72660834239852168</v>
      </c>
      <c r="D19" s="13"/>
    </row>
    <row r="20" spans="1:4" ht="15" x14ac:dyDescent="0.25">
      <c r="A20" s="17"/>
      <c r="B20" s="18" t="s">
        <v>24</v>
      </c>
      <c r="C20" s="6">
        <v>0.68963350218837693</v>
      </c>
      <c r="D20" s="13"/>
    </row>
    <row r="21" spans="1:4" ht="15" x14ac:dyDescent="0.25">
      <c r="A21" s="17"/>
      <c r="B21" s="18" t="s">
        <v>14</v>
      </c>
      <c r="C21" s="6">
        <v>0.51017325535977187</v>
      </c>
    </row>
    <row r="22" spans="1:4" ht="15" x14ac:dyDescent="0.25">
      <c r="A22" s="17"/>
      <c r="B22" s="18" t="s">
        <v>15</v>
      </c>
      <c r="C22" s="6">
        <v>0.6634793690483809</v>
      </c>
    </row>
    <row r="23" spans="1:4" ht="15" x14ac:dyDescent="0.25">
      <c r="A23" s="17"/>
      <c r="B23" s="18" t="s">
        <v>16</v>
      </c>
      <c r="C23" s="6">
        <v>0.76720369975806235</v>
      </c>
    </row>
    <row r="24" spans="1:4" ht="15" x14ac:dyDescent="0.25">
      <c r="A24" s="17"/>
      <c r="B24" s="18" t="s">
        <v>17</v>
      </c>
      <c r="C24" s="6">
        <v>0.76537609059581135</v>
      </c>
    </row>
    <row r="25" spans="1:4" ht="15" x14ac:dyDescent="0.25">
      <c r="A25" s="17"/>
      <c r="B25" s="18" t="s">
        <v>18</v>
      </c>
      <c r="C25" s="6">
        <v>0.85912730065789833</v>
      </c>
    </row>
    <row r="26" spans="1:4" ht="15" x14ac:dyDescent="0.25">
      <c r="A26" s="17"/>
      <c r="B26" s="18" t="s">
        <v>25</v>
      </c>
      <c r="C26" s="10"/>
    </row>
    <row r="27" spans="1:4" ht="15" x14ac:dyDescent="0.25">
      <c r="A27" s="17"/>
      <c r="B27" s="18" t="s">
        <v>26</v>
      </c>
      <c r="C27" s="10"/>
    </row>
    <row r="28" spans="1:4" ht="15" x14ac:dyDescent="0.25">
      <c r="A28" s="17"/>
      <c r="B28" s="18" t="s">
        <v>27</v>
      </c>
      <c r="C28" s="10"/>
    </row>
    <row r="29" spans="1:4" ht="15" x14ac:dyDescent="0.25">
      <c r="A29" s="17"/>
      <c r="B29" s="18" t="s">
        <v>28</v>
      </c>
      <c r="C29" s="11">
        <v>0.68456995924857833</v>
      </c>
    </row>
    <row r="30" spans="1:4" ht="15" x14ac:dyDescent="0.25">
      <c r="A30" s="17"/>
      <c r="B30" s="18" t="s">
        <v>29</v>
      </c>
      <c r="C30" s="6">
        <v>1.0313008006240783</v>
      </c>
    </row>
    <row r="31" spans="1:4" ht="15" x14ac:dyDescent="0.25">
      <c r="A31" s="17"/>
      <c r="B31" s="18" t="s">
        <v>30</v>
      </c>
      <c r="C31" s="6">
        <v>0.84242732850106206</v>
      </c>
    </row>
    <row r="32" spans="1:4" x14ac:dyDescent="0.2">
      <c r="B32" s="24" t="s">
        <v>44</v>
      </c>
      <c r="C32" s="25">
        <v>0.58141617717099603</v>
      </c>
    </row>
    <row r="33" spans="2:5" x14ac:dyDescent="0.2">
      <c r="B33" s="24" t="s">
        <v>45</v>
      </c>
      <c r="C33" s="25">
        <v>0.82197558396540271</v>
      </c>
    </row>
    <row r="34" spans="2:5" x14ac:dyDescent="0.2">
      <c r="B34" s="24" t="s">
        <v>33</v>
      </c>
      <c r="C34" s="25">
        <v>0.63811879514435776</v>
      </c>
    </row>
    <row r="35" spans="2:5" ht="12.75" customHeight="1" x14ac:dyDescent="0.2">
      <c r="B35" s="24" t="s">
        <v>34</v>
      </c>
      <c r="C35" s="25">
        <v>0.76682603538710559</v>
      </c>
    </row>
    <row r="36" spans="2:5" x14ac:dyDescent="0.2">
      <c r="B36" s="24" t="s">
        <v>35</v>
      </c>
      <c r="C36" s="25">
        <v>0.9906715042173414</v>
      </c>
    </row>
    <row r="37" spans="2:5" x14ac:dyDescent="0.2">
      <c r="B37" s="24" t="s">
        <v>36</v>
      </c>
      <c r="C37" s="25">
        <v>0.7565817581289298</v>
      </c>
    </row>
    <row r="38" spans="2:5" x14ac:dyDescent="0.2">
      <c r="B38" s="24" t="s">
        <v>37</v>
      </c>
      <c r="C38" s="25">
        <v>0.58739119992594291</v>
      </c>
    </row>
    <row r="39" spans="2:5" x14ac:dyDescent="0.2">
      <c r="B39" s="24" t="s">
        <v>38</v>
      </c>
      <c r="C39" s="25">
        <v>0.5943507713550561</v>
      </c>
    </row>
    <row r="44" spans="2:5" ht="12.75" customHeight="1" x14ac:dyDescent="0.2">
      <c r="B44" s="12"/>
      <c r="C44" s="23" t="s">
        <v>8</v>
      </c>
      <c r="D44" s="23"/>
      <c r="E44" s="23"/>
    </row>
    <row r="45" spans="2:5" x14ac:dyDescent="0.2">
      <c r="C45" s="23"/>
      <c r="D45" s="23"/>
      <c r="E45" s="23"/>
    </row>
    <row r="46" spans="2:5" x14ac:dyDescent="0.2">
      <c r="C46" s="23"/>
      <c r="D46" s="23"/>
      <c r="E46" s="23"/>
    </row>
    <row r="47" spans="2:5" x14ac:dyDescent="0.2">
      <c r="C47" s="23"/>
      <c r="D47" s="23"/>
      <c r="E47" s="23"/>
    </row>
    <row r="48" spans="2:5" x14ac:dyDescent="0.2">
      <c r="C48" s="23"/>
      <c r="D48" s="23"/>
      <c r="E48" s="23"/>
    </row>
    <row r="49" spans="3:5" x14ac:dyDescent="0.2">
      <c r="C49" s="13"/>
      <c r="E49" s="13"/>
    </row>
    <row r="50" spans="3:5" x14ac:dyDescent="0.2">
      <c r="C50" s="13"/>
      <c r="E50" s="13"/>
    </row>
    <row r="51" spans="3:5" x14ac:dyDescent="0.2">
      <c r="C51" s="13"/>
      <c r="E51" s="13"/>
    </row>
  </sheetData>
  <mergeCells count="1">
    <mergeCell ref="C44:E48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BACE1 vs Alpha-syn</vt:lpstr>
      <vt:lpstr>BACE1 bar chart 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Roberts</dc:creator>
  <cp:lastModifiedBy>Hazel</cp:lastModifiedBy>
  <dcterms:created xsi:type="dcterms:W3CDTF">2015-02-28T15:26:32Z</dcterms:created>
  <dcterms:modified xsi:type="dcterms:W3CDTF">2016-12-21T21:52:14Z</dcterms:modified>
</cp:coreProperties>
</file>