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zel\Dropbox\Processed PhD Thesis Data\Mechanistic work in alpha-syn cells\"/>
    </mc:Choice>
  </mc:AlternateContent>
  <bookViews>
    <workbookView xWindow="0" yWindow="0" windowWidth="28800" windowHeight="12480" activeTab="1"/>
  </bookViews>
  <sheets>
    <sheet name="40" sheetId="1" r:id="rId1"/>
    <sheet name="4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2" l="1"/>
  <c r="I5" i="2"/>
  <c r="I4" i="2"/>
  <c r="I5" i="1"/>
  <c r="I3" i="1"/>
  <c r="I4" i="1"/>
  <c r="E17" i="2" l="1"/>
  <c r="E16" i="2"/>
  <c r="E15" i="2"/>
  <c r="G5" i="2" s="1"/>
  <c r="E14" i="2"/>
  <c r="E13" i="2"/>
  <c r="E12" i="2"/>
  <c r="E11" i="2"/>
  <c r="H3" i="2" s="1"/>
  <c r="E10" i="2"/>
  <c r="E9" i="2"/>
  <c r="E8" i="2"/>
  <c r="E7" i="2"/>
  <c r="G4" i="2" s="1"/>
  <c r="E6" i="2"/>
  <c r="H5" i="2"/>
  <c r="E5" i="2"/>
  <c r="G3" i="2"/>
  <c r="E4" i="2"/>
  <c r="H4" i="2"/>
  <c r="E3" i="2"/>
  <c r="G2" i="2"/>
  <c r="E2" i="2"/>
  <c r="H2" i="2" s="1"/>
  <c r="H5" i="1"/>
  <c r="H4" i="1"/>
  <c r="H3" i="1"/>
  <c r="H2" i="1"/>
  <c r="E3" i="1"/>
  <c r="E4" i="1"/>
  <c r="E5" i="1"/>
  <c r="E6" i="1"/>
  <c r="E7" i="1"/>
  <c r="G4" i="1" s="1"/>
  <c r="E8" i="1"/>
  <c r="E9" i="1"/>
  <c r="E10" i="1"/>
  <c r="E11" i="1"/>
  <c r="E12" i="1"/>
  <c r="E13" i="1"/>
  <c r="E14" i="1"/>
  <c r="E15" i="1"/>
  <c r="G5" i="1" s="1"/>
  <c r="E16" i="1"/>
  <c r="E17" i="1"/>
  <c r="G3" i="1"/>
  <c r="G2" i="1"/>
  <c r="E2" i="1"/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2" i="2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2" i="1"/>
</calcChain>
</file>

<file path=xl/sharedStrings.xml><?xml version="1.0" encoding="utf-8"?>
<sst xmlns="http://schemas.openxmlformats.org/spreadsheetml/2006/main" count="52" uniqueCount="30">
  <si>
    <t>pc1</t>
  </si>
  <si>
    <t>pc2</t>
  </si>
  <si>
    <t>pc3</t>
  </si>
  <si>
    <t>pc4</t>
  </si>
  <si>
    <t>syn</t>
  </si>
  <si>
    <t>syn2</t>
  </si>
  <si>
    <t>syn3</t>
  </si>
  <si>
    <t>syn4</t>
  </si>
  <si>
    <t>steap1</t>
  </si>
  <si>
    <t>steap2</t>
  </si>
  <si>
    <t>steap3</t>
  </si>
  <si>
    <t>steap4</t>
  </si>
  <si>
    <t>dfo</t>
  </si>
  <si>
    <t>dfo2</t>
  </si>
  <si>
    <t>dfo3</t>
  </si>
  <si>
    <t>dfo4</t>
  </si>
  <si>
    <t>undil</t>
  </si>
  <si>
    <t>protein</t>
  </si>
  <si>
    <t>pg/mg</t>
  </si>
  <si>
    <t>average</t>
  </si>
  <si>
    <t>pc</t>
  </si>
  <si>
    <t>Syn</t>
  </si>
  <si>
    <t>Steap</t>
  </si>
  <si>
    <t>Dfo-Syn</t>
  </si>
  <si>
    <t>sem</t>
  </si>
  <si>
    <r>
      <rPr>
        <sz val="11"/>
        <color theme="1"/>
        <rFont val="Arial"/>
        <family val="2"/>
      </rPr>
      <t>α</t>
    </r>
    <r>
      <rPr>
        <sz val="11"/>
        <color theme="1"/>
        <rFont val="Calibri"/>
        <family val="2"/>
        <scheme val="minor"/>
      </rPr>
      <t>S</t>
    </r>
  </si>
  <si>
    <t>Steap3</t>
  </si>
  <si>
    <r>
      <t xml:space="preserve">DFO - </t>
    </r>
    <r>
      <rPr>
        <sz val="11"/>
        <color theme="1"/>
        <rFont val="Arial"/>
        <family val="2"/>
      </rPr>
      <t>α</t>
    </r>
    <r>
      <rPr>
        <sz val="11"/>
        <color theme="1"/>
        <rFont val="Calibri"/>
        <family val="2"/>
        <scheme val="minor"/>
      </rPr>
      <t>S</t>
    </r>
  </si>
  <si>
    <t>pcDNA</t>
  </si>
  <si>
    <t>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</si>
</sst>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1-40</a:t>
            </a:r>
          </a:p>
        </c:rich>
      </c:tx>
      <c:layout>
        <c:manualLayout>
          <c:xMode val="edge"/>
          <c:yMode val="edge"/>
          <c:x val="0.1367082239720035"/>
          <c:y val="9.25925925925925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91426071741032"/>
          <c:y val="6.2465368912219307E-2"/>
          <c:w val="0.83064129483814531"/>
          <c:h val="0.85328339165937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'40'!$G$1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'40'!$H$2:$H$5</c:f>
                <c:numCache>
                  <c:formatCode>General</c:formatCode>
                  <c:ptCount val="4"/>
                  <c:pt idx="0">
                    <c:v>0.25819319212817388</c:v>
                  </c:pt>
                  <c:pt idx="1">
                    <c:v>0.48369239536438224</c:v>
                  </c:pt>
                  <c:pt idx="2">
                    <c:v>0.1637214382923308</c:v>
                  </c:pt>
                  <c:pt idx="3">
                    <c:v>0.15159184550920729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'40'!$F$2:$F$5</c:f>
              <c:strCache>
                <c:ptCount val="4"/>
                <c:pt idx="0">
                  <c:v>pcDNA</c:v>
                </c:pt>
                <c:pt idx="1">
                  <c:v>Steap3</c:v>
                </c:pt>
                <c:pt idx="2">
                  <c:v>αS</c:v>
                </c:pt>
                <c:pt idx="3">
                  <c:v>DFO - αS</c:v>
                </c:pt>
              </c:strCache>
            </c:strRef>
          </c:cat>
          <c:val>
            <c:numRef>
              <c:f>'40'!$G$2:$G$5</c:f>
              <c:numCache>
                <c:formatCode>General</c:formatCode>
                <c:ptCount val="4"/>
                <c:pt idx="0">
                  <c:v>2.0929605887939222</c:v>
                </c:pt>
                <c:pt idx="1">
                  <c:v>17.458333333333336</c:v>
                </c:pt>
                <c:pt idx="2">
                  <c:v>6.0784547152194204</c:v>
                </c:pt>
                <c:pt idx="3">
                  <c:v>3.113844617730531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955920"/>
        <c:axId val="55956312"/>
      </c:barChart>
      <c:catAx>
        <c:axId val="5595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56312"/>
        <c:crosses val="autoZero"/>
        <c:auto val="1"/>
        <c:lblAlgn val="ctr"/>
        <c:lblOffset val="100"/>
        <c:noMultiLvlLbl val="0"/>
      </c:catAx>
      <c:valAx>
        <c:axId val="559563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pg Abeta/mg protein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55920"/>
        <c:crosses val="autoZero"/>
        <c:crossBetween val="between"/>
      </c:valAx>
      <c:spPr>
        <a:noFill/>
        <a:ln>
          <a:solidFill>
            <a:schemeClr val="tx1">
              <a:lumMod val="65000"/>
              <a:lumOff val="3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8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el-GR" sz="18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β</a:t>
            </a:r>
            <a:r>
              <a:rPr lang="en-US" sz="18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40</a:t>
            </a:r>
          </a:p>
        </c:rich>
      </c:tx>
      <c:layout>
        <c:manualLayout>
          <c:xMode val="edge"/>
          <c:yMode val="edge"/>
          <c:x val="0.20059711286089235"/>
          <c:y val="5.63787304364732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91426071741032"/>
          <c:y val="6.2465368912219307E-2"/>
          <c:w val="0.80564129483814528"/>
          <c:h val="0.85328339165937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'40'!$G$1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chemeClr val="bg1"/>
            </a:solidFill>
            <a:ln w="19050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</c:dPt>
          <c:errBars>
            <c:errBarType val="plus"/>
            <c:errValType val="cust"/>
            <c:noEndCap val="0"/>
            <c:plus>
              <c:numRef>
                <c:f>'40'!$H$2:$H$5</c:f>
                <c:numCache>
                  <c:formatCode>General</c:formatCode>
                  <c:ptCount val="4"/>
                  <c:pt idx="0">
                    <c:v>0.25819319212817388</c:v>
                  </c:pt>
                  <c:pt idx="1">
                    <c:v>0.48369239536438224</c:v>
                  </c:pt>
                  <c:pt idx="2">
                    <c:v>0.1637214382923308</c:v>
                  </c:pt>
                  <c:pt idx="3">
                    <c:v>0.15159184550920729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905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'40'!$F$2:$F$5</c:f>
              <c:strCache>
                <c:ptCount val="4"/>
                <c:pt idx="0">
                  <c:v>pcDNA</c:v>
                </c:pt>
                <c:pt idx="1">
                  <c:v>Steap3</c:v>
                </c:pt>
                <c:pt idx="2">
                  <c:v>αS</c:v>
                </c:pt>
                <c:pt idx="3">
                  <c:v>DFO - αS</c:v>
                </c:pt>
              </c:strCache>
            </c:strRef>
          </c:cat>
          <c:val>
            <c:numRef>
              <c:f>'40'!$G$2:$G$5</c:f>
              <c:numCache>
                <c:formatCode>General</c:formatCode>
                <c:ptCount val="4"/>
                <c:pt idx="0">
                  <c:v>2.0929605887939222</c:v>
                </c:pt>
                <c:pt idx="1">
                  <c:v>17.458333333333336</c:v>
                </c:pt>
                <c:pt idx="2">
                  <c:v>6.0784547152194204</c:v>
                </c:pt>
                <c:pt idx="3">
                  <c:v>3.113844617730531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957096"/>
        <c:axId val="472005824"/>
      </c:barChart>
      <c:catAx>
        <c:axId val="55957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72005824"/>
        <c:crosses val="autoZero"/>
        <c:auto val="1"/>
        <c:lblAlgn val="ctr"/>
        <c:lblOffset val="100"/>
        <c:noMultiLvlLbl val="0"/>
      </c:catAx>
      <c:valAx>
        <c:axId val="4720058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</a:t>
                </a:r>
                <a:r>
                  <a:rPr lang="el-GR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β</a:t>
                </a:r>
                <a:r>
                  <a:rPr lang="en-GB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(pg</a:t>
                </a:r>
                <a:r>
                  <a:rPr lang="en-US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/mg protein)</a:t>
                </a:r>
              </a:p>
            </c:rich>
          </c:tx>
          <c:layout>
            <c:manualLayout>
              <c:xMode val="edge"/>
              <c:yMode val="edge"/>
              <c:x val="2.6282370953630795E-2"/>
              <c:y val="0.34436628754738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5957096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800" b="1" i="0" baseline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el-GR" sz="1800" b="1" i="0" baseline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β</a:t>
            </a:r>
            <a:r>
              <a:rPr lang="en-US" sz="1800" b="1" i="0" baseline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42</a:t>
            </a:r>
            <a:endParaRPr lang="en-GB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0176936598521511"/>
          <c:y val="8.01870397268302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319607984781719"/>
          <c:y val="8.3750000000000005E-2"/>
          <c:w val="0.81624840472922544"/>
          <c:h val="0.808850612423447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'42'!$G$1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chemeClr val="tx1"/>
            </a:solidFill>
            <a:ln w="19050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 w="19050">
                <a:solidFill>
                  <a:schemeClr val="tx1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</c:dPt>
          <c:errBars>
            <c:errBarType val="plus"/>
            <c:errValType val="cust"/>
            <c:noEndCap val="0"/>
            <c:plus>
              <c:numRef>
                <c:f>'42'!$H$2:$H$5</c:f>
                <c:numCache>
                  <c:formatCode>General</c:formatCode>
                  <c:ptCount val="4"/>
                  <c:pt idx="0">
                    <c:v>6.1167906869416908E-2</c:v>
                  </c:pt>
                  <c:pt idx="1">
                    <c:v>0.36165898609356056</c:v>
                  </c:pt>
                  <c:pt idx="2">
                    <c:v>0.12565416242224808</c:v>
                  </c:pt>
                  <c:pt idx="3">
                    <c:v>4.6429275320564574E-2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905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'40'!$F$2:$F$5</c:f>
              <c:strCache>
                <c:ptCount val="4"/>
                <c:pt idx="0">
                  <c:v>pcDNA</c:v>
                </c:pt>
                <c:pt idx="1">
                  <c:v>Steap3</c:v>
                </c:pt>
                <c:pt idx="2">
                  <c:v>αS</c:v>
                </c:pt>
                <c:pt idx="3">
                  <c:v>DFO - αS</c:v>
                </c:pt>
              </c:strCache>
            </c:strRef>
          </c:cat>
          <c:val>
            <c:numRef>
              <c:f>'42'!$G$2:$G$5</c:f>
              <c:numCache>
                <c:formatCode>General</c:formatCode>
                <c:ptCount val="4"/>
                <c:pt idx="0">
                  <c:v>0.31244123931623935</c:v>
                </c:pt>
                <c:pt idx="1">
                  <c:v>2.1716666666666669</c:v>
                </c:pt>
                <c:pt idx="2">
                  <c:v>0.76608076563958916</c:v>
                </c:pt>
                <c:pt idx="3">
                  <c:v>0.51873823128808727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2006608"/>
        <c:axId val="472007000"/>
      </c:barChart>
      <c:catAx>
        <c:axId val="47200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72007000"/>
        <c:crosses val="autoZero"/>
        <c:auto val="1"/>
        <c:lblAlgn val="ctr"/>
        <c:lblOffset val="100"/>
        <c:noMultiLvlLbl val="0"/>
      </c:catAx>
      <c:valAx>
        <c:axId val="4720070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000" b="1" i="0" baseline="0">
                    <a:solidFill>
                      <a:sysClr val="windowText" lastClr="000000"/>
                    </a:solidFill>
                    <a:effectLst/>
                  </a:rPr>
                  <a:t>A</a:t>
                </a:r>
                <a:r>
                  <a:rPr lang="el-GR" sz="1000" b="1" i="0" baseline="0">
                    <a:solidFill>
                      <a:sysClr val="windowText" lastClr="000000"/>
                    </a:solidFill>
                    <a:effectLst/>
                  </a:rPr>
                  <a:t>β</a:t>
                </a:r>
                <a:r>
                  <a:rPr lang="en-GB" sz="1000" b="1" i="0" baseline="0">
                    <a:solidFill>
                      <a:sysClr val="windowText" lastClr="000000"/>
                    </a:solidFill>
                    <a:effectLst/>
                  </a:rPr>
                  <a:t> (pg</a:t>
                </a:r>
                <a:r>
                  <a:rPr lang="en-US" sz="1000" b="1" i="0" baseline="0">
                    <a:solidFill>
                      <a:sysClr val="windowText" lastClr="000000"/>
                    </a:solidFill>
                    <a:effectLst/>
                  </a:rPr>
                  <a:t>/mg protein)</a:t>
                </a:r>
                <a:endParaRPr lang="en-GB" sz="10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2.1674733318885597E-2"/>
              <c:y val="0.349129781107458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out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72006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1-42</a:t>
            </a:r>
          </a:p>
        </c:rich>
      </c:tx>
      <c:layout>
        <c:manualLayout>
          <c:xMode val="edge"/>
          <c:yMode val="edge"/>
          <c:x val="0.12837489063867014"/>
          <c:y val="0.148148148148148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78937007874017"/>
          <c:y val="8.3750000000000005E-2"/>
          <c:w val="0.8376550743657043"/>
          <c:h val="0.808850612423447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'42'!$G$1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'42'!$H$2:$H$5</c:f>
                <c:numCache>
                  <c:formatCode>General</c:formatCode>
                  <c:ptCount val="4"/>
                  <c:pt idx="0">
                    <c:v>6.1167906869416908E-2</c:v>
                  </c:pt>
                  <c:pt idx="1">
                    <c:v>0.36165898609356056</c:v>
                  </c:pt>
                  <c:pt idx="2">
                    <c:v>0.12565416242224808</c:v>
                  </c:pt>
                  <c:pt idx="3">
                    <c:v>4.6429275320564574E-2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'42'!$F$2:$F$5</c:f>
              <c:strCache>
                <c:ptCount val="4"/>
                <c:pt idx="0">
                  <c:v>pc</c:v>
                </c:pt>
                <c:pt idx="1">
                  <c:v>Steap</c:v>
                </c:pt>
                <c:pt idx="2">
                  <c:v>Syn</c:v>
                </c:pt>
                <c:pt idx="3">
                  <c:v>Dfo-Syn</c:v>
                </c:pt>
              </c:strCache>
            </c:strRef>
          </c:cat>
          <c:val>
            <c:numRef>
              <c:f>'42'!$G$2:$G$5</c:f>
              <c:numCache>
                <c:formatCode>General</c:formatCode>
                <c:ptCount val="4"/>
                <c:pt idx="0">
                  <c:v>0.31244123931623935</c:v>
                </c:pt>
                <c:pt idx="1">
                  <c:v>2.1716666666666669</c:v>
                </c:pt>
                <c:pt idx="2">
                  <c:v>0.76608076563958916</c:v>
                </c:pt>
                <c:pt idx="3">
                  <c:v>0.51873823128808727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2007784"/>
        <c:axId val="472008176"/>
      </c:barChart>
      <c:catAx>
        <c:axId val="472007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008176"/>
        <c:crosses val="autoZero"/>
        <c:auto val="1"/>
        <c:lblAlgn val="ctr"/>
        <c:lblOffset val="100"/>
        <c:noMultiLvlLbl val="0"/>
      </c:catAx>
      <c:valAx>
        <c:axId val="4720081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pg Abeta/mg protein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007784"/>
        <c:crosses val="autoZero"/>
        <c:crossBetween val="between"/>
      </c:valAx>
      <c:spPr>
        <a:noFill/>
        <a:ln>
          <a:solidFill>
            <a:schemeClr val="tx1">
              <a:lumMod val="65000"/>
              <a:lumOff val="3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17</xdr:row>
      <xdr:rowOff>169545</xdr:rowOff>
    </xdr:from>
    <xdr:to>
      <xdr:col>7</xdr:col>
      <xdr:colOff>438150</xdr:colOff>
      <xdr:row>32</xdr:row>
      <xdr:rowOff>169545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85725</xdr:colOff>
      <xdr:row>3</xdr:row>
      <xdr:rowOff>133349</xdr:rowOff>
    </xdr:from>
    <xdr:to>
      <xdr:col>17</xdr:col>
      <xdr:colOff>390525</xdr:colOff>
      <xdr:row>23</xdr:row>
      <xdr:rowOff>180974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504825</xdr:colOff>
      <xdr:row>3</xdr:row>
      <xdr:rowOff>85725</xdr:rowOff>
    </xdr:from>
    <xdr:to>
      <xdr:col>24</xdr:col>
      <xdr:colOff>390525</xdr:colOff>
      <xdr:row>24</xdr:row>
      <xdr:rowOff>9525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5</xdr:row>
      <xdr:rowOff>175260</xdr:rowOff>
    </xdr:from>
    <xdr:to>
      <xdr:col>14</xdr:col>
      <xdr:colOff>552450</xdr:colOff>
      <xdr:row>20</xdr:row>
      <xdr:rowOff>175260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I1" sqref="I1:I5"/>
    </sheetView>
  </sheetViews>
  <sheetFormatPr defaultRowHeight="15" x14ac:dyDescent="0.25"/>
  <cols>
    <col min="9" max="9" width="12" bestFit="1" customWidth="1"/>
  </cols>
  <sheetData>
    <row r="1" spans="1:9" x14ac:dyDescent="0.25">
      <c r="C1" t="s">
        <v>16</v>
      </c>
      <c r="D1" t="s">
        <v>17</v>
      </c>
      <c r="E1" t="s">
        <v>18</v>
      </c>
      <c r="G1" t="s">
        <v>19</v>
      </c>
      <c r="H1" t="s">
        <v>24</v>
      </c>
      <c r="I1" t="s">
        <v>29</v>
      </c>
    </row>
    <row r="2" spans="1:9" x14ac:dyDescent="0.25">
      <c r="A2" t="s">
        <v>0</v>
      </c>
      <c r="B2">
        <v>7.8</v>
      </c>
      <c r="C2">
        <f>B2*2</f>
        <v>15.6</v>
      </c>
      <c r="D2">
        <v>8</v>
      </c>
      <c r="E2">
        <f>C2/D2</f>
        <v>1.95</v>
      </c>
      <c r="F2" t="s">
        <v>28</v>
      </c>
      <c r="G2">
        <f>AVERAGE(E2:E5)</f>
        <v>2.0929605887939222</v>
      </c>
      <c r="H2">
        <f>STDEV(E2:E5)/2</f>
        <v>0.25819319212817388</v>
      </c>
    </row>
    <row r="3" spans="1:9" x14ac:dyDescent="0.25">
      <c r="A3" t="s">
        <v>1</v>
      </c>
      <c r="B3">
        <v>10.5</v>
      </c>
      <c r="C3">
        <f t="shared" ref="C3:C17" si="0">B3*2</f>
        <v>21</v>
      </c>
      <c r="D3">
        <v>7.5</v>
      </c>
      <c r="E3">
        <f t="shared" ref="E3:E17" si="1">C3/D3</f>
        <v>2.8</v>
      </c>
      <c r="F3" t="s">
        <v>26</v>
      </c>
      <c r="G3">
        <f>AVERAGE(E10:E13)</f>
        <v>17.458333333333336</v>
      </c>
      <c r="H3">
        <f>STDEV(E10:E13)/2</f>
        <v>0.48369239536438224</v>
      </c>
      <c r="I3">
        <f>_xlfn.T.TEST(E2:E5,E10:E13,2,2)</f>
        <v>1.3659360002822321E-7</v>
      </c>
    </row>
    <row r="4" spans="1:9" x14ac:dyDescent="0.25">
      <c r="A4" t="s">
        <v>2</v>
      </c>
      <c r="B4">
        <v>8.02</v>
      </c>
      <c r="C4">
        <f t="shared" si="0"/>
        <v>16.04</v>
      </c>
      <c r="D4">
        <v>7.8</v>
      </c>
      <c r="E4">
        <f t="shared" si="1"/>
        <v>2.0564102564102562</v>
      </c>
      <c r="F4" t="s">
        <v>25</v>
      </c>
      <c r="G4">
        <f>AVERAGE(E6:E9)</f>
        <v>6.0784547152194204</v>
      </c>
      <c r="H4">
        <f>STDEV(E6:E9)/2</f>
        <v>0.1637214382923308</v>
      </c>
      <c r="I4">
        <f>_xlfn.T.TEST(E2:E5,E6:E9,2,2)</f>
        <v>1.2555462202689995E-5</v>
      </c>
    </row>
    <row r="5" spans="1:9" x14ac:dyDescent="0.25">
      <c r="A5" t="s">
        <v>3</v>
      </c>
      <c r="B5">
        <v>6.34</v>
      </c>
      <c r="C5">
        <f t="shared" si="0"/>
        <v>12.68</v>
      </c>
      <c r="D5">
        <v>8.1</v>
      </c>
      <c r="E5">
        <f t="shared" si="1"/>
        <v>1.5654320987654322</v>
      </c>
      <c r="F5" t="s">
        <v>27</v>
      </c>
      <c r="G5">
        <f>AVERAGE(E14:E17)</f>
        <v>3.113844617730531</v>
      </c>
      <c r="H5">
        <f>STDEV(E14:E17)/2</f>
        <v>0.15159184550920729</v>
      </c>
      <c r="I5">
        <f>_xlfn.T.TEST(E6:E9,E14:E17,2,2)</f>
        <v>1.1237519295176973E-5</v>
      </c>
    </row>
    <row r="6" spans="1:9" x14ac:dyDescent="0.25">
      <c r="A6" t="s">
        <v>4</v>
      </c>
      <c r="B6">
        <v>10.7</v>
      </c>
      <c r="C6">
        <f t="shared" si="0"/>
        <v>21.4</v>
      </c>
      <c r="D6">
        <v>3.4</v>
      </c>
      <c r="E6">
        <f t="shared" si="1"/>
        <v>6.2941176470588234</v>
      </c>
    </row>
    <row r="7" spans="1:9" x14ac:dyDescent="0.25">
      <c r="A7" t="s">
        <v>5</v>
      </c>
      <c r="B7">
        <v>10.3</v>
      </c>
      <c r="C7">
        <f t="shared" si="0"/>
        <v>20.6</v>
      </c>
      <c r="D7">
        <v>3.5</v>
      </c>
      <c r="E7">
        <f t="shared" si="1"/>
        <v>5.8857142857142861</v>
      </c>
    </row>
    <row r="8" spans="1:9" x14ac:dyDescent="0.25">
      <c r="A8" t="s">
        <v>6</v>
      </c>
      <c r="B8">
        <v>10.9</v>
      </c>
      <c r="C8">
        <f t="shared" si="0"/>
        <v>21.8</v>
      </c>
      <c r="D8">
        <v>3.4</v>
      </c>
      <c r="E8">
        <f t="shared" si="1"/>
        <v>6.4117647058823533</v>
      </c>
    </row>
    <row r="9" spans="1:9" x14ac:dyDescent="0.25">
      <c r="A9" t="s">
        <v>7</v>
      </c>
      <c r="B9">
        <v>10.3</v>
      </c>
      <c r="C9">
        <f t="shared" si="0"/>
        <v>20.6</v>
      </c>
      <c r="D9">
        <v>3.6</v>
      </c>
      <c r="E9">
        <f t="shared" si="1"/>
        <v>5.7222222222222223</v>
      </c>
    </row>
    <row r="10" spans="1:9" x14ac:dyDescent="0.25">
      <c r="A10" t="s">
        <v>8</v>
      </c>
      <c r="B10">
        <v>10.1</v>
      </c>
      <c r="C10">
        <f t="shared" si="0"/>
        <v>20.2</v>
      </c>
      <c r="D10">
        <v>1.2</v>
      </c>
      <c r="E10">
        <f t="shared" si="1"/>
        <v>16.833333333333332</v>
      </c>
    </row>
    <row r="11" spans="1:9" x14ac:dyDescent="0.25">
      <c r="A11" t="s">
        <v>9</v>
      </c>
      <c r="B11">
        <v>5.0199999999999996</v>
      </c>
      <c r="C11">
        <f t="shared" si="0"/>
        <v>10.039999999999999</v>
      </c>
      <c r="D11">
        <v>0.6</v>
      </c>
      <c r="E11">
        <f t="shared" si="1"/>
        <v>16.733333333333334</v>
      </c>
    </row>
    <row r="12" spans="1:9" x14ac:dyDescent="0.25">
      <c r="A12" t="s">
        <v>10</v>
      </c>
      <c r="B12">
        <v>5.23</v>
      </c>
      <c r="C12">
        <f t="shared" si="0"/>
        <v>10.46</v>
      </c>
      <c r="D12">
        <v>0.6</v>
      </c>
      <c r="E12">
        <f t="shared" si="1"/>
        <v>17.433333333333337</v>
      </c>
    </row>
    <row r="13" spans="1:9" x14ac:dyDescent="0.25">
      <c r="A13" t="s">
        <v>11</v>
      </c>
      <c r="B13">
        <v>11.3</v>
      </c>
      <c r="C13">
        <f t="shared" si="0"/>
        <v>22.6</v>
      </c>
      <c r="D13">
        <v>1.2</v>
      </c>
      <c r="E13">
        <f t="shared" si="1"/>
        <v>18.833333333333336</v>
      </c>
    </row>
    <row r="14" spans="1:9" x14ac:dyDescent="0.25">
      <c r="A14" t="s">
        <v>12</v>
      </c>
      <c r="B14">
        <v>8.67</v>
      </c>
      <c r="C14">
        <f t="shared" si="0"/>
        <v>17.34</v>
      </c>
      <c r="D14">
        <v>5.7</v>
      </c>
      <c r="E14">
        <f t="shared" si="1"/>
        <v>3.0421052631578944</v>
      </c>
    </row>
    <row r="15" spans="1:9" x14ac:dyDescent="0.25">
      <c r="A15" t="s">
        <v>13</v>
      </c>
      <c r="B15">
        <v>8.5299999999999994</v>
      </c>
      <c r="C15">
        <f t="shared" si="0"/>
        <v>17.059999999999999</v>
      </c>
      <c r="D15">
        <v>5.7</v>
      </c>
      <c r="E15">
        <f t="shared" si="1"/>
        <v>2.9929824561403504</v>
      </c>
    </row>
    <row r="16" spans="1:9" x14ac:dyDescent="0.25">
      <c r="A16" t="s">
        <v>14</v>
      </c>
      <c r="B16">
        <v>9.42</v>
      </c>
      <c r="C16">
        <f t="shared" si="0"/>
        <v>18.84</v>
      </c>
      <c r="D16">
        <v>5.3</v>
      </c>
      <c r="E16">
        <f t="shared" si="1"/>
        <v>3.5547169811320756</v>
      </c>
    </row>
    <row r="17" spans="1:5" x14ac:dyDescent="0.25">
      <c r="A17" t="s">
        <v>15</v>
      </c>
      <c r="B17">
        <v>8.74</v>
      </c>
      <c r="C17">
        <f t="shared" si="0"/>
        <v>17.48</v>
      </c>
      <c r="D17">
        <v>6.1</v>
      </c>
      <c r="E17">
        <f t="shared" si="1"/>
        <v>2.8655737704918036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Q16" sqref="Q16"/>
    </sheetView>
  </sheetViews>
  <sheetFormatPr defaultRowHeight="15" x14ac:dyDescent="0.25"/>
  <sheetData>
    <row r="1" spans="1:9" x14ac:dyDescent="0.25">
      <c r="C1" t="s">
        <v>16</v>
      </c>
      <c r="D1" t="s">
        <v>17</v>
      </c>
      <c r="E1" t="s">
        <v>18</v>
      </c>
      <c r="G1" t="s">
        <v>19</v>
      </c>
      <c r="H1" t="s">
        <v>24</v>
      </c>
      <c r="I1" t="s">
        <v>29</v>
      </c>
    </row>
    <row r="2" spans="1:9" x14ac:dyDescent="0.25">
      <c r="A2" t="s">
        <v>0</v>
      </c>
      <c r="B2">
        <v>1.01</v>
      </c>
      <c r="C2">
        <f>B2*2</f>
        <v>2.02</v>
      </c>
      <c r="D2">
        <v>8</v>
      </c>
      <c r="E2">
        <f>C2/D2</f>
        <v>0.2525</v>
      </c>
      <c r="F2" t="s">
        <v>20</v>
      </c>
      <c r="G2">
        <f>AVERAGE(E2:E5)</f>
        <v>0.31244123931623935</v>
      </c>
      <c r="H2">
        <f>STDEV(E2:E5)/2</f>
        <v>6.1167906869416908E-2</v>
      </c>
    </row>
    <row r="3" spans="1:9" x14ac:dyDescent="0.25">
      <c r="A3" t="s">
        <v>1</v>
      </c>
      <c r="B3">
        <v>1.75</v>
      </c>
      <c r="C3">
        <f t="shared" ref="C3:C17" si="0">B3*2</f>
        <v>3.5</v>
      </c>
      <c r="D3">
        <v>7.5</v>
      </c>
      <c r="E3">
        <f t="shared" ref="E3:E17" si="1">C3/D3</f>
        <v>0.46666666666666667</v>
      </c>
      <c r="F3" t="s">
        <v>22</v>
      </c>
      <c r="G3">
        <f>AVERAGE(E10:E13)</f>
        <v>2.1716666666666669</v>
      </c>
      <c r="H3">
        <f>STDEV(E10:E13)/2</f>
        <v>0.36165898609356056</v>
      </c>
      <c r="I3">
        <f>_xlfn.T.TEST(E2:E5,E10:E13,2,2)</f>
        <v>2.290610439003775E-3</v>
      </c>
    </row>
    <row r="4" spans="1:9" x14ac:dyDescent="0.25">
      <c r="A4" t="s">
        <v>2</v>
      </c>
      <c r="B4">
        <v>1.35</v>
      </c>
      <c r="C4">
        <f t="shared" si="0"/>
        <v>2.7</v>
      </c>
      <c r="D4">
        <v>7.8</v>
      </c>
      <c r="E4">
        <f t="shared" si="1"/>
        <v>0.3461538461538462</v>
      </c>
      <c r="F4" t="s">
        <v>21</v>
      </c>
      <c r="G4">
        <f>AVERAGE(E6:E9)</f>
        <v>0.76608076563958916</v>
      </c>
      <c r="H4">
        <f>STDEV(E6:E9)/2</f>
        <v>0.12565416242224808</v>
      </c>
      <c r="I4">
        <f>_xlfn.T.TEST(E2:E5,E6:E9,2,2)</f>
        <v>1.7553226669873172E-2</v>
      </c>
    </row>
    <row r="5" spans="1:9" x14ac:dyDescent="0.25">
      <c r="A5" t="s">
        <v>3</v>
      </c>
      <c r="B5">
        <v>0.747</v>
      </c>
      <c r="C5">
        <f t="shared" si="0"/>
        <v>1.494</v>
      </c>
      <c r="D5">
        <v>8.1</v>
      </c>
      <c r="E5">
        <f t="shared" si="1"/>
        <v>0.18444444444444444</v>
      </c>
      <c r="F5" t="s">
        <v>23</v>
      </c>
      <c r="G5">
        <f>AVERAGE(E14:E17)</f>
        <v>0.51873823128808727</v>
      </c>
      <c r="H5">
        <f>STDEV(E14:E17)/2</f>
        <v>4.6429275320564574E-2</v>
      </c>
      <c r="I5">
        <f>_xlfn.T.TEST(E6:E9,E14:E17,2,2)</f>
        <v>0.1143555526611406</v>
      </c>
    </row>
    <row r="6" spans="1:9" x14ac:dyDescent="0.25">
      <c r="A6" t="s">
        <v>4</v>
      </c>
      <c r="B6">
        <v>1.93</v>
      </c>
      <c r="C6">
        <f t="shared" si="0"/>
        <v>3.86</v>
      </c>
      <c r="D6">
        <v>3.4</v>
      </c>
      <c r="E6">
        <f t="shared" si="1"/>
        <v>1.1352941176470588</v>
      </c>
    </row>
    <row r="7" spans="1:9" x14ac:dyDescent="0.25">
      <c r="A7" t="s">
        <v>5</v>
      </c>
      <c r="B7">
        <v>1.17</v>
      </c>
      <c r="C7">
        <f t="shared" si="0"/>
        <v>2.34</v>
      </c>
      <c r="D7">
        <v>3.5</v>
      </c>
      <c r="E7">
        <f t="shared" si="1"/>
        <v>0.66857142857142848</v>
      </c>
    </row>
    <row r="8" spans="1:9" x14ac:dyDescent="0.25">
      <c r="A8" t="s">
        <v>6</v>
      </c>
      <c r="B8">
        <v>1.17</v>
      </c>
      <c r="C8">
        <f t="shared" si="0"/>
        <v>2.34</v>
      </c>
      <c r="D8">
        <v>3.4</v>
      </c>
      <c r="E8">
        <f t="shared" si="1"/>
        <v>0.68823529411764706</v>
      </c>
    </row>
    <row r="9" spans="1:9" x14ac:dyDescent="0.25">
      <c r="A9" t="s">
        <v>7</v>
      </c>
      <c r="B9">
        <v>1.03</v>
      </c>
      <c r="C9">
        <f t="shared" si="0"/>
        <v>2.06</v>
      </c>
      <c r="D9">
        <v>3.6</v>
      </c>
      <c r="E9">
        <f t="shared" si="1"/>
        <v>0.57222222222222219</v>
      </c>
    </row>
    <row r="10" spans="1:9" x14ac:dyDescent="0.25">
      <c r="A10" t="s">
        <v>8</v>
      </c>
      <c r="B10">
        <v>1.38</v>
      </c>
      <c r="C10">
        <f t="shared" si="0"/>
        <v>2.76</v>
      </c>
      <c r="D10">
        <v>1.2</v>
      </c>
      <c r="E10">
        <f t="shared" si="1"/>
        <v>2.2999999999999998</v>
      </c>
    </row>
    <row r="11" spans="1:9" x14ac:dyDescent="0.25">
      <c r="A11" t="s">
        <v>9</v>
      </c>
      <c r="B11">
        <v>0.42899999999999999</v>
      </c>
      <c r="C11">
        <f t="shared" si="0"/>
        <v>0.85799999999999998</v>
      </c>
      <c r="D11">
        <v>0.6</v>
      </c>
      <c r="E11">
        <f t="shared" si="1"/>
        <v>1.43</v>
      </c>
    </row>
    <row r="12" spans="1:9" x14ac:dyDescent="0.25">
      <c r="A12" t="s">
        <v>10</v>
      </c>
      <c r="B12">
        <v>0.55200000000000005</v>
      </c>
      <c r="C12">
        <f t="shared" si="0"/>
        <v>1.1040000000000001</v>
      </c>
      <c r="D12">
        <v>0.6</v>
      </c>
      <c r="E12">
        <f t="shared" si="1"/>
        <v>1.8400000000000003</v>
      </c>
    </row>
    <row r="13" spans="1:9" x14ac:dyDescent="0.25">
      <c r="A13" t="s">
        <v>11</v>
      </c>
      <c r="B13">
        <v>1.87</v>
      </c>
      <c r="C13">
        <f t="shared" si="0"/>
        <v>3.74</v>
      </c>
      <c r="D13">
        <v>1.2</v>
      </c>
      <c r="E13">
        <f t="shared" si="1"/>
        <v>3.1166666666666671</v>
      </c>
    </row>
    <row r="14" spans="1:9" x14ac:dyDescent="0.25">
      <c r="A14" t="s">
        <v>12</v>
      </c>
      <c r="B14">
        <v>1.3</v>
      </c>
      <c r="C14">
        <f t="shared" si="0"/>
        <v>2.6</v>
      </c>
      <c r="D14">
        <v>5.7</v>
      </c>
      <c r="E14">
        <f t="shared" si="1"/>
        <v>0.45614035087719296</v>
      </c>
    </row>
    <row r="15" spans="1:9" x14ac:dyDescent="0.25">
      <c r="A15" t="s">
        <v>13</v>
      </c>
      <c r="B15">
        <v>1.35</v>
      </c>
      <c r="C15">
        <f t="shared" si="0"/>
        <v>2.7</v>
      </c>
      <c r="D15">
        <v>5.7</v>
      </c>
      <c r="E15">
        <f t="shared" si="1"/>
        <v>0.47368421052631582</v>
      </c>
    </row>
    <row r="16" spans="1:9" x14ac:dyDescent="0.25">
      <c r="A16" t="s">
        <v>14</v>
      </c>
      <c r="B16">
        <v>1.74</v>
      </c>
      <c r="C16">
        <f t="shared" si="0"/>
        <v>3.48</v>
      </c>
      <c r="D16">
        <v>5.3</v>
      </c>
      <c r="E16">
        <f t="shared" si="1"/>
        <v>0.65660377358490563</v>
      </c>
    </row>
    <row r="17" spans="1:5" x14ac:dyDescent="0.25">
      <c r="A17" t="s">
        <v>15</v>
      </c>
      <c r="B17">
        <v>1.49</v>
      </c>
      <c r="C17">
        <f t="shared" si="0"/>
        <v>2.98</v>
      </c>
      <c r="D17">
        <v>6.1</v>
      </c>
      <c r="E17">
        <f t="shared" si="1"/>
        <v>0.48852459016393446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40</vt:lpstr>
      <vt:lpstr>42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Brown</dc:creator>
  <cp:lastModifiedBy>Hazel</cp:lastModifiedBy>
  <dcterms:created xsi:type="dcterms:W3CDTF">2016-03-24T15:00:33Z</dcterms:created>
  <dcterms:modified xsi:type="dcterms:W3CDTF">2016-06-15T15:15:25Z</dcterms:modified>
</cp:coreProperties>
</file>