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8505" activeTab="1"/>
  </bookViews>
  <sheets>
    <sheet name="Chart1" sheetId="2" r:id="rId1"/>
    <sheet name="TRno24" sheetId="1" r:id="rId2"/>
  </sheets>
  <calcPr calcId="145621"/>
</workbook>
</file>

<file path=xl/calcChain.xml><?xml version="1.0" encoding="utf-8"?>
<calcChain xmlns="http://schemas.openxmlformats.org/spreadsheetml/2006/main">
  <c r="H49" i="1" l="1"/>
  <c r="D34" i="1" l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D27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D20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D13" i="1"/>
  <c r="E5" i="1" l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  <c r="AG5" i="1" s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D33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D26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D19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E12" i="1"/>
  <c r="D12" i="1"/>
</calcChain>
</file>

<file path=xl/sharedStrings.xml><?xml version="1.0" encoding="utf-8"?>
<sst xmlns="http://schemas.openxmlformats.org/spreadsheetml/2006/main" count="112" uniqueCount="57">
  <si>
    <t>User: USER</t>
  </si>
  <si>
    <t>Path: C:\Program Files\BMG\Omega\User\Data\</t>
  </si>
  <si>
    <t>Test run no.: 24</t>
  </si>
  <si>
    <t>Test name: 21-11-13 HOLLIE</t>
  </si>
  <si>
    <t>Date: 29/12/2013</t>
  </si>
  <si>
    <t>Time: 12:51:43</t>
  </si>
  <si>
    <t>ID1: Standard Curve Kinetic Time course</t>
  </si>
  <si>
    <t>ID2: B</t>
  </si>
  <si>
    <t xml:space="preserve"> NC</t>
  </si>
  <si>
    <t>ID3: 29.11.13</t>
  </si>
  <si>
    <t>Luminescence</t>
  </si>
  <si>
    <t>Well Row</t>
  </si>
  <si>
    <t>Well Col</t>
  </si>
  <si>
    <t>Content</t>
  </si>
  <si>
    <t>Raw Data (lens) 1 - 0 s</t>
  </si>
  <si>
    <t>Raw Data (lens) 2 - 1.00 s</t>
  </si>
  <si>
    <t>Raw Data (lens) 3 - 2.00 s</t>
  </si>
  <si>
    <t>Raw Data (lens) 4 - 3.00 s</t>
  </si>
  <si>
    <t>Raw Data (lens) 5 - 4.00 s</t>
  </si>
  <si>
    <t>Raw Data (lens) 6 - 5.00 s</t>
  </si>
  <si>
    <t>Raw Data (lens) 7 - 6.00 s</t>
  </si>
  <si>
    <t>Raw Data (lens) 8 - 7.00 s</t>
  </si>
  <si>
    <t>Raw Data (lens) 9 - 8.00 s</t>
  </si>
  <si>
    <t>Raw Data (lens) 10 - 9.00 s</t>
  </si>
  <si>
    <t>Raw Data (lens) 11 - 10.00 s</t>
  </si>
  <si>
    <t>Raw Data (lens) 12 - 11.00 s</t>
  </si>
  <si>
    <t>Raw Data (lens) 13 - 12.00 s</t>
  </si>
  <si>
    <t>Raw Data (lens) 14 - 13.00 s</t>
  </si>
  <si>
    <t>Raw Data (lens) 15 - 14.00 s</t>
  </si>
  <si>
    <t>Raw Data (lens) 16 - 15.00 s</t>
  </si>
  <si>
    <t>Raw Data (lens) 17 - 16.00 s</t>
  </si>
  <si>
    <t>Raw Data (lens) 18 - 17.00 s</t>
  </si>
  <si>
    <t>Raw Data (lens) 19 - 18.00 s</t>
  </si>
  <si>
    <t>Raw Data (lens) 20 - 19.00 s</t>
  </si>
  <si>
    <t>Raw Data (lens) 21 - 20.00 s</t>
  </si>
  <si>
    <t>Raw Data (lens) 22 - 21.00 s</t>
  </si>
  <si>
    <t>Raw Data (lens) 23 - 22.00 s</t>
  </si>
  <si>
    <t>Raw Data (lens) 24 - 23.00 s</t>
  </si>
  <si>
    <t>Raw Data (lens) 25 - 24.00 s</t>
  </si>
  <si>
    <t>Raw Data (lens) 26 - 25.00 s</t>
  </si>
  <si>
    <t>Raw Data (lens) 27 - 26.00 s</t>
  </si>
  <si>
    <t>Raw Data (lens) 28 - 27.00 s</t>
  </si>
  <si>
    <t>Raw Data (lens) 29 - 28.00 s</t>
  </si>
  <si>
    <t>Raw Data (lens) 30 - 29.00 s</t>
  </si>
  <si>
    <t>A</t>
  </si>
  <si>
    <t>Standard S4</t>
  </si>
  <si>
    <t>B</t>
  </si>
  <si>
    <t>C</t>
  </si>
  <si>
    <t>D</t>
  </si>
  <si>
    <t>E</t>
  </si>
  <si>
    <t>Standard S3</t>
  </si>
  <si>
    <t>Standard S2</t>
  </si>
  <si>
    <t>Standard S1</t>
  </si>
  <si>
    <t>Negative control N</t>
  </si>
  <si>
    <t>Blank B</t>
  </si>
  <si>
    <t>Average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</si>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</sst>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1" fontId="0" fillId="0" borderId="0" xfId="0" applyNumberFormat="1"/>
    <xf numFmtId="0" fontId="0" fillId="33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13426106510009"/>
          <c:y val="7.0167769909264488E-2"/>
          <c:w val="0.62857902148636668"/>
          <c:h val="0.77594920131838863"/>
        </c:manualLayout>
      </c:layout>
      <c:scatterChart>
        <c:scatterStyle val="smoothMarker"/>
        <c:varyColors val="0"/>
        <c:ser>
          <c:idx val="1"/>
          <c:order val="0"/>
          <c:tx>
            <c:v>10-9M ATP</c:v>
          </c:tx>
          <c:marker>
            <c:symbol val="none"/>
          </c:marker>
          <c:trendline>
            <c:trendlineType val="linear"/>
            <c:dispRSqr val="1"/>
            <c:dispEq val="1"/>
            <c:trendlineLbl>
              <c:layout>
                <c:manualLayout>
                  <c:x val="0.19337446585518048"/>
                  <c:y val="4.9508465529859082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100"/>
                  </a:pPr>
                  <a:endParaRPr lang="en-US"/>
                </a:p>
              </c:txPr>
            </c:trendlineLbl>
          </c:trendline>
          <c:xVal>
            <c:numRef>
              <c:f>TRno24!$G$5:$H$5</c:f>
              <c:numCache>
                <c:formatCode>General</c:formatCode>
                <c:ptCount val="2"/>
                <c:pt idx="0">
                  <c:v>3</c:v>
                </c:pt>
                <c:pt idx="1">
                  <c:v>4</c:v>
                </c:pt>
              </c:numCache>
            </c:numRef>
          </c:xVal>
          <c:yVal>
            <c:numRef>
              <c:f>TRno24!$G$12:$H$12</c:f>
              <c:numCache>
                <c:formatCode>General</c:formatCode>
                <c:ptCount val="2"/>
                <c:pt idx="0">
                  <c:v>138.80000000000001</c:v>
                </c:pt>
                <c:pt idx="1">
                  <c:v>1815.2</c:v>
                </c:pt>
              </c:numCache>
            </c:numRef>
          </c:yVal>
          <c:smooth val="1"/>
        </c:ser>
        <c:ser>
          <c:idx val="0"/>
          <c:order val="1"/>
          <c:tx>
            <c:v>10-8M ATP</c:v>
          </c:tx>
          <c:marker>
            <c:symbol val="none"/>
          </c:marker>
          <c:trendline>
            <c:trendlineType val="linear"/>
            <c:dispRSqr val="1"/>
            <c:dispEq val="1"/>
            <c:trendlineLbl>
              <c:layout>
                <c:manualLayout>
                  <c:x val="-0.12081759389174837"/>
                  <c:y val="-4.1792480342472911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100"/>
                  </a:pPr>
                  <a:endParaRPr lang="en-US"/>
                </a:p>
              </c:txPr>
            </c:trendlineLbl>
          </c:trendline>
          <c:xVal>
            <c:numRef>
              <c:f>TRno24!$G$5:$H$5</c:f>
              <c:numCache>
                <c:formatCode>General</c:formatCode>
                <c:ptCount val="2"/>
                <c:pt idx="0">
                  <c:v>3</c:v>
                </c:pt>
                <c:pt idx="1">
                  <c:v>4</c:v>
                </c:pt>
              </c:numCache>
            </c:numRef>
          </c:xVal>
          <c:yVal>
            <c:numRef>
              <c:f>TRno24!$G$19:$H$19</c:f>
              <c:numCache>
                <c:formatCode>General</c:formatCode>
                <c:ptCount val="2"/>
                <c:pt idx="0">
                  <c:v>272.2</c:v>
                </c:pt>
                <c:pt idx="1">
                  <c:v>16601.2</c:v>
                </c:pt>
              </c:numCache>
            </c:numRef>
          </c:yVal>
          <c:smooth val="1"/>
        </c:ser>
        <c:ser>
          <c:idx val="2"/>
          <c:order val="2"/>
          <c:tx>
            <c:v>10-7M ATP</c:v>
          </c:tx>
          <c:marker>
            <c:symbol val="none"/>
          </c:marker>
          <c:trendline>
            <c:trendlineType val="linear"/>
            <c:dispRSqr val="1"/>
            <c:dispEq val="1"/>
            <c:trendlineLbl>
              <c:layout>
                <c:manualLayout>
                  <c:x val="-2.242905850872795E-2"/>
                  <c:y val="0.26135107325420798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100"/>
                  </a:pPr>
                  <a:endParaRPr lang="en-US"/>
                </a:p>
              </c:txPr>
            </c:trendlineLbl>
          </c:trendline>
          <c:xVal>
            <c:numRef>
              <c:f>TRno24!$G$5:$H$5</c:f>
              <c:numCache>
                <c:formatCode>General</c:formatCode>
                <c:ptCount val="2"/>
                <c:pt idx="0">
                  <c:v>3</c:v>
                </c:pt>
                <c:pt idx="1">
                  <c:v>4</c:v>
                </c:pt>
              </c:numCache>
            </c:numRef>
          </c:xVal>
          <c:yVal>
            <c:numRef>
              <c:f>TRno24!$G$26:$H$26</c:f>
              <c:numCache>
                <c:formatCode>General</c:formatCode>
                <c:ptCount val="2"/>
                <c:pt idx="0">
                  <c:v>959.4</c:v>
                </c:pt>
                <c:pt idx="1">
                  <c:v>159578.6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377088"/>
        <c:axId val="116379008"/>
      </c:scatterChart>
      <c:scatterChart>
        <c:scatterStyle val="smoothMarker"/>
        <c:varyColors val="0"/>
        <c:ser>
          <c:idx val="3"/>
          <c:order val="3"/>
          <c:tx>
            <c:v>10-6M ATP</c:v>
          </c:tx>
          <c:marker>
            <c:symbol val="none"/>
          </c:marker>
          <c:trendline>
            <c:trendlineType val="linear"/>
            <c:dispRSqr val="1"/>
            <c:dispEq val="1"/>
            <c:trendlineLbl>
              <c:layout>
                <c:manualLayout>
                  <c:x val="-0.11517355165791647"/>
                  <c:y val="6.7352272789800646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100"/>
                  </a:pPr>
                  <a:endParaRPr lang="en-US"/>
                </a:p>
              </c:txPr>
            </c:trendlineLbl>
          </c:trendline>
          <c:xVal>
            <c:numRef>
              <c:f>TRno24!$G$5:$H$5</c:f>
              <c:numCache>
                <c:formatCode>General</c:formatCode>
                <c:ptCount val="2"/>
                <c:pt idx="0">
                  <c:v>3</c:v>
                </c:pt>
                <c:pt idx="1">
                  <c:v>4</c:v>
                </c:pt>
              </c:numCache>
            </c:numRef>
          </c:xVal>
          <c:yVal>
            <c:numRef>
              <c:f>TRno24!$G$33:$H$33</c:f>
              <c:numCache>
                <c:formatCode>General</c:formatCode>
                <c:ptCount val="2"/>
                <c:pt idx="0">
                  <c:v>1197.5999999999999</c:v>
                </c:pt>
                <c:pt idx="1">
                  <c:v>1418400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386816"/>
        <c:axId val="116385280"/>
      </c:scatterChart>
      <c:valAx>
        <c:axId val="116377088"/>
        <c:scaling>
          <c:orientation val="minMax"/>
          <c:max val="4"/>
          <c:min val="3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GB" sz="1100"/>
                  <a:t>Time/</a:t>
                </a:r>
                <a:r>
                  <a:rPr lang="en-GB" sz="1100" baseline="0"/>
                  <a:t> s</a:t>
                </a:r>
                <a:endParaRPr lang="en-GB" sz="1100"/>
              </a:p>
            </c:rich>
          </c:tx>
          <c:layout>
            <c:manualLayout>
              <c:xMode val="edge"/>
              <c:yMode val="edge"/>
              <c:x val="0.40705970313064382"/>
              <c:y val="0.9245283018867924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16379008"/>
        <c:crosses val="autoZero"/>
        <c:crossBetween val="midCat"/>
      </c:valAx>
      <c:valAx>
        <c:axId val="116379008"/>
        <c:scaling>
          <c:orientation val="minMax"/>
          <c:max val="20000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GB" sz="1100"/>
                  <a:t>RLU</a:t>
                </a:r>
              </a:p>
            </c:rich>
          </c:tx>
          <c:layout>
            <c:manualLayout>
              <c:xMode val="edge"/>
              <c:yMode val="edge"/>
              <c:x val="2.5666395227252399E-2"/>
              <c:y val="0.4348025221740864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16377088"/>
        <c:crosses val="autoZero"/>
        <c:crossBetween val="midCat"/>
      </c:valAx>
      <c:valAx>
        <c:axId val="11638528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16386816"/>
        <c:crosses val="max"/>
        <c:crossBetween val="midCat"/>
      </c:valAx>
      <c:valAx>
        <c:axId val="116386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6385280"/>
        <c:crosses val="autoZero"/>
        <c:crossBetween val="midCat"/>
      </c:valAx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.86383590308540292"/>
          <c:y val="0.18041455509885163"/>
          <c:w val="0.12307616404023457"/>
          <c:h val="0.49940826579067554"/>
        </c:manualLayout>
      </c:layout>
      <c:overlay val="0"/>
    </c:legend>
    <c:plotVisOnly val="1"/>
    <c:dispBlanksAs val="gap"/>
    <c:showDLblsOverMax val="0"/>
  </c:chart>
  <c:spPr>
    <a:ln>
      <a:noFill/>
    </a:ln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9"/>
  <sheetViews>
    <sheetView tabSelected="1" topLeftCell="A13" workbookViewId="0">
      <selection activeCell="H49" sqref="H49"/>
    </sheetView>
  </sheetViews>
  <sheetFormatPr defaultRowHeight="15" x14ac:dyDescent="0.25"/>
  <cols>
    <col min="3" max="3" width="17.85546875" bestFit="1" customWidth="1"/>
  </cols>
  <sheetData>
    <row r="1" spans="1:33" x14ac:dyDescent="0.25">
      <c r="A1" t="s">
        <v>0</v>
      </c>
      <c r="B1" t="s">
        <v>1</v>
      </c>
      <c r="C1" t="s">
        <v>2</v>
      </c>
    </row>
    <row r="2" spans="1:33" x14ac:dyDescent="0.25">
      <c r="A2" t="s">
        <v>3</v>
      </c>
      <c r="B2" t="s">
        <v>4</v>
      </c>
      <c r="C2" t="s">
        <v>5</v>
      </c>
      <c r="K2">
        <v>-6</v>
      </c>
      <c r="L2">
        <v>-7</v>
      </c>
      <c r="M2">
        <v>-8</v>
      </c>
      <c r="N2">
        <v>-9</v>
      </c>
    </row>
    <row r="3" spans="1:33" x14ac:dyDescent="0.25">
      <c r="A3" t="s">
        <v>6</v>
      </c>
      <c r="B3" t="s">
        <v>7</v>
      </c>
      <c r="C3">
        <v>6</v>
      </c>
      <c r="D3">
        <v>7</v>
      </c>
      <c r="E3">
        <v>8</v>
      </c>
      <c r="F3">
        <v>9</v>
      </c>
      <c r="G3" t="s">
        <v>8</v>
      </c>
      <c r="H3" t="s">
        <v>9</v>
      </c>
    </row>
    <row r="4" spans="1:33" x14ac:dyDescent="0.25">
      <c r="A4" t="s">
        <v>10</v>
      </c>
    </row>
    <row r="5" spans="1:33" x14ac:dyDescent="0.25">
      <c r="D5">
        <v>0</v>
      </c>
      <c r="E5">
        <f>D5+1</f>
        <v>1</v>
      </c>
      <c r="F5">
        <f t="shared" ref="F5:AG5" si="0">E5+1</f>
        <v>2</v>
      </c>
      <c r="G5">
        <f t="shared" si="0"/>
        <v>3</v>
      </c>
      <c r="H5">
        <f t="shared" si="0"/>
        <v>4</v>
      </c>
      <c r="I5">
        <f t="shared" si="0"/>
        <v>5</v>
      </c>
      <c r="J5">
        <f t="shared" si="0"/>
        <v>6</v>
      </c>
      <c r="K5">
        <f t="shared" si="0"/>
        <v>7</v>
      </c>
      <c r="L5">
        <f t="shared" si="0"/>
        <v>8</v>
      </c>
      <c r="M5">
        <f t="shared" si="0"/>
        <v>9</v>
      </c>
      <c r="N5">
        <f t="shared" si="0"/>
        <v>10</v>
      </c>
      <c r="O5">
        <f t="shared" si="0"/>
        <v>11</v>
      </c>
      <c r="P5">
        <f t="shared" si="0"/>
        <v>12</v>
      </c>
      <c r="Q5">
        <f t="shared" si="0"/>
        <v>13</v>
      </c>
      <c r="R5">
        <f t="shared" si="0"/>
        <v>14</v>
      </c>
      <c r="S5">
        <f t="shared" si="0"/>
        <v>15</v>
      </c>
      <c r="T5">
        <f t="shared" si="0"/>
        <v>16</v>
      </c>
      <c r="U5">
        <f t="shared" si="0"/>
        <v>17</v>
      </c>
      <c r="V5">
        <f t="shared" si="0"/>
        <v>18</v>
      </c>
      <c r="W5">
        <f t="shared" si="0"/>
        <v>19</v>
      </c>
      <c r="X5">
        <f t="shared" si="0"/>
        <v>20</v>
      </c>
      <c r="Y5">
        <f t="shared" si="0"/>
        <v>21</v>
      </c>
      <c r="Z5">
        <f t="shared" si="0"/>
        <v>22</v>
      </c>
      <c r="AA5">
        <f t="shared" si="0"/>
        <v>23</v>
      </c>
      <c r="AB5">
        <f t="shared" si="0"/>
        <v>24</v>
      </c>
      <c r="AC5">
        <f t="shared" si="0"/>
        <v>25</v>
      </c>
      <c r="AD5">
        <f t="shared" si="0"/>
        <v>26</v>
      </c>
      <c r="AE5">
        <f t="shared" si="0"/>
        <v>27</v>
      </c>
      <c r="AF5">
        <f t="shared" si="0"/>
        <v>28</v>
      </c>
      <c r="AG5">
        <f t="shared" si="0"/>
        <v>29</v>
      </c>
    </row>
    <row r="6" spans="1:33" x14ac:dyDescent="0.25">
      <c r="A6" t="s">
        <v>11</v>
      </c>
      <c r="B6" t="s">
        <v>12</v>
      </c>
      <c r="C6" t="s">
        <v>13</v>
      </c>
      <c r="D6" t="s">
        <v>14</v>
      </c>
      <c r="E6" t="s">
        <v>15</v>
      </c>
      <c r="F6" t="s">
        <v>16</v>
      </c>
      <c r="G6" t="s">
        <v>17</v>
      </c>
      <c r="H6" t="s">
        <v>18</v>
      </c>
      <c r="I6" t="s">
        <v>19</v>
      </c>
      <c r="J6" t="s">
        <v>20</v>
      </c>
      <c r="K6" t="s">
        <v>21</v>
      </c>
      <c r="L6" t="s">
        <v>22</v>
      </c>
      <c r="M6" t="s">
        <v>23</v>
      </c>
      <c r="N6" t="s">
        <v>24</v>
      </c>
      <c r="O6" t="s">
        <v>25</v>
      </c>
      <c r="P6" t="s">
        <v>26</v>
      </c>
      <c r="Q6" t="s">
        <v>27</v>
      </c>
      <c r="R6" t="s">
        <v>28</v>
      </c>
      <c r="S6" t="s">
        <v>29</v>
      </c>
      <c r="T6" t="s">
        <v>30</v>
      </c>
      <c r="U6" t="s">
        <v>31</v>
      </c>
      <c r="V6" t="s">
        <v>32</v>
      </c>
      <c r="W6" t="s">
        <v>33</v>
      </c>
      <c r="X6" t="s">
        <v>34</v>
      </c>
      <c r="Y6" t="s">
        <v>35</v>
      </c>
      <c r="Z6" t="s">
        <v>36</v>
      </c>
      <c r="AA6" t="s">
        <v>37</v>
      </c>
      <c r="AB6" t="s">
        <v>38</v>
      </c>
      <c r="AC6" t="s">
        <v>39</v>
      </c>
      <c r="AD6" t="s">
        <v>40</v>
      </c>
      <c r="AE6" t="s">
        <v>41</v>
      </c>
      <c r="AF6" t="s">
        <v>42</v>
      </c>
      <c r="AG6" t="s">
        <v>43</v>
      </c>
    </row>
    <row r="7" spans="1:33" x14ac:dyDescent="0.25">
      <c r="A7" t="s">
        <v>44</v>
      </c>
      <c r="B7">
        <v>6</v>
      </c>
      <c r="C7" t="s">
        <v>45</v>
      </c>
      <c r="D7">
        <v>69</v>
      </c>
      <c r="E7">
        <v>76</v>
      </c>
      <c r="F7">
        <v>53</v>
      </c>
      <c r="G7">
        <v>70</v>
      </c>
      <c r="H7">
        <v>1711</v>
      </c>
      <c r="I7">
        <v>2278</v>
      </c>
      <c r="J7">
        <v>2530</v>
      </c>
      <c r="K7">
        <v>2262</v>
      </c>
      <c r="L7">
        <v>2342</v>
      </c>
      <c r="M7">
        <v>2250</v>
      </c>
      <c r="N7">
        <v>2290</v>
      </c>
      <c r="O7">
        <v>2131</v>
      </c>
      <c r="P7">
        <v>2106</v>
      </c>
      <c r="Q7">
        <v>2160</v>
      </c>
      <c r="R7">
        <v>2181</v>
      </c>
      <c r="S7">
        <v>2158</v>
      </c>
      <c r="T7">
        <v>2262</v>
      </c>
      <c r="U7">
        <v>2330</v>
      </c>
      <c r="V7">
        <v>2173</v>
      </c>
      <c r="W7">
        <v>2354</v>
      </c>
      <c r="X7">
        <v>2292</v>
      </c>
      <c r="Y7">
        <v>2212</v>
      </c>
      <c r="Z7">
        <v>2125</v>
      </c>
      <c r="AA7">
        <v>2153</v>
      </c>
      <c r="AB7">
        <v>2198</v>
      </c>
      <c r="AC7">
        <v>2420</v>
      </c>
      <c r="AD7">
        <v>2279</v>
      </c>
      <c r="AE7">
        <v>2318</v>
      </c>
      <c r="AF7">
        <v>2244</v>
      </c>
      <c r="AG7">
        <v>2183</v>
      </c>
    </row>
    <row r="8" spans="1:33" x14ac:dyDescent="0.25">
      <c r="A8" t="s">
        <v>46</v>
      </c>
      <c r="B8">
        <v>6</v>
      </c>
      <c r="C8" t="s">
        <v>45</v>
      </c>
      <c r="D8">
        <v>0</v>
      </c>
      <c r="E8">
        <v>29</v>
      </c>
      <c r="F8">
        <v>28</v>
      </c>
      <c r="G8">
        <v>54</v>
      </c>
      <c r="H8">
        <v>1537</v>
      </c>
      <c r="I8">
        <v>2273</v>
      </c>
      <c r="J8">
        <v>2244</v>
      </c>
      <c r="K8">
        <v>2334</v>
      </c>
      <c r="L8">
        <v>2320</v>
      </c>
      <c r="M8">
        <v>2286</v>
      </c>
      <c r="N8">
        <v>2211</v>
      </c>
      <c r="O8">
        <v>2273</v>
      </c>
      <c r="P8">
        <v>2435</v>
      </c>
      <c r="Q8">
        <v>2271</v>
      </c>
      <c r="R8">
        <v>2331</v>
      </c>
      <c r="S8">
        <v>2249</v>
      </c>
      <c r="T8">
        <v>2306</v>
      </c>
      <c r="U8">
        <v>2390</v>
      </c>
      <c r="V8">
        <v>2328</v>
      </c>
      <c r="W8">
        <v>2316</v>
      </c>
      <c r="X8">
        <v>2211</v>
      </c>
      <c r="Y8">
        <v>2308</v>
      </c>
      <c r="Z8">
        <v>2304</v>
      </c>
      <c r="AA8">
        <v>2105</v>
      </c>
      <c r="AB8">
        <v>2258</v>
      </c>
      <c r="AC8">
        <v>2193</v>
      </c>
      <c r="AD8">
        <v>2271</v>
      </c>
      <c r="AE8">
        <v>2281</v>
      </c>
      <c r="AF8">
        <v>2213</v>
      </c>
      <c r="AG8">
        <v>2223</v>
      </c>
    </row>
    <row r="9" spans="1:33" x14ac:dyDescent="0.25">
      <c r="A9" t="s">
        <v>47</v>
      </c>
      <c r="B9">
        <v>6</v>
      </c>
      <c r="C9" t="s">
        <v>45</v>
      </c>
      <c r="D9">
        <v>186</v>
      </c>
      <c r="E9">
        <v>145</v>
      </c>
      <c r="F9">
        <v>209</v>
      </c>
      <c r="G9">
        <v>176</v>
      </c>
      <c r="H9">
        <v>1902</v>
      </c>
      <c r="I9">
        <v>2634</v>
      </c>
      <c r="J9">
        <v>2766</v>
      </c>
      <c r="K9">
        <v>2552</v>
      </c>
      <c r="L9">
        <v>2755</v>
      </c>
      <c r="M9">
        <v>2639</v>
      </c>
      <c r="N9">
        <v>2655</v>
      </c>
      <c r="O9">
        <v>2767</v>
      </c>
      <c r="P9">
        <v>2675</v>
      </c>
      <c r="Q9">
        <v>2548</v>
      </c>
      <c r="R9">
        <v>2691</v>
      </c>
      <c r="S9">
        <v>2662</v>
      </c>
      <c r="T9">
        <v>2568</v>
      </c>
      <c r="U9">
        <v>2605</v>
      </c>
      <c r="V9">
        <v>2486</v>
      </c>
      <c r="W9">
        <v>2621</v>
      </c>
      <c r="X9">
        <v>2715</v>
      </c>
      <c r="Y9">
        <v>2693</v>
      </c>
      <c r="Z9">
        <v>2787</v>
      </c>
      <c r="AA9">
        <v>2730</v>
      </c>
      <c r="AB9">
        <v>2655</v>
      </c>
      <c r="AC9">
        <v>2511</v>
      </c>
      <c r="AD9">
        <v>2459</v>
      </c>
      <c r="AE9">
        <v>2750</v>
      </c>
      <c r="AF9">
        <v>2714</v>
      </c>
      <c r="AG9">
        <v>2681</v>
      </c>
    </row>
    <row r="10" spans="1:33" x14ac:dyDescent="0.25">
      <c r="A10" t="s">
        <v>48</v>
      </c>
      <c r="B10">
        <v>6</v>
      </c>
      <c r="C10" t="s">
        <v>45</v>
      </c>
      <c r="D10">
        <v>109</v>
      </c>
      <c r="E10">
        <v>147</v>
      </c>
      <c r="F10">
        <v>151</v>
      </c>
      <c r="G10">
        <v>103</v>
      </c>
      <c r="H10">
        <v>1897</v>
      </c>
      <c r="I10">
        <v>2513</v>
      </c>
      <c r="J10">
        <v>2710</v>
      </c>
      <c r="K10">
        <v>2542</v>
      </c>
      <c r="L10">
        <v>2485</v>
      </c>
      <c r="M10">
        <v>2641</v>
      </c>
      <c r="N10">
        <v>2527</v>
      </c>
      <c r="O10">
        <v>2606</v>
      </c>
      <c r="P10">
        <v>2546</v>
      </c>
      <c r="Q10">
        <v>2553</v>
      </c>
      <c r="R10">
        <v>2509</v>
      </c>
      <c r="S10">
        <v>2529</v>
      </c>
      <c r="T10">
        <v>2601</v>
      </c>
      <c r="U10">
        <v>2448</v>
      </c>
      <c r="V10">
        <v>2558</v>
      </c>
      <c r="W10">
        <v>2695</v>
      </c>
      <c r="X10">
        <v>2604</v>
      </c>
      <c r="Y10">
        <v>2681</v>
      </c>
      <c r="Z10">
        <v>2527</v>
      </c>
      <c r="AA10">
        <v>2553</v>
      </c>
      <c r="AB10">
        <v>2458</v>
      </c>
      <c r="AC10">
        <v>2623</v>
      </c>
      <c r="AD10">
        <v>2608</v>
      </c>
      <c r="AE10">
        <v>2492</v>
      </c>
      <c r="AF10">
        <v>2533</v>
      </c>
      <c r="AG10">
        <v>2607</v>
      </c>
    </row>
    <row r="11" spans="1:33" x14ac:dyDescent="0.25">
      <c r="A11" t="s">
        <v>49</v>
      </c>
      <c r="B11">
        <v>6</v>
      </c>
      <c r="C11" t="s">
        <v>45</v>
      </c>
      <c r="D11">
        <v>260</v>
      </c>
      <c r="E11">
        <v>255</v>
      </c>
      <c r="F11">
        <v>336</v>
      </c>
      <c r="G11">
        <v>291</v>
      </c>
      <c r="H11">
        <v>2029</v>
      </c>
      <c r="I11">
        <v>2870</v>
      </c>
      <c r="J11">
        <v>2722</v>
      </c>
      <c r="K11">
        <v>2753</v>
      </c>
      <c r="L11">
        <v>2782</v>
      </c>
      <c r="M11">
        <v>2960</v>
      </c>
      <c r="N11">
        <v>2897</v>
      </c>
      <c r="O11">
        <v>2816</v>
      </c>
      <c r="P11">
        <v>2908</v>
      </c>
      <c r="Q11">
        <v>2766</v>
      </c>
      <c r="R11">
        <v>2867</v>
      </c>
      <c r="S11">
        <v>2672</v>
      </c>
      <c r="T11">
        <v>2785</v>
      </c>
      <c r="U11">
        <v>2663</v>
      </c>
      <c r="V11">
        <v>2922</v>
      </c>
      <c r="W11">
        <v>2795</v>
      </c>
      <c r="X11">
        <v>2777</v>
      </c>
      <c r="Y11">
        <v>2644</v>
      </c>
      <c r="Z11">
        <v>2772</v>
      </c>
      <c r="AA11">
        <v>2663</v>
      </c>
      <c r="AB11">
        <v>2820</v>
      </c>
      <c r="AC11">
        <v>3067</v>
      </c>
      <c r="AD11">
        <v>2704</v>
      </c>
      <c r="AE11">
        <v>2595</v>
      </c>
      <c r="AF11">
        <v>2685</v>
      </c>
      <c r="AG11">
        <v>2610</v>
      </c>
    </row>
    <row r="12" spans="1:33" s="2" customFormat="1" x14ac:dyDescent="0.25">
      <c r="C12" s="2" t="s">
        <v>55</v>
      </c>
      <c r="D12" s="2">
        <f>AVERAGE(D7:D11)</f>
        <v>124.8</v>
      </c>
      <c r="E12" s="2">
        <f>AVERAGE(E7:E11)</f>
        <v>130.4</v>
      </c>
      <c r="F12" s="2">
        <f t="shared" ref="F12:AG12" si="1">AVERAGE(F7:F11)</f>
        <v>155.4</v>
      </c>
      <c r="G12" s="2">
        <f t="shared" si="1"/>
        <v>138.80000000000001</v>
      </c>
      <c r="H12" s="2">
        <f t="shared" si="1"/>
        <v>1815.2</v>
      </c>
      <c r="I12" s="2">
        <f t="shared" si="1"/>
        <v>2513.6</v>
      </c>
      <c r="J12" s="2">
        <f t="shared" si="1"/>
        <v>2594.4</v>
      </c>
      <c r="K12" s="2">
        <f t="shared" si="1"/>
        <v>2488.6</v>
      </c>
      <c r="L12" s="2">
        <f t="shared" si="1"/>
        <v>2536.8000000000002</v>
      </c>
      <c r="M12" s="2">
        <f t="shared" si="1"/>
        <v>2555.1999999999998</v>
      </c>
      <c r="N12" s="2">
        <f t="shared" si="1"/>
        <v>2516</v>
      </c>
      <c r="O12" s="2">
        <f t="shared" si="1"/>
        <v>2518.6</v>
      </c>
      <c r="P12" s="2">
        <f t="shared" si="1"/>
        <v>2534</v>
      </c>
      <c r="Q12" s="2">
        <f t="shared" si="1"/>
        <v>2459.6</v>
      </c>
      <c r="R12" s="2">
        <f t="shared" si="1"/>
        <v>2515.8000000000002</v>
      </c>
      <c r="S12" s="2">
        <f t="shared" si="1"/>
        <v>2454</v>
      </c>
      <c r="T12" s="2">
        <f t="shared" si="1"/>
        <v>2504.4</v>
      </c>
      <c r="U12" s="2">
        <f t="shared" si="1"/>
        <v>2487.1999999999998</v>
      </c>
      <c r="V12" s="2">
        <f t="shared" si="1"/>
        <v>2493.4</v>
      </c>
      <c r="W12" s="2">
        <f t="shared" si="1"/>
        <v>2556.1999999999998</v>
      </c>
      <c r="X12" s="2">
        <f t="shared" si="1"/>
        <v>2519.8000000000002</v>
      </c>
      <c r="Y12" s="2">
        <f t="shared" si="1"/>
        <v>2507.6</v>
      </c>
      <c r="Z12" s="2">
        <f t="shared" si="1"/>
        <v>2503</v>
      </c>
      <c r="AA12" s="2">
        <f t="shared" si="1"/>
        <v>2440.8000000000002</v>
      </c>
      <c r="AB12" s="2">
        <f t="shared" si="1"/>
        <v>2477.8000000000002</v>
      </c>
      <c r="AC12" s="2">
        <f t="shared" si="1"/>
        <v>2562.8000000000002</v>
      </c>
      <c r="AD12" s="2">
        <f t="shared" si="1"/>
        <v>2464.1999999999998</v>
      </c>
      <c r="AE12" s="2">
        <f t="shared" si="1"/>
        <v>2487.1999999999998</v>
      </c>
      <c r="AF12" s="2">
        <f t="shared" si="1"/>
        <v>2477.8000000000002</v>
      </c>
      <c r="AG12" s="2">
        <f t="shared" si="1"/>
        <v>2460.8000000000002</v>
      </c>
    </row>
    <row r="13" spans="1:33" s="2" customFormat="1" x14ac:dyDescent="0.25">
      <c r="C13" s="2" t="s">
        <v>56</v>
      </c>
      <c r="D13" s="2">
        <f>STDEV(D7:D11)</f>
        <v>101.19634380747162</v>
      </c>
      <c r="E13" s="2">
        <f t="shared" ref="E13:AG13" si="2">STDEV(E7:E11)</f>
        <v>85.52075771413628</v>
      </c>
      <c r="F13" s="2">
        <f t="shared" si="2"/>
        <v>124.72489727396049</v>
      </c>
      <c r="G13" s="2">
        <f t="shared" si="2"/>
        <v>97.15297216246141</v>
      </c>
      <c r="H13" s="2">
        <f t="shared" si="2"/>
        <v>192.47649207110982</v>
      </c>
      <c r="I13" s="2">
        <f t="shared" si="2"/>
        <v>252.44464739819699</v>
      </c>
      <c r="J13" s="2">
        <f t="shared" si="2"/>
        <v>215.64971597477239</v>
      </c>
      <c r="K13" s="2">
        <f t="shared" si="2"/>
        <v>194.95332774795099</v>
      </c>
      <c r="L13" s="2">
        <f t="shared" si="2"/>
        <v>221.00158370473278</v>
      </c>
      <c r="M13" s="2">
        <f t="shared" si="2"/>
        <v>293.19907912543005</v>
      </c>
      <c r="N13" s="2">
        <f t="shared" si="2"/>
        <v>277.80568748677553</v>
      </c>
      <c r="O13" s="2">
        <f t="shared" si="2"/>
        <v>303.45559806996448</v>
      </c>
      <c r="P13" s="2">
        <f t="shared" si="2"/>
        <v>297.02104302557422</v>
      </c>
      <c r="Q13" s="2">
        <f t="shared" si="2"/>
        <v>242.77005581413866</v>
      </c>
      <c r="R13" s="2">
        <f t="shared" si="2"/>
        <v>274.00948888679017</v>
      </c>
      <c r="S13" s="2">
        <f t="shared" si="2"/>
        <v>237.72568224741727</v>
      </c>
      <c r="T13" s="2">
        <f t="shared" si="2"/>
        <v>218.07865553510734</v>
      </c>
      <c r="U13" s="2">
        <f t="shared" si="2"/>
        <v>141.8439283155962</v>
      </c>
      <c r="V13" s="2">
        <f t="shared" si="2"/>
        <v>281.93048788664169</v>
      </c>
      <c r="W13" s="2">
        <f t="shared" si="2"/>
        <v>211.58378954919962</v>
      </c>
      <c r="X13" s="2">
        <f t="shared" si="2"/>
        <v>254.26108628730429</v>
      </c>
      <c r="Y13" s="2">
        <f t="shared" si="2"/>
        <v>229.27341756078047</v>
      </c>
      <c r="Z13" s="2">
        <f t="shared" si="2"/>
        <v>289.86117366767149</v>
      </c>
      <c r="AA13" s="2">
        <f t="shared" si="2"/>
        <v>292.05684378216546</v>
      </c>
      <c r="AB13" s="2">
        <f t="shared" si="2"/>
        <v>262.43704006866102</v>
      </c>
      <c r="AC13" s="2">
        <f t="shared" si="2"/>
        <v>323.13650366369967</v>
      </c>
      <c r="AD13" s="2">
        <f t="shared" si="2"/>
        <v>193.54250179224201</v>
      </c>
      <c r="AE13" s="2">
        <f t="shared" si="2"/>
        <v>194.8427571145512</v>
      </c>
      <c r="AF13" s="2">
        <f t="shared" si="2"/>
        <v>237.98676433785135</v>
      </c>
      <c r="AG13" s="2">
        <f t="shared" si="2"/>
        <v>237.6156560498487</v>
      </c>
    </row>
    <row r="14" spans="1:33" x14ac:dyDescent="0.25">
      <c r="A14" t="s">
        <v>44</v>
      </c>
      <c r="B14">
        <v>5</v>
      </c>
      <c r="C14" t="s">
        <v>50</v>
      </c>
      <c r="D14">
        <v>169</v>
      </c>
      <c r="E14">
        <v>191</v>
      </c>
      <c r="F14">
        <v>200</v>
      </c>
      <c r="G14">
        <v>157</v>
      </c>
      <c r="H14">
        <v>14575</v>
      </c>
      <c r="I14">
        <v>21484</v>
      </c>
      <c r="J14">
        <v>21638</v>
      </c>
      <c r="K14">
        <v>21930</v>
      </c>
      <c r="L14">
        <v>21997</v>
      </c>
      <c r="M14">
        <v>21670</v>
      </c>
      <c r="N14">
        <v>21563</v>
      </c>
      <c r="O14">
        <v>21341</v>
      </c>
      <c r="P14">
        <v>21545</v>
      </c>
      <c r="Q14">
        <v>21680</v>
      </c>
      <c r="R14">
        <v>21396</v>
      </c>
      <c r="S14">
        <v>21592</v>
      </c>
      <c r="T14">
        <v>21634</v>
      </c>
      <c r="U14">
        <v>21571</v>
      </c>
      <c r="V14">
        <v>21343</v>
      </c>
      <c r="W14">
        <v>21383</v>
      </c>
      <c r="X14">
        <v>21473</v>
      </c>
      <c r="Y14">
        <v>21399</v>
      </c>
      <c r="Z14">
        <v>21336</v>
      </c>
      <c r="AA14">
        <v>21648</v>
      </c>
      <c r="AB14">
        <v>21744</v>
      </c>
      <c r="AC14">
        <v>21358</v>
      </c>
      <c r="AD14">
        <v>21428</v>
      </c>
      <c r="AE14">
        <v>21424</v>
      </c>
      <c r="AF14">
        <v>21633</v>
      </c>
      <c r="AG14">
        <v>21094</v>
      </c>
    </row>
    <row r="15" spans="1:33" x14ac:dyDescent="0.25">
      <c r="A15" t="s">
        <v>46</v>
      </c>
      <c r="B15">
        <v>5</v>
      </c>
      <c r="C15" t="s">
        <v>50</v>
      </c>
      <c r="D15">
        <v>85</v>
      </c>
      <c r="E15">
        <v>68</v>
      </c>
      <c r="F15">
        <v>116</v>
      </c>
      <c r="G15">
        <v>99</v>
      </c>
      <c r="H15">
        <v>16867</v>
      </c>
      <c r="I15">
        <v>25031</v>
      </c>
      <c r="J15">
        <v>25508</v>
      </c>
      <c r="K15">
        <v>24998</v>
      </c>
      <c r="L15">
        <v>25833</v>
      </c>
      <c r="M15">
        <v>24917</v>
      </c>
      <c r="N15">
        <v>24583</v>
      </c>
      <c r="O15">
        <v>25054</v>
      </c>
      <c r="P15">
        <v>25350</v>
      </c>
      <c r="Q15">
        <v>25009</v>
      </c>
      <c r="R15">
        <v>24566</v>
      </c>
      <c r="S15">
        <v>24146</v>
      </c>
      <c r="T15">
        <v>23204</v>
      </c>
      <c r="U15">
        <v>23642</v>
      </c>
      <c r="V15">
        <v>23548</v>
      </c>
      <c r="W15">
        <v>23255</v>
      </c>
      <c r="X15">
        <v>23797</v>
      </c>
      <c r="Y15">
        <v>23439</v>
      </c>
      <c r="Z15">
        <v>22783</v>
      </c>
      <c r="AA15">
        <v>23504</v>
      </c>
      <c r="AB15">
        <v>23349</v>
      </c>
      <c r="AC15">
        <v>23177</v>
      </c>
      <c r="AD15">
        <v>23218</v>
      </c>
      <c r="AE15">
        <v>23006</v>
      </c>
      <c r="AF15">
        <v>22906</v>
      </c>
      <c r="AG15">
        <v>22992</v>
      </c>
    </row>
    <row r="16" spans="1:33" x14ac:dyDescent="0.25">
      <c r="A16" t="s">
        <v>47</v>
      </c>
      <c r="B16">
        <v>5</v>
      </c>
      <c r="C16" t="s">
        <v>50</v>
      </c>
      <c r="D16">
        <v>409</v>
      </c>
      <c r="E16">
        <v>400</v>
      </c>
      <c r="F16">
        <v>364</v>
      </c>
      <c r="G16">
        <v>440</v>
      </c>
      <c r="H16">
        <v>16752</v>
      </c>
      <c r="I16">
        <v>24383</v>
      </c>
      <c r="J16">
        <v>24944</v>
      </c>
      <c r="K16">
        <v>24844</v>
      </c>
      <c r="L16">
        <v>24045</v>
      </c>
      <c r="M16">
        <v>24429</v>
      </c>
      <c r="N16">
        <v>24152</v>
      </c>
      <c r="O16">
        <v>23803</v>
      </c>
      <c r="P16">
        <v>24388</v>
      </c>
      <c r="Q16">
        <v>24242</v>
      </c>
      <c r="R16">
        <v>24244</v>
      </c>
      <c r="S16">
        <v>24121</v>
      </c>
      <c r="T16">
        <v>24250</v>
      </c>
      <c r="U16">
        <v>23939</v>
      </c>
      <c r="V16">
        <v>23833</v>
      </c>
      <c r="W16">
        <v>23845</v>
      </c>
      <c r="X16">
        <v>23748</v>
      </c>
      <c r="Y16">
        <v>23999</v>
      </c>
      <c r="Z16">
        <v>23509</v>
      </c>
      <c r="AA16">
        <v>23976</v>
      </c>
      <c r="AB16">
        <v>23584</v>
      </c>
      <c r="AC16">
        <v>23581</v>
      </c>
      <c r="AD16">
        <v>23798</v>
      </c>
      <c r="AE16">
        <v>23274</v>
      </c>
      <c r="AF16">
        <v>23124</v>
      </c>
      <c r="AG16">
        <v>23535</v>
      </c>
    </row>
    <row r="17" spans="1:33" x14ac:dyDescent="0.25">
      <c r="A17" t="s">
        <v>48</v>
      </c>
      <c r="B17">
        <v>5</v>
      </c>
      <c r="C17" t="s">
        <v>50</v>
      </c>
      <c r="D17">
        <v>199</v>
      </c>
      <c r="E17">
        <v>216</v>
      </c>
      <c r="F17">
        <v>187</v>
      </c>
      <c r="G17">
        <v>196</v>
      </c>
      <c r="H17">
        <v>17094</v>
      </c>
      <c r="I17">
        <v>25290</v>
      </c>
      <c r="J17">
        <v>25870</v>
      </c>
      <c r="K17">
        <v>24894</v>
      </c>
      <c r="L17">
        <v>25049</v>
      </c>
      <c r="M17">
        <v>25288</v>
      </c>
      <c r="N17">
        <v>24512</v>
      </c>
      <c r="O17">
        <v>24421</v>
      </c>
      <c r="P17">
        <v>25351</v>
      </c>
      <c r="Q17">
        <v>24645</v>
      </c>
      <c r="R17">
        <v>24816</v>
      </c>
      <c r="S17">
        <v>24424</v>
      </c>
      <c r="T17">
        <v>24321</v>
      </c>
      <c r="U17">
        <v>24862</v>
      </c>
      <c r="V17">
        <v>24653</v>
      </c>
      <c r="W17">
        <v>24674</v>
      </c>
      <c r="X17">
        <v>24911</v>
      </c>
      <c r="Y17">
        <v>25340</v>
      </c>
      <c r="Z17">
        <v>24563</v>
      </c>
      <c r="AA17">
        <v>24466</v>
      </c>
      <c r="AB17">
        <v>24245</v>
      </c>
      <c r="AC17">
        <v>24208</v>
      </c>
      <c r="AD17">
        <v>24752</v>
      </c>
      <c r="AE17">
        <v>23805</v>
      </c>
      <c r="AF17">
        <v>24180</v>
      </c>
      <c r="AG17">
        <v>24271</v>
      </c>
    </row>
    <row r="18" spans="1:33" x14ac:dyDescent="0.25">
      <c r="A18" t="s">
        <v>49</v>
      </c>
      <c r="B18">
        <v>5</v>
      </c>
      <c r="C18" t="s">
        <v>50</v>
      </c>
      <c r="D18">
        <v>519</v>
      </c>
      <c r="E18">
        <v>628</v>
      </c>
      <c r="F18">
        <v>465</v>
      </c>
      <c r="G18">
        <v>469</v>
      </c>
      <c r="H18">
        <v>17718</v>
      </c>
      <c r="I18">
        <v>25837</v>
      </c>
      <c r="J18">
        <v>26302</v>
      </c>
      <c r="K18">
        <v>25869</v>
      </c>
      <c r="L18">
        <v>25601</v>
      </c>
      <c r="M18">
        <v>25572</v>
      </c>
      <c r="N18">
        <v>25365</v>
      </c>
      <c r="O18">
        <v>25912</v>
      </c>
      <c r="P18">
        <v>25998</v>
      </c>
      <c r="Q18">
        <v>25135</v>
      </c>
      <c r="R18">
        <v>25423</v>
      </c>
      <c r="S18">
        <v>24954</v>
      </c>
      <c r="T18">
        <v>25543</v>
      </c>
      <c r="U18">
        <v>25009</v>
      </c>
      <c r="V18">
        <v>24907</v>
      </c>
      <c r="W18">
        <v>25657</v>
      </c>
      <c r="X18">
        <v>25302</v>
      </c>
      <c r="Y18">
        <v>24929</v>
      </c>
      <c r="Z18">
        <v>24902</v>
      </c>
      <c r="AA18">
        <v>24833</v>
      </c>
      <c r="AB18">
        <v>24953</v>
      </c>
      <c r="AC18">
        <v>24709</v>
      </c>
      <c r="AD18">
        <v>25354</v>
      </c>
      <c r="AE18">
        <v>25160</v>
      </c>
      <c r="AF18">
        <v>24567</v>
      </c>
      <c r="AG18">
        <v>24546</v>
      </c>
    </row>
    <row r="19" spans="1:33" s="2" customFormat="1" x14ac:dyDescent="0.25">
      <c r="C19" s="2" t="s">
        <v>55</v>
      </c>
      <c r="D19" s="2">
        <f>AVERAGE(D14:D18)</f>
        <v>276.2</v>
      </c>
      <c r="E19" s="2">
        <f t="shared" ref="E19:AG19" si="3">AVERAGE(E14:E18)</f>
        <v>300.60000000000002</v>
      </c>
      <c r="F19" s="2">
        <f t="shared" si="3"/>
        <v>266.39999999999998</v>
      </c>
      <c r="G19" s="2">
        <f t="shared" si="3"/>
        <v>272.2</v>
      </c>
      <c r="H19" s="2">
        <f t="shared" si="3"/>
        <v>16601.2</v>
      </c>
      <c r="I19" s="2">
        <f t="shared" si="3"/>
        <v>24405</v>
      </c>
      <c r="J19" s="2">
        <f t="shared" si="3"/>
        <v>24852.400000000001</v>
      </c>
      <c r="K19" s="2">
        <f t="shared" si="3"/>
        <v>24507</v>
      </c>
      <c r="L19" s="2">
        <f t="shared" si="3"/>
        <v>24505</v>
      </c>
      <c r="M19" s="2">
        <f t="shared" si="3"/>
        <v>24375.200000000001</v>
      </c>
      <c r="N19" s="2">
        <f t="shared" si="3"/>
        <v>24035</v>
      </c>
      <c r="O19" s="2">
        <f t="shared" si="3"/>
        <v>24106.2</v>
      </c>
      <c r="P19" s="2">
        <f t="shared" si="3"/>
        <v>24526.400000000001</v>
      </c>
      <c r="Q19" s="2">
        <f t="shared" si="3"/>
        <v>24142.2</v>
      </c>
      <c r="R19" s="2">
        <f t="shared" si="3"/>
        <v>24089</v>
      </c>
      <c r="S19" s="2">
        <f t="shared" si="3"/>
        <v>23847.4</v>
      </c>
      <c r="T19" s="2">
        <f t="shared" si="3"/>
        <v>23790.400000000001</v>
      </c>
      <c r="U19" s="2">
        <f t="shared" si="3"/>
        <v>23804.6</v>
      </c>
      <c r="V19" s="2">
        <f t="shared" si="3"/>
        <v>23656.799999999999</v>
      </c>
      <c r="W19" s="2">
        <f t="shared" si="3"/>
        <v>23762.799999999999</v>
      </c>
      <c r="X19" s="2">
        <f t="shared" si="3"/>
        <v>23846.2</v>
      </c>
      <c r="Y19" s="2">
        <f t="shared" si="3"/>
        <v>23821.200000000001</v>
      </c>
      <c r="Z19" s="2">
        <f t="shared" si="3"/>
        <v>23418.6</v>
      </c>
      <c r="AA19" s="2">
        <f t="shared" si="3"/>
        <v>23685.4</v>
      </c>
      <c r="AB19" s="2">
        <f t="shared" si="3"/>
        <v>23575</v>
      </c>
      <c r="AC19" s="2">
        <f t="shared" si="3"/>
        <v>23406.6</v>
      </c>
      <c r="AD19" s="2">
        <f t="shared" si="3"/>
        <v>23710</v>
      </c>
      <c r="AE19" s="2">
        <f t="shared" si="3"/>
        <v>23333.8</v>
      </c>
      <c r="AF19" s="2">
        <f t="shared" si="3"/>
        <v>23282</v>
      </c>
      <c r="AG19" s="2">
        <f t="shared" si="3"/>
        <v>23287.599999999999</v>
      </c>
    </row>
    <row r="20" spans="1:33" s="2" customFormat="1" x14ac:dyDescent="0.25">
      <c r="C20" s="2" t="s">
        <v>56</v>
      </c>
      <c r="D20" s="2">
        <f>STDEV(D14:D18)</f>
        <v>180.69089628423453</v>
      </c>
      <c r="E20" s="2">
        <f t="shared" ref="E20:AG20" si="4">STDEV(E14:E18)</f>
        <v>218.14169706867142</v>
      </c>
      <c r="F20" s="2">
        <f t="shared" si="4"/>
        <v>143.44092860826021</v>
      </c>
      <c r="G20" s="2">
        <f t="shared" si="4"/>
        <v>170.26655572953837</v>
      </c>
      <c r="H20" s="2">
        <f t="shared" si="4"/>
        <v>1192.5781735383221</v>
      </c>
      <c r="I20" s="2">
        <f t="shared" si="4"/>
        <v>1714.5298189299597</v>
      </c>
      <c r="J20" s="2">
        <f t="shared" si="4"/>
        <v>1864.6326179706284</v>
      </c>
      <c r="K20" s="2">
        <f t="shared" si="4"/>
        <v>1500.0326663109706</v>
      </c>
      <c r="L20" s="2">
        <f t="shared" si="4"/>
        <v>1562.2419786960022</v>
      </c>
      <c r="M20" s="2">
        <f t="shared" si="4"/>
        <v>1571.6299500836701</v>
      </c>
      <c r="N20" s="2">
        <f t="shared" si="4"/>
        <v>1450.9657128960698</v>
      </c>
      <c r="O20" s="2">
        <f t="shared" si="4"/>
        <v>1731.8053297065464</v>
      </c>
      <c r="P20" s="2">
        <f t="shared" si="4"/>
        <v>1762.9371230988359</v>
      </c>
      <c r="Q20" s="2">
        <f t="shared" si="4"/>
        <v>1419.6998626470315</v>
      </c>
      <c r="R20" s="2">
        <f t="shared" si="4"/>
        <v>1566.1966670887791</v>
      </c>
      <c r="S20" s="2">
        <f t="shared" si="4"/>
        <v>1304.5956461678079</v>
      </c>
      <c r="T20" s="2">
        <f t="shared" si="4"/>
        <v>1462.7287171584483</v>
      </c>
      <c r="U20" s="2">
        <f t="shared" si="4"/>
        <v>1378.5993979398074</v>
      </c>
      <c r="V20" s="2">
        <f t="shared" si="4"/>
        <v>1409.9617725314399</v>
      </c>
      <c r="W20" s="2">
        <f t="shared" si="4"/>
        <v>1608.2867281675863</v>
      </c>
      <c r="X20" s="2">
        <f t="shared" si="4"/>
        <v>1491.4166755135868</v>
      </c>
      <c r="Y20" s="2">
        <f t="shared" si="4"/>
        <v>1547.4751048078285</v>
      </c>
      <c r="Z20" s="2">
        <f t="shared" si="4"/>
        <v>1436.9680928955938</v>
      </c>
      <c r="AA20" s="2">
        <f t="shared" si="4"/>
        <v>1244.4552221755509</v>
      </c>
      <c r="AB20" s="2">
        <f t="shared" si="4"/>
        <v>1199.1144649281819</v>
      </c>
      <c r="AC20" s="2">
        <f t="shared" si="4"/>
        <v>1286.3107322882756</v>
      </c>
      <c r="AD20" s="2">
        <f t="shared" si="4"/>
        <v>1520.3479864820422</v>
      </c>
      <c r="AE20" s="2">
        <f t="shared" si="4"/>
        <v>1352.3498807631108</v>
      </c>
      <c r="AF20" s="2">
        <f t="shared" si="4"/>
        <v>1155.7648982383917</v>
      </c>
      <c r="AG20" s="2">
        <f t="shared" si="4"/>
        <v>1370.3205099537845</v>
      </c>
    </row>
    <row r="21" spans="1:33" x14ac:dyDescent="0.25">
      <c r="A21" t="s">
        <v>44</v>
      </c>
      <c r="B21">
        <v>4</v>
      </c>
      <c r="C21" t="s">
        <v>51</v>
      </c>
      <c r="D21">
        <v>1058</v>
      </c>
      <c r="E21">
        <v>851</v>
      </c>
      <c r="F21">
        <v>1003</v>
      </c>
      <c r="G21">
        <v>776</v>
      </c>
      <c r="H21">
        <v>146080</v>
      </c>
      <c r="I21">
        <v>219001</v>
      </c>
      <c r="J21">
        <v>218538</v>
      </c>
      <c r="K21">
        <v>218854</v>
      </c>
      <c r="L21">
        <v>217491</v>
      </c>
      <c r="M21">
        <v>218692</v>
      </c>
      <c r="N21">
        <v>215262</v>
      </c>
      <c r="O21">
        <v>218044</v>
      </c>
      <c r="P21">
        <v>215423</v>
      </c>
      <c r="Q21">
        <v>215000</v>
      </c>
      <c r="R21">
        <v>215234</v>
      </c>
      <c r="S21">
        <v>214185</v>
      </c>
      <c r="T21">
        <v>213893</v>
      </c>
      <c r="U21">
        <v>213288</v>
      </c>
      <c r="V21">
        <v>213327</v>
      </c>
      <c r="W21">
        <v>215044</v>
      </c>
      <c r="X21">
        <v>211318</v>
      </c>
      <c r="Y21">
        <v>211308</v>
      </c>
      <c r="Z21">
        <v>212786</v>
      </c>
      <c r="AA21">
        <v>212050</v>
      </c>
      <c r="AB21">
        <v>211588</v>
      </c>
      <c r="AC21">
        <v>212049</v>
      </c>
      <c r="AD21">
        <v>210866</v>
      </c>
      <c r="AE21">
        <v>211072</v>
      </c>
      <c r="AF21">
        <v>210436</v>
      </c>
      <c r="AG21">
        <v>210508</v>
      </c>
    </row>
    <row r="22" spans="1:33" x14ac:dyDescent="0.25">
      <c r="A22" t="s">
        <v>46</v>
      </c>
      <c r="B22">
        <v>4</v>
      </c>
      <c r="C22" t="s">
        <v>51</v>
      </c>
      <c r="D22">
        <v>317</v>
      </c>
      <c r="E22">
        <v>307</v>
      </c>
      <c r="F22">
        <v>402</v>
      </c>
      <c r="G22">
        <v>330</v>
      </c>
      <c r="H22">
        <v>153217</v>
      </c>
      <c r="I22">
        <v>226632</v>
      </c>
      <c r="J22">
        <v>228242</v>
      </c>
      <c r="K22">
        <v>225536</v>
      </c>
      <c r="L22">
        <v>224581</v>
      </c>
      <c r="M22">
        <v>224704</v>
      </c>
      <c r="N22">
        <v>222599</v>
      </c>
      <c r="O22">
        <v>223616</v>
      </c>
      <c r="P22">
        <v>223813</v>
      </c>
      <c r="Q22">
        <v>222623</v>
      </c>
      <c r="R22">
        <v>222443</v>
      </c>
      <c r="S22">
        <v>222942</v>
      </c>
      <c r="T22">
        <v>221882</v>
      </c>
      <c r="U22">
        <v>220730</v>
      </c>
      <c r="V22">
        <v>219334</v>
      </c>
      <c r="W22">
        <v>220291</v>
      </c>
      <c r="X22">
        <v>220019</v>
      </c>
      <c r="Y22">
        <v>220542</v>
      </c>
      <c r="Z22">
        <v>221487</v>
      </c>
      <c r="AA22">
        <v>218853</v>
      </c>
      <c r="AB22">
        <v>218514</v>
      </c>
      <c r="AC22">
        <v>217806</v>
      </c>
      <c r="AD22">
        <v>218062</v>
      </c>
      <c r="AE22">
        <v>217603</v>
      </c>
      <c r="AF22">
        <v>217593</v>
      </c>
      <c r="AG22">
        <v>217292</v>
      </c>
    </row>
    <row r="23" spans="1:33" x14ac:dyDescent="0.25">
      <c r="A23" t="s">
        <v>47</v>
      </c>
      <c r="B23">
        <v>4</v>
      </c>
      <c r="C23" t="s">
        <v>51</v>
      </c>
      <c r="D23">
        <v>1490</v>
      </c>
      <c r="E23">
        <v>1432</v>
      </c>
      <c r="F23">
        <v>1575</v>
      </c>
      <c r="G23">
        <v>1440</v>
      </c>
      <c r="H23">
        <v>158627</v>
      </c>
      <c r="I23">
        <v>232751</v>
      </c>
      <c r="J23">
        <v>233592</v>
      </c>
      <c r="K23">
        <v>233662</v>
      </c>
      <c r="L23">
        <v>233159</v>
      </c>
      <c r="M23">
        <v>232050</v>
      </c>
      <c r="N23">
        <v>232283</v>
      </c>
      <c r="O23">
        <v>229539</v>
      </c>
      <c r="P23">
        <v>229510</v>
      </c>
      <c r="Q23">
        <v>229625</v>
      </c>
      <c r="R23">
        <v>229845</v>
      </c>
      <c r="S23">
        <v>228232</v>
      </c>
      <c r="T23">
        <v>227762</v>
      </c>
      <c r="U23">
        <v>227751</v>
      </c>
      <c r="V23">
        <v>227615</v>
      </c>
      <c r="W23">
        <v>227039</v>
      </c>
      <c r="X23">
        <v>226915</v>
      </c>
      <c r="Y23">
        <v>227080</v>
      </c>
      <c r="Z23">
        <v>225536</v>
      </c>
      <c r="AA23">
        <v>225974</v>
      </c>
      <c r="AB23">
        <v>226186</v>
      </c>
      <c r="AC23">
        <v>224895</v>
      </c>
      <c r="AD23">
        <v>224908</v>
      </c>
      <c r="AE23">
        <v>225347</v>
      </c>
      <c r="AF23">
        <v>223875</v>
      </c>
      <c r="AG23">
        <v>224764</v>
      </c>
    </row>
    <row r="24" spans="1:33" x14ac:dyDescent="0.25">
      <c r="A24" t="s">
        <v>48</v>
      </c>
      <c r="B24">
        <v>4</v>
      </c>
      <c r="C24" t="s">
        <v>51</v>
      </c>
      <c r="D24">
        <v>493</v>
      </c>
      <c r="E24">
        <v>563</v>
      </c>
      <c r="F24">
        <v>498</v>
      </c>
      <c r="G24">
        <v>506</v>
      </c>
      <c r="H24">
        <v>168060</v>
      </c>
      <c r="I24">
        <v>246411</v>
      </c>
      <c r="J24">
        <v>245285</v>
      </c>
      <c r="K24">
        <v>244004</v>
      </c>
      <c r="L24">
        <v>244264</v>
      </c>
      <c r="M24">
        <v>244407</v>
      </c>
      <c r="N24">
        <v>244023</v>
      </c>
      <c r="O24">
        <v>243479</v>
      </c>
      <c r="P24">
        <v>242899</v>
      </c>
      <c r="Q24">
        <v>241074</v>
      </c>
      <c r="R24">
        <v>240223</v>
      </c>
      <c r="S24">
        <v>240264</v>
      </c>
      <c r="T24">
        <v>239459</v>
      </c>
      <c r="U24">
        <v>240314</v>
      </c>
      <c r="V24">
        <v>239673</v>
      </c>
      <c r="W24">
        <v>241041</v>
      </c>
      <c r="X24">
        <v>237437</v>
      </c>
      <c r="Y24">
        <v>238487</v>
      </c>
      <c r="Z24">
        <v>237961</v>
      </c>
      <c r="AA24">
        <v>236676</v>
      </c>
      <c r="AB24">
        <v>236174</v>
      </c>
      <c r="AC24">
        <v>236139</v>
      </c>
      <c r="AD24">
        <v>237163</v>
      </c>
      <c r="AE24">
        <v>236156</v>
      </c>
      <c r="AF24">
        <v>236324</v>
      </c>
      <c r="AG24">
        <v>234882</v>
      </c>
    </row>
    <row r="25" spans="1:33" x14ac:dyDescent="0.25">
      <c r="A25" t="s">
        <v>49</v>
      </c>
      <c r="B25">
        <v>4</v>
      </c>
      <c r="C25" t="s">
        <v>51</v>
      </c>
      <c r="D25">
        <v>2019</v>
      </c>
      <c r="E25">
        <v>1582</v>
      </c>
      <c r="F25">
        <v>1639</v>
      </c>
      <c r="G25">
        <v>1745</v>
      </c>
      <c r="H25">
        <v>171909</v>
      </c>
      <c r="I25">
        <v>251847</v>
      </c>
      <c r="J25">
        <v>252243</v>
      </c>
      <c r="K25">
        <v>250604</v>
      </c>
      <c r="L25">
        <v>249737</v>
      </c>
      <c r="M25">
        <v>249007</v>
      </c>
      <c r="N25">
        <v>247928</v>
      </c>
      <c r="O25">
        <v>247559</v>
      </c>
      <c r="P25">
        <v>247304</v>
      </c>
      <c r="Q25">
        <v>246655</v>
      </c>
      <c r="R25">
        <v>246165</v>
      </c>
      <c r="S25">
        <v>247021</v>
      </c>
      <c r="T25">
        <v>246037</v>
      </c>
      <c r="U25">
        <v>244812</v>
      </c>
      <c r="V25">
        <v>246483</v>
      </c>
      <c r="W25">
        <v>243994</v>
      </c>
      <c r="X25">
        <v>244086</v>
      </c>
      <c r="Y25">
        <v>243786</v>
      </c>
      <c r="Z25">
        <v>242492</v>
      </c>
      <c r="AA25">
        <v>242352</v>
      </c>
      <c r="AB25">
        <v>243638</v>
      </c>
      <c r="AC25">
        <v>242024</v>
      </c>
      <c r="AD25">
        <v>242934</v>
      </c>
      <c r="AE25">
        <v>241261</v>
      </c>
      <c r="AF25">
        <v>241477</v>
      </c>
      <c r="AG25">
        <v>240852</v>
      </c>
    </row>
    <row r="26" spans="1:33" s="2" customFormat="1" x14ac:dyDescent="0.25">
      <c r="C26" s="2" t="s">
        <v>55</v>
      </c>
      <c r="D26" s="2">
        <f>AVERAGE(D21:D25)</f>
        <v>1075.4000000000001</v>
      </c>
      <c r="E26" s="2">
        <f t="shared" ref="E26:AG26" si="5">AVERAGE(E21:E25)</f>
        <v>947</v>
      </c>
      <c r="F26" s="2">
        <f t="shared" si="5"/>
        <v>1023.4</v>
      </c>
      <c r="G26" s="2">
        <f t="shared" si="5"/>
        <v>959.4</v>
      </c>
      <c r="H26" s="2">
        <f t="shared" si="5"/>
        <v>159578.6</v>
      </c>
      <c r="I26" s="2">
        <f t="shared" si="5"/>
        <v>235328.4</v>
      </c>
      <c r="J26" s="2">
        <f t="shared" si="5"/>
        <v>235580</v>
      </c>
      <c r="K26" s="2">
        <f t="shared" si="5"/>
        <v>234532</v>
      </c>
      <c r="L26" s="2">
        <f t="shared" si="5"/>
        <v>233846.39999999999</v>
      </c>
      <c r="M26" s="2">
        <f t="shared" si="5"/>
        <v>233772</v>
      </c>
      <c r="N26" s="2">
        <f t="shared" si="5"/>
        <v>232419</v>
      </c>
      <c r="O26" s="2">
        <f t="shared" si="5"/>
        <v>232447.4</v>
      </c>
      <c r="P26" s="2">
        <f t="shared" si="5"/>
        <v>231789.8</v>
      </c>
      <c r="Q26" s="2">
        <f t="shared" si="5"/>
        <v>230995.4</v>
      </c>
      <c r="R26" s="2">
        <f t="shared" si="5"/>
        <v>230782</v>
      </c>
      <c r="S26" s="2">
        <f t="shared" si="5"/>
        <v>230528.8</v>
      </c>
      <c r="T26" s="2">
        <f t="shared" si="5"/>
        <v>229806.6</v>
      </c>
      <c r="U26" s="2">
        <f t="shared" si="5"/>
        <v>229379</v>
      </c>
      <c r="V26" s="2">
        <f t="shared" si="5"/>
        <v>229286.39999999999</v>
      </c>
      <c r="W26" s="2">
        <f t="shared" si="5"/>
        <v>229481.8</v>
      </c>
      <c r="X26" s="2">
        <f t="shared" si="5"/>
        <v>227955</v>
      </c>
      <c r="Y26" s="2">
        <f t="shared" si="5"/>
        <v>228240.6</v>
      </c>
      <c r="Z26" s="2">
        <f t="shared" si="5"/>
        <v>228052.4</v>
      </c>
      <c r="AA26" s="2">
        <f t="shared" si="5"/>
        <v>227181</v>
      </c>
      <c r="AB26" s="2">
        <f t="shared" si="5"/>
        <v>227220</v>
      </c>
      <c r="AC26" s="2">
        <f t="shared" si="5"/>
        <v>226582.6</v>
      </c>
      <c r="AD26" s="2">
        <f t="shared" si="5"/>
        <v>226786.6</v>
      </c>
      <c r="AE26" s="2">
        <f t="shared" si="5"/>
        <v>226287.8</v>
      </c>
      <c r="AF26" s="2">
        <f t="shared" si="5"/>
        <v>225941</v>
      </c>
      <c r="AG26" s="2">
        <f t="shared" si="5"/>
        <v>225659.6</v>
      </c>
    </row>
    <row r="27" spans="1:33" s="2" customFormat="1" x14ac:dyDescent="0.25">
      <c r="C27" s="2" t="s">
        <v>56</v>
      </c>
      <c r="D27" s="2">
        <f>STDEV(D21:D25)</f>
        <v>703.01799407981025</v>
      </c>
      <c r="E27" s="2">
        <f t="shared" ref="E27:AG27" si="6">STDEV(E21:E25)</f>
        <v>548.79914358533756</v>
      </c>
      <c r="F27" s="2">
        <f t="shared" si="6"/>
        <v>580.0485324522424</v>
      </c>
      <c r="G27" s="2">
        <f t="shared" si="6"/>
        <v>608.99408864126099</v>
      </c>
      <c r="H27" s="2">
        <f t="shared" si="6"/>
        <v>10577.81415510785</v>
      </c>
      <c r="I27" s="2">
        <f t="shared" si="6"/>
        <v>13643.153257220269</v>
      </c>
      <c r="J27" s="2">
        <f t="shared" si="6"/>
        <v>13417.066985746176</v>
      </c>
      <c r="K27" s="2">
        <f t="shared" si="6"/>
        <v>12995.312308675002</v>
      </c>
      <c r="L27" s="2">
        <f t="shared" si="6"/>
        <v>13368.403262918126</v>
      </c>
      <c r="M27" s="2">
        <f t="shared" si="6"/>
        <v>12823.891355590938</v>
      </c>
      <c r="N27" s="2">
        <f t="shared" si="6"/>
        <v>13838.311331228244</v>
      </c>
      <c r="O27" s="2">
        <f t="shared" si="6"/>
        <v>12688.252452564144</v>
      </c>
      <c r="P27" s="2">
        <f t="shared" si="6"/>
        <v>13236.348578818857</v>
      </c>
      <c r="Q27" s="2">
        <f t="shared" si="6"/>
        <v>12986.812053002075</v>
      </c>
      <c r="R27" s="2">
        <f t="shared" si="6"/>
        <v>12628.602099995074</v>
      </c>
      <c r="S27" s="2">
        <f t="shared" si="6"/>
        <v>13197.7403634107</v>
      </c>
      <c r="T27" s="2">
        <f t="shared" si="6"/>
        <v>13007.853869874154</v>
      </c>
      <c r="U27" s="2">
        <f t="shared" si="6"/>
        <v>13173.150534325492</v>
      </c>
      <c r="V27" s="2">
        <f t="shared" si="6"/>
        <v>13785.416236008256</v>
      </c>
      <c r="W27" s="2">
        <f t="shared" si="6"/>
        <v>12679.779166058059</v>
      </c>
      <c r="X27" s="2">
        <f t="shared" si="6"/>
        <v>13143.144125360568</v>
      </c>
      <c r="Y27" s="2">
        <f t="shared" si="6"/>
        <v>13171.717344370854</v>
      </c>
      <c r="Z27" s="2">
        <f t="shared" si="6"/>
        <v>12136.536956644593</v>
      </c>
      <c r="AA27" s="2">
        <f t="shared" si="6"/>
        <v>12450.641148149762</v>
      </c>
      <c r="AB27" s="2">
        <f t="shared" si="6"/>
        <v>12951.330588012956</v>
      </c>
      <c r="AC27" s="2">
        <f t="shared" si="6"/>
        <v>12458.569793519639</v>
      </c>
      <c r="AD27" s="2">
        <f t="shared" si="6"/>
        <v>13243.125492118543</v>
      </c>
      <c r="AE27" s="2">
        <f t="shared" si="6"/>
        <v>12544.01764587407</v>
      </c>
      <c r="AF27" s="2">
        <f t="shared" si="6"/>
        <v>12879.600828441851</v>
      </c>
      <c r="AG27" s="2">
        <f t="shared" si="6"/>
        <v>12412.206604790303</v>
      </c>
    </row>
    <row r="28" spans="1:33" x14ac:dyDescent="0.25">
      <c r="A28" t="s">
        <v>44</v>
      </c>
      <c r="B28">
        <v>3</v>
      </c>
      <c r="C28" t="s">
        <v>52</v>
      </c>
      <c r="D28">
        <v>0</v>
      </c>
      <c r="E28">
        <v>0</v>
      </c>
      <c r="F28">
        <v>0</v>
      </c>
      <c r="G28">
        <v>0</v>
      </c>
      <c r="H28" s="1">
        <v>1380000</v>
      </c>
      <c r="I28" s="1">
        <v>1991000</v>
      </c>
      <c r="J28" s="1">
        <v>1990000</v>
      </c>
      <c r="K28" s="1">
        <v>1989000</v>
      </c>
      <c r="L28" s="1">
        <v>1988000</v>
      </c>
      <c r="M28" s="1">
        <v>1988000</v>
      </c>
      <c r="N28" s="1">
        <v>1987000</v>
      </c>
      <c r="O28" s="1">
        <v>1985000</v>
      </c>
      <c r="P28" s="1">
        <v>1986000</v>
      </c>
      <c r="Q28" s="1">
        <v>1983000</v>
      </c>
      <c r="R28" s="1">
        <v>1982000</v>
      </c>
      <c r="S28" s="1">
        <v>1982000</v>
      </c>
      <c r="T28" s="1">
        <v>1980000</v>
      </c>
      <c r="U28" s="1">
        <v>1979000</v>
      </c>
      <c r="V28" s="1">
        <v>1977000</v>
      </c>
      <c r="W28" s="1">
        <v>1976000</v>
      </c>
      <c r="X28" s="1">
        <v>1977000</v>
      </c>
      <c r="Y28" s="1">
        <v>1973000</v>
      </c>
      <c r="Z28" s="1">
        <v>1973000</v>
      </c>
      <c r="AA28" s="1">
        <v>1971000</v>
      </c>
      <c r="AB28" s="1">
        <v>1970000</v>
      </c>
      <c r="AC28" s="1">
        <v>1970000</v>
      </c>
      <c r="AD28" s="1">
        <v>1969000</v>
      </c>
      <c r="AE28" s="1">
        <v>1969000</v>
      </c>
      <c r="AF28" s="1">
        <v>1966000</v>
      </c>
      <c r="AG28" s="1">
        <v>1967000</v>
      </c>
    </row>
    <row r="29" spans="1:33" x14ac:dyDescent="0.25">
      <c r="A29" t="s">
        <v>46</v>
      </c>
      <c r="B29">
        <v>3</v>
      </c>
      <c r="C29" t="s">
        <v>52</v>
      </c>
      <c r="D29">
        <v>1308</v>
      </c>
      <c r="E29">
        <v>1488</v>
      </c>
      <c r="F29">
        <v>1240</v>
      </c>
      <c r="G29">
        <v>1478</v>
      </c>
      <c r="H29" s="1">
        <v>1404000</v>
      </c>
      <c r="I29" s="1">
        <v>1998000</v>
      </c>
      <c r="J29" s="1">
        <v>1998000</v>
      </c>
      <c r="K29" s="1">
        <v>1998000</v>
      </c>
      <c r="L29" s="1">
        <v>1997000</v>
      </c>
      <c r="M29" s="1">
        <v>1997000</v>
      </c>
      <c r="N29" s="1">
        <v>1997000</v>
      </c>
      <c r="O29" s="1">
        <v>1996000</v>
      </c>
      <c r="P29" s="1">
        <v>1995000</v>
      </c>
      <c r="Q29" s="1">
        <v>1995000</v>
      </c>
      <c r="R29" s="1">
        <v>1995000</v>
      </c>
      <c r="S29" s="1">
        <v>1994000</v>
      </c>
      <c r="T29" s="1">
        <v>1995000</v>
      </c>
      <c r="U29" s="1">
        <v>1994000</v>
      </c>
      <c r="V29" s="1">
        <v>1993000</v>
      </c>
      <c r="W29" s="1">
        <v>1992000</v>
      </c>
      <c r="X29" s="1">
        <v>1993000</v>
      </c>
      <c r="Y29" s="1">
        <v>1992000</v>
      </c>
      <c r="Z29" s="1">
        <v>1991000</v>
      </c>
      <c r="AA29" s="1">
        <v>1991000</v>
      </c>
      <c r="AB29" s="1">
        <v>1991000</v>
      </c>
      <c r="AC29" s="1">
        <v>1989000</v>
      </c>
      <c r="AD29" s="1">
        <v>1987000</v>
      </c>
      <c r="AE29" s="1">
        <v>1988000</v>
      </c>
      <c r="AF29" s="1">
        <v>1988000</v>
      </c>
      <c r="AG29" s="1">
        <v>1988000</v>
      </c>
    </row>
    <row r="30" spans="1:33" x14ac:dyDescent="0.25">
      <c r="A30" t="s">
        <v>47</v>
      </c>
      <c r="B30">
        <v>3</v>
      </c>
      <c r="C30" t="s">
        <v>52</v>
      </c>
      <c r="D30">
        <v>1479</v>
      </c>
      <c r="E30">
        <v>1400</v>
      </c>
      <c r="F30">
        <v>1340</v>
      </c>
      <c r="G30">
        <v>1374</v>
      </c>
      <c r="H30" s="1">
        <v>1417000</v>
      </c>
      <c r="I30" s="1">
        <v>1999000</v>
      </c>
      <c r="J30" s="1">
        <v>1999000</v>
      </c>
      <c r="K30" s="1">
        <v>1999000</v>
      </c>
      <c r="L30" s="1">
        <v>1998000</v>
      </c>
      <c r="M30" s="1">
        <v>1999000</v>
      </c>
      <c r="N30" s="1">
        <v>1998000</v>
      </c>
      <c r="O30" s="1">
        <v>1998000</v>
      </c>
      <c r="P30" s="1">
        <v>1998000</v>
      </c>
      <c r="Q30" s="1">
        <v>1998000</v>
      </c>
      <c r="R30" s="1">
        <v>1997000</v>
      </c>
      <c r="S30" s="1">
        <v>1997000</v>
      </c>
      <c r="T30" s="1">
        <v>1996000</v>
      </c>
      <c r="U30" s="1">
        <v>1996000</v>
      </c>
      <c r="V30" s="1">
        <v>1996000</v>
      </c>
      <c r="W30" s="1">
        <v>1995000</v>
      </c>
      <c r="X30" s="1">
        <v>1996000</v>
      </c>
      <c r="Y30" s="1">
        <v>1995000</v>
      </c>
      <c r="Z30" s="1">
        <v>1994000</v>
      </c>
      <c r="AA30" s="1">
        <v>1994000</v>
      </c>
      <c r="AB30" s="1">
        <v>1994000</v>
      </c>
      <c r="AC30" s="1">
        <v>1993000</v>
      </c>
      <c r="AD30" s="1">
        <v>1993000</v>
      </c>
      <c r="AE30" s="1">
        <v>1993000</v>
      </c>
      <c r="AF30" s="1">
        <v>1992000</v>
      </c>
      <c r="AG30" s="1">
        <v>1993000</v>
      </c>
    </row>
    <row r="31" spans="1:33" x14ac:dyDescent="0.25">
      <c r="A31" t="s">
        <v>48</v>
      </c>
      <c r="B31">
        <v>3</v>
      </c>
      <c r="C31" t="s">
        <v>52</v>
      </c>
      <c r="D31">
        <v>1552</v>
      </c>
      <c r="E31">
        <v>1557</v>
      </c>
      <c r="F31">
        <v>1453</v>
      </c>
      <c r="G31">
        <v>1560</v>
      </c>
      <c r="H31" s="1">
        <v>1440000</v>
      </c>
      <c r="I31" s="1">
        <v>2000000</v>
      </c>
      <c r="J31" s="1">
        <v>2000000</v>
      </c>
      <c r="K31" s="1">
        <v>2000000</v>
      </c>
      <c r="L31" s="1">
        <v>2000000</v>
      </c>
      <c r="M31" s="1">
        <v>2000000</v>
      </c>
      <c r="N31" s="1">
        <v>2000000</v>
      </c>
      <c r="O31" s="1">
        <v>2000000</v>
      </c>
      <c r="P31" s="1">
        <v>2000000</v>
      </c>
      <c r="Q31" s="1">
        <v>2000000</v>
      </c>
      <c r="R31" s="1">
        <v>2000000</v>
      </c>
      <c r="S31" s="1">
        <v>2000000</v>
      </c>
      <c r="T31" s="1">
        <v>2000000</v>
      </c>
      <c r="U31" s="1">
        <v>2000000</v>
      </c>
      <c r="V31" s="1">
        <v>2000000</v>
      </c>
      <c r="W31" s="1">
        <v>2000000</v>
      </c>
      <c r="X31" s="1">
        <v>2000000</v>
      </c>
      <c r="Y31" s="1">
        <v>2000000</v>
      </c>
      <c r="Z31" s="1">
        <v>2000000</v>
      </c>
      <c r="AA31" s="1">
        <v>1999000</v>
      </c>
      <c r="AB31" s="1">
        <v>2000000</v>
      </c>
      <c r="AC31" s="1">
        <v>1999000</v>
      </c>
      <c r="AD31" s="1">
        <v>2000000</v>
      </c>
      <c r="AE31" s="1">
        <v>1999000</v>
      </c>
      <c r="AF31" s="1">
        <v>1999000</v>
      </c>
      <c r="AG31" s="1">
        <v>1999000</v>
      </c>
    </row>
    <row r="32" spans="1:33" x14ac:dyDescent="0.25">
      <c r="A32" t="s">
        <v>49</v>
      </c>
      <c r="B32">
        <v>3</v>
      </c>
      <c r="C32" t="s">
        <v>52</v>
      </c>
      <c r="D32">
        <v>1697</v>
      </c>
      <c r="E32">
        <v>1693</v>
      </c>
      <c r="F32">
        <v>1520</v>
      </c>
      <c r="G32">
        <v>1576</v>
      </c>
      <c r="H32" s="1">
        <v>1451000</v>
      </c>
      <c r="I32" s="1">
        <v>2000000</v>
      </c>
      <c r="J32" s="1">
        <v>2000000</v>
      </c>
      <c r="K32" s="1">
        <v>2000000</v>
      </c>
      <c r="L32" s="1">
        <v>2000000</v>
      </c>
      <c r="M32" s="1">
        <v>2000000</v>
      </c>
      <c r="N32" s="1">
        <v>2000000</v>
      </c>
      <c r="O32" s="1">
        <v>2000000</v>
      </c>
      <c r="P32" s="1">
        <v>2000000</v>
      </c>
      <c r="Q32" s="1">
        <v>2000000</v>
      </c>
      <c r="R32" s="1">
        <v>2000000</v>
      </c>
      <c r="S32" s="1">
        <v>2000000</v>
      </c>
      <c r="T32" s="1">
        <v>2000000</v>
      </c>
      <c r="U32" s="1">
        <v>2000000</v>
      </c>
      <c r="V32" s="1">
        <v>2000000</v>
      </c>
      <c r="W32" s="1">
        <v>2000000</v>
      </c>
      <c r="X32" s="1">
        <v>2000000</v>
      </c>
      <c r="Y32" s="1">
        <v>2000000</v>
      </c>
      <c r="Z32" s="1">
        <v>2000000</v>
      </c>
      <c r="AA32" s="1">
        <v>2000000</v>
      </c>
      <c r="AB32" s="1">
        <v>2000000</v>
      </c>
      <c r="AC32" s="1">
        <v>1999000</v>
      </c>
      <c r="AD32" s="1">
        <v>1999000</v>
      </c>
      <c r="AE32" s="1">
        <v>1999000</v>
      </c>
      <c r="AF32" s="1">
        <v>1999000</v>
      </c>
      <c r="AG32" s="1">
        <v>1999000</v>
      </c>
    </row>
    <row r="33" spans="1:33" s="2" customFormat="1" x14ac:dyDescent="0.25">
      <c r="C33" s="2" t="s">
        <v>55</v>
      </c>
      <c r="D33" s="2">
        <f>AVERAGE(D28:D32)</f>
        <v>1207.2</v>
      </c>
      <c r="E33" s="2">
        <f t="shared" ref="E33:AG33" si="7">AVERAGE(E28:E32)</f>
        <v>1227.5999999999999</v>
      </c>
      <c r="F33" s="2">
        <f t="shared" si="7"/>
        <v>1110.5999999999999</v>
      </c>
      <c r="G33" s="2">
        <f t="shared" si="7"/>
        <v>1197.5999999999999</v>
      </c>
      <c r="H33" s="2">
        <f t="shared" si="7"/>
        <v>1418400</v>
      </c>
      <c r="I33" s="2">
        <f t="shared" si="7"/>
        <v>1997600</v>
      </c>
      <c r="J33" s="2">
        <f t="shared" si="7"/>
        <v>1997400</v>
      </c>
      <c r="K33" s="2">
        <f t="shared" si="7"/>
        <v>1997200</v>
      </c>
      <c r="L33" s="2">
        <f t="shared" si="7"/>
        <v>1996600</v>
      </c>
      <c r="M33" s="2">
        <f t="shared" si="7"/>
        <v>1996800</v>
      </c>
      <c r="N33" s="2">
        <f t="shared" si="7"/>
        <v>1996400</v>
      </c>
      <c r="O33" s="2">
        <f t="shared" si="7"/>
        <v>1995800</v>
      </c>
      <c r="P33" s="2">
        <f t="shared" si="7"/>
        <v>1995800</v>
      </c>
      <c r="Q33" s="2">
        <f t="shared" si="7"/>
        <v>1995200</v>
      </c>
      <c r="R33" s="2">
        <f t="shared" si="7"/>
        <v>1994800</v>
      </c>
      <c r="S33" s="2">
        <f t="shared" si="7"/>
        <v>1994600</v>
      </c>
      <c r="T33" s="2">
        <f t="shared" si="7"/>
        <v>1994200</v>
      </c>
      <c r="U33" s="2">
        <f t="shared" si="7"/>
        <v>1993800</v>
      </c>
      <c r="V33" s="2">
        <f t="shared" si="7"/>
        <v>1993200</v>
      </c>
      <c r="W33" s="2">
        <f t="shared" si="7"/>
        <v>1992600</v>
      </c>
      <c r="X33" s="2">
        <f t="shared" si="7"/>
        <v>1993200</v>
      </c>
      <c r="Y33" s="2">
        <f t="shared" si="7"/>
        <v>1992000</v>
      </c>
      <c r="Z33" s="2">
        <f t="shared" si="7"/>
        <v>1991600</v>
      </c>
      <c r="AA33" s="2">
        <f t="shared" si="7"/>
        <v>1991000</v>
      </c>
      <c r="AB33" s="2">
        <f t="shared" si="7"/>
        <v>1991000</v>
      </c>
      <c r="AC33" s="2">
        <f t="shared" si="7"/>
        <v>1990000</v>
      </c>
      <c r="AD33" s="2">
        <f t="shared" si="7"/>
        <v>1989600</v>
      </c>
      <c r="AE33" s="2">
        <f t="shared" si="7"/>
        <v>1989600</v>
      </c>
      <c r="AF33" s="2">
        <f t="shared" si="7"/>
        <v>1988800</v>
      </c>
      <c r="AG33" s="2">
        <f t="shared" si="7"/>
        <v>1989200</v>
      </c>
    </row>
    <row r="34" spans="1:33" s="2" customFormat="1" x14ac:dyDescent="0.25">
      <c r="C34" s="2" t="s">
        <v>56</v>
      </c>
      <c r="D34" s="2">
        <f>STDEV(D28:D32)</f>
        <v>689.23123840986773</v>
      </c>
      <c r="E34" s="2">
        <f t="shared" ref="E34:AG34" si="8">STDEV(E28:E32)</f>
        <v>694.55618923165605</v>
      </c>
      <c r="F34" s="2">
        <f t="shared" si="8"/>
        <v>630.00936500975922</v>
      </c>
      <c r="G34" s="2">
        <f t="shared" si="8"/>
        <v>674.26018716812882</v>
      </c>
      <c r="H34" s="2">
        <f t="shared" si="8"/>
        <v>28342.547521350298</v>
      </c>
      <c r="I34" s="2">
        <f t="shared" si="8"/>
        <v>3781.5340802378073</v>
      </c>
      <c r="J34" s="2">
        <f t="shared" si="8"/>
        <v>4219.0046219457972</v>
      </c>
      <c r="K34" s="2">
        <f t="shared" si="8"/>
        <v>4658.3258795408465</v>
      </c>
      <c r="L34" s="2">
        <f t="shared" si="8"/>
        <v>4979.9598391954933</v>
      </c>
      <c r="M34" s="2">
        <f t="shared" si="8"/>
        <v>5069.5167422546301</v>
      </c>
      <c r="N34" s="2">
        <f t="shared" si="8"/>
        <v>5412.9474410897437</v>
      </c>
      <c r="O34" s="2">
        <f t="shared" si="8"/>
        <v>6260.9903369994108</v>
      </c>
      <c r="P34" s="2">
        <f t="shared" si="8"/>
        <v>5848.0766068853782</v>
      </c>
      <c r="Q34" s="2">
        <f t="shared" si="8"/>
        <v>7120.3932475671591</v>
      </c>
      <c r="R34" s="2">
        <f t="shared" si="8"/>
        <v>7463.2432628181159</v>
      </c>
      <c r="S34" s="2">
        <f t="shared" si="8"/>
        <v>7469.939758793239</v>
      </c>
      <c r="T34" s="2">
        <f t="shared" si="8"/>
        <v>8258.3291288250311</v>
      </c>
      <c r="U34" s="2">
        <f t="shared" si="8"/>
        <v>8671.79335547152</v>
      </c>
      <c r="V34" s="2">
        <f t="shared" si="8"/>
        <v>9523.6547606473014</v>
      </c>
      <c r="W34" s="2">
        <f t="shared" si="8"/>
        <v>9889.3882520608931</v>
      </c>
      <c r="X34" s="2">
        <f t="shared" si="8"/>
        <v>9523.6547606473014</v>
      </c>
      <c r="Y34" s="2">
        <f t="shared" si="8"/>
        <v>11157.956802210698</v>
      </c>
      <c r="Z34" s="2">
        <f t="shared" si="8"/>
        <v>11104.053313993049</v>
      </c>
      <c r="AA34" s="2">
        <f t="shared" si="8"/>
        <v>11768.60229593982</v>
      </c>
      <c r="AB34" s="2">
        <f t="shared" si="8"/>
        <v>12369.316876852981</v>
      </c>
      <c r="AC34" s="2">
        <f t="shared" si="8"/>
        <v>11958.260743101398</v>
      </c>
      <c r="AD34" s="2">
        <f t="shared" si="8"/>
        <v>12641.202474448386</v>
      </c>
      <c r="AE34" s="2">
        <f t="shared" si="8"/>
        <v>12401.612798341996</v>
      </c>
      <c r="AF34" s="2">
        <f t="shared" si="8"/>
        <v>13590.437814875575</v>
      </c>
      <c r="AG34" s="2">
        <f t="shared" si="8"/>
        <v>13236.313686219437</v>
      </c>
    </row>
    <row r="35" spans="1:33" x14ac:dyDescent="0.25">
      <c r="A35" t="s">
        <v>44</v>
      </c>
      <c r="B35">
        <v>12</v>
      </c>
      <c r="C35" t="s">
        <v>53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</row>
    <row r="36" spans="1:33" x14ac:dyDescent="0.25">
      <c r="A36" t="s">
        <v>46</v>
      </c>
      <c r="B36">
        <v>12</v>
      </c>
      <c r="C36" t="s">
        <v>53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</row>
    <row r="37" spans="1:33" x14ac:dyDescent="0.25">
      <c r="A37" t="s">
        <v>47</v>
      </c>
      <c r="B37">
        <v>12</v>
      </c>
      <c r="C37" t="s">
        <v>53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</row>
    <row r="38" spans="1:33" x14ac:dyDescent="0.25">
      <c r="A38" t="s">
        <v>48</v>
      </c>
      <c r="B38">
        <v>12</v>
      </c>
      <c r="C38" t="s">
        <v>53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</row>
    <row r="39" spans="1:33" x14ac:dyDescent="0.25">
      <c r="A39" t="s">
        <v>49</v>
      </c>
      <c r="B39">
        <v>12</v>
      </c>
      <c r="C39" t="s">
        <v>53</v>
      </c>
      <c r="D39">
        <v>4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1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</row>
    <row r="40" spans="1:33" x14ac:dyDescent="0.25">
      <c r="A40" t="s">
        <v>44</v>
      </c>
      <c r="B40">
        <v>1</v>
      </c>
      <c r="C40" t="s">
        <v>54</v>
      </c>
      <c r="D40">
        <v>3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</row>
    <row r="41" spans="1:33" x14ac:dyDescent="0.25">
      <c r="A41" t="s">
        <v>46</v>
      </c>
      <c r="B41">
        <v>1</v>
      </c>
      <c r="C41" t="s">
        <v>54</v>
      </c>
      <c r="D41">
        <v>155</v>
      </c>
      <c r="E41">
        <v>119</v>
      </c>
      <c r="F41">
        <v>99</v>
      </c>
      <c r="G41">
        <v>127</v>
      </c>
      <c r="H41">
        <v>132</v>
      </c>
      <c r="I41">
        <v>133</v>
      </c>
      <c r="J41">
        <v>134</v>
      </c>
      <c r="K41">
        <v>130</v>
      </c>
      <c r="L41">
        <v>98</v>
      </c>
      <c r="M41">
        <v>156</v>
      </c>
      <c r="N41">
        <v>149</v>
      </c>
      <c r="O41">
        <v>120</v>
      </c>
      <c r="P41">
        <v>111</v>
      </c>
      <c r="Q41">
        <v>108</v>
      </c>
      <c r="R41">
        <v>147</v>
      </c>
      <c r="S41">
        <v>128</v>
      </c>
      <c r="T41">
        <v>114</v>
      </c>
      <c r="U41">
        <v>139</v>
      </c>
      <c r="V41">
        <v>140</v>
      </c>
      <c r="W41">
        <v>129</v>
      </c>
      <c r="X41">
        <v>129</v>
      </c>
      <c r="Y41">
        <v>112</v>
      </c>
      <c r="Z41">
        <v>131</v>
      </c>
      <c r="AA41">
        <v>90</v>
      </c>
      <c r="AB41">
        <v>129</v>
      </c>
      <c r="AC41">
        <v>172</v>
      </c>
      <c r="AD41">
        <v>138</v>
      </c>
      <c r="AE41">
        <v>113</v>
      </c>
      <c r="AF41">
        <v>133</v>
      </c>
      <c r="AG41">
        <v>153</v>
      </c>
    </row>
    <row r="42" spans="1:33" x14ac:dyDescent="0.25">
      <c r="A42" t="s">
        <v>47</v>
      </c>
      <c r="B42">
        <v>1</v>
      </c>
      <c r="C42" t="s">
        <v>54</v>
      </c>
      <c r="D42">
        <v>153</v>
      </c>
      <c r="E42">
        <v>111</v>
      </c>
      <c r="F42">
        <v>146</v>
      </c>
      <c r="G42">
        <v>138</v>
      </c>
      <c r="H42">
        <v>102</v>
      </c>
      <c r="I42">
        <v>99</v>
      </c>
      <c r="J42">
        <v>72</v>
      </c>
      <c r="K42">
        <v>112</v>
      </c>
      <c r="L42">
        <v>98</v>
      </c>
      <c r="M42">
        <v>127</v>
      </c>
      <c r="N42">
        <v>76</v>
      </c>
      <c r="O42">
        <v>95</v>
      </c>
      <c r="P42">
        <v>104</v>
      </c>
      <c r="Q42">
        <v>109</v>
      </c>
      <c r="R42">
        <v>118</v>
      </c>
      <c r="S42">
        <v>99</v>
      </c>
      <c r="T42">
        <v>91</v>
      </c>
      <c r="U42">
        <v>113</v>
      </c>
      <c r="V42">
        <v>117</v>
      </c>
      <c r="W42">
        <v>103</v>
      </c>
      <c r="X42">
        <v>88</v>
      </c>
      <c r="Y42">
        <v>127</v>
      </c>
      <c r="Z42">
        <v>81</v>
      </c>
      <c r="AA42">
        <v>132</v>
      </c>
      <c r="AB42">
        <v>134</v>
      </c>
      <c r="AC42">
        <v>73</v>
      </c>
      <c r="AD42">
        <v>122</v>
      </c>
      <c r="AE42">
        <v>88</v>
      </c>
      <c r="AF42">
        <v>103</v>
      </c>
      <c r="AG42">
        <v>102</v>
      </c>
    </row>
    <row r="43" spans="1:33" x14ac:dyDescent="0.25">
      <c r="A43" t="s">
        <v>48</v>
      </c>
      <c r="B43">
        <v>1</v>
      </c>
      <c r="C43" t="s">
        <v>54</v>
      </c>
      <c r="D43">
        <v>220</v>
      </c>
      <c r="E43">
        <v>274</v>
      </c>
      <c r="F43">
        <v>235</v>
      </c>
      <c r="G43">
        <v>286</v>
      </c>
      <c r="H43">
        <v>268</v>
      </c>
      <c r="I43">
        <v>257</v>
      </c>
      <c r="J43">
        <v>287</v>
      </c>
      <c r="K43">
        <v>289</v>
      </c>
      <c r="L43">
        <v>226</v>
      </c>
      <c r="M43">
        <v>211</v>
      </c>
      <c r="N43">
        <v>228</v>
      </c>
      <c r="O43">
        <v>218</v>
      </c>
      <c r="P43">
        <v>245</v>
      </c>
      <c r="Q43">
        <v>241</v>
      </c>
      <c r="R43">
        <v>250</v>
      </c>
      <c r="S43">
        <v>230</v>
      </c>
      <c r="T43">
        <v>255</v>
      </c>
      <c r="U43">
        <v>269</v>
      </c>
      <c r="V43">
        <v>176</v>
      </c>
      <c r="W43">
        <v>219</v>
      </c>
      <c r="X43">
        <v>218</v>
      </c>
      <c r="Y43">
        <v>238</v>
      </c>
      <c r="Z43">
        <v>274</v>
      </c>
      <c r="AA43">
        <v>244</v>
      </c>
      <c r="AB43">
        <v>221</v>
      </c>
      <c r="AC43">
        <v>196</v>
      </c>
      <c r="AD43">
        <v>236</v>
      </c>
      <c r="AE43">
        <v>282</v>
      </c>
      <c r="AF43">
        <v>235</v>
      </c>
      <c r="AG43">
        <v>219</v>
      </c>
    </row>
    <row r="44" spans="1:33" x14ac:dyDescent="0.25">
      <c r="A44" t="s">
        <v>49</v>
      </c>
      <c r="B44">
        <v>1</v>
      </c>
      <c r="C44" t="s">
        <v>54</v>
      </c>
      <c r="D44">
        <v>177</v>
      </c>
      <c r="E44">
        <v>156</v>
      </c>
      <c r="F44">
        <v>191</v>
      </c>
      <c r="G44">
        <v>171</v>
      </c>
      <c r="H44">
        <v>180</v>
      </c>
      <c r="I44">
        <v>188</v>
      </c>
      <c r="J44">
        <v>198</v>
      </c>
      <c r="K44">
        <v>215</v>
      </c>
      <c r="L44">
        <v>137</v>
      </c>
      <c r="M44">
        <v>211</v>
      </c>
      <c r="N44">
        <v>171</v>
      </c>
      <c r="O44">
        <v>190</v>
      </c>
      <c r="P44">
        <v>156</v>
      </c>
      <c r="Q44">
        <v>162</v>
      </c>
      <c r="R44">
        <v>192</v>
      </c>
      <c r="S44">
        <v>190</v>
      </c>
      <c r="T44">
        <v>176</v>
      </c>
      <c r="U44">
        <v>189</v>
      </c>
      <c r="V44">
        <v>185</v>
      </c>
      <c r="W44">
        <v>173</v>
      </c>
      <c r="X44">
        <v>198</v>
      </c>
      <c r="Y44">
        <v>212</v>
      </c>
      <c r="Z44">
        <v>205</v>
      </c>
      <c r="AA44">
        <v>185</v>
      </c>
      <c r="AB44">
        <v>181</v>
      </c>
      <c r="AC44">
        <v>185</v>
      </c>
      <c r="AD44">
        <v>216</v>
      </c>
      <c r="AE44">
        <v>148</v>
      </c>
      <c r="AF44">
        <v>157</v>
      </c>
      <c r="AG44">
        <v>140</v>
      </c>
    </row>
    <row r="49" spans="8:8" x14ac:dyDescent="0.25">
      <c r="H49">
        <f>SLOPE(G21:H21,G5:H5)</f>
        <v>145304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TRno24</vt:lpstr>
      <vt:lpstr>Chart1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Hollie Hathaway</cp:lastModifiedBy>
  <dcterms:created xsi:type="dcterms:W3CDTF">2013-11-29T16:52:52Z</dcterms:created>
  <dcterms:modified xsi:type="dcterms:W3CDTF">2015-05-05T14:50:00Z</dcterms:modified>
</cp:coreProperties>
</file>