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691\Documents\PhD\Papers\pressurisation\"/>
    </mc:Choice>
  </mc:AlternateContent>
  <xr:revisionPtr revIDLastSave="0" documentId="13_ncr:1_{90D74D94-264C-4B3E-A064-28E9D7C80C77}" xr6:coauthVersionLast="47" xr6:coauthVersionMax="47" xr10:uidLastSave="{00000000-0000-0000-0000-000000000000}"/>
  <bookViews>
    <workbookView xWindow="28680" yWindow="-120" windowWidth="29040" windowHeight="15840" activeTab="1" xr2:uid="{58F43BBC-0117-48FD-97BE-C91559D60907}"/>
  </bookViews>
  <sheets>
    <sheet name="end1" sheetId="1" r:id="rId1"/>
    <sheet name="end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C32" i="1"/>
  <c r="B32" i="1"/>
  <c r="D52" i="1"/>
  <c r="C52" i="1"/>
  <c r="B52" i="1"/>
  <c r="B51" i="1"/>
  <c r="C51" i="1"/>
  <c r="D51" i="1"/>
  <c r="D31" i="2"/>
  <c r="D32" i="2" s="1"/>
  <c r="C31" i="2"/>
  <c r="C32" i="2" s="1"/>
  <c r="B32" i="2"/>
  <c r="B31" i="2"/>
  <c r="D52" i="2"/>
  <c r="B52" i="2"/>
  <c r="B51" i="2"/>
  <c r="C52" i="2"/>
  <c r="D51" i="2"/>
  <c r="C51" i="2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C31" i="1"/>
  <c r="B31" i="1"/>
  <c r="D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C11" i="1"/>
  <c r="C12" i="1" s="1"/>
  <c r="B11" i="1"/>
  <c r="B12" i="1" s="1"/>
  <c r="D11" i="1"/>
  <c r="D12" i="1" s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F37" i="2"/>
  <c r="E37" i="2"/>
  <c r="F36" i="2"/>
  <c r="E36" i="2"/>
  <c r="F25" i="2"/>
  <c r="F26" i="2"/>
  <c r="F27" i="2"/>
  <c r="F28" i="2"/>
  <c r="F29" i="2"/>
  <c r="F30" i="2"/>
  <c r="F24" i="2"/>
  <c r="F23" i="2"/>
  <c r="F22" i="2"/>
  <c r="F21" i="2"/>
  <c r="F20" i="2"/>
  <c r="F19" i="2"/>
  <c r="F18" i="2"/>
  <c r="F17" i="2"/>
  <c r="F16" i="2"/>
  <c r="E25" i="2"/>
  <c r="E26" i="2"/>
  <c r="E27" i="2"/>
  <c r="E28" i="2"/>
  <c r="E29" i="2"/>
  <c r="E30" i="2"/>
  <c r="E16" i="2"/>
  <c r="E24" i="2"/>
  <c r="E23" i="2"/>
  <c r="E22" i="2"/>
  <c r="E21" i="2"/>
  <c r="E20" i="2"/>
  <c r="E19" i="2"/>
  <c r="E18" i="2"/>
  <c r="E17" i="2"/>
  <c r="F3" i="2"/>
  <c r="F4" i="2"/>
  <c r="F5" i="2"/>
  <c r="F6" i="2"/>
  <c r="F7" i="2"/>
  <c r="F8" i="2"/>
  <c r="F9" i="2"/>
  <c r="F10" i="2"/>
  <c r="F2" i="2"/>
  <c r="D11" i="2"/>
  <c r="D12" i="2" s="1"/>
  <c r="C11" i="2"/>
  <c r="C12" i="2" s="1"/>
  <c r="B11" i="2"/>
  <c r="B12" i="2" s="1"/>
  <c r="E3" i="2"/>
  <c r="E4" i="2"/>
  <c r="E5" i="2"/>
  <c r="E6" i="2"/>
  <c r="E7" i="2"/>
  <c r="E8" i="2"/>
  <c r="E9" i="2"/>
  <c r="E10" i="2"/>
  <c r="E2" i="2"/>
  <c r="E52" i="1" l="1"/>
  <c r="E51" i="1"/>
  <c r="E32" i="1"/>
  <c r="E31" i="1"/>
  <c r="E12" i="1"/>
  <c r="E11" i="1"/>
  <c r="E31" i="2"/>
  <c r="E32" i="2"/>
  <c r="E11" i="2"/>
  <c r="E12" i="2"/>
  <c r="E51" i="2"/>
  <c r="E52" i="2"/>
</calcChain>
</file>

<file path=xl/sharedStrings.xml><?xml version="1.0" encoding="utf-8"?>
<sst xmlns="http://schemas.openxmlformats.org/spreadsheetml/2006/main" count="68" uniqueCount="25">
  <si>
    <t>core diameter 1</t>
  </si>
  <si>
    <t>section</t>
  </si>
  <si>
    <t>core diameter 2</t>
  </si>
  <si>
    <t>core diameter 3</t>
  </si>
  <si>
    <t>std dev</t>
  </si>
  <si>
    <t>average of measurements</t>
  </si>
  <si>
    <t>ring 1 - 8/9</t>
  </si>
  <si>
    <t>ring 2 - 9/10</t>
  </si>
  <si>
    <t>ring 3 - 10/11</t>
  </si>
  <si>
    <t>ring 4 - 11/12</t>
  </si>
  <si>
    <t>ring 5 - 12/13</t>
  </si>
  <si>
    <t>ring 6 - 13/14</t>
  </si>
  <si>
    <t>ring 7 - 14/15</t>
  </si>
  <si>
    <t>ring 8 - 15/1</t>
  </si>
  <si>
    <t>ring 9 - 1/2</t>
  </si>
  <si>
    <t>cladding ring</t>
  </si>
  <si>
    <t>ring diameter 1</t>
  </si>
  <si>
    <t>average ring diameter</t>
  </si>
  <si>
    <t>average core diameter</t>
  </si>
  <si>
    <t>ring diameter 2</t>
  </si>
  <si>
    <t>ring diameter 3</t>
  </si>
  <si>
    <t>uncertainty in average of measurements for average diameter calculated from propagation of uncertainty</t>
  </si>
  <si>
    <t>ring thickness 1</t>
  </si>
  <si>
    <t>ring thickness 2</t>
  </si>
  <si>
    <t>ring thickness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</si>
</sst>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2" fillId="0" borderId="2" xfId="0" applyFont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2288E-FC80-46E2-9ECA-EAECB2F645BF}">
  <dimension ref="A1:H52"/>
  <sheetViews>
    <sheetView topLeftCell="A10" workbookViewId="0">
      <selection activeCell="E32" sqref="E32"/>
    </sheetView>
  </sheetViews>
  <sheetFormatPr defaultRowHeight="14.5" x14ac:dyDescent="0.35"/>
  <cols>
    <col min="1" max="1" width="20.1796875" bestFit="1" customWidth="1"/>
    <col min="2" max="4" width="14.26953125" bestFit="1" customWidth="1"/>
    <col min="5" max="5" width="23.26953125" bestFit="1" customWidth="1"/>
  </cols>
  <sheetData>
    <row r="1" spans="1:8" x14ac:dyDescent="0.35">
      <c r="A1" s="6" t="s">
        <v>1</v>
      </c>
      <c r="B1" s="6" t="s">
        <v>0</v>
      </c>
      <c r="C1" s="6" t="s">
        <v>2</v>
      </c>
      <c r="D1" s="7" t="s">
        <v>3</v>
      </c>
      <c r="E1" s="6" t="s">
        <v>5</v>
      </c>
      <c r="F1" s="6" t="s">
        <v>4</v>
      </c>
      <c r="H1" t="s">
        <v>21</v>
      </c>
    </row>
    <row r="2" spans="1:8" x14ac:dyDescent="0.35">
      <c r="A2" t="s">
        <v>6</v>
      </c>
      <c r="B2">
        <v>172.839</v>
      </c>
      <c r="C2">
        <v>169.51300000000001</v>
      </c>
      <c r="D2">
        <v>172.19399999999999</v>
      </c>
      <c r="E2">
        <f>AVERAGE(B2:D2)</f>
        <v>171.5153333333333</v>
      </c>
      <c r="F2">
        <f>_xlfn.STDEV.P(B2:D2)</f>
        <v>1.4401412739342192</v>
      </c>
    </row>
    <row r="3" spans="1:8" x14ac:dyDescent="0.35">
      <c r="A3" t="s">
        <v>7</v>
      </c>
      <c r="B3">
        <v>170.42699999999999</v>
      </c>
      <c r="C3">
        <v>174.01499999999999</v>
      </c>
      <c r="D3">
        <v>171.52</v>
      </c>
      <c r="E3">
        <f>AVERAGE(B3:D3)</f>
        <v>171.98733333333334</v>
      </c>
      <c r="F3">
        <f>_xlfn.STDEV.P(B3:D3)</f>
        <v>1.5016072130294953</v>
      </c>
    </row>
    <row r="4" spans="1:8" x14ac:dyDescent="0.35">
      <c r="A4" t="s">
        <v>8</v>
      </c>
      <c r="B4">
        <v>172.363</v>
      </c>
      <c r="C4">
        <v>175.70699999999999</v>
      </c>
      <c r="D4">
        <v>172.869</v>
      </c>
      <c r="E4">
        <f>AVERAGE(B4:D4)</f>
        <v>173.64633333333333</v>
      </c>
      <c r="F4">
        <f>_xlfn.STDEV.P(B4:D4)</f>
        <v>1.4716814268795453</v>
      </c>
    </row>
    <row r="5" spans="1:8" x14ac:dyDescent="0.35">
      <c r="A5" t="s">
        <v>9</v>
      </c>
      <c r="B5">
        <v>175.09200000000001</v>
      </c>
      <c r="C5">
        <v>175.077</v>
      </c>
      <c r="D5">
        <v>174.24</v>
      </c>
      <c r="E5">
        <f>AVERAGE(B5:D5)</f>
        <v>174.803</v>
      </c>
      <c r="F5">
        <f>_xlfn.STDEV.P(B5:D5)</f>
        <v>0.39814821360895086</v>
      </c>
    </row>
    <row r="6" spans="1:8" x14ac:dyDescent="0.35">
      <c r="A6" t="s">
        <v>10</v>
      </c>
      <c r="B6">
        <v>174.26900000000001</v>
      </c>
      <c r="C6">
        <v>175.601</v>
      </c>
      <c r="D6">
        <v>175.053</v>
      </c>
      <c r="E6">
        <f>AVERAGE(B6:D6)</f>
        <v>174.97433333333333</v>
      </c>
      <c r="F6">
        <f>_xlfn.STDEV.P(B6:D6)</f>
        <v>0.54662438860905127</v>
      </c>
    </row>
    <row r="7" spans="1:8" x14ac:dyDescent="0.35">
      <c r="A7" t="s">
        <v>11</v>
      </c>
      <c r="B7">
        <v>177.2</v>
      </c>
      <c r="C7">
        <v>176.90600000000001</v>
      </c>
      <c r="D7">
        <v>176.327</v>
      </c>
      <c r="E7">
        <f>AVERAGE(B7:D7)</f>
        <v>176.81100000000001</v>
      </c>
      <c r="F7">
        <f>_xlfn.STDEV.P(B7:D7)</f>
        <v>0.36267616409132541</v>
      </c>
    </row>
    <row r="8" spans="1:8" x14ac:dyDescent="0.35">
      <c r="A8" t="s">
        <v>12</v>
      </c>
      <c r="B8">
        <v>179.04</v>
      </c>
      <c r="C8">
        <v>175.511</v>
      </c>
      <c r="D8">
        <v>176.804</v>
      </c>
      <c r="E8">
        <f>AVERAGE(B8:D8)</f>
        <v>177.11833333333334</v>
      </c>
      <c r="F8">
        <f>_xlfn.STDEV.P(B8:D8)</f>
        <v>1.4577526844046225</v>
      </c>
    </row>
    <row r="9" spans="1:8" x14ac:dyDescent="0.35">
      <c r="A9" t="s">
        <v>13</v>
      </c>
      <c r="B9">
        <v>174.077</v>
      </c>
      <c r="C9">
        <v>173.124</v>
      </c>
      <c r="D9">
        <v>175.75</v>
      </c>
      <c r="E9">
        <f>AVERAGE(B9:D9)</f>
        <v>174.31700000000001</v>
      </c>
      <c r="F9">
        <f>_xlfn.STDEV.P(B9:D9)</f>
        <v>1.0854089858973301</v>
      </c>
    </row>
    <row r="10" spans="1:8" x14ac:dyDescent="0.35">
      <c r="A10" s="1" t="s">
        <v>14</v>
      </c>
      <c r="B10">
        <v>171.98699999999999</v>
      </c>
      <c r="C10">
        <v>172.41200000000001</v>
      </c>
      <c r="D10">
        <v>171.83799999999999</v>
      </c>
      <c r="E10" s="1">
        <f>AVERAGE(B10:D10)</f>
        <v>172.07899999999998</v>
      </c>
      <c r="F10" s="1">
        <f>_xlfn.STDEV.P(B10:D10)</f>
        <v>0.24319676532937137</v>
      </c>
    </row>
    <row r="11" spans="1:8" x14ac:dyDescent="0.35">
      <c r="A11" s="6" t="s">
        <v>18</v>
      </c>
      <c r="B11" s="8">
        <f>AVERAGE(B2:B10)</f>
        <v>174.14377777777776</v>
      </c>
      <c r="C11" s="8">
        <f>AVERAGE(C2:C10)</f>
        <v>174.20733333333334</v>
      </c>
      <c r="D11" s="2">
        <f>AVERAGE(D2:D10)</f>
        <v>174.06611111111113</v>
      </c>
      <c r="E11" s="4">
        <f>AVERAGE(E2:E10)</f>
        <v>174.13907407407407</v>
      </c>
    </row>
    <row r="12" spans="1:8" x14ac:dyDescent="0.35">
      <c r="A12" s="6" t="s">
        <v>4</v>
      </c>
      <c r="B12">
        <f>_xlfn.STDEV.P(B2:B11)</f>
        <v>2.3994268806436989</v>
      </c>
      <c r="C12">
        <f>_xlfn.STDEV.P(C2:C11)</f>
        <v>2.0099892039511045</v>
      </c>
      <c r="D12" s="2">
        <f>_xlfn.STDEV.P(D2:D11)</f>
        <v>1.8119701677701237</v>
      </c>
      <c r="E12" s="4">
        <f>SQRT(1/COUNT(B11:D11)*(B12^2)+(C12^2)+(D12^2))</f>
        <v>3.0401275643313719</v>
      </c>
    </row>
    <row r="15" spans="1:8" x14ac:dyDescent="0.35">
      <c r="A15" s="6" t="s">
        <v>15</v>
      </c>
      <c r="B15" s="6" t="s">
        <v>16</v>
      </c>
      <c r="C15" s="6" t="s">
        <v>19</v>
      </c>
      <c r="D15" s="6" t="s">
        <v>20</v>
      </c>
      <c r="E15" s="6" t="s">
        <v>5</v>
      </c>
      <c r="F15" s="6" t="s">
        <v>4</v>
      </c>
    </row>
    <row r="16" spans="1:8" x14ac:dyDescent="0.35">
      <c r="A16">
        <v>1</v>
      </c>
      <c r="B16">
        <v>33.183</v>
      </c>
      <c r="C16">
        <v>33.113999999999997</v>
      </c>
      <c r="D16">
        <v>33.057000000000002</v>
      </c>
      <c r="E16">
        <f>AVERAGE(B16:D16)</f>
        <v>33.118000000000002</v>
      </c>
      <c r="F16">
        <f>_xlfn.STDEV.P(B16:D16)</f>
        <v>5.1516987489564181E-2</v>
      </c>
    </row>
    <row r="17" spans="1:6" x14ac:dyDescent="0.35">
      <c r="A17">
        <v>2</v>
      </c>
      <c r="B17">
        <v>34.167999999999999</v>
      </c>
      <c r="C17">
        <v>34.003</v>
      </c>
      <c r="D17">
        <v>34.027000000000001</v>
      </c>
      <c r="E17">
        <f>AVERAGE(B17:D17)</f>
        <v>34.065999999999995</v>
      </c>
      <c r="F17">
        <f>_xlfn.STDEV.P(B17:D17)</f>
        <v>7.2787361540310819E-2</v>
      </c>
    </row>
    <row r="18" spans="1:6" x14ac:dyDescent="0.35">
      <c r="A18">
        <v>3</v>
      </c>
      <c r="B18">
        <v>34.768999999999998</v>
      </c>
      <c r="C18">
        <v>34.962000000000003</v>
      </c>
      <c r="D18">
        <v>35.212000000000003</v>
      </c>
      <c r="E18">
        <f>AVERAGE(B18:D18)</f>
        <v>34.981000000000002</v>
      </c>
      <c r="F18">
        <f>_xlfn.STDEV.P(B18:D18)</f>
        <v>0.18135232743658783</v>
      </c>
    </row>
    <row r="19" spans="1:6" x14ac:dyDescent="0.35">
      <c r="A19">
        <v>4</v>
      </c>
      <c r="B19">
        <v>34.472000000000001</v>
      </c>
      <c r="C19">
        <v>34.122</v>
      </c>
      <c r="D19">
        <v>34.79</v>
      </c>
      <c r="E19">
        <f>AVERAGE(B19:D19)</f>
        <v>34.461333333333329</v>
      </c>
      <c r="F19">
        <f>_xlfn.STDEV.P(B19:D19)</f>
        <v>0.27281414104762863</v>
      </c>
    </row>
    <row r="20" spans="1:6" x14ac:dyDescent="0.35">
      <c r="A20">
        <v>5</v>
      </c>
      <c r="B20">
        <v>33.665999999999997</v>
      </c>
      <c r="C20">
        <v>34.076999999999998</v>
      </c>
      <c r="D20">
        <v>34.064999999999998</v>
      </c>
      <c r="E20">
        <f>AVERAGE(B20:D20)</f>
        <v>33.936</v>
      </c>
      <c r="F20">
        <f>_xlfn.STDEV.P(B20:D20)</f>
        <v>0.19098167451355172</v>
      </c>
    </row>
    <row r="21" spans="1:6" x14ac:dyDescent="0.35">
      <c r="A21">
        <v>6</v>
      </c>
      <c r="B21">
        <v>33.950000000000003</v>
      </c>
      <c r="C21">
        <v>33.802999999999997</v>
      </c>
      <c r="D21">
        <v>33.496000000000002</v>
      </c>
      <c r="E21">
        <f>AVERAGE(B21:D21)</f>
        <v>33.749666666666663</v>
      </c>
      <c r="F21">
        <f>_xlfn.STDEV.P(B21:D21)</f>
        <v>0.18914250947073954</v>
      </c>
    </row>
    <row r="22" spans="1:6" x14ac:dyDescent="0.35">
      <c r="A22">
        <v>7</v>
      </c>
      <c r="B22">
        <v>34.317</v>
      </c>
      <c r="C22">
        <v>33.76</v>
      </c>
      <c r="D22">
        <v>33.679000000000002</v>
      </c>
      <c r="E22">
        <f>AVERAGE(B22:D22)</f>
        <v>33.918666666666667</v>
      </c>
      <c r="F22">
        <f>_xlfn.STDEV.P(B22:D22)</f>
        <v>0.28359869926045528</v>
      </c>
    </row>
    <row r="23" spans="1:6" x14ac:dyDescent="0.35">
      <c r="A23">
        <v>8</v>
      </c>
      <c r="B23">
        <v>34.511000000000003</v>
      </c>
      <c r="C23">
        <v>34.436</v>
      </c>
      <c r="D23">
        <v>34.213999999999999</v>
      </c>
      <c r="E23">
        <f>AVERAGE(B23:D23)</f>
        <v>34.387</v>
      </c>
      <c r="F23">
        <f>_xlfn.STDEV.P(B23:D23)</f>
        <v>0.126103132395672</v>
      </c>
    </row>
    <row r="24" spans="1:6" x14ac:dyDescent="0.35">
      <c r="A24">
        <v>9</v>
      </c>
      <c r="B24">
        <v>34.985999999999997</v>
      </c>
      <c r="C24">
        <v>34.643000000000001</v>
      </c>
      <c r="D24">
        <v>34.612000000000002</v>
      </c>
      <c r="E24" s="1">
        <f>AVERAGE(B24:D24)</f>
        <v>34.746999999999993</v>
      </c>
      <c r="F24" s="1">
        <f>_xlfn.STDEV.P(B24:D24)</f>
        <v>0.169471728222338</v>
      </c>
    </row>
    <row r="25" spans="1:6" x14ac:dyDescent="0.35">
      <c r="A25">
        <v>10</v>
      </c>
      <c r="B25">
        <v>34.215000000000003</v>
      </c>
      <c r="C25">
        <v>34.033000000000001</v>
      </c>
      <c r="D25">
        <v>34.17</v>
      </c>
      <c r="E25" s="1">
        <f>AVERAGE(B25:D25)</f>
        <v>34.139333333333333</v>
      </c>
      <c r="F25" s="1">
        <f>_xlfn.STDEV.P(B25:D25)</f>
        <v>7.7400832611083756E-2</v>
      </c>
    </row>
    <row r="26" spans="1:6" x14ac:dyDescent="0.35">
      <c r="A26">
        <v>11</v>
      </c>
      <c r="B26">
        <v>33.457000000000001</v>
      </c>
      <c r="C26">
        <v>32.93</v>
      </c>
      <c r="D26">
        <v>33.122999999999998</v>
      </c>
      <c r="E26" s="1">
        <f>AVERAGE(B26:D26)</f>
        <v>33.169999999999995</v>
      </c>
      <c r="F26" s="1">
        <f>_xlfn.STDEV.P(B26:D26)</f>
        <v>0.21769856836154647</v>
      </c>
    </row>
    <row r="27" spans="1:6" x14ac:dyDescent="0.35">
      <c r="A27">
        <v>12</v>
      </c>
      <c r="B27">
        <v>35.5</v>
      </c>
      <c r="C27">
        <v>35.406999999999996</v>
      </c>
      <c r="D27">
        <v>35.247999999999998</v>
      </c>
      <c r="E27" s="1">
        <f>AVERAGE(B27:D27)</f>
        <v>35.384999999999998</v>
      </c>
      <c r="F27" s="1">
        <f>_xlfn.STDEV.P(B27:D27)</f>
        <v>0.10404806581575733</v>
      </c>
    </row>
    <row r="28" spans="1:6" x14ac:dyDescent="0.35">
      <c r="A28">
        <v>13</v>
      </c>
      <c r="B28">
        <v>33.430999999999997</v>
      </c>
      <c r="C28">
        <v>33.215000000000003</v>
      </c>
      <c r="D28">
        <v>33.045000000000002</v>
      </c>
      <c r="E28" s="1">
        <f>AVERAGE(B28:D28)</f>
        <v>33.230333333333334</v>
      </c>
      <c r="F28" s="1">
        <f>_xlfn.STDEV.P(B28:D28)</f>
        <v>0.15795639341989809</v>
      </c>
    </row>
    <row r="29" spans="1:6" x14ac:dyDescent="0.35">
      <c r="A29">
        <v>14</v>
      </c>
      <c r="B29">
        <v>33.256</v>
      </c>
      <c r="C29">
        <v>32.981000000000002</v>
      </c>
      <c r="D29">
        <v>32.463000000000001</v>
      </c>
      <c r="E29" s="1">
        <f>AVERAGE(B29:D29)</f>
        <v>32.9</v>
      </c>
      <c r="F29" s="1">
        <f>_xlfn.STDEV.P(B29:D29)</f>
        <v>0.32876840886354414</v>
      </c>
    </row>
    <row r="30" spans="1:6" x14ac:dyDescent="0.35">
      <c r="A30" s="1">
        <v>15</v>
      </c>
      <c r="B30" s="1">
        <v>32.537999999999997</v>
      </c>
      <c r="C30" s="1">
        <v>31.965</v>
      </c>
      <c r="D30" s="1">
        <v>31.709</v>
      </c>
      <c r="E30" s="1">
        <f>AVERAGE(B30:D30)</f>
        <v>32.070666666666668</v>
      </c>
      <c r="F30" s="3">
        <f>_xlfn.STDEV.P(B30:D30)</f>
        <v>0.34658749095847063</v>
      </c>
    </row>
    <row r="31" spans="1:6" x14ac:dyDescent="0.35">
      <c r="A31" s="6" t="s">
        <v>17</v>
      </c>
      <c r="B31">
        <f>AVERAGE(B16:B30)</f>
        <v>34.027933333333337</v>
      </c>
      <c r="C31">
        <f>AVERAGE(C16:C30)</f>
        <v>33.830066666666667</v>
      </c>
      <c r="D31" s="2">
        <f>AVERAGE(D22:D30)</f>
        <v>33.584777777777781</v>
      </c>
      <c r="E31" s="5">
        <f t="shared" ref="E17:E31" si="0">AVERAGE(B31:D31)</f>
        <v>33.814259259259266</v>
      </c>
    </row>
    <row r="32" spans="1:6" x14ac:dyDescent="0.35">
      <c r="A32" s="6" t="s">
        <v>4</v>
      </c>
      <c r="B32">
        <f>_xlfn.STDEV.P(B16:B30)</f>
        <v>0.75506427688126188</v>
      </c>
      <c r="C32">
        <f>_xlfn.STDEV.P(C16:C30)</f>
        <v>0.85320981918608696</v>
      </c>
      <c r="D32">
        <f>_xlfn.STDEV.P(D16:D30)</f>
        <v>0.96632334133042641</v>
      </c>
      <c r="E32" s="4">
        <f>SQRT(1/COUNT(B31:D31)*(B32^2)+(C32^2)+(D32^2))</f>
        <v>1.3608043514638548</v>
      </c>
    </row>
    <row r="35" spans="1:6" x14ac:dyDescent="0.35">
      <c r="A35" s="6" t="s">
        <v>15</v>
      </c>
      <c r="B35" s="6" t="s">
        <v>22</v>
      </c>
      <c r="C35" s="6" t="s">
        <v>23</v>
      </c>
      <c r="D35" s="6" t="s">
        <v>24</v>
      </c>
      <c r="E35" s="6" t="s">
        <v>5</v>
      </c>
      <c r="F35" s="6" t="s">
        <v>4</v>
      </c>
    </row>
    <row r="36" spans="1:6" x14ac:dyDescent="0.35">
      <c r="A36">
        <v>1</v>
      </c>
      <c r="B36">
        <v>2.0950000000000002</v>
      </c>
      <c r="C36">
        <v>2.3180000000000001</v>
      </c>
      <c r="D36">
        <v>2.4279999999999999</v>
      </c>
      <c r="E36">
        <f>AVERAGE(B36:D36)</f>
        <v>2.2803333333333335</v>
      </c>
      <c r="F36">
        <f>_xlfn.STDEV.P(B36:D36)</f>
        <v>0.13853118381393001</v>
      </c>
    </row>
    <row r="37" spans="1:6" x14ac:dyDescent="0.35">
      <c r="A37">
        <v>2</v>
      </c>
      <c r="B37">
        <v>2.11</v>
      </c>
      <c r="C37">
        <v>2.1949999999999998</v>
      </c>
      <c r="D37">
        <v>2.1469999999999998</v>
      </c>
      <c r="E37">
        <f t="shared" ref="E37:E51" si="1">AVERAGE(B37:D37)</f>
        <v>2.1506666666666665</v>
      </c>
      <c r="F37">
        <f t="shared" ref="F37:F50" si="2">_xlfn.STDEV.P(B37:D37)</f>
        <v>3.4797828795614362E-2</v>
      </c>
    </row>
    <row r="38" spans="1:6" x14ac:dyDescent="0.35">
      <c r="A38">
        <v>3</v>
      </c>
      <c r="B38">
        <v>2.1469999999999998</v>
      </c>
      <c r="C38">
        <v>1.95</v>
      </c>
      <c r="D38">
        <v>2.238</v>
      </c>
      <c r="E38">
        <f t="shared" si="1"/>
        <v>2.1116666666666664</v>
      </c>
      <c r="F38">
        <f t="shared" si="2"/>
        <v>0.12020075799354271</v>
      </c>
    </row>
    <row r="39" spans="1:6" x14ac:dyDescent="0.35">
      <c r="A39">
        <v>4</v>
      </c>
      <c r="B39">
        <v>2.1440000000000001</v>
      </c>
      <c r="C39">
        <v>2.2029999999999998</v>
      </c>
      <c r="D39">
        <v>2.153</v>
      </c>
      <c r="E39">
        <f t="shared" si="1"/>
        <v>2.1666666666666665</v>
      </c>
      <c r="F39">
        <f t="shared" si="2"/>
        <v>2.5952948879762194E-2</v>
      </c>
    </row>
    <row r="40" spans="1:6" x14ac:dyDescent="0.35">
      <c r="A40">
        <v>5</v>
      </c>
      <c r="B40">
        <v>1.9970000000000001</v>
      </c>
      <c r="C40">
        <v>2.0990000000000002</v>
      </c>
      <c r="D40">
        <v>2.2839999999999998</v>
      </c>
      <c r="E40">
        <f t="shared" si="1"/>
        <v>2.1266666666666665</v>
      </c>
      <c r="F40">
        <f t="shared" si="2"/>
        <v>0.11878926251513161</v>
      </c>
    </row>
    <row r="41" spans="1:6" x14ac:dyDescent="0.35">
      <c r="A41">
        <v>6</v>
      </c>
      <c r="B41">
        <v>2.0270000000000001</v>
      </c>
      <c r="C41">
        <v>2.0059999999999998</v>
      </c>
      <c r="D41">
        <v>2.3029999999999999</v>
      </c>
      <c r="E41">
        <f t="shared" si="1"/>
        <v>2.1119999999999997</v>
      </c>
      <c r="F41">
        <f t="shared" si="2"/>
        <v>0.13532922818075924</v>
      </c>
    </row>
    <row r="42" spans="1:6" x14ac:dyDescent="0.35">
      <c r="A42">
        <v>7</v>
      </c>
      <c r="B42">
        <v>2.3260000000000001</v>
      </c>
      <c r="C42">
        <v>2.1110000000000002</v>
      </c>
      <c r="D42">
        <v>2.161</v>
      </c>
      <c r="E42">
        <f t="shared" si="1"/>
        <v>2.1993333333333336</v>
      </c>
      <c r="F42">
        <f t="shared" si="2"/>
        <v>9.1863425196804432E-2</v>
      </c>
    </row>
    <row r="43" spans="1:6" x14ac:dyDescent="0.35">
      <c r="A43">
        <v>8</v>
      </c>
      <c r="B43">
        <v>2.2839999999999998</v>
      </c>
      <c r="C43">
        <v>2.206</v>
      </c>
      <c r="D43">
        <v>2.238</v>
      </c>
      <c r="E43">
        <f t="shared" si="1"/>
        <v>2.2426666666666666</v>
      </c>
      <c r="F43">
        <f t="shared" si="2"/>
        <v>3.201388587611452E-2</v>
      </c>
    </row>
    <row r="44" spans="1:6" x14ac:dyDescent="0.35">
      <c r="A44">
        <v>9</v>
      </c>
      <c r="B44">
        <v>2.411</v>
      </c>
      <c r="C44">
        <v>2.347</v>
      </c>
      <c r="D44">
        <v>2.3929999999999998</v>
      </c>
      <c r="E44" s="1">
        <f t="shared" si="1"/>
        <v>2.3836666666666666</v>
      </c>
      <c r="F44" s="1">
        <f t="shared" si="2"/>
        <v>2.6948510575210315E-2</v>
      </c>
    </row>
    <row r="45" spans="1:6" x14ac:dyDescent="0.35">
      <c r="A45">
        <v>10</v>
      </c>
      <c r="B45">
        <v>1.9970000000000001</v>
      </c>
      <c r="C45">
        <v>2.024</v>
      </c>
      <c r="D45">
        <v>1.9870000000000001</v>
      </c>
      <c r="E45" s="1">
        <f t="shared" si="1"/>
        <v>2.0026666666666668</v>
      </c>
      <c r="F45" s="1">
        <f t="shared" si="2"/>
        <v>1.5627610892974687E-2</v>
      </c>
    </row>
    <row r="46" spans="1:6" x14ac:dyDescent="0.35">
      <c r="A46">
        <v>11</v>
      </c>
      <c r="B46">
        <v>2.069</v>
      </c>
      <c r="C46">
        <v>2.1560000000000001</v>
      </c>
      <c r="D46">
        <v>2.222</v>
      </c>
      <c r="E46" s="1">
        <f t="shared" si="1"/>
        <v>2.1489999999999996</v>
      </c>
      <c r="F46" s="1">
        <f t="shared" si="2"/>
        <v>6.2657800791282178E-2</v>
      </c>
    </row>
    <row r="47" spans="1:6" x14ac:dyDescent="0.35">
      <c r="A47">
        <v>12</v>
      </c>
      <c r="B47">
        <v>2.101</v>
      </c>
      <c r="C47">
        <v>2.0990000000000002</v>
      </c>
      <c r="D47">
        <v>2.113</v>
      </c>
      <c r="E47" s="1">
        <f t="shared" si="1"/>
        <v>2.1043333333333334</v>
      </c>
      <c r="F47" s="1">
        <f t="shared" si="2"/>
        <v>6.1824123303304106E-3</v>
      </c>
    </row>
    <row r="48" spans="1:6" x14ac:dyDescent="0.35">
      <c r="A48">
        <v>13</v>
      </c>
      <c r="B48">
        <v>2.3959999999999999</v>
      </c>
      <c r="C48">
        <v>2.2709999999999999</v>
      </c>
      <c r="D48">
        <v>2.3879999999999999</v>
      </c>
      <c r="E48" s="1">
        <f t="shared" si="1"/>
        <v>2.3516666666666666</v>
      </c>
      <c r="F48" s="1">
        <f t="shared" si="2"/>
        <v>5.7133372228691547E-2</v>
      </c>
    </row>
    <row r="49" spans="1:6" x14ac:dyDescent="0.35">
      <c r="A49">
        <v>14</v>
      </c>
      <c r="B49">
        <v>2.355</v>
      </c>
      <c r="C49">
        <v>2.294</v>
      </c>
      <c r="D49">
        <v>2.2490000000000001</v>
      </c>
      <c r="E49" s="1">
        <f t="shared" si="1"/>
        <v>2.2993333333333332</v>
      </c>
      <c r="F49" s="1">
        <f t="shared" si="2"/>
        <v>4.3438334324521287E-2</v>
      </c>
    </row>
    <row r="50" spans="1:6" x14ac:dyDescent="0.35">
      <c r="A50" s="1">
        <v>15</v>
      </c>
      <c r="B50">
        <v>2.2490000000000001</v>
      </c>
      <c r="C50">
        <v>2.161</v>
      </c>
      <c r="D50">
        <v>2.403</v>
      </c>
      <c r="E50" s="1">
        <f t="shared" si="1"/>
        <v>2.2710000000000004</v>
      </c>
      <c r="F50" s="3">
        <f t="shared" si="2"/>
        <v>0.10001333244456294</v>
      </c>
    </row>
    <row r="51" spans="1:6" x14ac:dyDescent="0.35">
      <c r="A51" s="6" t="s">
        <v>17</v>
      </c>
      <c r="B51">
        <f>AVERAGE(B36:B50)</f>
        <v>2.1805333333333334</v>
      </c>
      <c r="C51">
        <f>AVERAGE(C36:C50)</f>
        <v>2.162666666666667</v>
      </c>
      <c r="D51" s="2">
        <f>AVERAGE(D36:D50)</f>
        <v>2.2471333333333332</v>
      </c>
      <c r="E51" s="5">
        <f t="shared" si="1"/>
        <v>2.1967777777777777</v>
      </c>
    </row>
    <row r="52" spans="1:6" x14ac:dyDescent="0.35">
      <c r="A52" s="6" t="s">
        <v>4</v>
      </c>
      <c r="B52">
        <f>_xlfn.STDEV.P(B36:B50)</f>
        <v>0.1392814257378045</v>
      </c>
      <c r="C52">
        <f>_xlfn.STDEV.P(C36:C50)</f>
        <v>0.11297944749181399</v>
      </c>
      <c r="D52">
        <f>_xlfn.STDEV.P(D36:D50)</f>
        <v>0.11982702347782637</v>
      </c>
      <c r="E52" s="4">
        <f>SQRT(1/COUNT(B51:D51)*(B52^2)+(C52^2)+(D52^2))</f>
        <v>0.18327386510255525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99618-EF71-4F07-A2BF-6904EB3EA1BB}">
  <dimension ref="A1:H52"/>
  <sheetViews>
    <sheetView tabSelected="1" workbookViewId="0">
      <selection activeCell="I6" sqref="I6"/>
    </sheetView>
  </sheetViews>
  <sheetFormatPr defaultRowHeight="14.5" x14ac:dyDescent="0.35"/>
  <cols>
    <col min="1" max="1" width="18.81640625" bestFit="1" customWidth="1"/>
    <col min="2" max="2" width="14" bestFit="1" customWidth="1"/>
    <col min="3" max="3" width="14.26953125" bestFit="1" customWidth="1"/>
    <col min="4" max="4" width="14" bestFit="1" customWidth="1"/>
    <col min="5" max="5" width="22.7265625" bestFit="1" customWidth="1"/>
  </cols>
  <sheetData>
    <row r="1" spans="1:8" x14ac:dyDescent="0.35">
      <c r="A1" s="6" t="s">
        <v>1</v>
      </c>
      <c r="B1" s="6" t="s">
        <v>0</v>
      </c>
      <c r="C1" s="6" t="s">
        <v>2</v>
      </c>
      <c r="D1" s="7" t="s">
        <v>3</v>
      </c>
      <c r="E1" s="6" t="s">
        <v>5</v>
      </c>
      <c r="F1" s="6" t="s">
        <v>4</v>
      </c>
      <c r="H1" t="s">
        <v>21</v>
      </c>
    </row>
    <row r="2" spans="1:8" x14ac:dyDescent="0.35">
      <c r="A2" t="s">
        <v>6</v>
      </c>
      <c r="B2">
        <v>174.71700000000001</v>
      </c>
      <c r="C2">
        <v>176.14</v>
      </c>
      <c r="D2" s="2">
        <v>177.477</v>
      </c>
      <c r="E2">
        <f>AVERAGE(B2:D2)</f>
        <v>176.11133333333331</v>
      </c>
      <c r="F2">
        <f>_xlfn.STDEV.P(B2:D2)</f>
        <v>1.1269475981113231</v>
      </c>
    </row>
    <row r="3" spans="1:8" x14ac:dyDescent="0.35">
      <c r="A3" t="s">
        <v>7</v>
      </c>
      <c r="B3">
        <v>177.482</v>
      </c>
      <c r="C3">
        <v>175.95099999999999</v>
      </c>
      <c r="D3" s="2">
        <v>175.61799999999999</v>
      </c>
      <c r="E3">
        <f t="shared" ref="E3:E10" si="0">AVERAGE(B3:D3)</f>
        <v>176.35033333333331</v>
      </c>
      <c r="F3">
        <f t="shared" ref="F3:F10" si="1">_xlfn.STDEV.P(B3:D3)</f>
        <v>0.8116749486230469</v>
      </c>
    </row>
    <row r="4" spans="1:8" x14ac:dyDescent="0.35">
      <c r="A4" t="s">
        <v>8</v>
      </c>
      <c r="B4">
        <v>170.09399999999999</v>
      </c>
      <c r="C4">
        <v>173.04</v>
      </c>
      <c r="D4" s="2">
        <v>171.08699999999999</v>
      </c>
      <c r="E4">
        <f t="shared" si="0"/>
        <v>171.40700000000001</v>
      </c>
      <c r="F4">
        <f t="shared" si="1"/>
        <v>1.2237998202320504</v>
      </c>
    </row>
    <row r="5" spans="1:8" x14ac:dyDescent="0.35">
      <c r="A5" t="s">
        <v>9</v>
      </c>
      <c r="B5">
        <v>169.422</v>
      </c>
      <c r="C5">
        <v>170.73099999999999</v>
      </c>
      <c r="D5" s="2">
        <v>168.393</v>
      </c>
      <c r="E5">
        <f t="shared" si="0"/>
        <v>169.51533333333336</v>
      </c>
      <c r="F5">
        <f t="shared" si="1"/>
        <v>0.95676340974256402</v>
      </c>
    </row>
    <row r="6" spans="1:8" x14ac:dyDescent="0.35">
      <c r="A6" t="s">
        <v>10</v>
      </c>
      <c r="B6">
        <v>173.803</v>
      </c>
      <c r="C6">
        <v>171.69</v>
      </c>
      <c r="D6" s="2">
        <v>171.11799999999999</v>
      </c>
      <c r="E6">
        <f t="shared" si="0"/>
        <v>172.20366666666666</v>
      </c>
      <c r="F6">
        <f t="shared" si="1"/>
        <v>1.1547572135398088</v>
      </c>
    </row>
    <row r="7" spans="1:8" x14ac:dyDescent="0.35">
      <c r="A7" t="s">
        <v>11</v>
      </c>
      <c r="B7">
        <v>175.29400000000001</v>
      </c>
      <c r="C7">
        <v>175.42099999999999</v>
      </c>
      <c r="D7" s="2">
        <v>176.54400000000001</v>
      </c>
      <c r="E7">
        <f t="shared" si="0"/>
        <v>175.75300000000001</v>
      </c>
      <c r="F7">
        <f t="shared" si="1"/>
        <v>0.56171938427178281</v>
      </c>
    </row>
    <row r="8" spans="1:8" x14ac:dyDescent="0.35">
      <c r="A8" t="s">
        <v>12</v>
      </c>
      <c r="B8">
        <v>175.81800000000001</v>
      </c>
      <c r="C8">
        <v>177.482</v>
      </c>
      <c r="D8" s="2">
        <v>175.637</v>
      </c>
      <c r="E8">
        <f t="shared" si="0"/>
        <v>176.31233333333333</v>
      </c>
      <c r="F8">
        <f t="shared" si="1"/>
        <v>0.83037354378750383</v>
      </c>
    </row>
    <row r="9" spans="1:8" x14ac:dyDescent="0.35">
      <c r="A9" t="s">
        <v>13</v>
      </c>
      <c r="B9">
        <v>176.40600000000001</v>
      </c>
      <c r="C9">
        <v>176.77199999999999</v>
      </c>
      <c r="D9" s="2">
        <v>175.60400000000001</v>
      </c>
      <c r="E9">
        <f t="shared" si="0"/>
        <v>176.26066666666668</v>
      </c>
      <c r="F9">
        <f t="shared" si="1"/>
        <v>0.48778228294552411</v>
      </c>
    </row>
    <row r="10" spans="1:8" x14ac:dyDescent="0.35">
      <c r="A10" s="1" t="s">
        <v>14</v>
      </c>
      <c r="B10" s="1">
        <v>174.119</v>
      </c>
      <c r="C10" s="1">
        <v>172.74100000000001</v>
      </c>
      <c r="D10" s="3">
        <v>174.904</v>
      </c>
      <c r="E10" s="1">
        <f t="shared" si="0"/>
        <v>173.92133333333334</v>
      </c>
      <c r="F10" s="1">
        <f t="shared" si="1"/>
        <v>0.89403442638163666</v>
      </c>
    </row>
    <row r="11" spans="1:8" x14ac:dyDescent="0.35">
      <c r="A11" s="6" t="s">
        <v>18</v>
      </c>
      <c r="B11">
        <f>AVERAGE(B2:B10)</f>
        <v>174.12833333333333</v>
      </c>
      <c r="C11">
        <f>AVERAGE(C2:C10)</f>
        <v>174.44088888888888</v>
      </c>
      <c r="D11" s="2">
        <f>AVERAGE(D2:D10)</f>
        <v>174.04244444444444</v>
      </c>
      <c r="E11" s="4">
        <f>AVERAGE(E2:E10)</f>
        <v>174.20388888888888</v>
      </c>
    </row>
    <row r="12" spans="1:8" x14ac:dyDescent="0.35">
      <c r="A12" s="6" t="s">
        <v>4</v>
      </c>
      <c r="B12">
        <f>_xlfn.STDEV.P(B2:B11)</f>
        <v>2.4398047872729527</v>
      </c>
      <c r="C12">
        <f>_xlfn.STDEV.P(C2:C11)</f>
        <v>2.1677925382491932</v>
      </c>
      <c r="D12" s="2">
        <f>_xlfn.STDEV.P(D2:D11)</f>
        <v>2.7470514778981197</v>
      </c>
      <c r="E12" s="4">
        <f>SQRT(1/COUNT(B11:D11)*(B12^2)+(C12^2)+(D12^2))</f>
        <v>3.7722449696581384</v>
      </c>
    </row>
    <row r="13" spans="1:8" x14ac:dyDescent="0.35">
      <c r="A13" s="6"/>
    </row>
    <row r="15" spans="1:8" x14ac:dyDescent="0.35">
      <c r="A15" s="6" t="s">
        <v>15</v>
      </c>
      <c r="B15" s="6" t="s">
        <v>16</v>
      </c>
      <c r="C15" s="6" t="s">
        <v>19</v>
      </c>
      <c r="D15" s="6" t="s">
        <v>20</v>
      </c>
      <c r="E15" s="6" t="s">
        <v>5</v>
      </c>
      <c r="F15" s="6" t="s">
        <v>4</v>
      </c>
    </row>
    <row r="16" spans="1:8" x14ac:dyDescent="0.35">
      <c r="A16">
        <v>1</v>
      </c>
      <c r="B16">
        <v>31.87</v>
      </c>
      <c r="C16">
        <v>31.145</v>
      </c>
      <c r="D16">
        <v>31.010999999999999</v>
      </c>
      <c r="E16">
        <f>AVERAGE(B16:D16)</f>
        <v>31.341999999999999</v>
      </c>
      <c r="F16">
        <f>_xlfn.STDEV.P(B16:D16)</f>
        <v>0.3773389281092891</v>
      </c>
    </row>
    <row r="17" spans="1:6" x14ac:dyDescent="0.35">
      <c r="A17">
        <v>2</v>
      </c>
      <c r="B17">
        <v>32.49</v>
      </c>
      <c r="C17">
        <v>31.934999999999999</v>
      </c>
      <c r="D17">
        <v>32.429000000000002</v>
      </c>
      <c r="E17">
        <f>AVERAGE(B17:D17)</f>
        <v>32.284666666666666</v>
      </c>
      <c r="F17">
        <f>_xlfn.STDEV.P(B17:D17)</f>
        <v>0.24850262685846264</v>
      </c>
    </row>
    <row r="18" spans="1:6" x14ac:dyDescent="0.35">
      <c r="A18">
        <v>3</v>
      </c>
      <c r="B18">
        <v>33.366999999999997</v>
      </c>
      <c r="C18">
        <v>33.07</v>
      </c>
      <c r="D18">
        <v>33.130000000000003</v>
      </c>
      <c r="E18">
        <f>AVERAGE(B18:D18)</f>
        <v>33.189</v>
      </c>
      <c r="F18">
        <f>_xlfn.STDEV.P(B18:D18)</f>
        <v>0.12822636234409662</v>
      </c>
    </row>
    <row r="19" spans="1:6" x14ac:dyDescent="0.35">
      <c r="A19">
        <v>4</v>
      </c>
      <c r="B19">
        <v>34.200000000000003</v>
      </c>
      <c r="C19">
        <v>34.658999999999999</v>
      </c>
      <c r="D19">
        <v>34.540999999999997</v>
      </c>
      <c r="E19">
        <f>AVERAGE(B19:D19)</f>
        <v>34.466666666666669</v>
      </c>
      <c r="F19">
        <f>_xlfn.STDEV.P(B19:D19)</f>
        <v>0.1946181446377018</v>
      </c>
    </row>
    <row r="20" spans="1:6" x14ac:dyDescent="0.35">
      <c r="A20">
        <v>5</v>
      </c>
      <c r="B20">
        <v>33.052999999999997</v>
      </c>
      <c r="C20">
        <v>32.881</v>
      </c>
      <c r="D20">
        <v>32.520000000000003</v>
      </c>
      <c r="E20">
        <f>AVERAGE(B20:D20)</f>
        <v>32.818000000000005</v>
      </c>
      <c r="F20">
        <f>_xlfn.STDEV.P(B20:D20)</f>
        <v>0.22210958256380031</v>
      </c>
    </row>
    <row r="21" spans="1:6" x14ac:dyDescent="0.35">
      <c r="A21">
        <v>6</v>
      </c>
      <c r="B21">
        <v>34.19</v>
      </c>
      <c r="C21">
        <v>33.655000000000001</v>
      </c>
      <c r="D21">
        <v>34.429000000000002</v>
      </c>
      <c r="E21">
        <f>AVERAGE(B21:D21)</f>
        <v>34.091333333333331</v>
      </c>
      <c r="F21">
        <f>_xlfn.STDEV.P(B21:D21)</f>
        <v>0.32359473969079833</v>
      </c>
    </row>
    <row r="22" spans="1:6" x14ac:dyDescent="0.35">
      <c r="A22">
        <v>7</v>
      </c>
      <c r="B22">
        <v>34.037999999999997</v>
      </c>
      <c r="C22">
        <v>34.021000000000001</v>
      </c>
      <c r="D22">
        <v>33.615000000000002</v>
      </c>
      <c r="E22">
        <f>AVERAGE(B22:D22)</f>
        <v>33.891333333333336</v>
      </c>
      <c r="F22">
        <f>_xlfn.STDEV.P(B22:D22)</f>
        <v>0.19552038825202245</v>
      </c>
    </row>
    <row r="23" spans="1:6" x14ac:dyDescent="0.35">
      <c r="A23">
        <v>8</v>
      </c>
      <c r="B23">
        <v>33.649000000000001</v>
      </c>
      <c r="C23">
        <v>33.375</v>
      </c>
      <c r="D23">
        <v>33.515999999999998</v>
      </c>
      <c r="E23">
        <f>AVERAGE(B23:D23)</f>
        <v>33.513333333333328</v>
      </c>
      <c r="F23">
        <f>_xlfn.STDEV.P(B23:D23)</f>
        <v>0.11187592333573074</v>
      </c>
    </row>
    <row r="24" spans="1:6" x14ac:dyDescent="0.35">
      <c r="A24">
        <v>9</v>
      </c>
      <c r="B24">
        <v>33.128</v>
      </c>
      <c r="C24">
        <v>33.207000000000001</v>
      </c>
      <c r="D24">
        <v>32.954000000000001</v>
      </c>
      <c r="E24" s="1">
        <f>AVERAGE(B24:D24)</f>
        <v>33.096333333333341</v>
      </c>
      <c r="F24" s="1">
        <f>_xlfn.STDEV.P(B24:D24)</f>
        <v>0.1056861180834813</v>
      </c>
    </row>
    <row r="25" spans="1:6" x14ac:dyDescent="0.35">
      <c r="A25">
        <v>10</v>
      </c>
      <c r="B25">
        <v>32.962000000000003</v>
      </c>
      <c r="C25">
        <v>33.134999999999998</v>
      </c>
      <c r="D25">
        <v>32.969000000000001</v>
      </c>
      <c r="E25" s="1">
        <f>AVERAGE(B25:D25)</f>
        <v>33.021999999999998</v>
      </c>
      <c r="F25" s="1">
        <f>_xlfn.STDEV.P(B25:D25)</f>
        <v>7.9954153529796956E-2</v>
      </c>
    </row>
    <row r="26" spans="1:6" x14ac:dyDescent="0.35">
      <c r="A26">
        <v>11</v>
      </c>
      <c r="B26">
        <v>33.118000000000002</v>
      </c>
      <c r="C26">
        <v>32.81</v>
      </c>
      <c r="D26">
        <v>32.731999999999999</v>
      </c>
      <c r="E26" s="1">
        <f>AVERAGE(B26:D26)</f>
        <v>32.886666666666663</v>
      </c>
      <c r="F26" s="1">
        <f>_xlfn.STDEV.P(B26:D26)</f>
        <v>0.16664799895455043</v>
      </c>
    </row>
    <row r="27" spans="1:6" x14ac:dyDescent="0.35">
      <c r="A27">
        <v>12</v>
      </c>
      <c r="B27">
        <v>34.316000000000003</v>
      </c>
      <c r="C27">
        <v>33.404000000000003</v>
      </c>
      <c r="D27">
        <v>33.847000000000001</v>
      </c>
      <c r="E27" s="1">
        <f>AVERAGE(B27:D27)</f>
        <v>33.855666666666671</v>
      </c>
      <c r="F27" s="1">
        <f>_xlfn.STDEV.P(B27:D27)</f>
        <v>0.37237287166972205</v>
      </c>
    </row>
    <row r="28" spans="1:6" x14ac:dyDescent="0.35">
      <c r="A28">
        <v>13</v>
      </c>
      <c r="B28">
        <v>33.624000000000002</v>
      </c>
      <c r="C28">
        <v>34.293999999999997</v>
      </c>
      <c r="D28">
        <v>33.780999999999999</v>
      </c>
      <c r="E28" s="1">
        <f>AVERAGE(B28:D28)</f>
        <v>33.899666666666668</v>
      </c>
      <c r="F28" s="1">
        <f>_xlfn.STDEV.P(B28:D28)</f>
        <v>0.28610759436889194</v>
      </c>
    </row>
    <row r="29" spans="1:6" x14ac:dyDescent="0.35">
      <c r="A29">
        <v>14</v>
      </c>
      <c r="B29">
        <v>33.631</v>
      </c>
      <c r="C29">
        <v>33.604999999999997</v>
      </c>
      <c r="D29">
        <v>33.676000000000002</v>
      </c>
      <c r="E29" s="1">
        <f>AVERAGE(B29:D29)</f>
        <v>33.637333333333331</v>
      </c>
      <c r="F29" s="1">
        <f>_xlfn.STDEV.P(B29:D29)</f>
        <v>2.9329545209947232E-2</v>
      </c>
    </row>
    <row r="30" spans="1:6" x14ac:dyDescent="0.35">
      <c r="A30" s="1">
        <v>15</v>
      </c>
      <c r="B30">
        <v>32.024999999999999</v>
      </c>
      <c r="C30">
        <v>32.435000000000002</v>
      </c>
      <c r="D30">
        <v>32.536000000000001</v>
      </c>
      <c r="E30" s="1">
        <f>AVERAGE(B30:D30)</f>
        <v>32.332000000000001</v>
      </c>
      <c r="F30" s="3">
        <f>_xlfn.STDEV.P(B30:D30)</f>
        <v>0.22096304366718725</v>
      </c>
    </row>
    <row r="31" spans="1:6" x14ac:dyDescent="0.35">
      <c r="A31" s="6" t="s">
        <v>17</v>
      </c>
      <c r="B31">
        <f>AVERAGE(B16:B30)</f>
        <v>33.310733333333332</v>
      </c>
      <c r="C31">
        <f>AVERAGE(C16:C30)</f>
        <v>33.175399999999996</v>
      </c>
      <c r="D31">
        <f>AVERAGE(D16:D30)</f>
        <v>33.179066666666664</v>
      </c>
      <c r="E31" s="5">
        <f t="shared" ref="E17:E31" si="2">AVERAGE(B31:D31)</f>
        <v>33.221733333333333</v>
      </c>
    </row>
    <row r="32" spans="1:6" x14ac:dyDescent="0.35">
      <c r="A32" s="6" t="s">
        <v>4</v>
      </c>
      <c r="B32">
        <f>_xlfn.STDEV.P(B16:B30)</f>
        <v>0.73406107526705311</v>
      </c>
      <c r="C32">
        <f>_xlfn.STDEV.P(C22:C31)</f>
        <v>0.51339830190603375</v>
      </c>
      <c r="D32">
        <f>_xlfn.STDEV.P(D22:D31)</f>
        <v>0.44319848495529257</v>
      </c>
      <c r="E32" s="4">
        <f>SQRT(1/COUNT(B31:D31)*(B32^2)+(C32^2)+(D32^2))</f>
        <v>0.79976117323073792</v>
      </c>
    </row>
    <row r="35" spans="1:7" x14ac:dyDescent="0.35">
      <c r="A35" s="6" t="s">
        <v>15</v>
      </c>
      <c r="B35" s="6" t="s">
        <v>22</v>
      </c>
      <c r="C35" s="6" t="s">
        <v>23</v>
      </c>
      <c r="D35" s="6" t="s">
        <v>24</v>
      </c>
      <c r="E35" s="6" t="s">
        <v>5</v>
      </c>
      <c r="F35" s="6" t="s">
        <v>4</v>
      </c>
      <c r="G35" s="6"/>
    </row>
    <row r="36" spans="1:7" x14ac:dyDescent="0.35">
      <c r="A36">
        <v>1</v>
      </c>
      <c r="B36">
        <v>2.3620000000000001</v>
      </c>
      <c r="C36">
        <v>2.2749999999999999</v>
      </c>
      <c r="D36">
        <v>2.222</v>
      </c>
      <c r="E36">
        <f>AVERAGE(B36:D36)</f>
        <v>2.2863333333333333</v>
      </c>
      <c r="F36">
        <f>_xlfn.STDEV.P(B36:D36)</f>
        <v>5.7713853526591828E-2</v>
      </c>
    </row>
    <row r="37" spans="1:7" x14ac:dyDescent="0.35">
      <c r="A37">
        <v>2</v>
      </c>
      <c r="B37">
        <v>2.2490000000000001</v>
      </c>
      <c r="C37">
        <v>2.1760000000000002</v>
      </c>
      <c r="D37">
        <v>2.16</v>
      </c>
      <c r="E37">
        <f>AVERAGE(B37:D37)</f>
        <v>2.1950000000000003</v>
      </c>
      <c r="F37">
        <f>_xlfn.STDEV.P(B37:D37)</f>
        <v>3.8738439135652655E-2</v>
      </c>
    </row>
    <row r="38" spans="1:7" x14ac:dyDescent="0.35">
      <c r="A38">
        <v>3</v>
      </c>
      <c r="B38">
        <v>2.222</v>
      </c>
      <c r="C38">
        <v>1.978</v>
      </c>
      <c r="D38">
        <v>2.274</v>
      </c>
      <c r="E38">
        <f>AVERAGE(B38:D38)</f>
        <v>2.1579999999999999</v>
      </c>
      <c r="F38">
        <f>_xlfn.STDEV.P(B38:D38)</f>
        <v>0.12903746226064225</v>
      </c>
    </row>
    <row r="39" spans="1:7" x14ac:dyDescent="0.35">
      <c r="A39">
        <v>4</v>
      </c>
      <c r="B39">
        <v>2.4929999999999999</v>
      </c>
      <c r="C39">
        <v>2.3180000000000001</v>
      </c>
      <c r="D39">
        <v>2.036</v>
      </c>
      <c r="E39">
        <f>AVERAGE(B39:D39)</f>
        <v>2.2823333333333333</v>
      </c>
      <c r="F39">
        <f>_xlfn.STDEV.P(B39:D39)</f>
        <v>0.18826635977312092</v>
      </c>
    </row>
    <row r="40" spans="1:7" x14ac:dyDescent="0.35">
      <c r="A40">
        <v>5</v>
      </c>
      <c r="B40">
        <v>2.3149999999999999</v>
      </c>
      <c r="C40">
        <v>2.1659999999999999</v>
      </c>
      <c r="D40">
        <v>2.0640000000000001</v>
      </c>
      <c r="E40">
        <f>AVERAGE(B40:D40)</f>
        <v>2.1816666666666666</v>
      </c>
      <c r="F40">
        <f>_xlfn.STDEV.P(B40:D40)</f>
        <v>0.10306739973866073</v>
      </c>
    </row>
    <row r="41" spans="1:7" x14ac:dyDescent="0.35">
      <c r="A41">
        <v>6</v>
      </c>
      <c r="B41">
        <v>2.238</v>
      </c>
      <c r="C41">
        <v>2.3690000000000002</v>
      </c>
      <c r="D41">
        <v>2.1579999999999999</v>
      </c>
      <c r="E41">
        <f>AVERAGE(B41:D41)</f>
        <v>2.2550000000000003</v>
      </c>
      <c r="F41">
        <f>_xlfn.STDEV.P(B41:D41)</f>
        <v>8.6975092219937822E-2</v>
      </c>
    </row>
    <row r="42" spans="1:7" x14ac:dyDescent="0.35">
      <c r="A42">
        <v>7</v>
      </c>
      <c r="B42">
        <v>2.4649999999999999</v>
      </c>
      <c r="C42">
        <v>2.1469999999999998</v>
      </c>
      <c r="D42">
        <v>2.2749999999999999</v>
      </c>
      <c r="E42">
        <f>AVERAGE(B42:D42)</f>
        <v>2.295666666666667</v>
      </c>
      <c r="F42">
        <f>_xlfn.STDEV.P(B42:D42)</f>
        <v>0.13064285497322678</v>
      </c>
    </row>
    <row r="43" spans="1:7" x14ac:dyDescent="0.35">
      <c r="A43">
        <v>8</v>
      </c>
      <c r="B43">
        <v>2.3149999999999999</v>
      </c>
      <c r="C43">
        <v>2.0270000000000001</v>
      </c>
      <c r="D43">
        <v>2.2890000000000001</v>
      </c>
      <c r="E43">
        <f>AVERAGE(B43:D43)</f>
        <v>2.2103333333333333</v>
      </c>
      <c r="F43">
        <f>_xlfn.STDEV.P(B43:D43)</f>
        <v>0.13007006658805942</v>
      </c>
    </row>
    <row r="44" spans="1:7" x14ac:dyDescent="0.35">
      <c r="A44">
        <v>9</v>
      </c>
      <c r="B44">
        <v>2.25</v>
      </c>
      <c r="C44">
        <v>2.0990000000000002</v>
      </c>
      <c r="D44">
        <v>2.1829999999999998</v>
      </c>
      <c r="E44" s="1">
        <f>AVERAGE(B44:D44)</f>
        <v>2.1773333333333333</v>
      </c>
      <c r="F44" s="1">
        <f>_xlfn.STDEV.P(B44:D44)</f>
        <v>6.1775579497259356E-2</v>
      </c>
    </row>
    <row r="45" spans="1:7" x14ac:dyDescent="0.35">
      <c r="A45">
        <v>10</v>
      </c>
      <c r="B45">
        <v>2.3769999999999998</v>
      </c>
      <c r="C45">
        <v>2.4820000000000002</v>
      </c>
      <c r="D45">
        <v>2.4860000000000002</v>
      </c>
      <c r="E45" s="1">
        <f>AVERAGE(B45:D45)</f>
        <v>2.4483333333333337</v>
      </c>
      <c r="F45" s="1">
        <f>_xlfn.STDEV.P(B45:D45)</f>
        <v>5.046671070011309E-2</v>
      </c>
    </row>
    <row r="46" spans="1:7" x14ac:dyDescent="0.35">
      <c r="A46">
        <v>11</v>
      </c>
      <c r="B46">
        <v>2.621</v>
      </c>
      <c r="C46">
        <v>2.0049999999999999</v>
      </c>
      <c r="D46">
        <v>2.0270000000000001</v>
      </c>
      <c r="E46" s="1">
        <f>AVERAGE(B46:D46)</f>
        <v>2.2176666666666667</v>
      </c>
      <c r="F46" s="1">
        <f>_xlfn.STDEV.P(B46:D46)</f>
        <v>0.28534112138904144</v>
      </c>
    </row>
    <row r="47" spans="1:7" x14ac:dyDescent="0.35">
      <c r="A47">
        <v>12</v>
      </c>
      <c r="B47">
        <v>2.1160000000000001</v>
      </c>
      <c r="C47">
        <v>2.3069999999999999</v>
      </c>
      <c r="D47">
        <v>2.3279999999999998</v>
      </c>
      <c r="E47" s="1">
        <f>AVERAGE(B47:D47)</f>
        <v>2.2503333333333333</v>
      </c>
      <c r="F47" s="1">
        <f>_xlfn.STDEV.P(B47:D47)</f>
        <v>9.5374117150420851E-2</v>
      </c>
    </row>
    <row r="48" spans="1:7" x14ac:dyDescent="0.35">
      <c r="A48">
        <v>13</v>
      </c>
      <c r="B48">
        <v>2.2559999999999998</v>
      </c>
      <c r="C48">
        <v>2.1930000000000001</v>
      </c>
      <c r="D48">
        <v>2.4849999999999999</v>
      </c>
      <c r="E48" s="1">
        <f>AVERAGE(B48:D48)</f>
        <v>2.3113333333333332</v>
      </c>
      <c r="F48" s="1">
        <f>_xlfn.STDEV.P(B48:D48)</f>
        <v>0.12546535599740488</v>
      </c>
    </row>
    <row r="49" spans="1:6" x14ac:dyDescent="0.35">
      <c r="A49">
        <v>14</v>
      </c>
      <c r="B49">
        <v>2.3679999999999999</v>
      </c>
      <c r="C49">
        <v>2.1280000000000001</v>
      </c>
      <c r="D49">
        <v>2.121</v>
      </c>
      <c r="E49" s="1">
        <f>AVERAGE(B49:D49)</f>
        <v>2.2056666666666671</v>
      </c>
      <c r="F49" s="1">
        <f>_xlfn.STDEV.P(B49:D49)</f>
        <v>0.11482256843592292</v>
      </c>
    </row>
    <row r="50" spans="1:6" x14ac:dyDescent="0.35">
      <c r="A50" s="1">
        <v>15</v>
      </c>
      <c r="B50">
        <v>2.5710000000000002</v>
      </c>
      <c r="C50">
        <v>2.3860000000000001</v>
      </c>
      <c r="D50">
        <v>2.3130000000000002</v>
      </c>
      <c r="E50" s="1">
        <f>AVERAGE(B50:D50)</f>
        <v>2.4233333333333338</v>
      </c>
      <c r="F50" s="3">
        <f>_xlfn.STDEV.P(B50:D50)</f>
        <v>0.10858585952548744</v>
      </c>
    </row>
    <row r="51" spans="1:6" x14ac:dyDescent="0.35">
      <c r="A51" s="6" t="s">
        <v>17</v>
      </c>
      <c r="B51">
        <f>AVERAGE(B36:B50)</f>
        <v>2.3478666666666665</v>
      </c>
      <c r="C51">
        <f>AVERAGE(C36:C50)</f>
        <v>2.2037333333333331</v>
      </c>
      <c r="D51">
        <f>AVERAGE(D36:D50)</f>
        <v>2.2280666666666664</v>
      </c>
      <c r="E51" s="5">
        <f>AVERAGE(B51:D51)</f>
        <v>2.2598888888888884</v>
      </c>
    </row>
    <row r="52" spans="1:6" x14ac:dyDescent="0.35">
      <c r="A52" s="6" t="s">
        <v>4</v>
      </c>
      <c r="B52">
        <f>_xlfn.STDEV.P(B36:B50)</f>
        <v>0.13472335440532282</v>
      </c>
      <c r="C52">
        <f>_xlfn.STDEV.P(C36:C50)</f>
        <v>0.14391732194407861</v>
      </c>
      <c r="D52">
        <f>_xlfn.STDEV.P(D36:D50)</f>
        <v>0.13785957428565571</v>
      </c>
      <c r="E52" s="4">
        <f>SQRT(1/COUNT(B51:D51)*(B52^2)+(C52^2)+(D52^2))</f>
        <v>0.21393359994443417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end1</vt:lpstr>
      <vt:lpstr>end2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Murphy</dc:creator>
  <cp:lastModifiedBy>Leah Murphy</cp:lastModifiedBy>
  <dcterms:created xsi:type="dcterms:W3CDTF">2022-09-12T14:32:32Z</dcterms:created>
  <dcterms:modified xsi:type="dcterms:W3CDTF">2022-09-13T16:06:19Z</dcterms:modified>
</cp:coreProperties>
</file>