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ak3264_bath_ac_uk/Documents/1. Polymeric conductive microneedles manuscript/1. Results/4. WCA - done/"/>
    </mc:Choice>
  </mc:AlternateContent>
  <xr:revisionPtr revIDLastSave="198" documentId="13_ncr:1_{11B6EA08-7AD2-4947-A9CF-971873920E38}" xr6:coauthVersionLast="47" xr6:coauthVersionMax="47" xr10:uidLastSave="{EB27BECF-BDAB-4392-9D4C-28EBA8525AA9}"/>
  <bookViews>
    <workbookView xWindow="-120" yWindow="-120" windowWidth="29040" windowHeight="15840" activeTab="1" xr2:uid="{0A0893CB-EB8B-4534-AEA8-023BF5419A8C}"/>
  </bookViews>
  <sheets>
    <sheet name="Data" sheetId="1" r:id="rId1"/>
    <sheet name="Analysis (angle-θ)" sheetId="2" r:id="rId2"/>
    <sheet name="For Origi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2" l="1"/>
  <c r="D3" i="2"/>
  <c r="F3" i="2" l="1"/>
  <c r="F4" i="2"/>
  <c r="F5" i="2"/>
  <c r="F6" i="2"/>
  <c r="F7" i="2"/>
  <c r="F2" i="2"/>
  <c r="E3" i="2"/>
  <c r="E4" i="2"/>
  <c r="E5" i="2"/>
  <c r="E6" i="2"/>
  <c r="E7" i="2"/>
  <c r="E2" i="2"/>
  <c r="D4" i="2"/>
  <c r="D5" i="2"/>
  <c r="D6" i="2"/>
  <c r="D7" i="2"/>
  <c r="D2" i="2"/>
  <c r="C3" i="2"/>
  <c r="C4" i="2"/>
  <c r="C5" i="2"/>
  <c r="C6" i="2"/>
  <c r="C7" i="2"/>
  <c r="C2" i="2"/>
  <c r="B3" i="2"/>
  <c r="B4" i="2"/>
  <c r="B5" i="2"/>
  <c r="B6" i="2"/>
  <c r="B7" i="2"/>
  <c r="B2" i="2"/>
  <c r="E8" i="2" l="1"/>
  <c r="F8" i="2"/>
  <c r="D20" i="2"/>
  <c r="E20" i="2" s="1"/>
  <c r="B9" i="2"/>
  <c r="D21" i="2"/>
  <c r="E21" i="2" s="1"/>
  <c r="B8" i="2"/>
  <c r="F9" i="2"/>
  <c r="E19" i="2"/>
  <c r="E9" i="2"/>
  <c r="C8" i="2"/>
  <c r="C9" i="2"/>
  <c r="D9" i="2"/>
  <c r="D8" i="2"/>
</calcChain>
</file>

<file path=xl/sharedStrings.xml><?xml version="1.0" encoding="utf-8"?>
<sst xmlns="http://schemas.openxmlformats.org/spreadsheetml/2006/main" count="104" uniqueCount="63">
  <si>
    <t xml:space="preserve"> </t>
  </si>
  <si>
    <t>File Name</t>
  </si>
  <si>
    <t>Angle</t>
  </si>
  <si>
    <t>Length</t>
  </si>
  <si>
    <t>Theta C</t>
  </si>
  <si>
    <t>Uncertainty</t>
  </si>
  <si>
    <t>Theta Left</t>
  </si>
  <si>
    <t>Theta Right</t>
  </si>
  <si>
    <t>Theta E</t>
  </si>
  <si>
    <t>Radius</t>
  </si>
  <si>
    <t>Circle StDev</t>
  </si>
  <si>
    <t>Ellipse StDev</t>
  </si>
  <si>
    <t>e</t>
  </si>
  <si>
    <t>Points:</t>
  </si>
  <si>
    <t>Volume</t>
  </si>
  <si>
    <t>BR PEDOT MN 4.tif</t>
  </si>
  <si>
    <t>BR PEDOT MN 5.tif</t>
  </si>
  <si>
    <t>BR PEDOT MN 6.tif</t>
  </si>
  <si>
    <t>HT PEDOT MN 1.tif</t>
  </si>
  <si>
    <t>HT PEDOT MN 2.tif</t>
  </si>
  <si>
    <t>HT PEDOT MN 3.tif</t>
  </si>
  <si>
    <t>HT PEDOT MN 4.tif</t>
  </si>
  <si>
    <t>HT PEDOT MN 5.tif</t>
  </si>
  <si>
    <t>HT PEDOT MN 6.tif</t>
  </si>
  <si>
    <t>HT PPy MN 1.tif</t>
  </si>
  <si>
    <t>HT PPy MN 2.tif</t>
  </si>
  <si>
    <t>HT PPy MN 3.tif</t>
  </si>
  <si>
    <t>HT PPy MN 4.tif</t>
  </si>
  <si>
    <t>HT PPy MN 5.tif</t>
  </si>
  <si>
    <t>HT PPy MN 6.tif</t>
  </si>
  <si>
    <t>HT MN 1.tif</t>
  </si>
  <si>
    <t>HT MN 2.tif</t>
  </si>
  <si>
    <t>HT MN 3.tif</t>
  </si>
  <si>
    <t>HT MN 4.tif</t>
  </si>
  <si>
    <t>HT MN 5.tif</t>
  </si>
  <si>
    <t>HT MN 6.tif</t>
  </si>
  <si>
    <t>Group</t>
  </si>
  <si>
    <t>HT MNs</t>
  </si>
  <si>
    <t>HT PPy MNs</t>
  </si>
  <si>
    <t>HT PEDOT:PSS MNs</t>
  </si>
  <si>
    <t>BR MNs</t>
  </si>
  <si>
    <t>BR PEDOT:PSS MNs</t>
  </si>
  <si>
    <t>Average</t>
  </si>
  <si>
    <t>STDEV</t>
  </si>
  <si>
    <t>Taken 30 seconds after drop settled</t>
  </si>
  <si>
    <t>Microneedles</t>
  </si>
  <si>
    <t>Statistical analysis t-test</t>
  </si>
  <si>
    <t>Variable</t>
  </si>
  <si>
    <t>Paired t-test</t>
  </si>
  <si>
    <t>Significance</t>
  </si>
  <si>
    <t>BR PEDOT MN 1.tif</t>
  </si>
  <si>
    <t>BR PEDOT MN 2.tif</t>
  </si>
  <si>
    <t>BR PEDOT MN 3.tif</t>
  </si>
  <si>
    <t>BR MN 1.tif</t>
  </si>
  <si>
    <t>BR MN 2.tif</t>
  </si>
  <si>
    <t>BR MN 3.tif</t>
  </si>
  <si>
    <t>BR MN 4.tif</t>
  </si>
  <si>
    <t>BR MN 5.tif</t>
  </si>
  <si>
    <t>BR MN 6.tif</t>
  </si>
  <si>
    <t>5 μL of deionized water</t>
  </si>
  <si>
    <t>WCA (5 μL of DI water) after 30 sec</t>
  </si>
  <si>
    <t>No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</si>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</sst>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BC6A1-A26B-47CE-AF05-91D3230C7D67}">
  <dimension ref="A1:O31"/>
  <sheetViews>
    <sheetView workbookViewId="0">
      <selection activeCell="F27" sqref="F27"/>
    </sheetView>
  </sheetViews>
  <sheetFormatPr defaultRowHeight="15" x14ac:dyDescent="0.25"/>
  <cols>
    <col min="1" max="1" width="19.7109375" customWidth="1"/>
    <col min="2" max="2" width="36.5703125" customWidth="1"/>
    <col min="3" max="3" width="17.85546875" customWidth="1"/>
    <col min="4" max="4" width="21.42578125" customWidth="1"/>
    <col min="5" max="5" width="17.42578125" customWidth="1"/>
    <col min="6" max="6" width="18.42578125" customWidth="1"/>
    <col min="7" max="7" width="21.85546875" customWidth="1"/>
    <col min="8" max="8" width="16.7109375" customWidth="1"/>
    <col min="9" max="9" width="12.710937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>
        <v>1</v>
      </c>
      <c r="B2" t="s">
        <v>50</v>
      </c>
      <c r="C2">
        <v>179.57322368800001</v>
      </c>
      <c r="D2">
        <v>5.5932060300000002</v>
      </c>
      <c r="E2">
        <v>130</v>
      </c>
      <c r="F2">
        <v>0.1</v>
      </c>
      <c r="G2">
        <v>123.2</v>
      </c>
      <c r="H2">
        <v>129.19999999999999</v>
      </c>
      <c r="I2">
        <v>126.2</v>
      </c>
      <c r="J2">
        <v>350.33</v>
      </c>
      <c r="K2">
        <v>0.61610779400000004</v>
      </c>
      <c r="L2">
        <v>0.67645073300000003</v>
      </c>
      <c r="M2">
        <v>0.8</v>
      </c>
      <c r="N2">
        <v>104</v>
      </c>
      <c r="O2">
        <v>164877932.83000001</v>
      </c>
    </row>
    <row r="3" spans="1:15" x14ac:dyDescent="0.25">
      <c r="A3">
        <v>2</v>
      </c>
      <c r="B3" t="s">
        <v>51</v>
      </c>
      <c r="C3">
        <v>179.60211903800001</v>
      </c>
      <c r="D3">
        <v>4.4995460620000003</v>
      </c>
      <c r="E3">
        <v>110.4</v>
      </c>
      <c r="F3">
        <v>0.2</v>
      </c>
      <c r="G3">
        <v>112.9</v>
      </c>
      <c r="H3">
        <v>108.4</v>
      </c>
      <c r="I3">
        <v>110.6</v>
      </c>
      <c r="J3">
        <v>230.51</v>
      </c>
      <c r="K3">
        <v>0.70897337500000002</v>
      </c>
      <c r="L3">
        <v>3.9687635619999999</v>
      </c>
      <c r="M3">
        <v>0.96</v>
      </c>
      <c r="N3">
        <v>105</v>
      </c>
      <c r="O3">
        <v>38543119.979999997</v>
      </c>
    </row>
    <row r="4" spans="1:15" x14ac:dyDescent="0.25">
      <c r="A4">
        <v>3</v>
      </c>
      <c r="B4" t="s">
        <v>52</v>
      </c>
      <c r="C4">
        <v>178.976969811</v>
      </c>
      <c r="D4">
        <v>6.4168875400000003</v>
      </c>
      <c r="E4">
        <v>141.9</v>
      </c>
      <c r="F4">
        <v>0.1</v>
      </c>
      <c r="G4">
        <v>135</v>
      </c>
      <c r="H4">
        <v>141.19999999999999</v>
      </c>
      <c r="I4">
        <v>138.1</v>
      </c>
      <c r="J4">
        <v>499.8</v>
      </c>
      <c r="K4">
        <v>0.59962601199999999</v>
      </c>
      <c r="L4">
        <v>3.939525926</v>
      </c>
      <c r="M4">
        <v>0.68</v>
      </c>
      <c r="N4">
        <v>105</v>
      </c>
      <c r="O4">
        <v>506503173.22000003</v>
      </c>
    </row>
    <row r="5" spans="1:15" x14ac:dyDescent="0.25">
      <c r="A5">
        <v>4</v>
      </c>
      <c r="B5" t="s">
        <v>15</v>
      </c>
      <c r="C5">
        <v>179.741912649</v>
      </c>
      <c r="D5">
        <v>4.6244688629999997</v>
      </c>
      <c r="E5">
        <v>115.9</v>
      </c>
      <c r="F5">
        <v>0.3</v>
      </c>
      <c r="G5">
        <v>120.2</v>
      </c>
      <c r="H5">
        <v>121.7</v>
      </c>
      <c r="I5">
        <v>121</v>
      </c>
      <c r="J5">
        <v>247.27</v>
      </c>
      <c r="K5">
        <v>1.0636674349999999</v>
      </c>
      <c r="L5">
        <v>4.4711891420000001</v>
      </c>
      <c r="M5">
        <v>0.76</v>
      </c>
      <c r="N5">
        <v>106</v>
      </c>
      <c r="O5">
        <v>51092778.420000002</v>
      </c>
    </row>
    <row r="6" spans="1:15" x14ac:dyDescent="0.25">
      <c r="A6">
        <v>5</v>
      </c>
      <c r="B6" t="s">
        <v>16</v>
      </c>
      <c r="C6">
        <v>179.618033795</v>
      </c>
      <c r="D6">
        <v>4.687018288</v>
      </c>
      <c r="E6">
        <v>114.5</v>
      </c>
      <c r="F6">
        <v>0.2</v>
      </c>
      <c r="G6">
        <v>115.2</v>
      </c>
      <c r="H6">
        <v>120</v>
      </c>
      <c r="I6">
        <v>117.6</v>
      </c>
      <c r="J6">
        <v>247.2</v>
      </c>
      <c r="K6">
        <v>0.87354231100000002</v>
      </c>
      <c r="L6">
        <v>5.5551494019999996</v>
      </c>
      <c r="M6">
        <v>0.85</v>
      </c>
      <c r="N6">
        <v>108</v>
      </c>
      <c r="O6">
        <v>50185673.890000001</v>
      </c>
    </row>
    <row r="7" spans="1:15" x14ac:dyDescent="0.25">
      <c r="A7">
        <v>6</v>
      </c>
      <c r="B7" t="s">
        <v>17</v>
      </c>
      <c r="C7">
        <v>179.88787533000001</v>
      </c>
      <c r="D7">
        <v>5.3222615759999998</v>
      </c>
      <c r="E7">
        <v>127.4</v>
      </c>
      <c r="F7">
        <v>0.1</v>
      </c>
      <c r="G7">
        <v>127</v>
      </c>
      <c r="H7">
        <v>130.19999999999999</v>
      </c>
      <c r="I7">
        <v>128.6</v>
      </c>
      <c r="J7">
        <v>321.7</v>
      </c>
      <c r="K7">
        <v>0.38604380399999999</v>
      </c>
      <c r="L7">
        <v>2.6349909870000001</v>
      </c>
      <c r="M7">
        <v>0.9</v>
      </c>
      <c r="N7">
        <v>106</v>
      </c>
      <c r="O7">
        <v>125470775.5</v>
      </c>
    </row>
    <row r="8" spans="1:15" x14ac:dyDescent="0.25">
      <c r="A8">
        <v>7</v>
      </c>
      <c r="B8" t="s">
        <v>18</v>
      </c>
      <c r="C8">
        <v>179.894676995</v>
      </c>
      <c r="D8">
        <v>5.6659679949999999</v>
      </c>
      <c r="E8">
        <v>134.30000000000001</v>
      </c>
      <c r="F8">
        <v>0.1</v>
      </c>
      <c r="G8">
        <v>127.2</v>
      </c>
      <c r="H8">
        <v>133.1</v>
      </c>
      <c r="I8">
        <v>130.19999999999999</v>
      </c>
      <c r="J8">
        <v>380.14</v>
      </c>
      <c r="K8">
        <v>0.84877603899999998</v>
      </c>
      <c r="L8">
        <v>4.2697499820000004</v>
      </c>
      <c r="M8">
        <v>0.75</v>
      </c>
      <c r="N8">
        <v>107</v>
      </c>
      <c r="O8">
        <v>215977158.13999999</v>
      </c>
    </row>
    <row r="9" spans="1:15" x14ac:dyDescent="0.25">
      <c r="A9">
        <v>8</v>
      </c>
      <c r="B9" t="s">
        <v>19</v>
      </c>
      <c r="C9">
        <v>179.60486295699999</v>
      </c>
      <c r="D9">
        <v>4.5307914079999998</v>
      </c>
      <c r="E9">
        <v>114.4</v>
      </c>
      <c r="F9">
        <v>0.3</v>
      </c>
      <c r="G9">
        <v>114.8</v>
      </c>
      <c r="H9">
        <v>106.5</v>
      </c>
      <c r="I9">
        <v>105.6</v>
      </c>
      <c r="J9">
        <v>230.93</v>
      </c>
      <c r="K9">
        <v>1.013569033</v>
      </c>
      <c r="L9">
        <v>4.7997359729999998</v>
      </c>
      <c r="M9">
        <v>0.89</v>
      </c>
      <c r="N9">
        <v>107</v>
      </c>
      <c r="O9">
        <v>38288683.060000002</v>
      </c>
    </row>
    <row r="10" spans="1:15" x14ac:dyDescent="0.25">
      <c r="A10">
        <v>9</v>
      </c>
      <c r="B10" t="s">
        <v>20</v>
      </c>
      <c r="C10">
        <v>179.57948806799999</v>
      </c>
      <c r="D10">
        <v>5.6765266710000004</v>
      </c>
      <c r="E10">
        <v>131.4</v>
      </c>
      <c r="F10">
        <v>0.2</v>
      </c>
      <c r="G10">
        <v>129.6</v>
      </c>
      <c r="H10">
        <v>136.80000000000001</v>
      </c>
      <c r="I10">
        <v>133.19999999999999</v>
      </c>
      <c r="J10">
        <v>363.09</v>
      </c>
      <c r="K10">
        <v>1.068857653</v>
      </c>
      <c r="L10">
        <v>7.2453893029999996</v>
      </c>
      <c r="M10">
        <v>0.77</v>
      </c>
      <c r="N10">
        <v>106</v>
      </c>
      <c r="O10">
        <v>185185808.66</v>
      </c>
    </row>
    <row r="11" spans="1:15" x14ac:dyDescent="0.25">
      <c r="A11">
        <v>10</v>
      </c>
      <c r="B11" t="s">
        <v>21</v>
      </c>
      <c r="C11">
        <v>179.422732083</v>
      </c>
      <c r="D11">
        <v>4.1351096800000002</v>
      </c>
      <c r="E11">
        <v>119.4</v>
      </c>
      <c r="F11">
        <v>0.3</v>
      </c>
      <c r="G11">
        <v>115</v>
      </c>
      <c r="H11">
        <v>109.8</v>
      </c>
      <c r="I11">
        <v>112.4</v>
      </c>
      <c r="J11">
        <v>217.96</v>
      </c>
      <c r="K11">
        <v>0.86603170100000004</v>
      </c>
      <c r="L11">
        <v>4.2023542000000003</v>
      </c>
      <c r="M11">
        <v>0.91</v>
      </c>
      <c r="N11">
        <v>107</v>
      </c>
      <c r="O11">
        <v>34355250.140000001</v>
      </c>
    </row>
    <row r="12" spans="1:15" x14ac:dyDescent="0.25">
      <c r="A12">
        <v>11</v>
      </c>
      <c r="B12" t="s">
        <v>22</v>
      </c>
      <c r="C12">
        <v>179.76989770500001</v>
      </c>
      <c r="D12">
        <v>5.1868934720000004</v>
      </c>
      <c r="E12">
        <v>120</v>
      </c>
      <c r="F12">
        <v>0.2</v>
      </c>
      <c r="G12">
        <v>111.6</v>
      </c>
      <c r="H12">
        <v>117.4</v>
      </c>
      <c r="I12">
        <v>114.5</v>
      </c>
      <c r="J12">
        <v>287.68</v>
      </c>
      <c r="K12">
        <v>0.98994056100000005</v>
      </c>
      <c r="L12">
        <v>3.8672562959999999</v>
      </c>
      <c r="M12">
        <v>0.81</v>
      </c>
      <c r="N12">
        <v>106</v>
      </c>
      <c r="O12">
        <v>84179249.540000007</v>
      </c>
    </row>
    <row r="13" spans="1:15" x14ac:dyDescent="0.25">
      <c r="A13">
        <v>12</v>
      </c>
      <c r="B13" t="s">
        <v>23</v>
      </c>
      <c r="C13">
        <v>179.76421622999999</v>
      </c>
      <c r="D13">
        <v>5.0619101280000001</v>
      </c>
      <c r="E13">
        <v>119.9</v>
      </c>
      <c r="F13">
        <v>0.2</v>
      </c>
      <c r="G13">
        <v>127.2</v>
      </c>
      <c r="H13">
        <v>121.4</v>
      </c>
      <c r="I13">
        <v>119.3</v>
      </c>
      <c r="J13">
        <v>280.44</v>
      </c>
      <c r="K13">
        <v>0.68600020399999995</v>
      </c>
      <c r="L13">
        <v>5.1633853060000003</v>
      </c>
      <c r="M13">
        <v>0.95</v>
      </c>
      <c r="N13">
        <v>107</v>
      </c>
      <c r="O13">
        <v>77912361.790000007</v>
      </c>
    </row>
    <row r="14" spans="1:15" x14ac:dyDescent="0.25">
      <c r="A14">
        <v>13</v>
      </c>
      <c r="B14" t="s">
        <v>24</v>
      </c>
      <c r="C14">
        <v>180</v>
      </c>
      <c r="D14">
        <v>4.8848060660000003</v>
      </c>
      <c r="E14">
        <v>120.4</v>
      </c>
      <c r="F14">
        <v>19.5</v>
      </c>
      <c r="G14">
        <v>120.4</v>
      </c>
      <c r="H14">
        <v>120.6</v>
      </c>
      <c r="I14">
        <v>120.5</v>
      </c>
      <c r="J14">
        <v>303.74</v>
      </c>
      <c r="K14">
        <v>41.507758113999998</v>
      </c>
      <c r="L14">
        <v>4.0132241720000001</v>
      </c>
      <c r="M14">
        <v>0.9</v>
      </c>
      <c r="N14">
        <v>107</v>
      </c>
      <c r="O14">
        <v>10280807.539999999</v>
      </c>
    </row>
    <row r="15" spans="1:15" x14ac:dyDescent="0.25">
      <c r="A15">
        <v>14</v>
      </c>
      <c r="B15" t="s">
        <v>25</v>
      </c>
      <c r="C15">
        <v>180</v>
      </c>
      <c r="D15">
        <v>4.8431446070000002</v>
      </c>
      <c r="E15">
        <v>117.2</v>
      </c>
      <c r="F15">
        <v>0.1</v>
      </c>
      <c r="G15">
        <v>115.7</v>
      </c>
      <c r="H15">
        <v>113.6</v>
      </c>
      <c r="I15">
        <v>114.6</v>
      </c>
      <c r="J15">
        <v>262.08999999999997</v>
      </c>
      <c r="K15">
        <v>0.30237888499999999</v>
      </c>
      <c r="L15">
        <v>2.0658866530000002</v>
      </c>
      <c r="M15">
        <v>0.9</v>
      </c>
      <c r="N15">
        <v>104</v>
      </c>
      <c r="O15">
        <v>61789740.890000001</v>
      </c>
    </row>
    <row r="16" spans="1:15" x14ac:dyDescent="0.25">
      <c r="A16">
        <v>15</v>
      </c>
      <c r="B16" t="s">
        <v>26</v>
      </c>
      <c r="C16">
        <v>179.42244114100001</v>
      </c>
      <c r="D16">
        <v>5.1662833910000003</v>
      </c>
      <c r="E16">
        <v>119.4</v>
      </c>
      <c r="F16">
        <v>0.2</v>
      </c>
      <c r="G16">
        <v>112.9</v>
      </c>
      <c r="H16">
        <v>117.9</v>
      </c>
      <c r="I16">
        <v>115.4</v>
      </c>
      <c r="J16">
        <v>284.56</v>
      </c>
      <c r="K16">
        <v>0.73042175300000001</v>
      </c>
      <c r="L16">
        <v>3.6868167340000002</v>
      </c>
      <c r="M16">
        <v>0.85</v>
      </c>
      <c r="N16">
        <v>105</v>
      </c>
      <c r="O16">
        <v>80904995.709999993</v>
      </c>
    </row>
    <row r="17" spans="1:15" x14ac:dyDescent="0.25">
      <c r="A17">
        <v>16</v>
      </c>
      <c r="B17" t="s">
        <v>27</v>
      </c>
      <c r="C17">
        <v>179.395636556</v>
      </c>
      <c r="D17">
        <v>4.9371575490000001</v>
      </c>
      <c r="E17">
        <v>118.7</v>
      </c>
      <c r="F17">
        <v>0.2</v>
      </c>
      <c r="G17">
        <v>118.2</v>
      </c>
      <c r="H17">
        <v>113.6</v>
      </c>
      <c r="I17">
        <v>115.9</v>
      </c>
      <c r="J17">
        <v>270.10000000000002</v>
      </c>
      <c r="K17">
        <v>0.59872419899999996</v>
      </c>
      <c r="L17">
        <v>3.6113716519999999</v>
      </c>
      <c r="M17">
        <v>0.89</v>
      </c>
      <c r="N17">
        <v>105</v>
      </c>
      <c r="O17">
        <v>68677095.349999994</v>
      </c>
    </row>
    <row r="18" spans="1:15" x14ac:dyDescent="0.25">
      <c r="A18">
        <v>17</v>
      </c>
      <c r="B18" t="s">
        <v>28</v>
      </c>
      <c r="C18">
        <v>179.884716897</v>
      </c>
      <c r="D18">
        <v>5.1764467569999999</v>
      </c>
      <c r="E18">
        <v>126.3</v>
      </c>
      <c r="F18">
        <v>0.2</v>
      </c>
      <c r="G18">
        <v>125.6</v>
      </c>
      <c r="H18">
        <v>129.19999999999999</v>
      </c>
      <c r="I18">
        <v>127.4</v>
      </c>
      <c r="J18">
        <v>308.27999999999997</v>
      </c>
      <c r="K18">
        <v>0.85944166099999997</v>
      </c>
      <c r="L18">
        <v>4.9226594280000002</v>
      </c>
      <c r="M18">
        <v>0.92</v>
      </c>
      <c r="N18">
        <v>106</v>
      </c>
      <c r="O18">
        <v>109485569.20999999</v>
      </c>
    </row>
    <row r="19" spans="1:15" x14ac:dyDescent="0.25">
      <c r="A19">
        <v>18</v>
      </c>
      <c r="B19" t="s">
        <v>29</v>
      </c>
      <c r="C19">
        <v>178.752170444</v>
      </c>
      <c r="D19">
        <v>5.2610068300000004</v>
      </c>
      <c r="E19">
        <v>126.6</v>
      </c>
      <c r="F19">
        <v>0.1</v>
      </c>
      <c r="G19">
        <v>124</v>
      </c>
      <c r="H19">
        <v>125.8</v>
      </c>
      <c r="I19">
        <v>124.9</v>
      </c>
      <c r="J19">
        <v>314.57</v>
      </c>
      <c r="K19">
        <v>0.58372628500000001</v>
      </c>
      <c r="L19">
        <v>3.9260222539999998</v>
      </c>
      <c r="M19">
        <v>0.9</v>
      </c>
      <c r="N19">
        <v>107</v>
      </c>
      <c r="O19">
        <v>116591050.81999999</v>
      </c>
    </row>
    <row r="20" spans="1:15" x14ac:dyDescent="0.25">
      <c r="A20">
        <v>19</v>
      </c>
      <c r="B20" t="s">
        <v>30</v>
      </c>
      <c r="C20">
        <v>179.73596601899999</v>
      </c>
      <c r="D20">
        <v>2.2604406680000002</v>
      </c>
      <c r="E20">
        <v>111.4</v>
      </c>
      <c r="F20">
        <v>0.2</v>
      </c>
      <c r="G20">
        <v>108</v>
      </c>
      <c r="H20">
        <v>108.9</v>
      </c>
      <c r="I20">
        <v>108.4</v>
      </c>
      <c r="J20">
        <v>116.52</v>
      </c>
      <c r="K20">
        <v>0.32858105100000001</v>
      </c>
      <c r="L20">
        <v>1.6462606040000001</v>
      </c>
      <c r="M20">
        <v>0.9</v>
      </c>
      <c r="N20">
        <v>105</v>
      </c>
      <c r="O20">
        <v>5045547.24</v>
      </c>
    </row>
    <row r="21" spans="1:15" x14ac:dyDescent="0.25">
      <c r="A21">
        <v>20</v>
      </c>
      <c r="B21" t="s">
        <v>31</v>
      </c>
      <c r="C21">
        <v>179.78379053800001</v>
      </c>
      <c r="D21">
        <v>2.7600913089999999</v>
      </c>
      <c r="E21">
        <v>114.2</v>
      </c>
      <c r="F21">
        <v>0.1</v>
      </c>
      <c r="G21">
        <v>111.2</v>
      </c>
      <c r="H21">
        <v>111</v>
      </c>
      <c r="I21">
        <v>111.1</v>
      </c>
      <c r="J21">
        <v>145.25</v>
      </c>
      <c r="K21">
        <v>0.30676712900000003</v>
      </c>
      <c r="L21">
        <v>1.5288158359999999</v>
      </c>
      <c r="M21">
        <v>0.9</v>
      </c>
      <c r="N21">
        <v>105</v>
      </c>
      <c r="O21">
        <v>10140898.49</v>
      </c>
    </row>
    <row r="22" spans="1:15" x14ac:dyDescent="0.25">
      <c r="A22">
        <v>21</v>
      </c>
      <c r="B22" t="s">
        <v>32</v>
      </c>
      <c r="C22">
        <v>179.76518254600001</v>
      </c>
      <c r="D22">
        <v>2.5413703409999999</v>
      </c>
      <c r="E22">
        <v>103.6</v>
      </c>
      <c r="F22">
        <v>0.3</v>
      </c>
      <c r="G22">
        <v>95.7</v>
      </c>
      <c r="H22">
        <v>102.9</v>
      </c>
      <c r="I22">
        <v>99.3</v>
      </c>
      <c r="J22">
        <v>125.52</v>
      </c>
      <c r="K22">
        <v>0.51802448499999998</v>
      </c>
      <c r="L22">
        <v>2.5054219770000001</v>
      </c>
      <c r="M22">
        <v>0.88</v>
      </c>
      <c r="N22">
        <v>105</v>
      </c>
      <c r="O22">
        <v>5575545.6900000004</v>
      </c>
    </row>
    <row r="23" spans="1:15" x14ac:dyDescent="0.25">
      <c r="A23">
        <v>22</v>
      </c>
      <c r="B23" t="s">
        <v>33</v>
      </c>
      <c r="C23">
        <v>179.777924447</v>
      </c>
      <c r="D23">
        <v>2.6871842890000002</v>
      </c>
      <c r="E23">
        <v>110.6</v>
      </c>
      <c r="F23">
        <v>0.4</v>
      </c>
      <c r="G23">
        <v>114.5</v>
      </c>
      <c r="H23">
        <v>104.8</v>
      </c>
      <c r="I23">
        <v>109.6</v>
      </c>
      <c r="J23">
        <v>137.82</v>
      </c>
      <c r="K23">
        <v>0.73064712300000001</v>
      </c>
      <c r="L23">
        <v>3.4358705970000001</v>
      </c>
      <c r="M23">
        <v>0.91</v>
      </c>
      <c r="N23">
        <v>106</v>
      </c>
      <c r="O23">
        <v>8257912.46</v>
      </c>
    </row>
    <row r="24" spans="1:15" x14ac:dyDescent="0.25">
      <c r="A24">
        <v>23</v>
      </c>
      <c r="B24" t="s">
        <v>34</v>
      </c>
      <c r="C24">
        <v>179.77353564800001</v>
      </c>
      <c r="D24">
        <v>2.6351078640000001</v>
      </c>
      <c r="E24">
        <v>109.8</v>
      </c>
      <c r="F24">
        <v>0.3</v>
      </c>
      <c r="G24">
        <v>107.7</v>
      </c>
      <c r="H24">
        <v>110</v>
      </c>
      <c r="I24">
        <v>108.8</v>
      </c>
      <c r="J24">
        <v>134.43</v>
      </c>
      <c r="K24">
        <v>0.66085851100000004</v>
      </c>
      <c r="L24">
        <v>2.9123203559999999</v>
      </c>
      <c r="M24">
        <v>0.96</v>
      </c>
      <c r="N24">
        <v>107</v>
      </c>
      <c r="O24">
        <v>7572998.25</v>
      </c>
    </row>
    <row r="25" spans="1:15" x14ac:dyDescent="0.25">
      <c r="A25">
        <v>24</v>
      </c>
      <c r="B25" t="s">
        <v>35</v>
      </c>
      <c r="C25">
        <v>180</v>
      </c>
      <c r="D25">
        <v>4.7181602299999996</v>
      </c>
      <c r="E25">
        <v>111.9</v>
      </c>
      <c r="F25">
        <v>0.1</v>
      </c>
      <c r="G25">
        <v>108</v>
      </c>
      <c r="H25">
        <v>109.5</v>
      </c>
      <c r="I25">
        <v>108.8</v>
      </c>
      <c r="J25">
        <v>243.64</v>
      </c>
      <c r="K25">
        <v>0.39406605</v>
      </c>
      <c r="L25">
        <v>3.583947384</v>
      </c>
      <c r="M25">
        <v>0.9</v>
      </c>
      <c r="N25">
        <v>105</v>
      </c>
      <c r="O25">
        <v>46471923.93</v>
      </c>
    </row>
    <row r="26" spans="1:15" x14ac:dyDescent="0.25">
      <c r="A26">
        <v>25</v>
      </c>
      <c r="B26" t="s">
        <v>53</v>
      </c>
      <c r="C26">
        <v>179.225779835</v>
      </c>
      <c r="D26">
        <v>1.541614724</v>
      </c>
      <c r="E26">
        <v>62.7</v>
      </c>
      <c r="F26">
        <v>1.3</v>
      </c>
      <c r="G26">
        <v>59</v>
      </c>
      <c r="H26">
        <v>60.2</v>
      </c>
      <c r="I26">
        <v>59.6</v>
      </c>
      <c r="J26">
        <v>82.76</v>
      </c>
      <c r="K26">
        <v>0.92018519399999998</v>
      </c>
      <c r="L26">
        <v>1.6066842320000001</v>
      </c>
      <c r="M26">
        <v>0.95</v>
      </c>
      <c r="N26">
        <v>104</v>
      </c>
      <c r="O26">
        <v>427202.86</v>
      </c>
    </row>
    <row r="27" spans="1:15" x14ac:dyDescent="0.25">
      <c r="A27">
        <v>26</v>
      </c>
      <c r="B27" t="s">
        <v>54</v>
      </c>
      <c r="C27">
        <v>180</v>
      </c>
      <c r="D27">
        <v>2.2184726910000001</v>
      </c>
      <c r="E27">
        <v>89.5</v>
      </c>
      <c r="F27">
        <v>0.8</v>
      </c>
      <c r="G27">
        <v>84.3</v>
      </c>
      <c r="H27">
        <v>87.5</v>
      </c>
      <c r="I27">
        <v>85.9</v>
      </c>
      <c r="J27">
        <v>106.02</v>
      </c>
      <c r="K27">
        <v>1.0195212920000001</v>
      </c>
      <c r="L27">
        <v>1.892277937</v>
      </c>
      <c r="M27">
        <v>0.93</v>
      </c>
      <c r="N27">
        <v>105</v>
      </c>
      <c r="O27">
        <v>2460492.0299999998</v>
      </c>
    </row>
    <row r="28" spans="1:15" x14ac:dyDescent="0.25">
      <c r="A28">
        <v>27</v>
      </c>
      <c r="B28" t="s">
        <v>55</v>
      </c>
      <c r="C28">
        <v>179.53980283199999</v>
      </c>
      <c r="D28">
        <v>2.5935094780000001</v>
      </c>
      <c r="E28">
        <v>89.3</v>
      </c>
      <c r="F28">
        <v>0.2</v>
      </c>
      <c r="G28">
        <v>86.2</v>
      </c>
      <c r="H28">
        <v>87.1</v>
      </c>
      <c r="I28">
        <v>86.6</v>
      </c>
      <c r="J28">
        <v>124.02</v>
      </c>
      <c r="K28">
        <v>0.25338682800000001</v>
      </c>
      <c r="L28">
        <v>2.4073092429999998</v>
      </c>
      <c r="M28">
        <v>0.95</v>
      </c>
      <c r="N28">
        <v>105</v>
      </c>
      <c r="O28">
        <v>3922673.97</v>
      </c>
    </row>
    <row r="29" spans="1:15" x14ac:dyDescent="0.25">
      <c r="A29">
        <v>28</v>
      </c>
      <c r="B29" t="s">
        <v>56</v>
      </c>
      <c r="C29">
        <v>179.81810924800001</v>
      </c>
      <c r="D29">
        <v>3.2808564269999998</v>
      </c>
      <c r="E29">
        <v>63.5</v>
      </c>
      <c r="F29">
        <v>0.6</v>
      </c>
      <c r="G29">
        <v>59.5</v>
      </c>
      <c r="H29">
        <v>61</v>
      </c>
      <c r="I29">
        <v>60.2</v>
      </c>
      <c r="J29">
        <v>176.04</v>
      </c>
      <c r="K29">
        <v>0.90581855</v>
      </c>
      <c r="L29">
        <v>3.3799739729999998</v>
      </c>
      <c r="M29">
        <v>0.95</v>
      </c>
      <c r="N29">
        <v>105</v>
      </c>
      <c r="O29">
        <v>4289841.1100000003</v>
      </c>
    </row>
    <row r="30" spans="1:15" x14ac:dyDescent="0.25">
      <c r="A30">
        <v>29</v>
      </c>
      <c r="B30" t="s">
        <v>57</v>
      </c>
      <c r="C30">
        <v>179.43459947700001</v>
      </c>
      <c r="D30">
        <v>3.1664250539999999</v>
      </c>
      <c r="E30">
        <v>63.3</v>
      </c>
      <c r="F30">
        <v>0.5</v>
      </c>
      <c r="G30">
        <v>63.9</v>
      </c>
      <c r="H30">
        <v>64.099999999999994</v>
      </c>
      <c r="I30">
        <v>64</v>
      </c>
      <c r="J30">
        <v>170.19</v>
      </c>
      <c r="K30">
        <v>0.74334287899999996</v>
      </c>
      <c r="L30">
        <v>3.424933513</v>
      </c>
      <c r="M30">
        <v>0.99</v>
      </c>
      <c r="N30">
        <v>105</v>
      </c>
      <c r="O30">
        <v>3831981.18</v>
      </c>
    </row>
    <row r="31" spans="1:15" x14ac:dyDescent="0.25">
      <c r="A31">
        <v>30</v>
      </c>
      <c r="B31" t="s">
        <v>58</v>
      </c>
      <c r="C31">
        <v>179.301305617</v>
      </c>
      <c r="D31">
        <v>3.4164936610000001</v>
      </c>
      <c r="E31">
        <v>74.7</v>
      </c>
      <c r="F31">
        <v>0.3</v>
      </c>
      <c r="G31">
        <v>73.5</v>
      </c>
      <c r="H31">
        <v>73.7</v>
      </c>
      <c r="I31">
        <v>73.599999999999994</v>
      </c>
      <c r="J31">
        <v>170.08</v>
      </c>
      <c r="K31">
        <v>0.57522260300000005</v>
      </c>
      <c r="L31">
        <v>3.277126553</v>
      </c>
      <c r="M31">
        <v>0.98</v>
      </c>
      <c r="N31">
        <v>105</v>
      </c>
      <c r="O31">
        <v>6310322.9699999997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22207-8BC9-4255-BD6E-0A5A331566A7}">
  <dimension ref="A1:F21"/>
  <sheetViews>
    <sheetView tabSelected="1" workbookViewId="0">
      <selection activeCell="D19" sqref="D19"/>
    </sheetView>
  </sheetViews>
  <sheetFormatPr defaultRowHeight="15" x14ac:dyDescent="0.25"/>
  <cols>
    <col min="1" max="1" width="35.28515625" customWidth="1"/>
    <col min="2" max="4" width="26.85546875" customWidth="1"/>
    <col min="5" max="5" width="22" customWidth="1"/>
    <col min="6" max="6" width="29.140625" customWidth="1"/>
  </cols>
  <sheetData>
    <row r="1" spans="1:6" x14ac:dyDescent="0.25">
      <c r="A1" s="1" t="s">
        <v>36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41</v>
      </c>
    </row>
    <row r="2" spans="1:6" x14ac:dyDescent="0.25">
      <c r="A2" s="2">
        <v>1</v>
      </c>
      <c r="B2" s="2">
        <f>Data!C20-Data!E20</f>
        <v>68.335966018999983</v>
      </c>
      <c r="C2" s="2">
        <f>Data!C14-Data!E14</f>
        <v>59.599999999999994</v>
      </c>
      <c r="D2" s="2">
        <f>Data!C8-Data!E8</f>
        <v>45.594676994999986</v>
      </c>
      <c r="E2" s="2">
        <f>Data!C26-Data!E26</f>
        <v>116.52577983499999</v>
      </c>
      <c r="F2" s="2">
        <f>Data!C2-Data!E2</f>
        <v>49.573223688000013</v>
      </c>
    </row>
    <row r="3" spans="1:6" x14ac:dyDescent="0.25">
      <c r="A3" s="2">
        <v>2</v>
      </c>
      <c r="B3" s="2">
        <f>Data!C21-Data!E21</f>
        <v>65.583790538000002</v>
      </c>
      <c r="C3" s="2">
        <f>Data!C15-Data!E15</f>
        <v>62.8</v>
      </c>
      <c r="D3" s="2">
        <f>Data!C9-Data!E9</f>
        <v>65.204862956999989</v>
      </c>
      <c r="E3" s="2">
        <f>Data!C27-Data!E27</f>
        <v>90.5</v>
      </c>
      <c r="F3" s="2">
        <f>Data!C3-Data!E3</f>
        <v>69.202119038000006</v>
      </c>
    </row>
    <row r="4" spans="1:6" x14ac:dyDescent="0.25">
      <c r="A4" s="2">
        <v>3</v>
      </c>
      <c r="B4" s="2">
        <f>Data!C22-Data!E22</f>
        <v>76.165182546000011</v>
      </c>
      <c r="C4" s="2">
        <f>Data!C16-Data!E16</f>
        <v>60.022441141000002</v>
      </c>
      <c r="D4" s="2">
        <f>Data!C10-Data!E10</f>
        <v>48.179488067999984</v>
      </c>
      <c r="E4" s="2">
        <f>Data!C28-Data!E28</f>
        <v>90.239802831999995</v>
      </c>
      <c r="F4" s="2">
        <f>Data!C4-Data!E4</f>
        <v>37.076969810999998</v>
      </c>
    </row>
    <row r="5" spans="1:6" x14ac:dyDescent="0.25">
      <c r="A5" s="2">
        <v>4</v>
      </c>
      <c r="B5" s="2">
        <f>Data!C23-Data!E23</f>
        <v>69.177924447000009</v>
      </c>
      <c r="C5" s="2">
        <f>Data!C17-Data!E17</f>
        <v>60.695636555999997</v>
      </c>
      <c r="D5" s="2">
        <f>Data!C11-Data!E11</f>
        <v>60.022732082999994</v>
      </c>
      <c r="E5" s="2">
        <f>Data!C29-Data!E29</f>
        <v>116.31810924800001</v>
      </c>
      <c r="F5" s="2">
        <f>Data!C5-Data!E5</f>
        <v>63.841912648999994</v>
      </c>
    </row>
    <row r="6" spans="1:6" x14ac:dyDescent="0.25">
      <c r="A6" s="2">
        <v>5</v>
      </c>
      <c r="B6" s="2">
        <f>Data!C24-Data!E24</f>
        <v>69.973535648000009</v>
      </c>
      <c r="C6" s="2">
        <f>Data!C18-Data!E18</f>
        <v>53.584716897000007</v>
      </c>
      <c r="D6" s="2">
        <f>Data!C12-Data!E12</f>
        <v>59.769897705000005</v>
      </c>
      <c r="E6" s="2">
        <f>Data!C30-Data!E30</f>
        <v>116.13459947700001</v>
      </c>
      <c r="F6" s="2">
        <f>Data!C6-Data!E6</f>
        <v>65.118033795000002</v>
      </c>
    </row>
    <row r="7" spans="1:6" x14ac:dyDescent="0.25">
      <c r="A7" s="2">
        <v>6</v>
      </c>
      <c r="B7" s="2">
        <f>Data!C25-Data!E25</f>
        <v>68.099999999999994</v>
      </c>
      <c r="C7" s="2">
        <f>Data!C19-Data!E19</f>
        <v>52.152170444000006</v>
      </c>
      <c r="D7" s="2">
        <f>Data!C13-Data!E13</f>
        <v>59.864216229999982</v>
      </c>
      <c r="E7" s="2">
        <f>Data!C31-Data!E31</f>
        <v>104.60130561699999</v>
      </c>
      <c r="F7" s="2">
        <f>Data!C7-Data!E7</f>
        <v>52.487875330000008</v>
      </c>
    </row>
    <row r="8" spans="1:6" x14ac:dyDescent="0.25">
      <c r="A8" s="3" t="s">
        <v>42</v>
      </c>
      <c r="B8" s="3">
        <f>AVERAGE(B2:B7)</f>
        <v>69.556066532999992</v>
      </c>
      <c r="C8" s="3">
        <f>AVERAGE(C2:C7)</f>
        <v>58.14249417300001</v>
      </c>
      <c r="D8" s="3">
        <f>AVERAGE(D2:D7)</f>
        <v>56.439312339666664</v>
      </c>
      <c r="E8" s="3">
        <f>AVERAGE(E2:E7)</f>
        <v>105.71993283483334</v>
      </c>
      <c r="F8" s="3">
        <f>AVERAGE(F2:F7)</f>
        <v>56.216689051833335</v>
      </c>
    </row>
    <row r="9" spans="1:6" x14ac:dyDescent="0.25">
      <c r="A9" s="3" t="s">
        <v>43</v>
      </c>
      <c r="B9" s="3">
        <f>STDEV(B2:B7)</f>
        <v>3.5604897968036773</v>
      </c>
      <c r="C9" s="3">
        <f>STDEV(C2:C7)</f>
        <v>4.2550377782220332</v>
      </c>
      <c r="D9" s="3">
        <f>STDEV(D2:D7)</f>
        <v>7.7243686211021583</v>
      </c>
      <c r="E9" s="3">
        <f>STDEV(E2:E7)</f>
        <v>12.728590347693608</v>
      </c>
      <c r="F9" s="3">
        <f>STDEV(F2:F7)</f>
        <v>12.086090364544175</v>
      </c>
    </row>
    <row r="10" spans="1:6" x14ac:dyDescent="0.25">
      <c r="A10" t="s">
        <v>44</v>
      </c>
    </row>
    <row r="11" spans="1:6" x14ac:dyDescent="0.25">
      <c r="A11" t="s">
        <v>59</v>
      </c>
    </row>
    <row r="16" spans="1:6" x14ac:dyDescent="0.25">
      <c r="A16" t="s">
        <v>45</v>
      </c>
    </row>
    <row r="17" spans="1:5" x14ac:dyDescent="0.25">
      <c r="A17" t="s">
        <v>46</v>
      </c>
    </row>
    <row r="18" spans="1:5" x14ac:dyDescent="0.25">
      <c r="A18" s="2" t="s">
        <v>47</v>
      </c>
      <c r="B18" s="2" t="s">
        <v>36</v>
      </c>
      <c r="C18" s="2" t="s">
        <v>36</v>
      </c>
      <c r="D18" s="2" t="s">
        <v>48</v>
      </c>
      <c r="E18" s="2" t="s">
        <v>49</v>
      </c>
    </row>
    <row r="19" spans="1:5" x14ac:dyDescent="0.25">
      <c r="A19" s="2" t="s">
        <v>60</v>
      </c>
      <c r="B19" s="4" t="s">
        <v>37</v>
      </c>
      <c r="C19" s="5" t="s">
        <v>38</v>
      </c>
      <c r="D19" s="2">
        <f>_xlfn.T.TEST(B2:B7,C2:C7,2,1)</f>
        <v>4.1944998469087055E-3</v>
      </c>
      <c r="E19" s="2" t="str">
        <f>IF(D19&lt;0.001,"***",IF(D19&lt;0.01,"**",IF(D19&lt;0.05,"*","Insignificant")))</f>
        <v>**</v>
      </c>
    </row>
    <row r="20" spans="1:5" x14ac:dyDescent="0.25">
      <c r="A20" s="2" t="s">
        <v>60</v>
      </c>
      <c r="B20" s="6" t="s">
        <v>37</v>
      </c>
      <c r="C20" s="7" t="s">
        <v>39</v>
      </c>
      <c r="D20" s="2">
        <f>_xlfn.T.TEST(B2:B7,D2:D7,2,1)</f>
        <v>2.5707635323374219E-2</v>
      </c>
      <c r="E20" s="2" t="str">
        <f>IF(D20&lt;0.001,"***",IF(D20&lt;0.01,"**",IF(D20&lt;0.05,"*","Insignificant")))</f>
        <v>*</v>
      </c>
    </row>
    <row r="21" spans="1:5" x14ac:dyDescent="0.25">
      <c r="A21" s="2" t="s">
        <v>60</v>
      </c>
      <c r="B21" s="8" t="s">
        <v>40</v>
      </c>
      <c r="C21" s="9" t="s">
        <v>41</v>
      </c>
      <c r="D21" s="2">
        <f>_xlfn.T.TEST(E2:E7,F2:F7,2,1)</f>
        <v>4.7562234033323927E-4</v>
      </c>
      <c r="E21" s="2" t="str">
        <f>IF(D21&lt;0.001,"***",IF(D21&lt;0.01,"**",IF(D21&lt;0.05,"*","Insignificant")))</f>
        <v>***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0BD80-48B5-414F-9D72-E732BECCEE3D}">
  <dimension ref="A1:C31"/>
  <sheetViews>
    <sheetView workbookViewId="0"/>
  </sheetViews>
  <sheetFormatPr defaultRowHeight="15" x14ac:dyDescent="0.25"/>
  <cols>
    <col min="2" max="2" width="18.42578125" customWidth="1"/>
    <col min="3" max="3" width="16.5703125" customWidth="1"/>
  </cols>
  <sheetData>
    <row r="1" spans="1:3" x14ac:dyDescent="0.25">
      <c r="A1" t="s">
        <v>61</v>
      </c>
      <c r="B1" t="s">
        <v>36</v>
      </c>
      <c r="C1" t="s">
        <v>62</v>
      </c>
    </row>
    <row r="2" spans="1:3" x14ac:dyDescent="0.25">
      <c r="A2">
        <v>1</v>
      </c>
      <c r="B2" s="1" t="s">
        <v>37</v>
      </c>
      <c r="C2">
        <v>68.335966018999983</v>
      </c>
    </row>
    <row r="3" spans="1:3" x14ac:dyDescent="0.25">
      <c r="A3">
        <v>2</v>
      </c>
      <c r="B3" s="1" t="s">
        <v>37</v>
      </c>
      <c r="C3">
        <v>65.583790538000002</v>
      </c>
    </row>
    <row r="4" spans="1:3" x14ac:dyDescent="0.25">
      <c r="A4">
        <v>3</v>
      </c>
      <c r="B4" s="1" t="s">
        <v>37</v>
      </c>
      <c r="C4">
        <v>76.165182546000011</v>
      </c>
    </row>
    <row r="5" spans="1:3" x14ac:dyDescent="0.25">
      <c r="A5">
        <v>4</v>
      </c>
      <c r="B5" s="1" t="s">
        <v>37</v>
      </c>
      <c r="C5">
        <v>69.177924447000009</v>
      </c>
    </row>
    <row r="6" spans="1:3" x14ac:dyDescent="0.25">
      <c r="A6">
        <v>5</v>
      </c>
      <c r="B6" s="1" t="s">
        <v>37</v>
      </c>
      <c r="C6">
        <v>69.973535648000009</v>
      </c>
    </row>
    <row r="7" spans="1:3" x14ac:dyDescent="0.25">
      <c r="A7">
        <v>6</v>
      </c>
      <c r="B7" s="1" t="s">
        <v>37</v>
      </c>
      <c r="C7">
        <v>68.099999999999994</v>
      </c>
    </row>
    <row r="8" spans="1:3" x14ac:dyDescent="0.25">
      <c r="A8">
        <v>7</v>
      </c>
      <c r="B8" s="1" t="s">
        <v>38</v>
      </c>
      <c r="C8">
        <v>59.599999999999994</v>
      </c>
    </row>
    <row r="9" spans="1:3" x14ac:dyDescent="0.25">
      <c r="A9">
        <v>8</v>
      </c>
      <c r="B9" s="1" t="s">
        <v>38</v>
      </c>
      <c r="C9">
        <v>62.8</v>
      </c>
    </row>
    <row r="10" spans="1:3" x14ac:dyDescent="0.25">
      <c r="A10">
        <v>9</v>
      </c>
      <c r="B10" s="1" t="s">
        <v>38</v>
      </c>
      <c r="C10">
        <v>60.022441141000002</v>
      </c>
    </row>
    <row r="11" spans="1:3" x14ac:dyDescent="0.25">
      <c r="A11">
        <v>10</v>
      </c>
      <c r="B11" s="1" t="s">
        <v>38</v>
      </c>
      <c r="C11">
        <v>60.695636555999997</v>
      </c>
    </row>
    <row r="12" spans="1:3" x14ac:dyDescent="0.25">
      <c r="A12">
        <v>11</v>
      </c>
      <c r="B12" s="1" t="s">
        <v>38</v>
      </c>
      <c r="C12">
        <v>53.584716897000007</v>
      </c>
    </row>
    <row r="13" spans="1:3" x14ac:dyDescent="0.25">
      <c r="A13">
        <v>12</v>
      </c>
      <c r="B13" s="1" t="s">
        <v>38</v>
      </c>
      <c r="C13">
        <v>52.152170444000006</v>
      </c>
    </row>
    <row r="14" spans="1:3" x14ac:dyDescent="0.25">
      <c r="A14">
        <v>13</v>
      </c>
      <c r="B14" s="1" t="s">
        <v>39</v>
      </c>
      <c r="C14">
        <v>45.594676994999986</v>
      </c>
    </row>
    <row r="15" spans="1:3" x14ac:dyDescent="0.25">
      <c r="A15">
        <v>14</v>
      </c>
      <c r="B15" s="1" t="s">
        <v>39</v>
      </c>
      <c r="C15">
        <v>65.204862956999989</v>
      </c>
    </row>
    <row r="16" spans="1:3" x14ac:dyDescent="0.25">
      <c r="A16">
        <v>15</v>
      </c>
      <c r="B16" s="1" t="s">
        <v>39</v>
      </c>
      <c r="C16">
        <v>48.179488067999984</v>
      </c>
    </row>
    <row r="17" spans="1:3" x14ac:dyDescent="0.25">
      <c r="A17">
        <v>16</v>
      </c>
      <c r="B17" s="1" t="s">
        <v>39</v>
      </c>
      <c r="C17">
        <v>60.022732082999994</v>
      </c>
    </row>
    <row r="18" spans="1:3" x14ac:dyDescent="0.25">
      <c r="A18">
        <v>17</v>
      </c>
      <c r="B18" s="1" t="s">
        <v>39</v>
      </c>
      <c r="C18">
        <v>59.769897705000005</v>
      </c>
    </row>
    <row r="19" spans="1:3" x14ac:dyDescent="0.25">
      <c r="A19">
        <v>18</v>
      </c>
      <c r="B19" s="1" t="s">
        <v>39</v>
      </c>
      <c r="C19">
        <v>59.864216229999982</v>
      </c>
    </row>
    <row r="20" spans="1:3" x14ac:dyDescent="0.25">
      <c r="A20">
        <v>19</v>
      </c>
      <c r="B20" s="1" t="s">
        <v>40</v>
      </c>
      <c r="C20">
        <v>116.52577983499999</v>
      </c>
    </row>
    <row r="21" spans="1:3" x14ac:dyDescent="0.25">
      <c r="A21">
        <v>20</v>
      </c>
      <c r="B21" s="1" t="s">
        <v>40</v>
      </c>
      <c r="C21">
        <v>90.5</v>
      </c>
    </row>
    <row r="22" spans="1:3" x14ac:dyDescent="0.25">
      <c r="A22">
        <v>21</v>
      </c>
      <c r="B22" s="1" t="s">
        <v>40</v>
      </c>
      <c r="C22">
        <v>90.239802831999995</v>
      </c>
    </row>
    <row r="23" spans="1:3" x14ac:dyDescent="0.25">
      <c r="A23">
        <v>22</v>
      </c>
      <c r="B23" s="1" t="s">
        <v>40</v>
      </c>
      <c r="C23">
        <v>116.31810924800001</v>
      </c>
    </row>
    <row r="24" spans="1:3" x14ac:dyDescent="0.25">
      <c r="A24">
        <v>23</v>
      </c>
      <c r="B24" s="1" t="s">
        <v>40</v>
      </c>
      <c r="C24">
        <v>116.13459947700001</v>
      </c>
    </row>
    <row r="25" spans="1:3" x14ac:dyDescent="0.25">
      <c r="A25">
        <v>24</v>
      </c>
      <c r="B25" s="1" t="s">
        <v>40</v>
      </c>
      <c r="C25">
        <v>104.60130561699999</v>
      </c>
    </row>
    <row r="26" spans="1:3" x14ac:dyDescent="0.25">
      <c r="A26">
        <v>25</v>
      </c>
      <c r="B26" s="1" t="s">
        <v>41</v>
      </c>
      <c r="C26">
        <v>49.573223688000013</v>
      </c>
    </row>
    <row r="27" spans="1:3" x14ac:dyDescent="0.25">
      <c r="A27">
        <v>26</v>
      </c>
      <c r="B27" s="1" t="s">
        <v>41</v>
      </c>
      <c r="C27">
        <v>69.202119038000006</v>
      </c>
    </row>
    <row r="28" spans="1:3" x14ac:dyDescent="0.25">
      <c r="A28">
        <v>27</v>
      </c>
      <c r="B28" s="1" t="s">
        <v>41</v>
      </c>
      <c r="C28">
        <v>37.076969810999998</v>
      </c>
    </row>
    <row r="29" spans="1:3" x14ac:dyDescent="0.25">
      <c r="A29">
        <v>28</v>
      </c>
      <c r="B29" s="1" t="s">
        <v>41</v>
      </c>
      <c r="C29">
        <v>63.841912648999994</v>
      </c>
    </row>
    <row r="30" spans="1:3" x14ac:dyDescent="0.25">
      <c r="A30">
        <v>29</v>
      </c>
      <c r="B30" s="1" t="s">
        <v>41</v>
      </c>
      <c r="C30">
        <v>65.118033795000002</v>
      </c>
    </row>
    <row r="31" spans="1:3" x14ac:dyDescent="0.25">
      <c r="A31">
        <v>30</v>
      </c>
      <c r="B31" s="1" t="s">
        <v>41</v>
      </c>
      <c r="C31">
        <v>52.487875330000008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Analysis (angle-θ)</vt:lpstr>
      <vt:lpstr>For Origin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Tony Keirouz</cp:lastModifiedBy>
  <dcterms:created xsi:type="dcterms:W3CDTF">2022-07-19T13:54:33Z</dcterms:created>
  <dcterms:modified xsi:type="dcterms:W3CDTF">2022-09-15T13:48:09Z</dcterms:modified>
</cp:coreProperties>
</file>