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bd272_bath_ac_uk/Documents/Documents Vol2/BATH UNIVERSITY COMPLETE/POST DOC PLASTER/FLEXURAL/flexural july 2023/"/>
    </mc:Choice>
  </mc:AlternateContent>
  <xr:revisionPtr revIDLastSave="0" documentId="8_{31A15F6B-19EC-4565-BD22-D7B22F03F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ta H2L" sheetId="1" r:id="rId1"/>
    <sheet name="Beta" sheetId="2" r:id="rId2"/>
    <sheet name="AG T H2L" sheetId="3" r:id="rId3"/>
    <sheet name="AG B H2L" sheetId="4" r:id="rId4"/>
    <sheet name="Ckal" sheetId="5" r:id="rId5"/>
    <sheet name="Beta Q2L" sheetId="6" r:id="rId6"/>
    <sheet name="AG" sheetId="7" r:id="rId7"/>
    <sheet name="Alpha Q2L " sheetId="8" r:id="rId8"/>
    <sheet name="Alpha C2L" sheetId="9" r:id="rId9"/>
    <sheet name="J Q2L" sheetId="10" r:id="rId10"/>
    <sheet name="Beta H2L+JQ2L" sheetId="11" r:id="rId11"/>
    <sheet name="Alpha H2L" sheetId="12" r:id="rId1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4" i="1"/>
  <c r="K5" i="1"/>
  <c r="K6" i="1"/>
  <c r="L6" i="1" s="1"/>
  <c r="K7" i="1"/>
  <c r="L7" i="1" s="1"/>
  <c r="K8" i="1"/>
  <c r="K9" i="1"/>
  <c r="L9" i="1" s="1"/>
  <c r="K10" i="1"/>
  <c r="L10" i="1" s="1"/>
  <c r="J4" i="1"/>
  <c r="J5" i="1"/>
  <c r="J6" i="1"/>
  <c r="J7" i="1"/>
  <c r="J8" i="1"/>
  <c r="J9" i="1"/>
  <c r="J10" i="1"/>
  <c r="L4" i="1"/>
  <c r="L5" i="1"/>
  <c r="L8" i="1"/>
  <c r="L3" i="1"/>
  <c r="I4" i="1"/>
  <c r="I5" i="1"/>
  <c r="I6" i="1"/>
  <c r="I7" i="1"/>
  <c r="I8" i="1"/>
  <c r="I9" i="1"/>
  <c r="I10" i="1"/>
  <c r="I3" i="1"/>
  <c r="G14" i="12"/>
  <c r="G13" i="12"/>
  <c r="G12" i="12"/>
  <c r="G11" i="12"/>
  <c r="G10" i="12"/>
  <c r="G9" i="12"/>
  <c r="G8" i="12"/>
  <c r="G7" i="12"/>
  <c r="G6" i="12"/>
  <c r="G5" i="12"/>
  <c r="G4" i="12"/>
  <c r="G3" i="12"/>
  <c r="G10" i="3"/>
  <c r="G13" i="11"/>
  <c r="G12" i="11"/>
  <c r="G11" i="11"/>
  <c r="G10" i="11"/>
  <c r="G9" i="11"/>
  <c r="G8" i="11"/>
  <c r="G7" i="11"/>
  <c r="G6" i="11"/>
  <c r="G5" i="11"/>
  <c r="G4" i="11"/>
  <c r="G3" i="11"/>
  <c r="G14" i="10"/>
  <c r="G13" i="10"/>
  <c r="G12" i="10"/>
  <c r="G11" i="10"/>
  <c r="G10" i="10"/>
  <c r="G9" i="10"/>
  <c r="G8" i="10"/>
  <c r="G7" i="10"/>
  <c r="G6" i="10"/>
  <c r="G5" i="10"/>
  <c r="G4" i="10"/>
  <c r="G3" i="10"/>
  <c r="G14" i="9"/>
  <c r="G13" i="9"/>
  <c r="G12" i="9"/>
  <c r="G11" i="9"/>
  <c r="G10" i="9"/>
  <c r="G9" i="9"/>
  <c r="G8" i="9"/>
  <c r="G7" i="9"/>
  <c r="G6" i="9"/>
  <c r="G5" i="9"/>
  <c r="G4" i="9"/>
  <c r="G3" i="9"/>
  <c r="G13" i="8"/>
  <c r="G14" i="8"/>
  <c r="G12" i="8"/>
  <c r="G11" i="8"/>
  <c r="G10" i="8"/>
  <c r="G9" i="8"/>
  <c r="G8" i="8"/>
  <c r="G7" i="8"/>
  <c r="G6" i="8"/>
  <c r="G5" i="8"/>
  <c r="G4" i="8"/>
  <c r="G3" i="8"/>
  <c r="G6" i="7"/>
  <c r="G5" i="7"/>
  <c r="G4" i="7"/>
  <c r="G3" i="7"/>
  <c r="G14" i="6"/>
  <c r="G15" i="6"/>
  <c r="G16" i="6"/>
  <c r="G17" i="6"/>
  <c r="G18" i="6"/>
  <c r="G19" i="6"/>
  <c r="G13" i="6"/>
  <c r="G12" i="6"/>
  <c r="G11" i="6"/>
  <c r="G10" i="6"/>
  <c r="G9" i="6"/>
  <c r="G8" i="6"/>
  <c r="G7" i="6"/>
  <c r="G6" i="6"/>
  <c r="G5" i="6"/>
  <c r="G4" i="6"/>
  <c r="G3" i="6"/>
  <c r="G13" i="5"/>
  <c r="G12" i="5"/>
  <c r="G11" i="5"/>
  <c r="G10" i="5"/>
  <c r="G9" i="5"/>
  <c r="G8" i="5"/>
  <c r="G7" i="5"/>
  <c r="G6" i="5"/>
  <c r="G5" i="5"/>
  <c r="G4" i="5"/>
  <c r="G3" i="5"/>
  <c r="G9" i="4"/>
  <c r="G8" i="4"/>
  <c r="G7" i="4"/>
  <c r="G6" i="4"/>
  <c r="G5" i="4"/>
  <c r="G4" i="4"/>
  <c r="G3" i="4"/>
  <c r="G11" i="3"/>
  <c r="G9" i="3"/>
  <c r="G8" i="3"/>
  <c r="G7" i="3"/>
  <c r="G6" i="3"/>
  <c r="G5" i="3"/>
  <c r="G4" i="3"/>
  <c r="G3" i="3"/>
  <c r="G7" i="2"/>
  <c r="G6" i="2"/>
  <c r="G5" i="2"/>
  <c r="G4" i="2"/>
  <c r="G3" i="2"/>
  <c r="G4" i="1"/>
  <c r="G5" i="1"/>
  <c r="G6" i="1"/>
  <c r="G7" i="1"/>
  <c r="G8" i="1"/>
  <c r="G9" i="1"/>
  <c r="G10" i="1"/>
  <c r="G3" i="1"/>
  <c r="J3" i="1" s="1"/>
  <c r="K3" i="1" s="1"/>
</calcChain>
</file>

<file path=xl/sharedStrings.xml><?xml version="1.0" encoding="utf-8"?>
<sst xmlns="http://schemas.openxmlformats.org/spreadsheetml/2006/main" count="166" uniqueCount="60">
  <si>
    <t xml:space="preserve">Specimen </t>
  </si>
  <si>
    <t>Width (mm)</t>
  </si>
  <si>
    <t>Depth (mm)</t>
  </si>
  <si>
    <t>Mean Depth (mm)</t>
  </si>
  <si>
    <t>Weight (g)</t>
  </si>
  <si>
    <t>Type</t>
  </si>
  <si>
    <t>Number</t>
  </si>
  <si>
    <t>Beta H2L</t>
  </si>
  <si>
    <t>1a</t>
  </si>
  <si>
    <t>2b</t>
  </si>
  <si>
    <t>3c</t>
  </si>
  <si>
    <t>4d</t>
  </si>
  <si>
    <t>5e</t>
  </si>
  <si>
    <t>6f</t>
  </si>
  <si>
    <t>7g</t>
  </si>
  <si>
    <t>8h</t>
  </si>
  <si>
    <r>
      <t xml:space="preserve">Beta
 </t>
    </r>
    <r>
      <rPr>
        <b/>
        <sz val="9"/>
        <color theme="1"/>
        <rFont val="Calibri"/>
        <family val="2"/>
        <scheme val="minor"/>
      </rPr>
      <t>no fibres</t>
    </r>
  </si>
  <si>
    <t>broke during adjustment</t>
  </si>
  <si>
    <t>AG Top H2L</t>
  </si>
  <si>
    <t>AG Bottom H2L</t>
  </si>
  <si>
    <r>
      <t xml:space="preserve">Crystacal 
</t>
    </r>
    <r>
      <rPr>
        <b/>
        <sz val="9"/>
        <color theme="1"/>
        <rFont val="Calibri"/>
        <family val="2"/>
        <scheme val="minor"/>
      </rPr>
      <t>no fibre</t>
    </r>
  </si>
  <si>
    <t xml:space="preserve"> </t>
  </si>
  <si>
    <t>Beta Q2L</t>
  </si>
  <si>
    <t>9i</t>
  </si>
  <si>
    <t>10j</t>
  </si>
  <si>
    <t>11k</t>
  </si>
  <si>
    <t>12l</t>
  </si>
  <si>
    <t>13m</t>
  </si>
  <si>
    <t>14n</t>
  </si>
  <si>
    <t>15o</t>
  </si>
  <si>
    <t>16p</t>
  </si>
  <si>
    <t>17q</t>
  </si>
  <si>
    <t>Aramid gel</t>
  </si>
  <si>
    <t xml:space="preserve">Alpha Q2L </t>
  </si>
  <si>
    <t xml:space="preserve">Alpha C2L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</si>
  <si>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</si>
  <si>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</si>
  <si>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</si>
  <si>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</si>
  <si>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</si>
  <si>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</si>
  <si>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</si>
  <si>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</si>
  <si>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</si>
  <si>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</si>
  <si>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</si>
  <si>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</si>
  <si>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Jesmonite Q2L </t>
  </si>
  <si>
    <t xml:space="preserve">Beta H2L+ JQ2L </t>
  </si>
  <si>
    <t xml:space="preserve">Bottom </t>
  </si>
  <si>
    <t>CT</t>
  </si>
  <si>
    <t>Alpha H2L</t>
  </si>
  <si>
    <t>volume</t>
  </si>
  <si>
    <t>mm3</t>
  </si>
  <si>
    <t>m3</t>
  </si>
  <si>
    <t>density</t>
  </si>
  <si>
    <t>weight</t>
  </si>
  <si>
    <t>kg</t>
  </si>
  <si>
    <t>mean</t>
  </si>
  <si>
    <t>m/v (kg/m3)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</si>
</sst>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6" xfId="0" applyNumberFormat="1" applyBorder="1"/>
    <xf numFmtId="0" fontId="2" fillId="0" borderId="0" xfId="0" applyFont="1"/>
    <xf numFmtId="0" fontId="2" fillId="0" borderId="6" xfId="0" applyFont="1" applyBorder="1"/>
    <xf numFmtId="2" fontId="2" fillId="0" borderId="6" xfId="0" applyNumberFormat="1" applyFont="1" applyBorder="1"/>
    <xf numFmtId="0" fontId="0" fillId="0" borderId="5" xfId="0" applyBorder="1"/>
    <xf numFmtId="2" fontId="0" fillId="0" borderId="5" xfId="0" applyNumberFormat="1" applyBorder="1"/>
    <xf numFmtId="0" fontId="0" fillId="0" borderId="4" xfId="0" applyBorder="1"/>
    <xf numFmtId="1" fontId="1" fillId="0" borderId="1" xfId="0" applyNumberFormat="1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2" fillId="0" borderId="7" xfId="0" applyFont="1" applyBorder="1"/>
    <xf numFmtId="0" fontId="4" fillId="0" borderId="0" xfId="0" applyFont="1"/>
    <xf numFmtId="0" fontId="4" fillId="0" borderId="6" xfId="0" applyFont="1" applyBorder="1"/>
    <xf numFmtId="2" fontId="4" fillId="0" borderId="6" xfId="0" applyNumberFormat="1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I13" sqref="I13"/>
    </sheetView>
  </sheetViews>
  <sheetFormatPr defaultRowHeight="15"/>
  <cols>
    <col min="1" max="1" width="10.140625" bestFit="1" customWidth="1"/>
    <col min="2" max="2" width="10.140625" customWidth="1"/>
    <col min="3" max="3" width="11.7109375" bestFit="1" customWidth="1"/>
    <col min="7" max="7" width="12" customWidth="1"/>
    <col min="11" max="12" width="12" bestFit="1" customWidth="1"/>
  </cols>
  <sheetData>
    <row r="1" spans="1:13" ht="15" customHeight="1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  <c r="I1" s="30" t="s">
        <v>56</v>
      </c>
      <c r="J1" t="s">
        <v>52</v>
      </c>
      <c r="K1" t="s">
        <v>52</v>
      </c>
      <c r="L1" t="s">
        <v>55</v>
      </c>
    </row>
    <row r="2" spans="1:13">
      <c r="A2" s="2" t="s">
        <v>5</v>
      </c>
      <c r="B2" s="2" t="s">
        <v>6</v>
      </c>
      <c r="C2" s="26"/>
      <c r="D2" s="3">
        <v>1</v>
      </c>
      <c r="E2" s="3">
        <v>2</v>
      </c>
      <c r="F2" s="3">
        <v>3</v>
      </c>
      <c r="G2" s="27"/>
      <c r="H2" s="28"/>
      <c r="I2" s="30" t="s">
        <v>57</v>
      </c>
      <c r="J2" t="s">
        <v>53</v>
      </c>
      <c r="K2" t="s">
        <v>54</v>
      </c>
      <c r="L2" t="s">
        <v>59</v>
      </c>
    </row>
    <row r="3" spans="1:13">
      <c r="A3" s="23" t="s">
        <v>7</v>
      </c>
      <c r="B3" s="4" t="s">
        <v>8</v>
      </c>
      <c r="C3" s="4">
        <v>39.700000000000003</v>
      </c>
      <c r="D3" s="4">
        <v>6.69</v>
      </c>
      <c r="E3" s="4">
        <v>6.96</v>
      </c>
      <c r="F3" s="4">
        <v>6.48</v>
      </c>
      <c r="G3" s="7">
        <f>AVERAGE(D3:F3)</f>
        <v>6.7100000000000009</v>
      </c>
      <c r="H3">
        <v>43.96</v>
      </c>
      <c r="I3">
        <f>H3/1000</f>
        <v>4.3959999999999999E-2</v>
      </c>
      <c r="J3">
        <f>C3*G3*160</f>
        <v>42621.920000000013</v>
      </c>
      <c r="K3">
        <f>J3*10^(-9)</f>
        <v>4.2621920000000014E-5</v>
      </c>
      <c r="L3">
        <f>I3/K3</f>
        <v>1031.394174640654</v>
      </c>
    </row>
    <row r="4" spans="1:13">
      <c r="A4" s="24"/>
      <c r="B4" s="5" t="s">
        <v>9</v>
      </c>
      <c r="C4" s="5">
        <v>39.6</v>
      </c>
      <c r="D4" s="5">
        <v>7.39</v>
      </c>
      <c r="E4" s="6">
        <v>7.7</v>
      </c>
      <c r="F4" s="5">
        <v>7.96</v>
      </c>
      <c r="G4" s="6">
        <f t="shared" ref="G4:G10" si="0">AVERAGE(D4:F4)</f>
        <v>7.6833333333333336</v>
      </c>
      <c r="H4">
        <v>46.71</v>
      </c>
      <c r="I4">
        <f t="shared" ref="I4:I10" si="1">H4/1000</f>
        <v>4.6710000000000002E-2</v>
      </c>
      <c r="J4">
        <f t="shared" ref="J4:J10" si="2">C4*G4*160</f>
        <v>48681.600000000006</v>
      </c>
      <c r="K4">
        <f t="shared" ref="K4:K10" si="3">J4*10^(-9)</f>
        <v>4.8681600000000012E-5</v>
      </c>
      <c r="L4">
        <f t="shared" ref="L4:L10" si="4">I4/K4</f>
        <v>959.50009859988143</v>
      </c>
    </row>
    <row r="5" spans="1:13">
      <c r="A5" s="24"/>
      <c r="B5" s="5" t="s">
        <v>10</v>
      </c>
      <c r="C5" s="5">
        <v>39.6</v>
      </c>
      <c r="D5" s="5">
        <v>6.96</v>
      </c>
      <c r="E5" s="5">
        <v>6.56</v>
      </c>
      <c r="F5" s="5">
        <v>6.76</v>
      </c>
      <c r="G5" s="6">
        <f t="shared" si="0"/>
        <v>6.7600000000000007</v>
      </c>
      <c r="H5">
        <v>42.89</v>
      </c>
      <c r="I5">
        <f t="shared" si="1"/>
        <v>4.2889999999999998E-2</v>
      </c>
      <c r="J5">
        <f t="shared" si="2"/>
        <v>42831.360000000001</v>
      </c>
      <c r="K5">
        <f t="shared" si="3"/>
        <v>4.2831360000000002E-5</v>
      </c>
      <c r="L5">
        <f t="shared" si="4"/>
        <v>1001.3690903113979</v>
      </c>
    </row>
    <row r="6" spans="1:13">
      <c r="A6" s="24"/>
      <c r="B6" s="5" t="s">
        <v>11</v>
      </c>
      <c r="C6" s="5">
        <v>39.799999999999997</v>
      </c>
      <c r="D6" s="5">
        <v>7.07</v>
      </c>
      <c r="E6" s="5">
        <v>6.93</v>
      </c>
      <c r="F6" s="5">
        <v>6.76</v>
      </c>
      <c r="G6" s="6">
        <f t="shared" si="0"/>
        <v>6.919999999999999</v>
      </c>
      <c r="H6">
        <v>45.04</v>
      </c>
      <c r="I6">
        <f t="shared" si="1"/>
        <v>4.5039999999999997E-2</v>
      </c>
      <c r="J6">
        <f t="shared" si="2"/>
        <v>44066.55999999999</v>
      </c>
      <c r="K6">
        <f t="shared" si="3"/>
        <v>4.4066559999999993E-5</v>
      </c>
      <c r="L6">
        <f t="shared" si="4"/>
        <v>1022.090219885555</v>
      </c>
    </row>
    <row r="7" spans="1:13">
      <c r="A7" s="24"/>
      <c r="B7" s="5" t="s">
        <v>12</v>
      </c>
      <c r="C7" s="5">
        <v>39.6</v>
      </c>
      <c r="D7" s="5">
        <v>7.63</v>
      </c>
      <c r="E7" s="5">
        <v>7.34</v>
      </c>
      <c r="F7" s="6">
        <v>6.8</v>
      </c>
      <c r="G7" s="6">
        <f t="shared" si="0"/>
        <v>7.2566666666666668</v>
      </c>
      <c r="H7">
        <v>46.22</v>
      </c>
      <c r="I7">
        <f t="shared" si="1"/>
        <v>4.6219999999999997E-2</v>
      </c>
      <c r="J7">
        <f t="shared" si="2"/>
        <v>45978.240000000005</v>
      </c>
      <c r="K7">
        <f t="shared" si="3"/>
        <v>4.5978240000000009E-5</v>
      </c>
      <c r="L7">
        <f t="shared" si="4"/>
        <v>1005.2581395025122</v>
      </c>
    </row>
    <row r="8" spans="1:13">
      <c r="A8" s="24"/>
      <c r="B8" s="5" t="s">
        <v>13</v>
      </c>
      <c r="C8" s="5">
        <v>39.299999999999997</v>
      </c>
      <c r="D8" s="5">
        <v>7.75</v>
      </c>
      <c r="E8" s="5">
        <v>6.96</v>
      </c>
      <c r="F8" s="5">
        <v>6.36</v>
      </c>
      <c r="G8" s="6">
        <f t="shared" si="0"/>
        <v>7.0233333333333334</v>
      </c>
      <c r="H8" s="1">
        <v>43.3</v>
      </c>
      <c r="I8">
        <f t="shared" si="1"/>
        <v>4.3299999999999998E-2</v>
      </c>
      <c r="J8">
        <f t="shared" si="2"/>
        <v>44162.720000000001</v>
      </c>
      <c r="K8">
        <f t="shared" si="3"/>
        <v>4.4162720000000005E-5</v>
      </c>
      <c r="L8">
        <f t="shared" si="4"/>
        <v>980.46497136045957</v>
      </c>
    </row>
    <row r="9" spans="1:13">
      <c r="A9" s="24"/>
      <c r="B9" s="5" t="s">
        <v>14</v>
      </c>
      <c r="C9" s="5">
        <v>39.4</v>
      </c>
      <c r="D9" s="6">
        <v>7.8</v>
      </c>
      <c r="E9" s="5">
        <v>7.22</v>
      </c>
      <c r="F9" s="5">
        <v>7.89</v>
      </c>
      <c r="G9" s="6">
        <f t="shared" si="0"/>
        <v>7.6366666666666667</v>
      </c>
      <c r="H9" s="1">
        <v>48</v>
      </c>
      <c r="I9">
        <f t="shared" si="1"/>
        <v>4.8000000000000001E-2</v>
      </c>
      <c r="J9">
        <f t="shared" si="2"/>
        <v>48141.546666666662</v>
      </c>
      <c r="K9">
        <f t="shared" si="3"/>
        <v>4.8141546666666665E-5</v>
      </c>
      <c r="L9">
        <f t="shared" si="4"/>
        <v>997.05978148880968</v>
      </c>
    </row>
    <row r="10" spans="1:13">
      <c r="A10" s="24"/>
      <c r="B10" s="5" t="s">
        <v>15</v>
      </c>
      <c r="C10" s="5">
        <v>39.299999999999997</v>
      </c>
      <c r="D10" s="5">
        <v>6.54</v>
      </c>
      <c r="E10" s="5">
        <v>7.05</v>
      </c>
      <c r="F10" s="5">
        <v>6.76</v>
      </c>
      <c r="G10" s="6">
        <f t="shared" si="0"/>
        <v>6.7833333333333341</v>
      </c>
      <c r="H10">
        <v>41.66</v>
      </c>
      <c r="I10">
        <f t="shared" si="1"/>
        <v>4.1659999999999996E-2</v>
      </c>
      <c r="J10">
        <f t="shared" si="2"/>
        <v>42653.600000000006</v>
      </c>
      <c r="K10">
        <f t="shared" si="3"/>
        <v>4.2653600000000008E-5</v>
      </c>
      <c r="L10">
        <f t="shared" si="4"/>
        <v>976.70536601834283</v>
      </c>
    </row>
    <row r="11" spans="1:13">
      <c r="L11" s="31">
        <f>AVERAGE(L3:L10)</f>
        <v>996.73023022595157</v>
      </c>
      <c r="M11" s="32" t="s">
        <v>58</v>
      </c>
    </row>
  </sheetData>
  <mergeCells count="6">
    <mergeCell ref="A3:A10"/>
    <mergeCell ref="D1:F1"/>
    <mergeCell ref="C1:C2"/>
    <mergeCell ref="G1:G2"/>
    <mergeCell ref="H1:H2"/>
    <mergeCell ref="A1:B1"/>
  </mergeCells>
  <pageMargins left="0.7" right="0.7" top="0.75" bottom="0.75" header="0.3" footer="0.3"/>
  <ignoredErrors>
    <ignoredError sqref="G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1715-4C4D-4331-ABA7-4CFAA619F1EE}">
  <dimension ref="A1:H14"/>
  <sheetViews>
    <sheetView workbookViewId="0">
      <selection sqref="A1:H14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9" t="s">
        <v>47</v>
      </c>
      <c r="B3" s="4">
        <v>1</v>
      </c>
      <c r="C3" s="13">
        <v>41.55</v>
      </c>
      <c r="D3" s="7">
        <v>6.88</v>
      </c>
      <c r="E3" s="7">
        <v>6.94</v>
      </c>
      <c r="F3" s="7">
        <v>6.87</v>
      </c>
      <c r="G3" s="7">
        <f>AVERAGE(D3:F3)</f>
        <v>6.8966666666666674</v>
      </c>
      <c r="H3">
        <v>70.66</v>
      </c>
    </row>
    <row r="4" spans="1:8">
      <c r="A4" s="24"/>
      <c r="B4" s="5">
        <v>2</v>
      </c>
      <c r="C4" s="11">
        <v>40.07</v>
      </c>
      <c r="D4" s="6">
        <v>6.56</v>
      </c>
      <c r="E4" s="6">
        <v>6.99</v>
      </c>
      <c r="F4" s="6">
        <v>6.93</v>
      </c>
      <c r="G4" s="6">
        <f t="shared" ref="G4:G14" si="0">AVERAGE(D4:F4)</f>
        <v>6.8266666666666671</v>
      </c>
      <c r="H4">
        <v>77.69</v>
      </c>
    </row>
    <row r="5" spans="1:8">
      <c r="A5" s="24"/>
      <c r="B5" s="5">
        <v>3</v>
      </c>
      <c r="C5" s="11">
        <v>39.979999999999997</v>
      </c>
      <c r="D5" s="6">
        <v>7.34</v>
      </c>
      <c r="E5" s="6">
        <v>7.12</v>
      </c>
      <c r="F5" s="6">
        <v>6.36</v>
      </c>
      <c r="G5" s="6">
        <f t="shared" si="0"/>
        <v>6.94</v>
      </c>
      <c r="H5">
        <v>73.17</v>
      </c>
    </row>
    <row r="6" spans="1:8">
      <c r="A6" s="24"/>
      <c r="B6" s="5">
        <v>4</v>
      </c>
      <c r="C6" s="12">
        <v>39.42</v>
      </c>
      <c r="D6" s="6">
        <v>7.19</v>
      </c>
      <c r="E6" s="6">
        <v>6.68</v>
      </c>
      <c r="F6" s="6">
        <v>7.04</v>
      </c>
      <c r="G6" s="6">
        <f t="shared" si="0"/>
        <v>6.97</v>
      </c>
      <c r="H6">
        <v>70.38</v>
      </c>
    </row>
    <row r="7" spans="1:8">
      <c r="A7" s="24"/>
      <c r="B7" s="5">
        <v>5</v>
      </c>
      <c r="C7" s="11">
        <v>40.29</v>
      </c>
      <c r="D7" s="6">
        <v>6.78</v>
      </c>
      <c r="E7" s="6">
        <v>6.91</v>
      </c>
      <c r="F7" s="6">
        <v>7.65</v>
      </c>
      <c r="G7" s="6">
        <f t="shared" si="0"/>
        <v>7.1133333333333342</v>
      </c>
      <c r="H7">
        <v>73.11</v>
      </c>
    </row>
    <row r="8" spans="1:8">
      <c r="A8" s="24"/>
      <c r="B8" s="5">
        <v>6</v>
      </c>
      <c r="C8" s="11">
        <v>40.35</v>
      </c>
      <c r="D8" s="6">
        <v>6.52</v>
      </c>
      <c r="E8" s="6">
        <v>6.69</v>
      </c>
      <c r="F8" s="6">
        <v>6.94</v>
      </c>
      <c r="G8" s="6">
        <f t="shared" si="0"/>
        <v>6.7166666666666677</v>
      </c>
      <c r="H8" s="1">
        <v>70.84</v>
      </c>
    </row>
    <row r="9" spans="1:8">
      <c r="A9" s="24"/>
      <c r="B9" s="5">
        <v>7</v>
      </c>
      <c r="C9" s="11">
        <v>40.69</v>
      </c>
      <c r="D9" s="6">
        <v>6.97</v>
      </c>
      <c r="E9" s="6">
        <v>6.89</v>
      </c>
      <c r="F9" s="6">
        <v>7.01</v>
      </c>
      <c r="G9" s="6">
        <f t="shared" si="0"/>
        <v>6.9566666666666661</v>
      </c>
      <c r="H9" s="1">
        <v>73.44</v>
      </c>
    </row>
    <row r="10" spans="1:8">
      <c r="A10" s="24"/>
      <c r="B10" s="5">
        <v>8</v>
      </c>
      <c r="C10" s="5">
        <v>39.89</v>
      </c>
      <c r="D10" s="5">
        <v>5.92</v>
      </c>
      <c r="E10" s="5">
        <v>6.56</v>
      </c>
      <c r="F10" s="5">
        <v>7.75</v>
      </c>
      <c r="G10" s="6">
        <f t="shared" si="0"/>
        <v>6.7433333333333332</v>
      </c>
      <c r="H10" s="15">
        <v>71.73</v>
      </c>
    </row>
    <row r="11" spans="1:8">
      <c r="A11" s="24"/>
      <c r="B11" s="5">
        <v>9</v>
      </c>
      <c r="C11" s="5">
        <v>39.85</v>
      </c>
      <c r="D11" s="5">
        <v>6.32</v>
      </c>
      <c r="E11" s="5">
        <v>7</v>
      </c>
      <c r="F11" s="5">
        <v>7.99</v>
      </c>
      <c r="G11" s="6">
        <f t="shared" si="0"/>
        <v>7.1033333333333344</v>
      </c>
      <c r="H11" s="15">
        <v>74.260000000000005</v>
      </c>
    </row>
    <row r="12" spans="1:8">
      <c r="A12" s="24"/>
      <c r="B12" s="5">
        <v>10</v>
      </c>
      <c r="C12" s="5">
        <v>39.880000000000003</v>
      </c>
      <c r="D12" s="5">
        <v>6.61</v>
      </c>
      <c r="E12" s="5">
        <v>6.95</v>
      </c>
      <c r="F12" s="5">
        <v>6.94</v>
      </c>
      <c r="G12" s="6">
        <f t="shared" si="0"/>
        <v>6.833333333333333</v>
      </c>
      <c r="H12" s="15">
        <v>75.16</v>
      </c>
    </row>
    <row r="13" spans="1:8">
      <c r="A13" s="24"/>
      <c r="B13" s="5">
        <v>11</v>
      </c>
      <c r="C13" s="5">
        <v>39.99</v>
      </c>
      <c r="D13" s="5">
        <v>6.85</v>
      </c>
      <c r="E13" s="5">
        <v>6.83</v>
      </c>
      <c r="F13" s="5">
        <v>6.43</v>
      </c>
      <c r="G13" s="6">
        <f t="shared" si="0"/>
        <v>6.7033333333333331</v>
      </c>
      <c r="H13" s="15">
        <v>73.45</v>
      </c>
    </row>
    <row r="14" spans="1:8">
      <c r="A14" s="24"/>
      <c r="B14" s="5">
        <v>12</v>
      </c>
      <c r="C14" s="5">
        <v>39.520000000000003</v>
      </c>
      <c r="D14" s="5">
        <v>7.05</v>
      </c>
      <c r="E14" s="5">
        <v>6.79</v>
      </c>
      <c r="F14" s="6">
        <v>6.49</v>
      </c>
      <c r="G14" s="6">
        <f t="shared" si="0"/>
        <v>6.7766666666666664</v>
      </c>
      <c r="H14" s="16">
        <v>75.290000000000006</v>
      </c>
    </row>
  </sheetData>
  <mergeCells count="6">
    <mergeCell ref="A3:A14"/>
    <mergeCell ref="A1:B1"/>
    <mergeCell ref="C1:C2"/>
    <mergeCell ref="D1:F1"/>
    <mergeCell ref="G1:G2"/>
    <mergeCell ref="H1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51B3-CE71-4E5F-9D2B-1C71849F6062}">
  <dimension ref="A1:H13"/>
  <sheetViews>
    <sheetView workbookViewId="0">
      <selection activeCell="H18" sqref="H18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9" t="s">
        <v>48</v>
      </c>
      <c r="B3" s="4">
        <v>1</v>
      </c>
      <c r="C3" s="13">
        <v>39.31</v>
      </c>
      <c r="D3" s="7">
        <v>12.02</v>
      </c>
      <c r="E3" s="7">
        <v>11.16</v>
      </c>
      <c r="F3" s="7">
        <v>11.74</v>
      </c>
      <c r="G3" s="7">
        <f>AVERAGE(D3:F3)</f>
        <v>11.64</v>
      </c>
      <c r="H3">
        <v>93.84</v>
      </c>
    </row>
    <row r="4" spans="1:8">
      <c r="A4" s="24"/>
      <c r="B4" s="5">
        <v>2</v>
      </c>
      <c r="C4" s="11">
        <v>39.64</v>
      </c>
      <c r="D4" s="6">
        <v>10.210000000000001</v>
      </c>
      <c r="E4" s="6">
        <v>9.92</v>
      </c>
      <c r="F4" s="6">
        <v>11.32</v>
      </c>
      <c r="G4" s="6">
        <f t="shared" ref="G4:G10" si="0">AVERAGE(D4:F4)</f>
        <v>10.483333333333334</v>
      </c>
      <c r="H4">
        <v>90.34</v>
      </c>
    </row>
    <row r="5" spans="1:8">
      <c r="A5" s="24"/>
      <c r="B5" s="5">
        <v>3</v>
      </c>
      <c r="C5" s="11">
        <v>39.729999999999997</v>
      </c>
      <c r="D5" s="6">
        <v>12.57</v>
      </c>
      <c r="E5" s="6">
        <v>11.04</v>
      </c>
      <c r="F5" s="6">
        <v>13.04</v>
      </c>
      <c r="G5" s="6">
        <f t="shared" si="0"/>
        <v>12.216666666666667</v>
      </c>
      <c r="H5">
        <v>94.58</v>
      </c>
    </row>
    <row r="6" spans="1:8">
      <c r="A6" s="24"/>
      <c r="B6" s="5">
        <v>4</v>
      </c>
      <c r="C6" s="12">
        <v>40.08</v>
      </c>
      <c r="D6" s="6">
        <v>11.05</v>
      </c>
      <c r="E6" s="6">
        <v>10.76</v>
      </c>
      <c r="F6" s="6">
        <v>11.39</v>
      </c>
      <c r="G6" s="6">
        <f t="shared" si="0"/>
        <v>11.066666666666668</v>
      </c>
      <c r="H6">
        <v>94.21</v>
      </c>
    </row>
    <row r="7" spans="1:8">
      <c r="A7" s="24"/>
      <c r="B7" s="5">
        <v>5</v>
      </c>
      <c r="C7" s="11">
        <v>39.54</v>
      </c>
      <c r="D7" s="6">
        <v>10.26</v>
      </c>
      <c r="E7" s="6">
        <v>10.25</v>
      </c>
      <c r="F7" s="6">
        <v>10.58</v>
      </c>
      <c r="G7" s="6">
        <f t="shared" si="0"/>
        <v>10.363333333333332</v>
      </c>
      <c r="H7">
        <v>90.13</v>
      </c>
    </row>
    <row r="8" spans="1:8">
      <c r="A8" s="24"/>
      <c r="B8" s="5">
        <v>6</v>
      </c>
      <c r="C8" s="11">
        <v>39.6</v>
      </c>
      <c r="D8" s="6">
        <v>10.23</v>
      </c>
      <c r="E8" s="6">
        <v>10.45</v>
      </c>
      <c r="F8" s="6">
        <v>10.32</v>
      </c>
      <c r="G8" s="6">
        <f t="shared" si="0"/>
        <v>10.333333333333334</v>
      </c>
      <c r="H8" s="1">
        <v>85.77</v>
      </c>
    </row>
    <row r="9" spans="1:8">
      <c r="A9" s="24"/>
      <c r="B9" s="5">
        <v>7</v>
      </c>
      <c r="C9" s="11">
        <v>39.119999999999997</v>
      </c>
      <c r="D9" s="6">
        <v>10.23</v>
      </c>
      <c r="E9" s="6">
        <v>9.9499999999999993</v>
      </c>
      <c r="F9" s="6">
        <v>9.81</v>
      </c>
      <c r="G9" s="6">
        <f t="shared" si="0"/>
        <v>9.9966666666666679</v>
      </c>
      <c r="H9" s="1">
        <v>85.17</v>
      </c>
    </row>
    <row r="10" spans="1:8">
      <c r="A10" s="24"/>
      <c r="B10" s="5">
        <v>8</v>
      </c>
      <c r="C10" s="5">
        <v>39.9</v>
      </c>
      <c r="D10" s="5">
        <v>8.86</v>
      </c>
      <c r="E10" s="5">
        <v>10.23</v>
      </c>
      <c r="F10" s="5">
        <v>10.5</v>
      </c>
      <c r="G10" s="6">
        <f t="shared" si="0"/>
        <v>9.8633333333333333</v>
      </c>
      <c r="H10" s="15">
        <v>84.27</v>
      </c>
    </row>
    <row r="11" spans="1:8">
      <c r="A11" s="29" t="s">
        <v>49</v>
      </c>
      <c r="B11" s="4">
        <v>9</v>
      </c>
      <c r="C11" s="13">
        <v>39.53</v>
      </c>
      <c r="D11" s="7">
        <v>13.25</v>
      </c>
      <c r="E11" s="7">
        <v>12.7</v>
      </c>
      <c r="F11" s="7">
        <v>12.75</v>
      </c>
      <c r="G11" s="7">
        <f>AVERAGE(D11:F11)</f>
        <v>12.9</v>
      </c>
      <c r="H11">
        <v>97.66</v>
      </c>
    </row>
    <row r="12" spans="1:8">
      <c r="A12" s="24"/>
      <c r="B12" s="5">
        <v>10</v>
      </c>
      <c r="C12" s="11">
        <v>39.799999999999997</v>
      </c>
      <c r="D12" s="6">
        <v>10.94</v>
      </c>
      <c r="E12" s="6">
        <v>10.199999999999999</v>
      </c>
      <c r="F12" s="6">
        <v>11.36</v>
      </c>
      <c r="G12" s="6">
        <f t="shared" ref="G12:G13" si="1">AVERAGE(D12:F12)</f>
        <v>10.833333333333334</v>
      </c>
      <c r="H12">
        <v>90.63</v>
      </c>
    </row>
    <row r="13" spans="1:8">
      <c r="A13" s="24"/>
      <c r="B13" s="5">
        <v>11</v>
      </c>
      <c r="C13" s="11">
        <v>39.590000000000003</v>
      </c>
      <c r="D13" s="6">
        <v>10.1</v>
      </c>
      <c r="E13" s="6">
        <v>10.220000000000001</v>
      </c>
      <c r="F13" s="6">
        <v>10.25</v>
      </c>
      <c r="G13" s="6">
        <f t="shared" si="1"/>
        <v>10.19</v>
      </c>
      <c r="H13">
        <v>89.42</v>
      </c>
    </row>
  </sheetData>
  <mergeCells count="7">
    <mergeCell ref="H1:H2"/>
    <mergeCell ref="A3:A10"/>
    <mergeCell ref="A11:A13"/>
    <mergeCell ref="A1:B1"/>
    <mergeCell ref="C1:C2"/>
    <mergeCell ref="D1:F1"/>
    <mergeCell ref="G1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5BC6-1B2B-4E4A-9507-1DF7A4F694DA}">
  <dimension ref="A1:H14"/>
  <sheetViews>
    <sheetView workbookViewId="0">
      <selection activeCell="G21" sqref="G21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9" t="s">
        <v>51</v>
      </c>
      <c r="B3" s="4">
        <v>1</v>
      </c>
      <c r="C3" s="13">
        <v>39.69</v>
      </c>
      <c r="D3" s="7">
        <v>7.17</v>
      </c>
      <c r="E3" s="7">
        <v>6.93</v>
      </c>
      <c r="F3" s="7">
        <v>7.59</v>
      </c>
      <c r="G3" s="7">
        <f>AVERAGE(D3:F3)</f>
        <v>7.2299999999999995</v>
      </c>
      <c r="H3">
        <v>70.97</v>
      </c>
    </row>
    <row r="4" spans="1:8">
      <c r="A4" s="24"/>
      <c r="B4" s="5">
        <v>2</v>
      </c>
      <c r="C4" s="11">
        <v>39.83</v>
      </c>
      <c r="D4" s="6">
        <v>6.75</v>
      </c>
      <c r="E4" s="6">
        <v>6.98</v>
      </c>
      <c r="F4" s="6">
        <v>6.64</v>
      </c>
      <c r="G4" s="6">
        <f t="shared" ref="G4:G14" si="0">AVERAGE(D4:F4)</f>
        <v>6.79</v>
      </c>
      <c r="H4">
        <v>71.87</v>
      </c>
    </row>
    <row r="5" spans="1:8">
      <c r="A5" s="24"/>
      <c r="B5" s="5">
        <v>3</v>
      </c>
      <c r="C5" s="11">
        <v>39.83</v>
      </c>
      <c r="D5" s="6">
        <v>7.18</v>
      </c>
      <c r="E5" s="6">
        <v>6.93</v>
      </c>
      <c r="F5" s="6">
        <v>7.26</v>
      </c>
      <c r="G5" s="6">
        <f t="shared" si="0"/>
        <v>7.1233333333333322</v>
      </c>
      <c r="H5">
        <v>71.81</v>
      </c>
    </row>
    <row r="6" spans="1:8">
      <c r="A6" s="24"/>
      <c r="B6" s="5">
        <v>4</v>
      </c>
      <c r="C6" s="12">
        <v>39.619999999999997</v>
      </c>
      <c r="D6" s="6">
        <v>7.22</v>
      </c>
      <c r="E6" s="6">
        <v>6.85</v>
      </c>
      <c r="F6" s="6">
        <v>7.09</v>
      </c>
      <c r="G6" s="6">
        <f t="shared" si="0"/>
        <v>7.0533333333333337</v>
      </c>
      <c r="H6">
        <v>70.739999999999995</v>
      </c>
    </row>
    <row r="7" spans="1:8">
      <c r="A7" s="24"/>
      <c r="B7" s="5">
        <v>5</v>
      </c>
      <c r="C7" s="11">
        <v>41.14</v>
      </c>
      <c r="D7" s="6">
        <v>7.51</v>
      </c>
      <c r="E7" s="6">
        <v>6.72</v>
      </c>
      <c r="F7" s="6">
        <v>6.81</v>
      </c>
      <c r="G7" s="6">
        <f t="shared" si="0"/>
        <v>7.0133333333333328</v>
      </c>
      <c r="H7">
        <v>71.040000000000006</v>
      </c>
    </row>
    <row r="8" spans="1:8">
      <c r="A8" s="24"/>
      <c r="B8" s="5">
        <v>6</v>
      </c>
      <c r="C8" s="11">
        <v>38.82</v>
      </c>
      <c r="D8" s="6">
        <v>7.04</v>
      </c>
      <c r="E8" s="6">
        <v>6.75</v>
      </c>
      <c r="F8" s="6">
        <v>7.45</v>
      </c>
      <c r="G8" s="6">
        <f t="shared" si="0"/>
        <v>7.0799999999999992</v>
      </c>
      <c r="H8" s="1">
        <v>68.3</v>
      </c>
    </row>
    <row r="9" spans="1:8">
      <c r="A9" s="24"/>
      <c r="B9" s="5">
        <v>7</v>
      </c>
      <c r="C9" s="11">
        <v>40.869999999999997</v>
      </c>
      <c r="D9" s="6">
        <v>7.01</v>
      </c>
      <c r="E9" s="6">
        <v>6.83</v>
      </c>
      <c r="F9" s="6">
        <v>6.92</v>
      </c>
      <c r="G9" s="6">
        <f t="shared" si="0"/>
        <v>6.919999999999999</v>
      </c>
      <c r="H9" s="1">
        <v>71.37</v>
      </c>
    </row>
    <row r="10" spans="1:8">
      <c r="A10" s="24"/>
      <c r="B10" s="5">
        <v>8</v>
      </c>
      <c r="C10" s="5">
        <v>39.020000000000003</v>
      </c>
      <c r="D10" s="5">
        <v>7.69</v>
      </c>
      <c r="E10" s="5">
        <v>6.85</v>
      </c>
      <c r="F10" s="5">
        <v>6.88</v>
      </c>
      <c r="G10" s="6">
        <f t="shared" si="0"/>
        <v>7.14</v>
      </c>
      <c r="H10" s="15">
        <v>69.91</v>
      </c>
    </row>
    <row r="11" spans="1:8">
      <c r="A11" s="24"/>
      <c r="B11" s="5">
        <v>9</v>
      </c>
      <c r="C11" s="5">
        <v>39.36</v>
      </c>
      <c r="D11" s="5">
        <v>7.23</v>
      </c>
      <c r="E11" s="5">
        <v>7.29</v>
      </c>
      <c r="F11" s="5">
        <v>7.57</v>
      </c>
      <c r="G11" s="6">
        <f t="shared" si="0"/>
        <v>7.3633333333333333</v>
      </c>
      <c r="H11" s="15">
        <v>75.31</v>
      </c>
    </row>
    <row r="12" spans="1:8">
      <c r="A12" s="24"/>
      <c r="B12" s="5">
        <v>10</v>
      </c>
      <c r="C12" s="5">
        <v>39.53</v>
      </c>
      <c r="D12" s="5">
        <v>7.38</v>
      </c>
      <c r="E12" s="5">
        <v>7.08</v>
      </c>
      <c r="F12" s="5">
        <v>7.52</v>
      </c>
      <c r="G12" s="6">
        <f t="shared" si="0"/>
        <v>7.3266666666666671</v>
      </c>
      <c r="H12" s="15">
        <v>73.61</v>
      </c>
    </row>
    <row r="13" spans="1:8">
      <c r="A13" s="24"/>
      <c r="B13" s="5">
        <v>11</v>
      </c>
      <c r="C13" s="5">
        <v>40.1</v>
      </c>
      <c r="D13" s="5">
        <v>7.01</v>
      </c>
      <c r="E13" s="5">
        <v>6.7</v>
      </c>
      <c r="F13" s="5">
        <v>7.42</v>
      </c>
      <c r="G13" s="6">
        <f t="shared" si="0"/>
        <v>7.0433333333333339</v>
      </c>
      <c r="H13" s="15">
        <v>73.97</v>
      </c>
    </row>
    <row r="14" spans="1:8">
      <c r="A14" s="24"/>
      <c r="B14" s="5">
        <v>12</v>
      </c>
      <c r="C14" s="5">
        <v>40.200000000000003</v>
      </c>
      <c r="D14" s="5">
        <v>7.27</v>
      </c>
      <c r="E14" s="5">
        <v>7.97</v>
      </c>
      <c r="F14" s="6">
        <v>7.03</v>
      </c>
      <c r="G14" s="6">
        <f t="shared" si="0"/>
        <v>7.4233333333333329</v>
      </c>
      <c r="H14" s="16">
        <v>71.319999999999993</v>
      </c>
    </row>
  </sheetData>
  <mergeCells count="6">
    <mergeCell ref="A3:A14"/>
    <mergeCell ref="A1:B1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9F63-E88D-4DC4-B197-635960ED00E8}">
  <dimension ref="A1:I7"/>
  <sheetViews>
    <sheetView workbookViewId="0">
      <selection activeCell="D2" sqref="A1:I7"/>
    </sheetView>
  </sheetViews>
  <sheetFormatPr defaultRowHeight="15"/>
  <cols>
    <col min="2" max="2" width="7.85546875" bestFit="1" customWidth="1"/>
    <col min="3" max="3" width="11.28515625" bestFit="1" customWidth="1"/>
  </cols>
  <sheetData>
    <row r="1" spans="1:9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9">
      <c r="A2" s="2" t="s">
        <v>5</v>
      </c>
      <c r="B2" s="2" t="s">
        <v>6</v>
      </c>
      <c r="C2" s="26"/>
      <c r="D2" s="3">
        <v>1</v>
      </c>
      <c r="E2" s="3">
        <v>2</v>
      </c>
      <c r="F2" s="3">
        <v>3</v>
      </c>
      <c r="G2" s="27"/>
      <c r="H2" s="28"/>
    </row>
    <row r="3" spans="1:9">
      <c r="A3" s="29" t="s">
        <v>16</v>
      </c>
      <c r="B3" s="9" t="s">
        <v>8</v>
      </c>
      <c r="C3" s="9">
        <v>39.6</v>
      </c>
      <c r="D3" s="9">
        <v>6.89</v>
      </c>
      <c r="E3" s="9">
        <v>6.46</v>
      </c>
      <c r="F3" s="9">
        <v>7.01</v>
      </c>
      <c r="G3" s="10">
        <f>AVERAGE(D3:F3)</f>
        <v>6.7866666666666662</v>
      </c>
      <c r="H3" s="8">
        <v>42.05</v>
      </c>
      <c r="I3" s="8" t="s">
        <v>17</v>
      </c>
    </row>
    <row r="4" spans="1:9">
      <c r="A4" s="24"/>
      <c r="B4" s="5" t="s">
        <v>9</v>
      </c>
      <c r="C4" s="5">
        <v>39.799999999999997</v>
      </c>
      <c r="D4" s="5">
        <v>6.85</v>
      </c>
      <c r="E4" s="6">
        <v>7.24</v>
      </c>
      <c r="F4" s="5">
        <v>6.57</v>
      </c>
      <c r="G4" s="6">
        <f t="shared" ref="G4:G7" si="0">AVERAGE(D4:F4)</f>
        <v>6.8866666666666667</v>
      </c>
      <c r="H4">
        <v>48.16</v>
      </c>
    </row>
    <row r="5" spans="1:9">
      <c r="A5" s="24"/>
      <c r="B5" s="5" t="s">
        <v>10</v>
      </c>
      <c r="C5" s="5">
        <v>39.4</v>
      </c>
      <c r="D5" s="5">
        <v>7.25</v>
      </c>
      <c r="E5" s="5">
        <v>6.92</v>
      </c>
      <c r="F5" s="5">
        <v>6.26</v>
      </c>
      <c r="G5" s="6">
        <f t="shared" si="0"/>
        <v>6.81</v>
      </c>
      <c r="H5">
        <v>43.64</v>
      </c>
    </row>
    <row r="6" spans="1:9">
      <c r="A6" s="24"/>
      <c r="B6" s="5" t="s">
        <v>11</v>
      </c>
      <c r="C6" s="5">
        <v>39.700000000000003</v>
      </c>
      <c r="D6" s="5">
        <v>6.91</v>
      </c>
      <c r="E6" s="5">
        <v>6.38</v>
      </c>
      <c r="F6" s="6">
        <v>7.3</v>
      </c>
      <c r="G6" s="6">
        <f t="shared" si="0"/>
        <v>6.8633333333333333</v>
      </c>
      <c r="H6">
        <v>47.68</v>
      </c>
    </row>
    <row r="7" spans="1:9">
      <c r="A7" s="24"/>
      <c r="B7" s="5" t="s">
        <v>12</v>
      </c>
      <c r="C7" s="5">
        <v>39.700000000000003</v>
      </c>
      <c r="D7" s="5">
        <v>6.87</v>
      </c>
      <c r="E7" s="5">
        <v>6.72</v>
      </c>
      <c r="F7" s="6">
        <v>6.62</v>
      </c>
      <c r="G7" s="6">
        <f t="shared" si="0"/>
        <v>6.7366666666666672</v>
      </c>
      <c r="H7">
        <v>46.34</v>
      </c>
    </row>
  </sheetData>
  <mergeCells count="6">
    <mergeCell ref="H1:H2"/>
    <mergeCell ref="A3:A7"/>
    <mergeCell ref="A1:B1"/>
    <mergeCell ref="C1:C2"/>
    <mergeCell ref="D1:F1"/>
    <mergeCell ref="G1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B6D7-3299-40CB-BED0-5D22B7B74CE1}">
  <dimension ref="A1:H11"/>
  <sheetViews>
    <sheetView workbookViewId="0">
      <selection activeCell="Q14" sqref="Q14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3">
        <v>1</v>
      </c>
      <c r="E2" s="3">
        <v>2</v>
      </c>
      <c r="F2" s="3">
        <v>3</v>
      </c>
      <c r="G2" s="27"/>
      <c r="H2" s="28"/>
    </row>
    <row r="3" spans="1:8">
      <c r="A3" s="23" t="s">
        <v>18</v>
      </c>
      <c r="B3" s="4" t="s">
        <v>8</v>
      </c>
      <c r="C3" s="4">
        <v>41.31</v>
      </c>
      <c r="D3" s="4">
        <v>8.4499999999999993</v>
      </c>
      <c r="E3" s="4">
        <v>8.26</v>
      </c>
      <c r="F3" s="4">
        <v>7.68</v>
      </c>
      <c r="G3" s="7">
        <f>AVERAGE(D3:F3)</f>
        <v>8.1300000000000008</v>
      </c>
      <c r="H3">
        <v>53.62</v>
      </c>
    </row>
    <row r="4" spans="1:8">
      <c r="A4" s="24"/>
      <c r="B4" s="5" t="s">
        <v>9</v>
      </c>
      <c r="C4" s="5">
        <v>40.04</v>
      </c>
      <c r="D4" s="5">
        <v>8.31</v>
      </c>
      <c r="E4" s="6">
        <v>8.23</v>
      </c>
      <c r="F4" s="5">
        <v>7.91</v>
      </c>
      <c r="G4" s="6">
        <f t="shared" ref="G4:G11" si="0">AVERAGE(D4:F4)</f>
        <v>8.15</v>
      </c>
      <c r="H4">
        <v>51.76</v>
      </c>
    </row>
    <row r="5" spans="1:8">
      <c r="A5" s="24"/>
      <c r="B5" s="5" t="s">
        <v>10</v>
      </c>
      <c r="C5" s="5">
        <v>40.18</v>
      </c>
      <c r="D5" s="5">
        <v>8.3699999999999992</v>
      </c>
      <c r="E5" s="5">
        <v>8.57</v>
      </c>
      <c r="F5" s="5">
        <v>8.31</v>
      </c>
      <c r="G5" s="6">
        <f t="shared" si="0"/>
        <v>8.4166666666666661</v>
      </c>
      <c r="H5">
        <v>51.45</v>
      </c>
    </row>
    <row r="6" spans="1:8">
      <c r="A6" s="24"/>
      <c r="B6" s="5" t="s">
        <v>11</v>
      </c>
      <c r="C6" s="5">
        <v>41.26</v>
      </c>
      <c r="D6" s="5">
        <v>8.17</v>
      </c>
      <c r="E6" s="5">
        <v>7.88</v>
      </c>
      <c r="F6" s="5">
        <v>8.11</v>
      </c>
      <c r="G6" s="6">
        <f t="shared" si="0"/>
        <v>8.0533333333333328</v>
      </c>
      <c r="H6">
        <v>49.65</v>
      </c>
    </row>
    <row r="7" spans="1:8">
      <c r="A7" s="24"/>
      <c r="B7" s="5" t="s">
        <v>12</v>
      </c>
      <c r="C7" s="5">
        <v>39.96</v>
      </c>
      <c r="D7" s="5">
        <v>8.36</v>
      </c>
      <c r="E7" s="5">
        <v>8.39</v>
      </c>
      <c r="F7" s="6">
        <v>7.33</v>
      </c>
      <c r="G7" s="6">
        <f t="shared" si="0"/>
        <v>8.0266666666666655</v>
      </c>
      <c r="H7">
        <v>49.79</v>
      </c>
    </row>
    <row r="8" spans="1:8">
      <c r="A8" s="24"/>
      <c r="B8" s="5" t="s">
        <v>13</v>
      </c>
      <c r="C8" s="5">
        <v>40.22</v>
      </c>
      <c r="D8" s="5">
        <v>8.17</v>
      </c>
      <c r="E8" s="5">
        <v>7.66</v>
      </c>
      <c r="F8" s="5">
        <v>7.82</v>
      </c>
      <c r="G8" s="6">
        <f t="shared" si="0"/>
        <v>7.8833333333333329</v>
      </c>
      <c r="H8" s="1">
        <v>50.38</v>
      </c>
    </row>
    <row r="9" spans="1:8">
      <c r="A9" s="24"/>
      <c r="B9" s="5" t="s">
        <v>14</v>
      </c>
      <c r="C9" s="5">
        <v>39.54</v>
      </c>
      <c r="D9" s="6">
        <v>7.52</v>
      </c>
      <c r="E9" s="5">
        <v>7.43</v>
      </c>
      <c r="F9" s="5">
        <v>8.23</v>
      </c>
      <c r="G9" s="6">
        <f t="shared" si="0"/>
        <v>7.7266666666666666</v>
      </c>
      <c r="H9" s="1">
        <v>50.01</v>
      </c>
    </row>
    <row r="10" spans="1:8">
      <c r="A10" s="24"/>
      <c r="B10" s="5" t="s">
        <v>15</v>
      </c>
      <c r="C10" s="5">
        <v>40.25</v>
      </c>
      <c r="D10" s="5">
        <v>8.16</v>
      </c>
      <c r="E10" s="5">
        <v>7.52</v>
      </c>
      <c r="F10" s="5">
        <v>7.43</v>
      </c>
      <c r="G10" s="6">
        <f t="shared" ref="G10" si="1">AVERAGE(D10:F10)</f>
        <v>7.7033333333333331</v>
      </c>
      <c r="H10">
        <v>48.01</v>
      </c>
    </row>
    <row r="11" spans="1:8">
      <c r="A11" s="24"/>
      <c r="B11" s="5" t="s">
        <v>50</v>
      </c>
      <c r="C11" s="5">
        <v>39.729999999999997</v>
      </c>
      <c r="D11" s="5">
        <v>8.73</v>
      </c>
      <c r="E11" s="5">
        <v>7.86</v>
      </c>
      <c r="F11" s="5">
        <v>8.0500000000000007</v>
      </c>
      <c r="G11" s="6">
        <f t="shared" si="0"/>
        <v>8.2133333333333329</v>
      </c>
      <c r="H11">
        <v>52.13</v>
      </c>
    </row>
  </sheetData>
  <mergeCells count="6">
    <mergeCell ref="H1:H2"/>
    <mergeCell ref="A3:A11"/>
    <mergeCell ref="A1:B1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E49D-13EC-4540-90AF-14A202645FFE}">
  <dimension ref="A1:H9"/>
  <sheetViews>
    <sheetView workbookViewId="0">
      <selection activeCell="F16" sqref="F16"/>
    </sheetView>
  </sheetViews>
  <sheetFormatPr defaultRowHeight="15"/>
  <cols>
    <col min="3" max="3" width="11.28515625" bestFit="1" customWidth="1"/>
    <col min="4" max="6" width="8.85546875" style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3" t="s">
        <v>19</v>
      </c>
      <c r="B3" s="4" t="s">
        <v>8</v>
      </c>
      <c r="C3" s="4">
        <v>40.15</v>
      </c>
      <c r="D3" s="7">
        <v>8.6199999999999992</v>
      </c>
      <c r="E3" s="7">
        <v>8.01</v>
      </c>
      <c r="F3" s="7">
        <v>8.73</v>
      </c>
      <c r="G3" s="7">
        <f>AVERAGE(D3:F3)</f>
        <v>8.4533333333333331</v>
      </c>
      <c r="H3">
        <v>49.02</v>
      </c>
    </row>
    <row r="4" spans="1:8">
      <c r="A4" s="24"/>
      <c r="B4" s="5" t="s">
        <v>9</v>
      </c>
      <c r="C4" s="17">
        <v>39.69</v>
      </c>
      <c r="D4" s="6">
        <v>7.61</v>
      </c>
      <c r="E4" s="6">
        <v>7.29</v>
      </c>
      <c r="F4" s="6">
        <v>7.4</v>
      </c>
      <c r="G4" s="6">
        <f t="shared" ref="G4:G9" si="0">AVERAGE(D4:F4)</f>
        <v>7.4333333333333336</v>
      </c>
      <c r="H4">
        <v>47.16</v>
      </c>
    </row>
    <row r="5" spans="1:8">
      <c r="A5" s="24"/>
      <c r="B5" s="5" t="s">
        <v>10</v>
      </c>
      <c r="C5" s="5">
        <v>39.74</v>
      </c>
      <c r="D5" s="6">
        <v>7.38</v>
      </c>
      <c r="E5" s="6">
        <v>7.5</v>
      </c>
      <c r="F5" s="6">
        <v>7.92</v>
      </c>
      <c r="G5" s="6">
        <f t="shared" si="0"/>
        <v>7.5999999999999988</v>
      </c>
      <c r="H5">
        <v>47.38</v>
      </c>
    </row>
    <row r="6" spans="1:8">
      <c r="A6" s="24"/>
      <c r="B6" s="5" t="s">
        <v>11</v>
      </c>
      <c r="C6" s="6">
        <v>39.4</v>
      </c>
      <c r="D6" s="6">
        <v>8.01</v>
      </c>
      <c r="E6" s="6">
        <v>7.66</v>
      </c>
      <c r="F6" s="6">
        <v>8.64</v>
      </c>
      <c r="G6" s="6">
        <f t="shared" si="0"/>
        <v>8.1033333333333335</v>
      </c>
      <c r="H6">
        <v>49.21</v>
      </c>
    </row>
    <row r="7" spans="1:8">
      <c r="A7" s="24"/>
      <c r="B7" s="5" t="s">
        <v>12</v>
      </c>
      <c r="C7" s="5">
        <v>40.01</v>
      </c>
      <c r="D7" s="6">
        <v>8.23</v>
      </c>
      <c r="E7" s="6">
        <v>7.67</v>
      </c>
      <c r="F7" s="6">
        <v>7.99</v>
      </c>
      <c r="G7" s="6">
        <f t="shared" si="0"/>
        <v>7.9633333333333338</v>
      </c>
      <c r="H7">
        <v>50.94</v>
      </c>
    </row>
    <row r="8" spans="1:8">
      <c r="A8" s="24"/>
      <c r="B8" s="5" t="s">
        <v>13</v>
      </c>
      <c r="C8" s="5">
        <v>39.85</v>
      </c>
      <c r="D8" s="6">
        <v>7.98</v>
      </c>
      <c r="E8" s="6">
        <v>7.74</v>
      </c>
      <c r="F8" s="6">
        <v>7.75</v>
      </c>
      <c r="G8" s="6">
        <f t="shared" si="0"/>
        <v>7.8233333333333333</v>
      </c>
      <c r="H8" s="1">
        <v>50.61</v>
      </c>
    </row>
    <row r="9" spans="1:8">
      <c r="A9" s="24"/>
      <c r="B9" s="5" t="s">
        <v>14</v>
      </c>
      <c r="C9" s="5">
        <v>39.85</v>
      </c>
      <c r="D9" s="6">
        <v>7.87</v>
      </c>
      <c r="E9" s="6">
        <v>8.07</v>
      </c>
      <c r="F9" s="6">
        <v>8.82</v>
      </c>
      <c r="G9" s="6">
        <f t="shared" si="0"/>
        <v>8.2533333333333339</v>
      </c>
      <c r="H9" s="1">
        <v>51</v>
      </c>
    </row>
  </sheetData>
  <mergeCells count="6">
    <mergeCell ref="H1:H2"/>
    <mergeCell ref="A3:A9"/>
    <mergeCell ref="A1:B1"/>
    <mergeCell ref="C1:C2"/>
    <mergeCell ref="D1:F1"/>
    <mergeCell ref="G1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2BAF-489B-40C8-9C9E-53485AF24C2B}">
  <dimension ref="A1:H14"/>
  <sheetViews>
    <sheetView workbookViewId="0">
      <selection sqref="A1:H13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 ht="14.45" customHeight="1">
      <c r="A3" s="29" t="s">
        <v>20</v>
      </c>
      <c r="B3" s="4">
        <v>1</v>
      </c>
      <c r="C3" s="13">
        <v>40.64</v>
      </c>
      <c r="D3" s="7">
        <v>6.9</v>
      </c>
      <c r="E3" s="7">
        <v>6.64</v>
      </c>
      <c r="F3" s="7">
        <v>7.2</v>
      </c>
      <c r="G3" s="7">
        <f>AVERAGE(D3:F3)</f>
        <v>6.9133333333333331</v>
      </c>
      <c r="H3">
        <v>73.72</v>
      </c>
    </row>
    <row r="4" spans="1:8">
      <c r="A4" s="24"/>
      <c r="B4" s="5">
        <v>2</v>
      </c>
      <c r="C4" s="11">
        <v>38.6</v>
      </c>
      <c r="D4" s="6">
        <v>7.31</v>
      </c>
      <c r="E4" s="6">
        <v>7.36</v>
      </c>
      <c r="F4" s="6">
        <v>7.44</v>
      </c>
      <c r="G4" s="6">
        <f t="shared" ref="G4:G13" si="0">AVERAGE(D4:F4)</f>
        <v>7.37</v>
      </c>
      <c r="H4">
        <v>73.87</v>
      </c>
    </row>
    <row r="5" spans="1:8">
      <c r="A5" s="24"/>
      <c r="B5" s="5">
        <v>3</v>
      </c>
      <c r="C5" s="11">
        <v>39.340000000000003</v>
      </c>
      <c r="D5" s="6">
        <v>7.67</v>
      </c>
      <c r="E5" s="6">
        <v>7</v>
      </c>
      <c r="F5" s="6">
        <v>7.48</v>
      </c>
      <c r="G5" s="6">
        <f t="shared" si="0"/>
        <v>7.3833333333333329</v>
      </c>
      <c r="H5">
        <v>76.88</v>
      </c>
    </row>
    <row r="6" spans="1:8">
      <c r="A6" s="24"/>
      <c r="B6" s="5">
        <v>4</v>
      </c>
      <c r="C6" s="12">
        <v>40.06</v>
      </c>
      <c r="D6" s="6">
        <v>7.42</v>
      </c>
      <c r="E6" s="6">
        <v>7.16</v>
      </c>
      <c r="F6" s="6">
        <v>7.43</v>
      </c>
      <c r="G6" s="6">
        <f t="shared" si="0"/>
        <v>7.336666666666666</v>
      </c>
      <c r="H6">
        <v>78.47</v>
      </c>
    </row>
    <row r="7" spans="1:8">
      <c r="A7" s="24"/>
      <c r="B7" s="5">
        <v>5</v>
      </c>
      <c r="C7" s="11">
        <v>39.1</v>
      </c>
      <c r="D7" s="6">
        <v>7.12</v>
      </c>
      <c r="E7" s="6">
        <v>6.58</v>
      </c>
      <c r="F7" s="6">
        <v>7.33</v>
      </c>
      <c r="G7" s="6">
        <f t="shared" si="0"/>
        <v>7.0100000000000007</v>
      </c>
      <c r="H7">
        <v>74.180000000000007</v>
      </c>
    </row>
    <row r="8" spans="1:8">
      <c r="A8" s="24"/>
      <c r="B8" s="5">
        <v>6</v>
      </c>
      <c r="C8" s="11">
        <v>39.450000000000003</v>
      </c>
      <c r="D8" s="6">
        <v>7.13</v>
      </c>
      <c r="E8" s="6">
        <v>7</v>
      </c>
      <c r="F8" s="6">
        <v>7.74</v>
      </c>
      <c r="G8" s="6">
        <f t="shared" si="0"/>
        <v>7.2899999999999991</v>
      </c>
      <c r="H8" s="1">
        <v>75.39</v>
      </c>
    </row>
    <row r="9" spans="1:8">
      <c r="A9" s="24"/>
      <c r="B9" s="5">
        <v>7</v>
      </c>
      <c r="C9" s="11">
        <v>39.29</v>
      </c>
      <c r="D9" s="6">
        <v>8.32</v>
      </c>
      <c r="E9" s="6">
        <v>6.82</v>
      </c>
      <c r="F9" s="6">
        <v>7.51</v>
      </c>
      <c r="G9" s="6">
        <f t="shared" si="0"/>
        <v>7.55</v>
      </c>
      <c r="H9" s="1">
        <v>77.89</v>
      </c>
    </row>
    <row r="10" spans="1:8">
      <c r="A10" s="24"/>
      <c r="B10" s="5">
        <v>8</v>
      </c>
      <c r="C10" s="5">
        <v>40.65</v>
      </c>
      <c r="D10" s="5">
        <v>7.72</v>
      </c>
      <c r="E10" s="5">
        <v>6.76</v>
      </c>
      <c r="F10" s="5">
        <v>7.47</v>
      </c>
      <c r="G10" s="6">
        <f t="shared" si="0"/>
        <v>7.3166666666666664</v>
      </c>
      <c r="H10" s="15">
        <v>76.98</v>
      </c>
    </row>
    <row r="11" spans="1:8">
      <c r="A11" s="24"/>
      <c r="B11" s="5">
        <v>9</v>
      </c>
      <c r="C11" s="5">
        <v>40.21</v>
      </c>
      <c r="D11" s="5">
        <v>6.46</v>
      </c>
      <c r="E11" s="5">
        <v>6.65</v>
      </c>
      <c r="F11" s="5">
        <v>7.15</v>
      </c>
      <c r="G11" s="6">
        <f t="shared" si="0"/>
        <v>6.753333333333333</v>
      </c>
      <c r="H11" s="15">
        <v>72.150000000000006</v>
      </c>
    </row>
    <row r="12" spans="1:8">
      <c r="A12" s="24"/>
      <c r="B12" s="5">
        <v>10</v>
      </c>
      <c r="C12" s="5">
        <v>39.64</v>
      </c>
      <c r="D12" s="5">
        <v>6.28</v>
      </c>
      <c r="E12" s="5">
        <v>6.86</v>
      </c>
      <c r="F12" s="5">
        <v>6.95</v>
      </c>
      <c r="G12" s="6">
        <f t="shared" si="0"/>
        <v>6.6966666666666663</v>
      </c>
      <c r="H12" s="15">
        <v>68.510000000000005</v>
      </c>
    </row>
    <row r="13" spans="1:8">
      <c r="A13" s="24"/>
      <c r="B13" s="5">
        <v>11</v>
      </c>
      <c r="C13" s="5">
        <v>39.53</v>
      </c>
      <c r="D13" s="5">
        <v>6.98</v>
      </c>
      <c r="E13" s="5">
        <v>6.62</v>
      </c>
      <c r="F13" s="6">
        <v>7.2</v>
      </c>
      <c r="G13" s="6">
        <f t="shared" si="0"/>
        <v>6.9333333333333336</v>
      </c>
      <c r="H13" s="16">
        <v>67.2</v>
      </c>
    </row>
    <row r="14" spans="1:8">
      <c r="D14" t="s">
        <v>21</v>
      </c>
    </row>
  </sheetData>
  <mergeCells count="6">
    <mergeCell ref="H1:H2"/>
    <mergeCell ref="A3:A13"/>
    <mergeCell ref="A1:B1"/>
    <mergeCell ref="C1:C2"/>
    <mergeCell ref="D1:F1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0B2E-0050-44C1-AB86-064292F719FD}">
  <dimension ref="A1:H19"/>
  <sheetViews>
    <sheetView workbookViewId="0">
      <selection activeCell="E21" sqref="E21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 ht="14.45" customHeight="1">
      <c r="A3" s="23" t="s">
        <v>22</v>
      </c>
      <c r="B3" s="13" t="s">
        <v>8</v>
      </c>
      <c r="C3" s="9">
        <v>39.54</v>
      </c>
      <c r="D3" s="7">
        <v>7.5</v>
      </c>
      <c r="E3" s="7">
        <v>7.93</v>
      </c>
      <c r="F3" s="7">
        <v>7.92</v>
      </c>
      <c r="G3" s="10">
        <f>AVERAGE(D3:F3)</f>
        <v>7.7833333333333341</v>
      </c>
      <c r="H3">
        <v>48.97</v>
      </c>
    </row>
    <row r="4" spans="1:8">
      <c r="A4" s="24"/>
      <c r="B4" s="11" t="s">
        <v>9</v>
      </c>
      <c r="C4" s="5">
        <v>39.75</v>
      </c>
      <c r="D4" s="6">
        <v>7.63</v>
      </c>
      <c r="E4" s="6">
        <v>7.86</v>
      </c>
      <c r="F4" s="6">
        <v>7.92</v>
      </c>
      <c r="G4" s="6">
        <f t="shared" ref="G4:G19" si="0">AVERAGE(D4:F4)</f>
        <v>7.8033333333333337</v>
      </c>
      <c r="H4">
        <v>47.88</v>
      </c>
    </row>
    <row r="5" spans="1:8">
      <c r="A5" s="24"/>
      <c r="B5" s="11" t="s">
        <v>10</v>
      </c>
      <c r="C5" s="5">
        <v>39.15</v>
      </c>
      <c r="D5" s="6">
        <v>7</v>
      </c>
      <c r="E5" s="6">
        <v>7.32</v>
      </c>
      <c r="F5" s="6">
        <v>7.19</v>
      </c>
      <c r="G5" s="6">
        <f t="shared" si="0"/>
        <v>7.1700000000000008</v>
      </c>
      <c r="H5">
        <v>47.48</v>
      </c>
    </row>
    <row r="6" spans="1:8">
      <c r="A6" s="24"/>
      <c r="B6" s="11" t="s">
        <v>11</v>
      </c>
      <c r="C6" s="6">
        <v>39.43</v>
      </c>
      <c r="D6" s="6">
        <v>7.61</v>
      </c>
      <c r="E6" s="6">
        <v>7.36</v>
      </c>
      <c r="F6" s="6">
        <v>7.15</v>
      </c>
      <c r="G6" s="6">
        <f t="shared" si="0"/>
        <v>7.373333333333334</v>
      </c>
      <c r="H6">
        <v>49.75</v>
      </c>
    </row>
    <row r="7" spans="1:8">
      <c r="A7" s="24"/>
      <c r="B7" s="11" t="s">
        <v>12</v>
      </c>
      <c r="C7" s="5">
        <v>38.909999999999997</v>
      </c>
      <c r="D7" s="6">
        <v>7.25</v>
      </c>
      <c r="E7" s="6">
        <v>7.65</v>
      </c>
      <c r="F7" s="6">
        <v>6.89</v>
      </c>
      <c r="G7" s="6">
        <f t="shared" si="0"/>
        <v>7.2633333333333328</v>
      </c>
      <c r="H7">
        <v>48.22</v>
      </c>
    </row>
    <row r="8" spans="1:8">
      <c r="A8" s="24"/>
      <c r="B8" s="11" t="s">
        <v>13</v>
      </c>
      <c r="C8" s="5">
        <v>39.75</v>
      </c>
      <c r="D8" s="6">
        <v>7.33</v>
      </c>
      <c r="E8" s="6">
        <v>8.27</v>
      </c>
      <c r="F8" s="6">
        <v>6.81</v>
      </c>
      <c r="G8" s="6">
        <f t="shared" si="0"/>
        <v>7.47</v>
      </c>
      <c r="H8" s="1">
        <v>49.19</v>
      </c>
    </row>
    <row r="9" spans="1:8">
      <c r="A9" s="24"/>
      <c r="B9" s="11" t="s">
        <v>14</v>
      </c>
      <c r="C9" s="5">
        <v>41.75</v>
      </c>
      <c r="D9" s="6">
        <v>7.41</v>
      </c>
      <c r="E9" s="6">
        <v>6.66</v>
      </c>
      <c r="F9" s="6">
        <v>6.32</v>
      </c>
      <c r="G9" s="6">
        <f t="shared" si="0"/>
        <v>6.7966666666666669</v>
      </c>
      <c r="H9" s="1">
        <v>41.8</v>
      </c>
    </row>
    <row r="10" spans="1:8">
      <c r="A10" s="24"/>
      <c r="B10" s="11" t="s">
        <v>15</v>
      </c>
      <c r="C10" s="5">
        <v>40.04</v>
      </c>
      <c r="D10" s="6">
        <v>7.49</v>
      </c>
      <c r="E10" s="6">
        <v>7.34</v>
      </c>
      <c r="F10" s="6">
        <v>7.73</v>
      </c>
      <c r="G10" s="6">
        <f t="shared" si="0"/>
        <v>7.5200000000000005</v>
      </c>
      <c r="H10" s="16">
        <v>48.82</v>
      </c>
    </row>
    <row r="11" spans="1:8">
      <c r="A11" s="24"/>
      <c r="B11" s="11" t="s">
        <v>23</v>
      </c>
      <c r="C11" s="5">
        <v>40.67</v>
      </c>
      <c r="D11" s="6">
        <v>7.44</v>
      </c>
      <c r="E11" s="6">
        <v>6.9</v>
      </c>
      <c r="F11" s="6">
        <v>7.55</v>
      </c>
      <c r="G11" s="6">
        <f t="shared" si="0"/>
        <v>7.2966666666666669</v>
      </c>
      <c r="H11" s="16">
        <v>49.06</v>
      </c>
    </row>
    <row r="12" spans="1:8">
      <c r="A12" s="24"/>
      <c r="B12" s="11" t="s">
        <v>24</v>
      </c>
      <c r="C12" s="5">
        <v>39.590000000000003</v>
      </c>
      <c r="D12" s="6">
        <v>7.04</v>
      </c>
      <c r="E12" s="6">
        <v>6.75</v>
      </c>
      <c r="F12" s="6">
        <v>7.36</v>
      </c>
      <c r="G12" s="6">
        <f t="shared" si="0"/>
        <v>7.05</v>
      </c>
      <c r="H12" s="16">
        <v>46.7</v>
      </c>
    </row>
    <row r="13" spans="1:8">
      <c r="A13" s="24"/>
      <c r="B13" s="11" t="s">
        <v>25</v>
      </c>
      <c r="C13" s="5">
        <v>39.78</v>
      </c>
      <c r="D13" s="6">
        <v>7.34</v>
      </c>
      <c r="E13" s="6">
        <v>7.1</v>
      </c>
      <c r="F13" s="6">
        <v>7.6</v>
      </c>
      <c r="G13" s="6">
        <f t="shared" si="0"/>
        <v>7.3466666666666667</v>
      </c>
      <c r="H13" s="16">
        <v>48.97</v>
      </c>
    </row>
    <row r="14" spans="1:8" ht="14.45" customHeight="1">
      <c r="A14" s="24"/>
      <c r="B14" s="5" t="s">
        <v>26</v>
      </c>
      <c r="C14" s="5">
        <v>39.25</v>
      </c>
      <c r="D14" s="5">
        <v>7.27</v>
      </c>
      <c r="E14" s="5">
        <v>6.74</v>
      </c>
      <c r="F14">
        <v>6.97</v>
      </c>
      <c r="G14" s="6">
        <f t="shared" si="0"/>
        <v>6.9933333333333332</v>
      </c>
      <c r="H14">
        <v>44.97</v>
      </c>
    </row>
    <row r="15" spans="1:8" ht="14.45" customHeight="1">
      <c r="A15" s="24"/>
      <c r="B15" s="5" t="s">
        <v>27</v>
      </c>
      <c r="C15" s="5">
        <v>40</v>
      </c>
      <c r="D15" s="5">
        <v>6.76</v>
      </c>
      <c r="E15" s="5">
        <v>6.11</v>
      </c>
      <c r="F15">
        <v>6.81</v>
      </c>
      <c r="G15" s="6">
        <f t="shared" si="0"/>
        <v>6.56</v>
      </c>
      <c r="H15">
        <v>48.95</v>
      </c>
    </row>
    <row r="16" spans="1:8" ht="14.45" customHeight="1">
      <c r="A16" s="24"/>
      <c r="B16" s="5" t="s">
        <v>28</v>
      </c>
      <c r="C16" s="5">
        <v>39.64</v>
      </c>
      <c r="D16" s="5">
        <v>7.45</v>
      </c>
      <c r="E16" s="5">
        <v>7.08</v>
      </c>
      <c r="F16">
        <v>6.42</v>
      </c>
      <c r="G16" s="6">
        <f t="shared" si="0"/>
        <v>6.9833333333333343</v>
      </c>
      <c r="H16">
        <v>49.02</v>
      </c>
    </row>
    <row r="17" spans="1:8" ht="14.45" customHeight="1">
      <c r="A17" s="24"/>
      <c r="B17" s="5" t="s">
        <v>29</v>
      </c>
      <c r="C17" s="5">
        <v>39.75</v>
      </c>
      <c r="D17" s="5">
        <v>7.32</v>
      </c>
      <c r="E17" s="5">
        <v>7.54</v>
      </c>
      <c r="F17">
        <v>7.2</v>
      </c>
      <c r="G17" s="6">
        <f t="shared" si="0"/>
        <v>7.3533333333333326</v>
      </c>
      <c r="H17">
        <v>47.31</v>
      </c>
    </row>
    <row r="18" spans="1:8" ht="14.45" customHeight="1">
      <c r="A18" s="24"/>
      <c r="B18" s="5" t="s">
        <v>30</v>
      </c>
      <c r="C18" s="5">
        <v>39.56</v>
      </c>
      <c r="D18" s="5">
        <v>6.99</v>
      </c>
      <c r="E18" s="5">
        <v>6.99</v>
      </c>
      <c r="F18">
        <v>6.89</v>
      </c>
      <c r="G18" s="6">
        <f t="shared" si="0"/>
        <v>6.956666666666667</v>
      </c>
      <c r="H18">
        <v>47.65</v>
      </c>
    </row>
    <row r="19" spans="1:8" ht="14.45" customHeight="1">
      <c r="A19" s="24"/>
      <c r="B19" s="5" t="s">
        <v>31</v>
      </c>
      <c r="C19" s="5">
        <v>40</v>
      </c>
      <c r="D19" s="5">
        <v>7.5</v>
      </c>
      <c r="E19" s="5">
        <v>6.99</v>
      </c>
      <c r="F19">
        <v>6.84</v>
      </c>
      <c r="G19" s="6">
        <f t="shared" si="0"/>
        <v>7.1099999999999994</v>
      </c>
      <c r="H19">
        <v>48.09</v>
      </c>
    </row>
  </sheetData>
  <mergeCells count="6">
    <mergeCell ref="H1:H2"/>
    <mergeCell ref="A3:A19"/>
    <mergeCell ref="A1:B1"/>
    <mergeCell ref="C1:C2"/>
    <mergeCell ref="D1:F1"/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9084-E929-47A9-90FD-CECF889BD232}">
  <dimension ref="A1:I11"/>
  <sheetViews>
    <sheetView workbookViewId="0">
      <selection activeCell="K10" sqref="K10"/>
    </sheetView>
  </sheetViews>
  <sheetFormatPr defaultRowHeight="15"/>
  <cols>
    <col min="3" max="3" width="11.28515625" bestFit="1" customWidth="1"/>
  </cols>
  <sheetData>
    <row r="1" spans="1:9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9">
      <c r="A2" s="2" t="s">
        <v>5</v>
      </c>
      <c r="B2" s="2" t="s">
        <v>6</v>
      </c>
      <c r="C2" s="26"/>
      <c r="D2" s="3">
        <v>1</v>
      </c>
      <c r="E2" s="3">
        <v>2</v>
      </c>
      <c r="F2" s="3">
        <v>3</v>
      </c>
      <c r="G2" s="27"/>
      <c r="H2" s="28"/>
    </row>
    <row r="3" spans="1:9">
      <c r="A3" s="29" t="s">
        <v>32</v>
      </c>
      <c r="B3" s="19">
        <v>1</v>
      </c>
      <c r="C3" s="19">
        <v>37.549999999999997</v>
      </c>
      <c r="D3" s="19">
        <v>4.16</v>
      </c>
      <c r="E3" s="19">
        <v>4.74</v>
      </c>
      <c r="F3" s="19">
        <v>4.22</v>
      </c>
      <c r="G3" s="20">
        <f>AVERAGE(D3:F3)</f>
        <v>4.373333333333334</v>
      </c>
      <c r="H3" s="18">
        <v>19.190000000000001</v>
      </c>
      <c r="I3" s="8"/>
    </row>
    <row r="4" spans="1:9">
      <c r="A4" s="24"/>
      <c r="B4" s="5">
        <v>2</v>
      </c>
      <c r="C4" s="5">
        <v>37.71</v>
      </c>
      <c r="D4" s="5">
        <v>3.67</v>
      </c>
      <c r="E4" s="6">
        <v>4.8</v>
      </c>
      <c r="F4" s="5">
        <v>4.5</v>
      </c>
      <c r="G4" s="6">
        <f t="shared" ref="G4:G6" si="0">AVERAGE(D4:F4)</f>
        <v>4.3233333333333333</v>
      </c>
      <c r="H4">
        <v>17.47</v>
      </c>
    </row>
    <row r="5" spans="1:9">
      <c r="A5" s="24"/>
      <c r="B5" s="5">
        <v>3</v>
      </c>
      <c r="C5" s="5">
        <v>37.03</v>
      </c>
      <c r="D5" s="5">
        <v>4.41</v>
      </c>
      <c r="E5" s="5">
        <v>4.8</v>
      </c>
      <c r="F5" s="5">
        <v>4.4000000000000004</v>
      </c>
      <c r="G5" s="6">
        <f t="shared" si="0"/>
        <v>4.5366666666666671</v>
      </c>
      <c r="H5">
        <v>16.5</v>
      </c>
    </row>
    <row r="6" spans="1:9">
      <c r="A6" s="24"/>
      <c r="B6" s="5">
        <v>4</v>
      </c>
      <c r="C6" s="5">
        <v>38.450000000000003</v>
      </c>
      <c r="D6" s="5">
        <v>4.2300000000000004</v>
      </c>
      <c r="E6" s="5">
        <v>5.09</v>
      </c>
      <c r="F6" s="6">
        <v>4.71</v>
      </c>
      <c r="G6" s="6">
        <f t="shared" si="0"/>
        <v>4.6766666666666667</v>
      </c>
      <c r="H6">
        <v>17.850000000000001</v>
      </c>
    </row>
    <row r="11" spans="1:9">
      <c r="C11" s="18"/>
    </row>
  </sheetData>
  <mergeCells count="6">
    <mergeCell ref="H1:H2"/>
    <mergeCell ref="A3:A6"/>
    <mergeCell ref="A1:B1"/>
    <mergeCell ref="C1:C2"/>
    <mergeCell ref="D1:F1"/>
    <mergeCell ref="G1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B8E0-5830-46EA-9EFD-F829483D7115}">
  <dimension ref="A1:H14"/>
  <sheetViews>
    <sheetView workbookViewId="0">
      <selection sqref="A1:H14"/>
    </sheetView>
  </sheetViews>
  <sheetFormatPr defaultRowHeight="15"/>
  <cols>
    <col min="3" max="3" width="11.2851562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9" t="s">
        <v>33</v>
      </c>
      <c r="B3" s="4">
        <v>1</v>
      </c>
      <c r="C3" s="13">
        <v>39.869999999999997</v>
      </c>
      <c r="D3" s="7">
        <v>6.8</v>
      </c>
      <c r="E3" s="7">
        <v>7.14</v>
      </c>
      <c r="F3" s="7">
        <v>7.32</v>
      </c>
      <c r="G3" s="7">
        <f>AVERAGE(D3:F3)</f>
        <v>7.086666666666666</v>
      </c>
      <c r="H3">
        <v>68.959999999999994</v>
      </c>
    </row>
    <row r="4" spans="1:8">
      <c r="A4" s="24"/>
      <c r="B4" s="5">
        <v>2</v>
      </c>
      <c r="C4" s="11">
        <v>39.880000000000003</v>
      </c>
      <c r="D4" s="6">
        <v>7.01</v>
      </c>
      <c r="E4" s="6">
        <v>7.95</v>
      </c>
      <c r="F4" s="6">
        <v>6.95</v>
      </c>
      <c r="G4" s="6">
        <f t="shared" ref="G4:G14" si="0">AVERAGE(D4:F4)</f>
        <v>7.3033333333333337</v>
      </c>
      <c r="H4">
        <v>72.2</v>
      </c>
    </row>
    <row r="5" spans="1:8">
      <c r="A5" s="24"/>
      <c r="B5" s="5">
        <v>3</v>
      </c>
      <c r="C5" s="11">
        <v>40.14</v>
      </c>
      <c r="D5" s="6">
        <v>6.62</v>
      </c>
      <c r="E5" s="6">
        <v>7.08</v>
      </c>
      <c r="F5" s="6">
        <v>7.29</v>
      </c>
      <c r="G5" s="6">
        <f t="shared" si="0"/>
        <v>6.9966666666666661</v>
      </c>
      <c r="H5">
        <v>75.48</v>
      </c>
    </row>
    <row r="6" spans="1:8">
      <c r="A6" s="24"/>
      <c r="B6" s="5">
        <v>4</v>
      </c>
      <c r="C6" s="12">
        <v>40.47</v>
      </c>
      <c r="D6" s="6">
        <v>7.34</v>
      </c>
      <c r="E6" s="6">
        <v>6.92</v>
      </c>
      <c r="F6" s="6">
        <v>6.97</v>
      </c>
      <c r="G6" s="6">
        <f t="shared" si="0"/>
        <v>7.0766666666666671</v>
      </c>
      <c r="H6">
        <v>73.319999999999993</v>
      </c>
    </row>
    <row r="7" spans="1:8">
      <c r="A7" s="24"/>
      <c r="B7" s="5">
        <v>5</v>
      </c>
      <c r="C7" s="11">
        <v>39.799999999999997</v>
      </c>
      <c r="D7" s="6">
        <v>6.93</v>
      </c>
      <c r="E7" s="6">
        <v>6.91</v>
      </c>
      <c r="F7" s="6">
        <v>7.21</v>
      </c>
      <c r="G7" s="6">
        <f t="shared" si="0"/>
        <v>7.0166666666666666</v>
      </c>
      <c r="H7">
        <v>72.599999999999994</v>
      </c>
    </row>
    <row r="8" spans="1:8">
      <c r="A8" s="24"/>
      <c r="B8" s="5">
        <v>6</v>
      </c>
      <c r="C8" s="11">
        <v>40.03</v>
      </c>
      <c r="D8" s="6">
        <v>6.96</v>
      </c>
      <c r="E8" s="6">
        <v>6.74</v>
      </c>
      <c r="F8" s="6">
        <v>6.79</v>
      </c>
      <c r="G8" s="6">
        <f t="shared" si="0"/>
        <v>6.8299999999999992</v>
      </c>
      <c r="H8" s="1">
        <v>69.25</v>
      </c>
    </row>
    <row r="9" spans="1:8">
      <c r="A9" s="24"/>
      <c r="B9" s="5">
        <v>7</v>
      </c>
      <c r="C9" s="11">
        <v>39.89</v>
      </c>
      <c r="D9" s="6">
        <v>7.04</v>
      </c>
      <c r="E9" s="6">
        <v>7.11</v>
      </c>
      <c r="F9" s="6">
        <v>7.32</v>
      </c>
      <c r="G9" s="6">
        <f t="shared" si="0"/>
        <v>7.1566666666666663</v>
      </c>
      <c r="H9" s="1">
        <v>73.290000000000006</v>
      </c>
    </row>
    <row r="10" spans="1:8">
      <c r="A10" s="24"/>
      <c r="B10" s="5">
        <v>8</v>
      </c>
      <c r="C10" s="5">
        <v>39.44</v>
      </c>
      <c r="D10" s="5">
        <v>7.44</v>
      </c>
      <c r="E10" s="5">
        <v>7.24</v>
      </c>
      <c r="F10" s="5">
        <v>7.46</v>
      </c>
      <c r="G10" s="6">
        <f t="shared" si="0"/>
        <v>7.38</v>
      </c>
      <c r="H10" s="15">
        <v>74.38</v>
      </c>
    </row>
    <row r="11" spans="1:8">
      <c r="A11" s="24"/>
      <c r="B11" s="5">
        <v>9</v>
      </c>
      <c r="C11" s="5">
        <v>40.04</v>
      </c>
      <c r="D11" s="5">
        <v>7.31</v>
      </c>
      <c r="E11" s="5">
        <v>6.51</v>
      </c>
      <c r="F11" s="5">
        <v>7.81</v>
      </c>
      <c r="G11" s="6">
        <f t="shared" si="0"/>
        <v>7.21</v>
      </c>
      <c r="H11" s="15">
        <v>70.98</v>
      </c>
    </row>
    <row r="12" spans="1:8">
      <c r="A12" s="24"/>
      <c r="B12" s="5">
        <v>10</v>
      </c>
      <c r="C12" s="5">
        <v>39.729999999999997</v>
      </c>
      <c r="D12" s="5">
        <v>7.18</v>
      </c>
      <c r="E12" s="5">
        <v>6.86</v>
      </c>
      <c r="F12" s="5">
        <v>6.81</v>
      </c>
      <c r="G12" s="6">
        <f t="shared" si="0"/>
        <v>6.9499999999999993</v>
      </c>
      <c r="H12" s="15">
        <v>75.37</v>
      </c>
    </row>
    <row r="13" spans="1:8">
      <c r="A13" s="24"/>
      <c r="B13" s="5">
        <v>11</v>
      </c>
      <c r="C13" s="5">
        <v>39.840000000000003</v>
      </c>
      <c r="D13" s="5">
        <v>6.24</v>
      </c>
      <c r="E13" s="5">
        <v>7.11</v>
      </c>
      <c r="F13" s="5">
        <v>7.66</v>
      </c>
      <c r="G13" s="6">
        <f t="shared" si="0"/>
        <v>7.0033333333333339</v>
      </c>
      <c r="H13" s="15">
        <v>73.27</v>
      </c>
    </row>
    <row r="14" spans="1:8">
      <c r="A14" s="24"/>
      <c r="B14" s="5">
        <v>12</v>
      </c>
      <c r="C14" s="5">
        <v>41.49</v>
      </c>
      <c r="D14" s="5">
        <v>6.78</v>
      </c>
      <c r="E14" s="5">
        <v>7.07</v>
      </c>
      <c r="F14" s="6">
        <v>6.46</v>
      </c>
      <c r="G14" s="6">
        <f t="shared" si="0"/>
        <v>6.7700000000000005</v>
      </c>
      <c r="H14" s="16">
        <v>71.3</v>
      </c>
    </row>
  </sheetData>
  <mergeCells count="6">
    <mergeCell ref="H1:H2"/>
    <mergeCell ref="A3:A14"/>
    <mergeCell ref="A1:B1"/>
    <mergeCell ref="C1:C2"/>
    <mergeCell ref="D1:F1"/>
    <mergeCell ref="G1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9DFE-2C16-4E08-9716-1A3DDEFD4808}">
  <dimension ref="A1:H14"/>
  <sheetViews>
    <sheetView workbookViewId="0">
      <selection sqref="A1:H14"/>
    </sheetView>
  </sheetViews>
  <sheetFormatPr defaultRowHeight="15"/>
  <cols>
    <col min="2" max="2" width="7.85546875" bestFit="1" customWidth="1"/>
    <col min="3" max="3" width="11.28515625" bestFit="1" customWidth="1"/>
    <col min="7" max="7" width="11.85546875" customWidth="1"/>
    <col min="8" max="8" width="9.7109375" bestFit="1" customWidth="1"/>
  </cols>
  <sheetData>
    <row r="1" spans="1:8">
      <c r="A1" s="26" t="s">
        <v>0</v>
      </c>
      <c r="B1" s="26"/>
      <c r="C1" s="26" t="s">
        <v>1</v>
      </c>
      <c r="D1" s="25" t="s">
        <v>2</v>
      </c>
      <c r="E1" s="25"/>
      <c r="F1" s="25"/>
      <c r="G1" s="27" t="s">
        <v>3</v>
      </c>
      <c r="H1" s="28" t="s">
        <v>4</v>
      </c>
    </row>
    <row r="2" spans="1:8">
      <c r="A2" s="2" t="s">
        <v>5</v>
      </c>
      <c r="B2" s="2" t="s">
        <v>6</v>
      </c>
      <c r="C2" s="26"/>
      <c r="D2" s="14">
        <v>1</v>
      </c>
      <c r="E2" s="14">
        <v>2</v>
      </c>
      <c r="F2" s="14">
        <v>3</v>
      </c>
      <c r="G2" s="27"/>
      <c r="H2" s="28"/>
    </row>
    <row r="3" spans="1:8">
      <c r="A3" s="29" t="s">
        <v>34</v>
      </c>
      <c r="B3" s="21" t="s">
        <v>35</v>
      </c>
      <c r="C3" s="13">
        <v>40.56</v>
      </c>
      <c r="D3" s="7">
        <v>8.3699999999999992</v>
      </c>
      <c r="E3" s="7">
        <v>8.11</v>
      </c>
      <c r="F3" s="7">
        <v>8.52</v>
      </c>
      <c r="G3" s="7">
        <f>AVERAGE(D3:F3)</f>
        <v>8.3333333333333321</v>
      </c>
      <c r="H3">
        <v>87.05</v>
      </c>
    </row>
    <row r="4" spans="1:8">
      <c r="A4" s="24"/>
      <c r="B4" s="22" t="s">
        <v>36</v>
      </c>
      <c r="C4" s="11">
        <v>39.369999999999997</v>
      </c>
      <c r="D4" s="6">
        <v>6.58</v>
      </c>
      <c r="E4" s="6">
        <v>7.09</v>
      </c>
      <c r="F4" s="6">
        <v>7.17</v>
      </c>
      <c r="G4" s="6">
        <f t="shared" ref="G4:G14" si="0">AVERAGE(D4:F4)</f>
        <v>6.9466666666666663</v>
      </c>
      <c r="H4">
        <v>74.209999999999994</v>
      </c>
    </row>
    <row r="5" spans="1:8">
      <c r="A5" s="24"/>
      <c r="B5" s="22" t="s">
        <v>37</v>
      </c>
      <c r="C5" s="11">
        <v>39.78</v>
      </c>
      <c r="D5" s="6">
        <v>6.92</v>
      </c>
      <c r="E5" s="6">
        <v>6.53</v>
      </c>
      <c r="F5" s="6">
        <v>7.12</v>
      </c>
      <c r="G5" s="6">
        <f t="shared" si="0"/>
        <v>6.8566666666666665</v>
      </c>
      <c r="H5">
        <v>75.86</v>
      </c>
    </row>
    <row r="6" spans="1:8">
      <c r="A6" s="24"/>
      <c r="B6" s="22" t="s">
        <v>38</v>
      </c>
      <c r="C6" s="12">
        <v>40.450000000000003</v>
      </c>
      <c r="D6" s="6">
        <v>6.71</v>
      </c>
      <c r="E6" s="6">
        <v>6.61</v>
      </c>
      <c r="F6" s="6">
        <v>6.87</v>
      </c>
      <c r="G6" s="6">
        <f t="shared" si="0"/>
        <v>6.73</v>
      </c>
      <c r="H6">
        <v>74.510000000000005</v>
      </c>
    </row>
    <row r="7" spans="1:8">
      <c r="A7" s="24"/>
      <c r="B7" s="22" t="s">
        <v>39</v>
      </c>
      <c r="C7" s="11">
        <v>38.840000000000003</v>
      </c>
      <c r="D7" s="6">
        <v>7.09</v>
      </c>
      <c r="E7" s="6">
        <v>6.22</v>
      </c>
      <c r="F7" s="6">
        <v>7.27</v>
      </c>
      <c r="G7" s="6">
        <f t="shared" si="0"/>
        <v>6.8599999999999994</v>
      </c>
      <c r="H7">
        <v>70.89</v>
      </c>
    </row>
    <row r="8" spans="1:8">
      <c r="A8" s="24"/>
      <c r="B8" s="22" t="s">
        <v>40</v>
      </c>
      <c r="C8" s="11">
        <v>40</v>
      </c>
      <c r="D8" s="6">
        <v>7.14</v>
      </c>
      <c r="E8" s="6">
        <v>7.39</v>
      </c>
      <c r="F8" s="6">
        <v>8.99</v>
      </c>
      <c r="G8" s="6">
        <f t="shared" si="0"/>
        <v>7.84</v>
      </c>
      <c r="H8" s="1">
        <v>77.86</v>
      </c>
    </row>
    <row r="9" spans="1:8">
      <c r="A9" s="24"/>
      <c r="B9" s="22" t="s">
        <v>41</v>
      </c>
      <c r="C9" s="11">
        <v>39.630000000000003</v>
      </c>
      <c r="D9" s="6">
        <v>8.1</v>
      </c>
      <c r="E9" s="6">
        <v>8.35</v>
      </c>
      <c r="F9" s="6">
        <v>8.26</v>
      </c>
      <c r="G9" s="6">
        <f t="shared" si="0"/>
        <v>8.2366666666666664</v>
      </c>
      <c r="H9" s="1">
        <v>85.11</v>
      </c>
    </row>
    <row r="10" spans="1:8">
      <c r="A10" s="24"/>
      <c r="B10" s="22" t="s">
        <v>42</v>
      </c>
      <c r="C10" s="5">
        <v>40.31</v>
      </c>
      <c r="D10" s="5">
        <v>8.07</v>
      </c>
      <c r="E10" s="5">
        <v>7.71</v>
      </c>
      <c r="F10" s="5">
        <v>8.0399999999999991</v>
      </c>
      <c r="G10" s="6">
        <f t="shared" si="0"/>
        <v>7.94</v>
      </c>
      <c r="H10" s="15">
        <v>83.16</v>
      </c>
    </row>
    <row r="11" spans="1:8">
      <c r="A11" s="24"/>
      <c r="B11" s="22" t="s">
        <v>43</v>
      </c>
      <c r="C11" s="5">
        <v>40.49</v>
      </c>
      <c r="D11" s="5">
        <v>7.15</v>
      </c>
      <c r="E11" s="5">
        <v>7.54</v>
      </c>
      <c r="F11" s="5">
        <v>7.61</v>
      </c>
      <c r="G11" s="6">
        <f t="shared" si="0"/>
        <v>7.4333333333333336</v>
      </c>
      <c r="H11" s="15">
        <v>79.709999999999994</v>
      </c>
    </row>
    <row r="12" spans="1:8">
      <c r="A12" s="24"/>
      <c r="B12" s="22" t="s">
        <v>44</v>
      </c>
      <c r="C12" s="5">
        <v>39.21</v>
      </c>
      <c r="D12" s="5">
        <v>7.36</v>
      </c>
      <c r="E12" s="5">
        <v>7.08</v>
      </c>
      <c r="F12" s="5">
        <v>7.84</v>
      </c>
      <c r="G12" s="6">
        <f t="shared" si="0"/>
        <v>7.4266666666666667</v>
      </c>
      <c r="H12" s="15">
        <v>78.55</v>
      </c>
    </row>
    <row r="13" spans="1:8">
      <c r="A13" s="24"/>
      <c r="B13" s="22" t="s">
        <v>45</v>
      </c>
      <c r="C13" s="5">
        <v>39.74</v>
      </c>
      <c r="D13" s="5">
        <v>8.2899999999999991</v>
      </c>
      <c r="E13" s="5">
        <v>8.8000000000000007</v>
      </c>
      <c r="F13" s="5">
        <v>9.24</v>
      </c>
      <c r="G13" s="6">
        <f t="shared" si="0"/>
        <v>8.7766666666666655</v>
      </c>
      <c r="H13" s="15">
        <v>89.7</v>
      </c>
    </row>
    <row r="14" spans="1:8">
      <c r="A14" s="24"/>
      <c r="B14" s="22" t="s">
        <v>46</v>
      </c>
      <c r="C14" s="5">
        <v>39.340000000000003</v>
      </c>
      <c r="D14" s="5">
        <v>7.47</v>
      </c>
      <c r="E14" s="5">
        <v>8.91</v>
      </c>
      <c r="F14" s="6">
        <v>7.14</v>
      </c>
      <c r="G14" s="6">
        <f t="shared" si="0"/>
        <v>7.84</v>
      </c>
      <c r="H14" s="16">
        <v>74.03</v>
      </c>
    </row>
  </sheetData>
  <mergeCells count="6">
    <mergeCell ref="A3:A14"/>
    <mergeCell ref="A1:B1"/>
    <mergeCell ref="C1:C2"/>
    <mergeCell ref="D1:F1"/>
    <mergeCell ref="G1:G2"/>
    <mergeCell ref="H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1e59a2-3882-4d15-b1f0-20a41eb2e7bb">
      <Terms xmlns="http://schemas.microsoft.com/office/infopath/2007/PartnerControls"/>
    </lcf76f155ced4ddcb4097134ff3c332f>
    <TaxCatchAll xmlns="b1e165a0-1a4a-4d2e-b26a-75de4c74a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10F7760174046B412AB999BD2E8E0" ma:contentTypeVersion="17" ma:contentTypeDescription="Create a new document." ma:contentTypeScope="" ma:versionID="5f12bdcf0544a9ebbd9276d6565caf16">
  <xsd:schema xmlns:xsd="http://www.w3.org/2001/XMLSchema" xmlns:xs="http://www.w3.org/2001/XMLSchema" xmlns:p="http://schemas.microsoft.com/office/2006/metadata/properties" xmlns:ns2="b31e59a2-3882-4d15-b1f0-20a41eb2e7bb" xmlns:ns3="b1e165a0-1a4a-4d2e-b26a-75de4c74afb8" targetNamespace="http://schemas.microsoft.com/office/2006/metadata/properties" ma:root="true" ma:fieldsID="977945860efde63eed05ebd54131c573" ns2:_="" ns3:_="">
    <xsd:import namespace="b31e59a2-3882-4d15-b1f0-20a41eb2e7bb"/>
    <xsd:import namespace="b1e165a0-1a4a-4d2e-b26a-75de4c74af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59a2-3882-4d15-b1f0-20a41eb2e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165a0-1a4a-4d2e-b26a-75de4c74afb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9741aa-86e7-4f91-b444-31f563d66d76}" ma:internalName="TaxCatchAll" ma:showField="CatchAllData" ma:web="b1e165a0-1a4a-4d2e-b26a-75de4c74a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D24EE-48A3-4E88-A9A9-16DBD607C0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27F2E-273B-450C-AEE1-0DA1BA2FF119}">
  <ds:schemaRefs>
    <ds:schemaRef ds:uri="http://purl.org/dc/elements/1.1/"/>
    <ds:schemaRef ds:uri="http://www.w3.org/XML/1998/namespace"/>
    <ds:schemaRef ds:uri="b31e59a2-3882-4d15-b1f0-20a41eb2e7bb"/>
    <ds:schemaRef ds:uri="http://purl.org/dc/dcmitype/"/>
    <ds:schemaRef ds:uri="b1e165a0-1a4a-4d2e-b26a-75de4c74af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9D5B9B-5557-48DC-9CFA-A799746DA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e59a2-3882-4d15-b1f0-20a41eb2e7bb"/>
    <ds:schemaRef ds:uri="b1e165a0-1a4a-4d2e-b26a-75de4c74a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Beta H2L</vt:lpstr>
      <vt:lpstr>Beta</vt:lpstr>
      <vt:lpstr>AG T H2L</vt:lpstr>
      <vt:lpstr>AG B H2L</vt:lpstr>
      <vt:lpstr>Ckal</vt:lpstr>
      <vt:lpstr>Beta Q2L</vt:lpstr>
      <vt:lpstr>AG</vt:lpstr>
      <vt:lpstr>Alpha Q2L </vt:lpstr>
      <vt:lpstr>Alpha C2L</vt:lpstr>
      <vt:lpstr>J Q2L</vt:lpstr>
      <vt:lpstr>Beta H2L+JQ2L</vt:lpstr>
      <vt:lpstr>Alpha H2L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Barrie Dams</dc:creator>
  <cp:keywords/>
  <dc:description/>
  <cp:lastModifiedBy>Barrie Dams</cp:lastModifiedBy>
  <cp:revision/>
  <dcterms:created xsi:type="dcterms:W3CDTF">2023-07-04T20:34:30Z</dcterms:created>
  <dcterms:modified xsi:type="dcterms:W3CDTF">2023-10-30T15:10:45Z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0x010100C8A10F7760174046B412AB999BD2E8E0</vt:lpwstr>
  </property>
  <property fmtid="{D5CDD505-2E9C-101B-9397-08002B2CF9AE}" pid="3" name="MediaServiceImageTags">
    <vt:lpwstr/>
  </property>
</Properties>
</file>