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vobui\Desktop\Cooling_rate_rev_2\Data\Compression_testing_data\"/>
    </mc:Choice>
  </mc:AlternateContent>
  <xr:revisionPtr revIDLastSave="0" documentId="13_ncr:1_{935755A0-6B77-4570-9145-C4FF340AC8CE}" xr6:coauthVersionLast="47" xr6:coauthVersionMax="47" xr10:uidLastSave="{00000000-0000-0000-0000-000000000000}"/>
  <bookViews>
    <workbookView xWindow="-19310" yWindow="2140" windowWidth="19420" windowHeight="115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6" i="1"/>
  <c r="E27" i="1"/>
  <c r="E28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2" i="1"/>
  <c r="G3" i="1" l="1"/>
  <c r="H3" i="1" s="1"/>
  <c r="I3" i="1" s="1"/>
  <c r="J3" i="1" s="1"/>
  <c r="G4" i="1"/>
  <c r="G5" i="1"/>
  <c r="G2" i="1"/>
  <c r="H2" i="1" s="1"/>
  <c r="I2" i="1" s="1"/>
  <c r="J2" i="1" s="1"/>
  <c r="G33" i="1"/>
  <c r="H5" i="1" l="1"/>
  <c r="I5" i="1" s="1"/>
  <c r="J5" i="1" s="1"/>
  <c r="H4" i="1"/>
  <c r="I4" i="1" s="1"/>
  <c r="J4" i="1" s="1"/>
  <c r="H33" i="1"/>
  <c r="I33" i="1" s="1"/>
  <c r="J33" i="1" s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15" i="1"/>
  <c r="G16" i="1"/>
  <c r="G17" i="1"/>
  <c r="G18" i="1"/>
  <c r="G19" i="1"/>
  <c r="G20" i="1"/>
  <c r="G21" i="1"/>
  <c r="D31" i="1"/>
  <c r="E31" i="1" s="1"/>
  <c r="C30" i="1"/>
  <c r="G31" i="1"/>
  <c r="G32" i="1"/>
  <c r="G34" i="1"/>
  <c r="G35" i="1"/>
  <c r="G36" i="1"/>
  <c r="G37" i="1"/>
  <c r="G38" i="1"/>
  <c r="C29" i="1"/>
  <c r="G30" i="1" l="1"/>
  <c r="E30" i="1"/>
  <c r="G29" i="1"/>
  <c r="E29" i="1"/>
  <c r="H17" i="1"/>
  <c r="I17" i="1" s="1"/>
  <c r="J17" i="1" s="1"/>
  <c r="H54" i="1"/>
  <c r="I54" i="1" s="1"/>
  <c r="J54" i="1" s="1"/>
  <c r="H38" i="1"/>
  <c r="I38" i="1" s="1"/>
  <c r="J38" i="1" s="1"/>
  <c r="H29" i="1"/>
  <c r="I29" i="1" s="1"/>
  <c r="J29" i="1" s="1"/>
  <c r="H52" i="1"/>
  <c r="I52" i="1" s="1"/>
  <c r="J52" i="1" s="1"/>
  <c r="H48" i="1"/>
  <c r="I48" i="1" s="1"/>
  <c r="J48" i="1" s="1"/>
  <c r="H47" i="1"/>
  <c r="I47" i="1" s="1"/>
  <c r="J47" i="1" s="1"/>
  <c r="H32" i="1"/>
  <c r="I32" i="1" s="1"/>
  <c r="J32" i="1" s="1"/>
  <c r="H55" i="1"/>
  <c r="I55" i="1" s="1"/>
  <c r="J55" i="1" s="1"/>
  <c r="H21" i="1"/>
  <c r="I21" i="1" s="1"/>
  <c r="J21" i="1" s="1"/>
  <c r="H20" i="1"/>
  <c r="I20" i="1" s="1"/>
  <c r="J20" i="1" s="1"/>
  <c r="H19" i="1"/>
  <c r="I19" i="1" s="1"/>
  <c r="J19" i="1" s="1"/>
  <c r="H18" i="1"/>
  <c r="I18" i="1" s="1"/>
  <c r="J18" i="1" s="1"/>
  <c r="H51" i="1"/>
  <c r="I51" i="1" s="1"/>
  <c r="J51" i="1" s="1"/>
  <c r="H50" i="1"/>
  <c r="I50" i="1" s="1"/>
  <c r="J50" i="1" s="1"/>
  <c r="H36" i="1"/>
  <c r="I36" i="1" s="1"/>
  <c r="J36" i="1" s="1"/>
  <c r="H35" i="1"/>
  <c r="I35" i="1" s="1"/>
  <c r="J35" i="1" s="1"/>
  <c r="H16" i="1"/>
  <c r="I16" i="1" s="1"/>
  <c r="J16" i="1" s="1"/>
  <c r="H34" i="1"/>
  <c r="I34" i="1" s="1"/>
  <c r="J34" i="1" s="1"/>
  <c r="H46" i="1"/>
  <c r="I46" i="1" s="1"/>
  <c r="J46" i="1" s="1"/>
  <c r="H45" i="1"/>
  <c r="I45" i="1" s="1"/>
  <c r="J45" i="1" s="1"/>
  <c r="H44" i="1"/>
  <c r="I44" i="1" s="1"/>
  <c r="J44" i="1" s="1"/>
  <c r="H53" i="1"/>
  <c r="I53" i="1" s="1"/>
  <c r="J53" i="1" s="1"/>
  <c r="H43" i="1"/>
  <c r="I43" i="1" s="1"/>
  <c r="J43" i="1" s="1"/>
  <c r="H42" i="1"/>
  <c r="I42" i="1" s="1"/>
  <c r="J42" i="1" s="1"/>
  <c r="H41" i="1"/>
  <c r="I41" i="1" s="1"/>
  <c r="J41" i="1" s="1"/>
  <c r="H40" i="1"/>
  <c r="I40" i="1" s="1"/>
  <c r="J40" i="1" s="1"/>
  <c r="H30" i="1"/>
  <c r="I30" i="1" s="1"/>
  <c r="J30" i="1" s="1"/>
  <c r="H37" i="1"/>
  <c r="I37" i="1" s="1"/>
  <c r="J37" i="1" s="1"/>
  <c r="H49" i="1"/>
  <c r="I49" i="1" s="1"/>
  <c r="J49" i="1" s="1"/>
  <c r="H39" i="1"/>
  <c r="I39" i="1" s="1"/>
  <c r="J39" i="1" s="1"/>
  <c r="H15" i="1"/>
  <c r="I15" i="1" s="1"/>
  <c r="J15" i="1" s="1"/>
  <c r="H31" i="1"/>
  <c r="I31" i="1" s="1"/>
  <c r="J31" i="1" s="1"/>
  <c r="C25" i="1"/>
  <c r="G14" i="1"/>
  <c r="G22" i="1"/>
  <c r="G23" i="1"/>
  <c r="G26" i="1"/>
  <c r="G27" i="1"/>
  <c r="G28" i="1"/>
  <c r="G57" i="1"/>
  <c r="C24" i="1"/>
  <c r="G24" i="1" l="1"/>
  <c r="E24" i="1"/>
  <c r="G25" i="1"/>
  <c r="E25" i="1"/>
  <c r="H57" i="1"/>
  <c r="I57" i="1" s="1"/>
  <c r="J57" i="1" s="1"/>
  <c r="H14" i="1"/>
  <c r="I14" i="1" s="1"/>
  <c r="J14" i="1" s="1"/>
  <c r="H25" i="1"/>
  <c r="I25" i="1" s="1"/>
  <c r="J25" i="1" s="1"/>
  <c r="H24" i="1"/>
  <c r="I24" i="1" s="1"/>
  <c r="J24" i="1" s="1"/>
  <c r="H26" i="1"/>
  <c r="I26" i="1" s="1"/>
  <c r="J26" i="1" s="1"/>
  <c r="H28" i="1"/>
  <c r="I28" i="1" s="1"/>
  <c r="J28" i="1" s="1"/>
  <c r="H27" i="1"/>
  <c r="I27" i="1" s="1"/>
  <c r="J27" i="1" s="1"/>
  <c r="H23" i="1"/>
  <c r="I23" i="1" s="1"/>
  <c r="J23" i="1" s="1"/>
  <c r="H22" i="1"/>
  <c r="I22" i="1" s="1"/>
  <c r="J22" i="1" s="1"/>
  <c r="G10" i="1"/>
  <c r="G11" i="1"/>
  <c r="H11" i="1"/>
  <c r="I11" i="1" s="1"/>
  <c r="J11" i="1" s="1"/>
  <c r="G12" i="1"/>
  <c r="G13" i="1"/>
  <c r="G6" i="1"/>
  <c r="G7" i="1"/>
  <c r="G8" i="1"/>
  <c r="G9" i="1"/>
  <c r="G56" i="1"/>
  <c r="H7" i="1" l="1"/>
  <c r="I7" i="1" s="1"/>
  <c r="J7" i="1" s="1"/>
  <c r="H9" i="1"/>
  <c r="I9" i="1" s="1"/>
  <c r="J9" i="1" s="1"/>
  <c r="H10" i="1"/>
  <c r="I10" i="1" s="1"/>
  <c r="J10" i="1" s="1"/>
  <c r="H56" i="1"/>
  <c r="I56" i="1" s="1"/>
  <c r="J56" i="1" s="1"/>
  <c r="H13" i="1"/>
  <c r="I13" i="1" s="1"/>
  <c r="J13" i="1" s="1"/>
  <c r="H6" i="1"/>
  <c r="I6" i="1" s="1"/>
  <c r="J6" i="1" s="1"/>
  <c r="H12" i="1"/>
  <c r="I12" i="1" s="1"/>
  <c r="J12" i="1" s="1"/>
  <c r="H8" i="1"/>
  <c r="I8" i="1" s="1"/>
  <c r="J8" i="1" s="1"/>
</calcChain>
</file>

<file path=xl/sharedStrings.xml><?xml version="1.0" encoding="utf-8"?>
<sst xmlns="http://schemas.openxmlformats.org/spreadsheetml/2006/main" count="13" uniqueCount="12">
  <si>
    <t>Dense</t>
  </si>
  <si>
    <t>phi</t>
  </si>
  <si>
    <t>Mass</t>
  </si>
  <si>
    <t>Sample</t>
  </si>
  <si>
    <t>Cooling rate</t>
  </si>
  <si>
    <t>Area</t>
  </si>
  <si>
    <t>Volume</t>
  </si>
  <si>
    <t>Rho_rel</t>
  </si>
  <si>
    <t>Apparent_density</t>
  </si>
  <si>
    <t>Thickness</t>
  </si>
  <si>
    <t>h/d</t>
  </si>
  <si>
    <t>Compressive strength (MPa)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</si>
</sst>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7"/>
  <sheetViews>
    <sheetView tabSelected="1" topLeftCell="A40" zoomScale="70" zoomScaleNormal="70" workbookViewId="0">
      <selection activeCell="M44" sqref="M44"/>
    </sheetView>
  </sheetViews>
  <sheetFormatPr defaultRowHeight="15" x14ac:dyDescent="0.25"/>
  <sheetData>
    <row r="1" spans="1:11" x14ac:dyDescent="0.25">
      <c r="A1" t="s">
        <v>4</v>
      </c>
      <c r="B1" t="s">
        <v>3</v>
      </c>
      <c r="C1" t="s">
        <v>1</v>
      </c>
      <c r="D1" t="s">
        <v>9</v>
      </c>
      <c r="E1" t="s">
        <v>10</v>
      </c>
      <c r="F1" t="s">
        <v>2</v>
      </c>
      <c r="G1" t="s">
        <v>5</v>
      </c>
      <c r="H1" t="s">
        <v>6</v>
      </c>
      <c r="I1" t="s">
        <v>8</v>
      </c>
      <c r="J1" t="s">
        <v>7</v>
      </c>
      <c r="K1" t="s">
        <v>11</v>
      </c>
    </row>
    <row r="2" spans="1:11" x14ac:dyDescent="0.25">
      <c r="A2">
        <v>1</v>
      </c>
      <c r="B2">
        <v>1</v>
      </c>
      <c r="C2">
        <v>9.7757629118748124</v>
      </c>
      <c r="D2">
        <v>1.99</v>
      </c>
      <c r="E2">
        <f>D2/C2</f>
        <v>0.20356467499663966</v>
      </c>
      <c r="F2">
        <v>0.55930000000000002</v>
      </c>
      <c r="G2">
        <f>PI()*C2^2/4</f>
        <v>75.057000000000002</v>
      </c>
      <c r="H2">
        <f>G2*D2</f>
        <v>149.36342999999999</v>
      </c>
      <c r="I2">
        <f>F2/H2*1000</f>
        <v>3.7445578211480548</v>
      </c>
      <c r="J2">
        <f t="shared" ref="J2" si="0">I2/7.85</f>
        <v>0.4770137351780962</v>
      </c>
      <c r="K2">
        <v>18.697083549835458</v>
      </c>
    </row>
    <row r="3" spans="1:11" x14ac:dyDescent="0.25">
      <c r="A3">
        <v>1</v>
      </c>
      <c r="B3">
        <v>2</v>
      </c>
      <c r="C3">
        <v>9.2930776301662643</v>
      </c>
      <c r="D3">
        <v>2.02</v>
      </c>
      <c r="E3">
        <f t="shared" ref="E3:E57" si="1">D3/C3</f>
        <v>0.21736609553791705</v>
      </c>
      <c r="F3">
        <v>0.49049999999999999</v>
      </c>
      <c r="G3">
        <f t="shared" ref="G3:G5" si="2">PI()*C3^2/4</f>
        <v>67.828000000000003</v>
      </c>
      <c r="H3">
        <f t="shared" ref="H3:H5" si="3">G3*D3</f>
        <v>137.01256000000001</v>
      </c>
      <c r="I3">
        <f t="shared" ref="I3:I5" si="4">F3/H3*1000</f>
        <v>3.579963763906024</v>
      </c>
      <c r="J3">
        <f t="shared" ref="J3:J5" si="5">I3/7.85</f>
        <v>0.45604633935108591</v>
      </c>
      <c r="K3">
        <v>7.4786504098602347</v>
      </c>
    </row>
    <row r="4" spans="1:11" x14ac:dyDescent="0.25">
      <c r="A4">
        <v>1</v>
      </c>
      <c r="B4">
        <v>3</v>
      </c>
      <c r="C4">
        <v>9.4309145048332823</v>
      </c>
      <c r="D4">
        <v>2.7</v>
      </c>
      <c r="E4">
        <f t="shared" si="1"/>
        <v>0.2862924903641389</v>
      </c>
      <c r="F4">
        <v>0.68530000000000002</v>
      </c>
      <c r="G4">
        <f t="shared" si="2"/>
        <v>69.855000000000004</v>
      </c>
      <c r="H4">
        <f t="shared" si="3"/>
        <v>188.60850000000002</v>
      </c>
      <c r="I4">
        <f t="shared" si="4"/>
        <v>3.6334523629634927</v>
      </c>
      <c r="J4">
        <f t="shared" si="5"/>
        <v>0.46286017362592263</v>
      </c>
      <c r="K4">
        <v>15.093336196406844</v>
      </c>
    </row>
    <row r="5" spans="1:11" x14ac:dyDescent="0.25">
      <c r="A5">
        <v>1</v>
      </c>
      <c r="B5">
        <v>4</v>
      </c>
      <c r="C5">
        <v>8.9562319821627696</v>
      </c>
      <c r="D5">
        <v>1.97</v>
      </c>
      <c r="E5">
        <f t="shared" si="1"/>
        <v>0.21995857230177285</v>
      </c>
      <c r="F5">
        <v>0.42580000000000001</v>
      </c>
      <c r="G5">
        <f t="shared" si="2"/>
        <v>63</v>
      </c>
      <c r="H5">
        <f t="shared" si="3"/>
        <v>124.11</v>
      </c>
      <c r="I5">
        <f t="shared" si="4"/>
        <v>3.4308274917411974</v>
      </c>
      <c r="J5">
        <f t="shared" si="5"/>
        <v>0.43704808811989776</v>
      </c>
      <c r="K5">
        <v>7.7832857142857135</v>
      </c>
    </row>
    <row r="6" spans="1:11" x14ac:dyDescent="0.25">
      <c r="A6">
        <v>1.5</v>
      </c>
      <c r="B6">
        <v>1</v>
      </c>
      <c r="C6">
        <v>10.003639762483932</v>
      </c>
      <c r="D6">
        <v>2</v>
      </c>
      <c r="E6">
        <f t="shared" si="1"/>
        <v>0.19992723123642292</v>
      </c>
      <c r="F6">
        <v>0.52300000000000002</v>
      </c>
      <c r="G6">
        <f t="shared" ref="G6:G9" si="6">PI()*C6^2/4</f>
        <v>78.596999999999994</v>
      </c>
      <c r="H6">
        <f t="shared" ref="H6:H9" si="7">G6*D6</f>
        <v>157.19399999999999</v>
      </c>
      <c r="I6">
        <f t="shared" ref="I6:I9" si="8">F6/H6*1000</f>
        <v>3.3270989986895181</v>
      </c>
      <c r="J6">
        <f t="shared" ref="J6:J13" si="9">I6/7.85</f>
        <v>0.42383426734898322</v>
      </c>
      <c r="K6">
        <v>16.328511266333322</v>
      </c>
    </row>
    <row r="7" spans="1:11" x14ac:dyDescent="0.25">
      <c r="A7">
        <v>1.5</v>
      </c>
      <c r="B7">
        <v>2</v>
      </c>
      <c r="C7">
        <v>10</v>
      </c>
      <c r="D7">
        <v>2</v>
      </c>
      <c r="E7">
        <f t="shared" si="1"/>
        <v>0.2</v>
      </c>
      <c r="F7">
        <v>0.57709999999999995</v>
      </c>
      <c r="G7">
        <f t="shared" si="6"/>
        <v>78.539816339744831</v>
      </c>
      <c r="H7">
        <f t="shared" si="7"/>
        <v>157.07963267948966</v>
      </c>
      <c r="I7">
        <f t="shared" si="8"/>
        <v>3.6739327063333116</v>
      </c>
      <c r="J7">
        <f t="shared" si="9"/>
        <v>0.46801690526539003</v>
      </c>
      <c r="K7">
        <v>28.533692901773861</v>
      </c>
    </row>
    <row r="8" spans="1:11" x14ac:dyDescent="0.25">
      <c r="A8">
        <v>1.5</v>
      </c>
      <c r="B8">
        <v>3</v>
      </c>
      <c r="C8">
        <v>9.5805969949663297</v>
      </c>
      <c r="D8">
        <v>1.98</v>
      </c>
      <c r="E8">
        <f t="shared" si="1"/>
        <v>0.20666770568058515</v>
      </c>
      <c r="F8">
        <v>0.52639999999999998</v>
      </c>
      <c r="G8">
        <f t="shared" si="6"/>
        <v>72.089999999999989</v>
      </c>
      <c r="H8">
        <f t="shared" si="7"/>
        <v>142.73819999999998</v>
      </c>
      <c r="I8">
        <f t="shared" si="8"/>
        <v>3.6878705209957814</v>
      </c>
      <c r="J8">
        <f t="shared" si="9"/>
        <v>0.46979242305678748</v>
      </c>
      <c r="K8">
        <v>25.138604522125128</v>
      </c>
    </row>
    <row r="9" spans="1:11" x14ac:dyDescent="0.25">
      <c r="A9">
        <v>1.5</v>
      </c>
      <c r="B9">
        <v>4</v>
      </c>
      <c r="C9">
        <v>8.3693488584274132</v>
      </c>
      <c r="D9">
        <v>1.7</v>
      </c>
      <c r="E9">
        <f t="shared" si="1"/>
        <v>0.20312213396245346</v>
      </c>
      <c r="F9">
        <v>0.2868</v>
      </c>
      <c r="G9">
        <f t="shared" si="6"/>
        <v>55.014000000000003</v>
      </c>
      <c r="H9">
        <f t="shared" si="7"/>
        <v>93.523800000000008</v>
      </c>
      <c r="I9">
        <f t="shared" si="8"/>
        <v>3.0665990902850395</v>
      </c>
      <c r="J9">
        <f t="shared" si="9"/>
        <v>0.39064956564140635</v>
      </c>
      <c r="K9">
        <v>16.995819246010107</v>
      </c>
    </row>
    <row r="10" spans="1:11" x14ac:dyDescent="0.25">
      <c r="A10">
        <v>2</v>
      </c>
      <c r="B10">
        <v>1</v>
      </c>
      <c r="C10">
        <v>10.38</v>
      </c>
      <c r="D10">
        <v>1.96</v>
      </c>
      <c r="E10">
        <f t="shared" si="1"/>
        <v>0.18882466281310209</v>
      </c>
      <c r="F10">
        <v>0.52849999999999997</v>
      </c>
      <c r="G10">
        <f>PI()*C10^2/4</f>
        <v>84.622253876360034</v>
      </c>
      <c r="H10">
        <f>G10*D10</f>
        <v>165.85961759766568</v>
      </c>
      <c r="I10">
        <f>F10/H10*1000</f>
        <v>3.1864296303999082</v>
      </c>
      <c r="J10">
        <f t="shared" si="9"/>
        <v>0.40591460259871442</v>
      </c>
      <c r="K10">
        <v>29.123922929314563</v>
      </c>
    </row>
    <row r="11" spans="1:11" x14ac:dyDescent="0.25">
      <c r="A11">
        <v>2</v>
      </c>
      <c r="B11">
        <v>2</v>
      </c>
      <c r="C11">
        <v>10.34</v>
      </c>
      <c r="D11">
        <v>2.12</v>
      </c>
      <c r="E11">
        <f t="shared" si="1"/>
        <v>0.20502901353965186</v>
      </c>
      <c r="F11">
        <v>0.91259999999999997</v>
      </c>
      <c r="G11">
        <f>PI()*C11^2/4</f>
        <v>83.971315878536217</v>
      </c>
      <c r="H11">
        <f>G11*D11</f>
        <v>178.01918966249679</v>
      </c>
      <c r="I11">
        <f>F11/H11*1000</f>
        <v>5.1264136283856869</v>
      </c>
      <c r="J11">
        <f t="shared" si="9"/>
        <v>0.6530463220873487</v>
      </c>
      <c r="K11">
        <v>98.975726568605467</v>
      </c>
    </row>
    <row r="12" spans="1:11" x14ac:dyDescent="0.25">
      <c r="A12">
        <v>2</v>
      </c>
      <c r="B12">
        <v>3</v>
      </c>
      <c r="C12">
        <v>10.4</v>
      </c>
      <c r="D12">
        <v>2.08</v>
      </c>
      <c r="E12">
        <f t="shared" si="1"/>
        <v>0.2</v>
      </c>
      <c r="F12">
        <v>0.73660000000000003</v>
      </c>
      <c r="G12">
        <f>PI()*C12^2/4</f>
        <v>84.948665353068009</v>
      </c>
      <c r="H12">
        <f>G12*D12</f>
        <v>176.69322393438145</v>
      </c>
      <c r="I12">
        <f>F12/H12*1000</f>
        <v>4.1688072898231292</v>
      </c>
      <c r="J12">
        <f t="shared" si="9"/>
        <v>0.53105825348065339</v>
      </c>
      <c r="K12">
        <v>75.215060453792518</v>
      </c>
    </row>
    <row r="13" spans="1:11" x14ac:dyDescent="0.25">
      <c r="A13">
        <v>2</v>
      </c>
      <c r="B13">
        <v>4</v>
      </c>
      <c r="C13">
        <v>10.42</v>
      </c>
      <c r="D13">
        <v>2.2999999999999998</v>
      </c>
      <c r="E13">
        <f t="shared" si="1"/>
        <v>0.22072936660268713</v>
      </c>
      <c r="F13">
        <v>0.76759999999999995</v>
      </c>
      <c r="G13">
        <f>PI()*C13^2/4</f>
        <v>85.275705148306699</v>
      </c>
      <c r="H13">
        <f>G13*D13</f>
        <v>196.13412184110538</v>
      </c>
      <c r="I13">
        <f>F13/H13*1000</f>
        <v>3.9136484401314813</v>
      </c>
      <c r="J13">
        <f t="shared" si="9"/>
        <v>0.49855394141802312</v>
      </c>
      <c r="K13">
        <v>72.376874389558239</v>
      </c>
    </row>
    <row r="14" spans="1:11" x14ac:dyDescent="0.25">
      <c r="A14">
        <v>2</v>
      </c>
      <c r="B14">
        <v>5</v>
      </c>
      <c r="C14">
        <v>10.4</v>
      </c>
      <c r="D14">
        <v>1.48</v>
      </c>
      <c r="E14">
        <f t="shared" si="1"/>
        <v>0.1423076923076923</v>
      </c>
      <c r="F14">
        <v>0.60099999999999998</v>
      </c>
      <c r="G14">
        <f t="shared" ref="G14:G28" si="10">PI()*C14^2/4</f>
        <v>84.948665353068009</v>
      </c>
      <c r="H14">
        <f t="shared" ref="H14:H28" si="11">G14*D14</f>
        <v>125.72402472254065</v>
      </c>
      <c r="I14">
        <f t="shared" ref="I14:I28" si="12">F14/H14*1000</f>
        <v>4.7803114903960644</v>
      </c>
      <c r="J14">
        <f t="shared" ref="J14:J28" si="13">I14/7.85</f>
        <v>0.60895687775746044</v>
      </c>
      <c r="K14">
        <v>53.385347270040576</v>
      </c>
    </row>
    <row r="15" spans="1:11" x14ac:dyDescent="0.25">
      <c r="A15">
        <v>2</v>
      </c>
      <c r="B15">
        <v>6</v>
      </c>
      <c r="C15">
        <v>9.7810363925460724</v>
      </c>
      <c r="D15">
        <v>2.0499999999999998</v>
      </c>
      <c r="E15">
        <f t="shared" si="1"/>
        <v>0.20958924164337664</v>
      </c>
      <c r="F15">
        <v>0.7278</v>
      </c>
      <c r="G15">
        <f t="shared" ref="G15:G21" si="14">PI()*C15^2/4</f>
        <v>75.138000000000019</v>
      </c>
      <c r="H15">
        <f t="shared" ref="H15:H21" si="15">G15*D15</f>
        <v>154.03290000000004</v>
      </c>
      <c r="I15">
        <f t="shared" ref="I15:I21" si="16">F15/H15*1000</f>
        <v>4.7249646017182032</v>
      </c>
      <c r="J15">
        <f t="shared" ref="J15:J21" si="17">I15/7.85</f>
        <v>0.60190631869021705</v>
      </c>
      <c r="K15">
        <v>77.62647395459021</v>
      </c>
    </row>
    <row r="16" spans="1:11" x14ac:dyDescent="0.25">
      <c r="A16">
        <v>2</v>
      </c>
      <c r="B16">
        <v>7</v>
      </c>
      <c r="C16">
        <v>10.18</v>
      </c>
      <c r="D16">
        <v>2.12</v>
      </c>
      <c r="E16">
        <f t="shared" si="1"/>
        <v>0.20825147347740669</v>
      </c>
      <c r="F16">
        <v>0.61070000000000002</v>
      </c>
      <c r="G16">
        <f t="shared" si="14"/>
        <v>81.392696628469707</v>
      </c>
      <c r="H16">
        <f t="shared" si="15"/>
        <v>172.55251685235578</v>
      </c>
      <c r="I16">
        <f t="shared" si="16"/>
        <v>3.5392123577226307</v>
      </c>
      <c r="J16">
        <f t="shared" si="17"/>
        <v>0.45085507741689562</v>
      </c>
      <c r="K16">
        <v>25.888563560172791</v>
      </c>
    </row>
    <row r="17" spans="1:11" x14ac:dyDescent="0.25">
      <c r="A17">
        <v>2</v>
      </c>
      <c r="B17">
        <v>8</v>
      </c>
      <c r="C17">
        <v>10.41</v>
      </c>
      <c r="D17">
        <v>1.89</v>
      </c>
      <c r="E17">
        <f t="shared" si="1"/>
        <v>0.18155619596541786</v>
      </c>
      <c r="F17">
        <v>0.6331</v>
      </c>
      <c r="G17">
        <f t="shared" si="14"/>
        <v>85.112106710871018</v>
      </c>
      <c r="H17">
        <f t="shared" si="15"/>
        <v>160.86188168354622</v>
      </c>
      <c r="I17">
        <f t="shared" si="16"/>
        <v>3.9356744641683297</v>
      </c>
      <c r="J17">
        <f t="shared" si="17"/>
        <v>0.50135980435265348</v>
      </c>
      <c r="K17">
        <v>50.651090269034206</v>
      </c>
    </row>
    <row r="18" spans="1:11" x14ac:dyDescent="0.25">
      <c r="A18">
        <v>2</v>
      </c>
      <c r="B18">
        <v>9</v>
      </c>
      <c r="C18">
        <v>10.32</v>
      </c>
      <c r="D18">
        <v>2.0499999999999998</v>
      </c>
      <c r="E18">
        <f t="shared" si="1"/>
        <v>0.19864341085271314</v>
      </c>
      <c r="F18">
        <v>0.75529999999999997</v>
      </c>
      <c r="G18">
        <f t="shared" si="14"/>
        <v>83.646789357420403</v>
      </c>
      <c r="H18">
        <f t="shared" si="15"/>
        <v>171.47591818271181</v>
      </c>
      <c r="I18">
        <f t="shared" si="16"/>
        <v>4.4047001351828854</v>
      </c>
      <c r="J18">
        <f t="shared" si="17"/>
        <v>0.56110829747552682</v>
      </c>
      <c r="K18">
        <v>56.764748969755679</v>
      </c>
    </row>
    <row r="19" spans="1:11" x14ac:dyDescent="0.25">
      <c r="A19">
        <v>2</v>
      </c>
      <c r="B19">
        <v>10</v>
      </c>
      <c r="C19">
        <v>10.49</v>
      </c>
      <c r="D19">
        <v>1.46</v>
      </c>
      <c r="E19">
        <f t="shared" si="1"/>
        <v>0.13918017159199236</v>
      </c>
      <c r="F19">
        <v>0.57520000000000004</v>
      </c>
      <c r="G19">
        <f t="shared" si="14"/>
        <v>86.425292440071559</v>
      </c>
      <c r="H19">
        <f t="shared" si="15"/>
        <v>126.18092696250447</v>
      </c>
      <c r="I19">
        <f t="shared" si="16"/>
        <v>4.5585336377416592</v>
      </c>
      <c r="J19">
        <f t="shared" si="17"/>
        <v>0.58070492200530688</v>
      </c>
      <c r="K19">
        <v>59.318792627226379</v>
      </c>
    </row>
    <row r="20" spans="1:11" x14ac:dyDescent="0.25">
      <c r="A20">
        <v>2</v>
      </c>
      <c r="B20">
        <v>11</v>
      </c>
      <c r="C20">
        <v>10.39</v>
      </c>
      <c r="D20">
        <v>2.6</v>
      </c>
      <c r="E20">
        <f t="shared" si="1"/>
        <v>0.25024061597690084</v>
      </c>
      <c r="F20">
        <v>0.99280000000000002</v>
      </c>
      <c r="G20">
        <f t="shared" si="14"/>
        <v>84.785381074897685</v>
      </c>
      <c r="H20">
        <f t="shared" si="15"/>
        <v>220.44199079473398</v>
      </c>
      <c r="I20">
        <f t="shared" si="16"/>
        <v>4.503679160312303</v>
      </c>
      <c r="J20">
        <f t="shared" si="17"/>
        <v>0.57371709048564368</v>
      </c>
      <c r="K20">
        <v>35.760881906299311</v>
      </c>
    </row>
    <row r="21" spans="1:11" x14ac:dyDescent="0.25">
      <c r="A21">
        <v>2</v>
      </c>
      <c r="B21">
        <v>12</v>
      </c>
      <c r="C21">
        <v>10.58</v>
      </c>
      <c r="D21">
        <v>9.32</v>
      </c>
      <c r="E21">
        <f t="shared" si="1"/>
        <v>0.88090737240075612</v>
      </c>
      <c r="F21">
        <v>3.9470000000000001</v>
      </c>
      <c r="G21">
        <f t="shared" si="14"/>
        <v>87.914642977322131</v>
      </c>
      <c r="H21">
        <f t="shared" si="15"/>
        <v>819.36447254864231</v>
      </c>
      <c r="I21">
        <f t="shared" si="16"/>
        <v>4.8171480851772994</v>
      </c>
      <c r="J21">
        <f t="shared" si="17"/>
        <v>0.61364943760220381</v>
      </c>
      <c r="K21">
        <v>14.883061065692052</v>
      </c>
    </row>
    <row r="22" spans="1:11" x14ac:dyDescent="0.25">
      <c r="A22">
        <v>2.5</v>
      </c>
      <c r="B22">
        <v>1</v>
      </c>
      <c r="C22">
        <v>9.1058171314958471</v>
      </c>
      <c r="D22">
        <v>1.69</v>
      </c>
      <c r="E22">
        <f t="shared" si="1"/>
        <v>0.18559564458575692</v>
      </c>
      <c r="F22">
        <v>0.36720000000000003</v>
      </c>
      <c r="G22">
        <f t="shared" si="10"/>
        <v>65.121999999999986</v>
      </c>
      <c r="H22">
        <f t="shared" si="11"/>
        <v>110.05617999999997</v>
      </c>
      <c r="I22">
        <f t="shared" si="12"/>
        <v>3.3364777879806491</v>
      </c>
      <c r="J22">
        <f t="shared" si="13"/>
        <v>0.42502901757715278</v>
      </c>
      <c r="K22">
        <v>9.9910214673996531</v>
      </c>
    </row>
    <row r="23" spans="1:11" x14ac:dyDescent="0.25">
      <c r="A23">
        <v>2.5</v>
      </c>
      <c r="B23">
        <v>2</v>
      </c>
      <c r="C23">
        <v>8.7297468296954879</v>
      </c>
      <c r="D23">
        <v>1.91</v>
      </c>
      <c r="E23">
        <f t="shared" si="1"/>
        <v>0.21879214108510692</v>
      </c>
      <c r="F23">
        <v>0.39739999999999998</v>
      </c>
      <c r="G23">
        <f t="shared" si="10"/>
        <v>59.853999999999992</v>
      </c>
      <c r="H23">
        <f t="shared" si="11"/>
        <v>114.32113999999999</v>
      </c>
      <c r="I23">
        <f t="shared" si="12"/>
        <v>3.4761724734375465</v>
      </c>
      <c r="J23">
        <f t="shared" si="13"/>
        <v>0.44282451890924163</v>
      </c>
      <c r="K23">
        <v>12.595482340361549</v>
      </c>
    </row>
    <row r="24" spans="1:11" x14ac:dyDescent="0.25">
      <c r="A24">
        <v>2.5</v>
      </c>
      <c r="B24">
        <v>3</v>
      </c>
      <c r="C24">
        <f>AVERAGE(9.58,10.07)</f>
        <v>9.8249999999999993</v>
      </c>
      <c r="D24">
        <v>1.96</v>
      </c>
      <c r="E24">
        <f t="shared" si="1"/>
        <v>0.1994910941475827</v>
      </c>
      <c r="F24">
        <v>0.47910000000000003</v>
      </c>
      <c r="G24">
        <f t="shared" si="10"/>
        <v>75.814975586607801</v>
      </c>
      <c r="H24">
        <f t="shared" si="11"/>
        <v>148.59735214975129</v>
      </c>
      <c r="I24">
        <f t="shared" si="12"/>
        <v>3.2241489708186695</v>
      </c>
      <c r="J24">
        <f t="shared" si="13"/>
        <v>0.41071961411702795</v>
      </c>
      <c r="K24">
        <v>13.368532960116577</v>
      </c>
    </row>
    <row r="25" spans="1:11" x14ac:dyDescent="0.25">
      <c r="A25">
        <v>2.5</v>
      </c>
      <c r="B25">
        <v>4</v>
      </c>
      <c r="C25">
        <f>AVERAGE(9.9,9.59)</f>
        <v>9.745000000000001</v>
      </c>
      <c r="D25">
        <v>2.0099999999999998</v>
      </c>
      <c r="E25">
        <f t="shared" si="1"/>
        <v>0.20625962031811182</v>
      </c>
      <c r="F25">
        <v>0.50800000000000001</v>
      </c>
      <c r="G25">
        <f t="shared" si="10"/>
        <v>74.585356221992782</v>
      </c>
      <c r="H25">
        <f t="shared" si="11"/>
        <v>149.91656600620547</v>
      </c>
      <c r="I25">
        <f t="shared" si="12"/>
        <v>3.3885514692150327</v>
      </c>
      <c r="J25">
        <f t="shared" si="13"/>
        <v>0.43166260754331631</v>
      </c>
      <c r="K25">
        <v>17.073646416727886</v>
      </c>
    </row>
    <row r="26" spans="1:11" x14ac:dyDescent="0.25">
      <c r="A26">
        <v>2.5</v>
      </c>
      <c r="B26">
        <v>5</v>
      </c>
      <c r="C26">
        <v>10.119999999999999</v>
      </c>
      <c r="D26">
        <v>1.87</v>
      </c>
      <c r="E26">
        <f t="shared" si="1"/>
        <v>0.18478260869565219</v>
      </c>
      <c r="F26">
        <v>0.49890000000000001</v>
      </c>
      <c r="G26">
        <f t="shared" si="10"/>
        <v>80.43608166545161</v>
      </c>
      <c r="H26">
        <f t="shared" si="11"/>
        <v>150.41547271439453</v>
      </c>
      <c r="I26">
        <f t="shared" si="12"/>
        <v>3.3168130312451298</v>
      </c>
      <c r="J26">
        <f t="shared" si="13"/>
        <v>0.42252395302485735</v>
      </c>
      <c r="K26">
        <v>9.1186589999576633</v>
      </c>
    </row>
    <row r="27" spans="1:11" x14ac:dyDescent="0.25">
      <c r="A27">
        <v>2.5</v>
      </c>
      <c r="B27">
        <v>6</v>
      </c>
      <c r="C27">
        <v>7.030988448567344</v>
      </c>
      <c r="D27">
        <v>1.99</v>
      </c>
      <c r="E27">
        <f t="shared" si="1"/>
        <v>0.28303275059504451</v>
      </c>
      <c r="F27">
        <v>0.36549999999999999</v>
      </c>
      <c r="G27">
        <f t="shared" si="10"/>
        <v>38.826000000000001</v>
      </c>
      <c r="H27">
        <f t="shared" si="11"/>
        <v>77.263739999999999</v>
      </c>
      <c r="I27">
        <f t="shared" si="12"/>
        <v>4.7305501908139576</v>
      </c>
      <c r="J27">
        <f t="shared" si="13"/>
        <v>0.60261785870241502</v>
      </c>
      <c r="K27">
        <v>43.916550764951324</v>
      </c>
    </row>
    <row r="28" spans="1:11" x14ac:dyDescent="0.25">
      <c r="A28">
        <v>2.5</v>
      </c>
      <c r="B28">
        <v>7</v>
      </c>
      <c r="C28">
        <v>8.909909405501125</v>
      </c>
      <c r="D28">
        <v>2.04</v>
      </c>
      <c r="E28">
        <f t="shared" si="1"/>
        <v>0.22895855694564868</v>
      </c>
      <c r="F28">
        <v>0.58599999999999997</v>
      </c>
      <c r="G28">
        <f t="shared" si="10"/>
        <v>62.350000000000016</v>
      </c>
      <c r="H28">
        <f t="shared" si="11"/>
        <v>127.19400000000003</v>
      </c>
      <c r="I28">
        <f t="shared" si="12"/>
        <v>4.6071355567086476</v>
      </c>
      <c r="J28">
        <f t="shared" si="13"/>
        <v>0.58689624926224815</v>
      </c>
      <c r="K28">
        <v>44.120866078588605</v>
      </c>
    </row>
    <row r="29" spans="1:11" x14ac:dyDescent="0.25">
      <c r="A29">
        <v>3</v>
      </c>
      <c r="B29">
        <v>1</v>
      </c>
      <c r="C29">
        <f>AVERAGE(10.48,10.24)</f>
        <v>10.36</v>
      </c>
      <c r="D29">
        <v>2.06</v>
      </c>
      <c r="E29">
        <f t="shared" si="1"/>
        <v>0.19884169884169886</v>
      </c>
      <c r="F29">
        <v>0.70199999999999996</v>
      </c>
      <c r="G29">
        <f t="shared" ref="G29:G38" si="18">PI()*C29^2/4</f>
        <v>84.296470718182746</v>
      </c>
      <c r="H29">
        <f t="shared" ref="H29:H38" si="19">G29*D29</f>
        <v>173.65072967945648</v>
      </c>
      <c r="I29">
        <f t="shared" ref="I29:I38" si="20">F29/H29*1000</f>
        <v>4.0425974673174618</v>
      </c>
      <c r="J29">
        <f t="shared" ref="J29:J38" si="21">I29/7.85</f>
        <v>0.51498056908502698</v>
      </c>
      <c r="K29">
        <v>65.248556115571787</v>
      </c>
    </row>
    <row r="30" spans="1:11" x14ac:dyDescent="0.25">
      <c r="A30">
        <v>3</v>
      </c>
      <c r="B30">
        <v>2</v>
      </c>
      <c r="C30">
        <f>AVERAGE(10.33,10.52)</f>
        <v>10.425000000000001</v>
      </c>
      <c r="D30">
        <v>2.02</v>
      </c>
      <c r="E30">
        <f t="shared" si="1"/>
        <v>0.19376498800959233</v>
      </c>
      <c r="F30">
        <v>0.74450000000000005</v>
      </c>
      <c r="G30">
        <f t="shared" si="18"/>
        <v>85.357563271886818</v>
      </c>
      <c r="H30">
        <f t="shared" si="19"/>
        <v>172.42227780921138</v>
      </c>
      <c r="I30">
        <f t="shared" si="20"/>
        <v>4.3178875111707073</v>
      </c>
      <c r="J30">
        <f t="shared" si="21"/>
        <v>0.55004936448034492</v>
      </c>
      <c r="K30">
        <v>60.93136683662776</v>
      </c>
    </row>
    <row r="31" spans="1:11" x14ac:dyDescent="0.25">
      <c r="A31">
        <v>3</v>
      </c>
      <c r="B31">
        <v>3</v>
      </c>
      <c r="C31">
        <v>10.32</v>
      </c>
      <c r="D31">
        <f>AVERAGE(1.93,2.29)</f>
        <v>2.11</v>
      </c>
      <c r="E31">
        <f t="shared" si="1"/>
        <v>0.20445736434108525</v>
      </c>
      <c r="F31">
        <v>0.80920000000000003</v>
      </c>
      <c r="G31">
        <f t="shared" si="18"/>
        <v>83.646789357420403</v>
      </c>
      <c r="H31">
        <f t="shared" si="19"/>
        <v>176.49472554415703</v>
      </c>
      <c r="I31">
        <f t="shared" si="20"/>
        <v>4.5848395610980859</v>
      </c>
      <c r="J31">
        <f t="shared" si="21"/>
        <v>0.58405599504434214</v>
      </c>
      <c r="K31">
        <v>43.527910969089753</v>
      </c>
    </row>
    <row r="32" spans="1:11" x14ac:dyDescent="0.25">
      <c r="A32">
        <v>3</v>
      </c>
      <c r="B32">
        <v>4</v>
      </c>
      <c r="C32">
        <v>10.5</v>
      </c>
      <c r="D32">
        <v>2.15</v>
      </c>
      <c r="E32">
        <f t="shared" si="1"/>
        <v>0.20476190476190476</v>
      </c>
      <c r="F32">
        <v>0.76070000000000004</v>
      </c>
      <c r="G32">
        <f t="shared" si="18"/>
        <v>86.59014751456867</v>
      </c>
      <c r="H32">
        <f t="shared" si="19"/>
        <v>186.16881715632263</v>
      </c>
      <c r="I32">
        <f t="shared" si="20"/>
        <v>4.0860763452197997</v>
      </c>
      <c r="J32">
        <f t="shared" si="21"/>
        <v>0.52051927964583433</v>
      </c>
      <c r="K32">
        <v>81.650374816724536</v>
      </c>
    </row>
    <row r="33" spans="1:11" x14ac:dyDescent="0.25">
      <c r="A33">
        <v>3</v>
      </c>
      <c r="B33">
        <v>5</v>
      </c>
      <c r="C33">
        <v>10.19</v>
      </c>
      <c r="D33">
        <v>2.08</v>
      </c>
      <c r="E33">
        <f t="shared" si="1"/>
        <v>0.20412168792934252</v>
      </c>
      <c r="F33">
        <v>0.77669999999999995</v>
      </c>
      <c r="G33">
        <f t="shared" si="18"/>
        <v>81.552682234353767</v>
      </c>
      <c r="H33">
        <f t="shared" si="19"/>
        <v>169.62957904745585</v>
      </c>
      <c r="I33">
        <f t="shared" si="20"/>
        <v>4.578800491998563</v>
      </c>
      <c r="J33">
        <f t="shared" si="21"/>
        <v>0.58328668687879781</v>
      </c>
    </row>
    <row r="34" spans="1:11" x14ac:dyDescent="0.25">
      <c r="A34">
        <v>3</v>
      </c>
      <c r="B34">
        <v>6</v>
      </c>
      <c r="C34">
        <v>10.27</v>
      </c>
      <c r="D34">
        <v>1.46</v>
      </c>
      <c r="E34">
        <f t="shared" si="1"/>
        <v>0.14216163583252192</v>
      </c>
      <c r="F34">
        <v>0.43859999999999999</v>
      </c>
      <c r="G34">
        <f t="shared" si="18"/>
        <v>82.838221948202715</v>
      </c>
      <c r="H34">
        <f t="shared" si="19"/>
        <v>120.94380404437597</v>
      </c>
      <c r="I34">
        <f t="shared" si="20"/>
        <v>3.6264776312068996</v>
      </c>
      <c r="J34">
        <f t="shared" si="21"/>
        <v>0.46197167276521017</v>
      </c>
      <c r="K34">
        <v>50.797806870253545</v>
      </c>
    </row>
    <row r="35" spans="1:11" x14ac:dyDescent="0.25">
      <c r="A35">
        <v>3</v>
      </c>
      <c r="B35">
        <v>7</v>
      </c>
      <c r="C35">
        <v>10.44</v>
      </c>
      <c r="D35">
        <v>1.85</v>
      </c>
      <c r="E35">
        <f t="shared" si="1"/>
        <v>0.17720306513409964</v>
      </c>
      <c r="F35">
        <v>0.65149999999999997</v>
      </c>
      <c r="G35">
        <f t="shared" si="18"/>
        <v>85.603373262076104</v>
      </c>
      <c r="H35">
        <f t="shared" si="19"/>
        <v>158.36624053484081</v>
      </c>
      <c r="I35">
        <f t="shared" si="20"/>
        <v>4.1138818336517176</v>
      </c>
      <c r="J35">
        <f t="shared" si="21"/>
        <v>0.52406138008302139</v>
      </c>
      <c r="K35">
        <v>59.153042772010878</v>
      </c>
    </row>
    <row r="36" spans="1:11" x14ac:dyDescent="0.25">
      <c r="A36">
        <v>3</v>
      </c>
      <c r="B36">
        <v>8</v>
      </c>
      <c r="C36">
        <v>10.34</v>
      </c>
      <c r="D36">
        <v>1.73</v>
      </c>
      <c r="E36">
        <f t="shared" si="1"/>
        <v>0.16731141199226307</v>
      </c>
      <c r="F36">
        <v>0.59760000000000002</v>
      </c>
      <c r="G36">
        <f t="shared" si="18"/>
        <v>83.971315878536217</v>
      </c>
      <c r="H36">
        <f t="shared" si="19"/>
        <v>145.27037646986764</v>
      </c>
      <c r="I36">
        <f t="shared" si="20"/>
        <v>4.113708620586908</v>
      </c>
      <c r="J36">
        <f t="shared" si="21"/>
        <v>0.52403931472444687</v>
      </c>
      <c r="K36">
        <v>63.377721122032881</v>
      </c>
    </row>
    <row r="37" spans="1:11" x14ac:dyDescent="0.25">
      <c r="A37">
        <v>3</v>
      </c>
      <c r="B37">
        <v>9</v>
      </c>
      <c r="C37">
        <v>10.42</v>
      </c>
      <c r="D37">
        <v>3.7</v>
      </c>
      <c r="E37">
        <f t="shared" si="1"/>
        <v>0.35508637236084456</v>
      </c>
      <c r="F37">
        <v>1.3996</v>
      </c>
      <c r="G37">
        <f t="shared" si="18"/>
        <v>85.275705148306699</v>
      </c>
      <c r="H37">
        <f t="shared" si="19"/>
        <v>315.52010904873481</v>
      </c>
      <c r="I37">
        <f t="shared" si="20"/>
        <v>4.4358503938771765</v>
      </c>
      <c r="J37">
        <f t="shared" si="21"/>
        <v>0.56507648329645566</v>
      </c>
      <c r="K37">
        <v>29.903874679957852</v>
      </c>
    </row>
    <row r="38" spans="1:11" x14ac:dyDescent="0.25">
      <c r="A38">
        <v>3</v>
      </c>
      <c r="B38">
        <v>10</v>
      </c>
      <c r="C38">
        <v>10.76</v>
      </c>
      <c r="D38">
        <v>7.49</v>
      </c>
      <c r="E38">
        <f t="shared" si="1"/>
        <v>0.69609665427509293</v>
      </c>
      <c r="F38">
        <v>3.1120999999999999</v>
      </c>
      <c r="G38">
        <f t="shared" si="18"/>
        <v>90.931514402564403</v>
      </c>
      <c r="H38">
        <f t="shared" si="19"/>
        <v>681.07704287520744</v>
      </c>
      <c r="I38">
        <f t="shared" si="20"/>
        <v>4.5693802669696275</v>
      </c>
      <c r="J38">
        <f t="shared" si="21"/>
        <v>0.58208665821269145</v>
      </c>
      <c r="K38">
        <v>22.27375990939046</v>
      </c>
    </row>
    <row r="39" spans="1:11" x14ac:dyDescent="0.25">
      <c r="A39">
        <v>3.5</v>
      </c>
      <c r="B39">
        <v>1</v>
      </c>
      <c r="C39">
        <v>9.790859619234956</v>
      </c>
      <c r="D39">
        <v>1.92</v>
      </c>
      <c r="E39">
        <f t="shared" si="1"/>
        <v>0.19610126941540462</v>
      </c>
      <c r="F39">
        <v>0.57640000000000002</v>
      </c>
      <c r="G39">
        <f t="shared" ref="G39:G55" si="22">PI()*C39^2/4</f>
        <v>75.289000000000001</v>
      </c>
      <c r="H39">
        <f t="shared" ref="H39:H55" si="23">G39*D39</f>
        <v>144.55488</v>
      </c>
      <c r="I39">
        <f t="shared" ref="I39:I55" si="24">F39/H39*1000</f>
        <v>3.9874129465570447</v>
      </c>
      <c r="J39">
        <f t="shared" ref="J39:J55" si="25">I39/7.85</f>
        <v>0.50795069382892288</v>
      </c>
      <c r="K39">
        <v>39.438244630689738</v>
      </c>
    </row>
    <row r="40" spans="1:11" x14ac:dyDescent="0.25">
      <c r="A40">
        <v>3.5</v>
      </c>
      <c r="B40">
        <v>2</v>
      </c>
      <c r="C40">
        <v>9.6863317128588022</v>
      </c>
      <c r="D40">
        <v>2.37</v>
      </c>
      <c r="E40">
        <f t="shared" si="1"/>
        <v>0.24467466841485275</v>
      </c>
      <c r="F40">
        <v>0.627</v>
      </c>
      <c r="G40">
        <f t="shared" si="22"/>
        <v>73.69</v>
      </c>
      <c r="H40">
        <f t="shared" si="23"/>
        <v>174.64529999999999</v>
      </c>
      <c r="I40">
        <f t="shared" si="24"/>
        <v>3.5901338312568392</v>
      </c>
      <c r="J40">
        <f t="shared" si="25"/>
        <v>0.45734188933208142</v>
      </c>
      <c r="K40">
        <v>29.971882209254993</v>
      </c>
    </row>
    <row r="41" spans="1:11" x14ac:dyDescent="0.25">
      <c r="A41">
        <v>3.5</v>
      </c>
      <c r="B41">
        <v>3</v>
      </c>
      <c r="C41">
        <v>10.32</v>
      </c>
      <c r="D41">
        <v>1.99</v>
      </c>
      <c r="E41">
        <f t="shared" si="1"/>
        <v>0.19282945736434107</v>
      </c>
      <c r="F41">
        <v>0.63170000000000004</v>
      </c>
      <c r="G41">
        <f t="shared" si="22"/>
        <v>83.646789357420403</v>
      </c>
      <c r="H41">
        <f t="shared" si="23"/>
        <v>166.45711082126661</v>
      </c>
      <c r="I41">
        <f t="shared" si="24"/>
        <v>3.7949715508296196</v>
      </c>
      <c r="J41">
        <f t="shared" si="25"/>
        <v>0.48343586634772229</v>
      </c>
      <c r="K41">
        <v>19.56216147171034</v>
      </c>
    </row>
    <row r="42" spans="1:11" x14ac:dyDescent="0.25">
      <c r="A42">
        <v>3.5</v>
      </c>
      <c r="B42">
        <v>4</v>
      </c>
      <c r="C42">
        <v>9.7940451714936287</v>
      </c>
      <c r="D42">
        <v>1.99</v>
      </c>
      <c r="E42">
        <f t="shared" si="1"/>
        <v>0.20318468673108209</v>
      </c>
      <c r="F42">
        <v>0.55840000000000001</v>
      </c>
      <c r="G42">
        <f t="shared" si="22"/>
        <v>75.33799999999998</v>
      </c>
      <c r="H42">
        <f t="shared" si="23"/>
        <v>149.92261999999997</v>
      </c>
      <c r="I42">
        <f t="shared" si="24"/>
        <v>3.7245880574925927</v>
      </c>
      <c r="J42">
        <f t="shared" si="25"/>
        <v>0.47446981624109463</v>
      </c>
      <c r="K42">
        <v>38.887122036688005</v>
      </c>
    </row>
    <row r="43" spans="1:11" x14ac:dyDescent="0.25">
      <c r="A43">
        <v>3.5</v>
      </c>
      <c r="B43">
        <v>5</v>
      </c>
      <c r="C43">
        <v>10.286709487676314</v>
      </c>
      <c r="D43">
        <v>1.98</v>
      </c>
      <c r="E43">
        <f t="shared" si="1"/>
        <v>0.19248137632078363</v>
      </c>
      <c r="F43">
        <v>0.60899999999999999</v>
      </c>
      <c r="G43">
        <f t="shared" si="22"/>
        <v>83.10799999999999</v>
      </c>
      <c r="H43">
        <f t="shared" si="23"/>
        <v>164.55383999999998</v>
      </c>
      <c r="I43">
        <f t="shared" si="24"/>
        <v>3.7009163687702458</v>
      </c>
      <c r="J43">
        <f t="shared" si="25"/>
        <v>0.47145431449302494</v>
      </c>
      <c r="K43">
        <v>33.812075853106805</v>
      </c>
    </row>
    <row r="44" spans="1:11" x14ac:dyDescent="0.25">
      <c r="A44">
        <v>3.5</v>
      </c>
      <c r="B44">
        <v>6</v>
      </c>
      <c r="C44">
        <v>9.790859619234956</v>
      </c>
      <c r="D44">
        <v>2.04</v>
      </c>
      <c r="E44">
        <f t="shared" si="1"/>
        <v>0.20835759875386742</v>
      </c>
      <c r="F44">
        <v>0.50919999999999999</v>
      </c>
      <c r="G44">
        <f t="shared" si="22"/>
        <v>75.289000000000001</v>
      </c>
      <c r="H44">
        <f t="shared" si="23"/>
        <v>153.58956000000001</v>
      </c>
      <c r="I44">
        <f t="shared" si="24"/>
        <v>3.3153295054689913</v>
      </c>
      <c r="J44">
        <f t="shared" si="25"/>
        <v>0.42233496884955307</v>
      </c>
      <c r="K44">
        <v>19.044070182895243</v>
      </c>
    </row>
    <row r="45" spans="1:11" x14ac:dyDescent="0.25">
      <c r="A45">
        <v>3.5</v>
      </c>
      <c r="B45">
        <v>7</v>
      </c>
      <c r="C45">
        <v>9.7131754347036701</v>
      </c>
      <c r="D45">
        <v>2.0299999999999998</v>
      </c>
      <c r="E45">
        <f t="shared" si="1"/>
        <v>0.20899447494247086</v>
      </c>
      <c r="F45">
        <v>0.55430000000000001</v>
      </c>
      <c r="G45">
        <f t="shared" si="22"/>
        <v>74.099000000000004</v>
      </c>
      <c r="H45">
        <f t="shared" si="23"/>
        <v>150.42096999999998</v>
      </c>
      <c r="I45">
        <f t="shared" si="24"/>
        <v>3.6849915274446112</v>
      </c>
      <c r="J45">
        <f t="shared" si="25"/>
        <v>0.46942567228593773</v>
      </c>
      <c r="K45">
        <v>23.708147208464354</v>
      </c>
    </row>
    <row r="46" spans="1:11" x14ac:dyDescent="0.25">
      <c r="A46">
        <v>3.5</v>
      </c>
      <c r="B46">
        <v>9</v>
      </c>
      <c r="C46">
        <v>10.050000000000001</v>
      </c>
      <c r="D46">
        <v>1.52</v>
      </c>
      <c r="E46">
        <f t="shared" si="1"/>
        <v>0.15124378109452735</v>
      </c>
      <c r="F46">
        <v>0.56140000000000001</v>
      </c>
      <c r="G46">
        <f t="shared" si="22"/>
        <v>79.327177998550781</v>
      </c>
      <c r="H46">
        <f t="shared" si="23"/>
        <v>120.57731055779719</v>
      </c>
      <c r="I46">
        <f t="shared" si="24"/>
        <v>4.6559340012058081</v>
      </c>
      <c r="J46">
        <f t="shared" si="25"/>
        <v>0.59311261161857431</v>
      </c>
      <c r="K46">
        <v>41.328130947251069</v>
      </c>
    </row>
    <row r="47" spans="1:11" x14ac:dyDescent="0.25">
      <c r="A47">
        <v>3.5</v>
      </c>
      <c r="B47">
        <v>10</v>
      </c>
      <c r="C47">
        <v>10.67</v>
      </c>
      <c r="D47">
        <v>2.0499999999999998</v>
      </c>
      <c r="E47">
        <f t="shared" si="1"/>
        <v>0.19212746016869728</v>
      </c>
      <c r="F47">
        <v>0.69669999999999999</v>
      </c>
      <c r="G47">
        <f t="shared" si="22"/>
        <v>89.416716964819756</v>
      </c>
      <c r="H47">
        <f t="shared" si="23"/>
        <v>183.30426977788048</v>
      </c>
      <c r="I47">
        <f t="shared" si="24"/>
        <v>3.8007843507640513</v>
      </c>
      <c r="J47">
        <f t="shared" si="25"/>
        <v>0.48417635041580276</v>
      </c>
      <c r="K47">
        <v>50.881704835909275</v>
      </c>
    </row>
    <row r="48" spans="1:11" x14ac:dyDescent="0.25">
      <c r="A48">
        <v>3.5</v>
      </c>
      <c r="B48">
        <v>11</v>
      </c>
      <c r="C48">
        <v>10.55</v>
      </c>
      <c r="D48">
        <v>2.0099999999999998</v>
      </c>
      <c r="E48">
        <f t="shared" si="1"/>
        <v>0.19052132701421798</v>
      </c>
      <c r="F48">
        <v>0.67510000000000003</v>
      </c>
      <c r="G48">
        <f t="shared" si="22"/>
        <v>87.41677908154449</v>
      </c>
      <c r="H48">
        <f t="shared" si="23"/>
        <v>175.7077259539044</v>
      </c>
      <c r="I48">
        <f t="shared" si="24"/>
        <v>3.8421759563213937</v>
      </c>
      <c r="J48">
        <f t="shared" si="25"/>
        <v>0.48944916641036867</v>
      </c>
      <c r="K48">
        <v>61.255116652204535</v>
      </c>
    </row>
    <row r="49" spans="1:11" x14ac:dyDescent="0.25">
      <c r="A49">
        <v>3.5</v>
      </c>
      <c r="B49">
        <v>12</v>
      </c>
      <c r="C49">
        <v>10.32</v>
      </c>
      <c r="D49">
        <v>1.93</v>
      </c>
      <c r="E49">
        <f t="shared" si="1"/>
        <v>0.18701550387596899</v>
      </c>
      <c r="F49">
        <v>0.59750000000000003</v>
      </c>
      <c r="G49">
        <f t="shared" si="22"/>
        <v>83.646789357420403</v>
      </c>
      <c r="H49">
        <f t="shared" si="23"/>
        <v>161.43830345982138</v>
      </c>
      <c r="I49">
        <f t="shared" si="24"/>
        <v>3.7011043054519295</v>
      </c>
      <c r="J49">
        <f t="shared" si="25"/>
        <v>0.4714782554715834</v>
      </c>
      <c r="K49">
        <v>35.455433170632588</v>
      </c>
    </row>
    <row r="50" spans="1:11" x14ac:dyDescent="0.25">
      <c r="A50">
        <v>4</v>
      </c>
      <c r="B50">
        <v>2</v>
      </c>
      <c r="C50">
        <v>10.48</v>
      </c>
      <c r="D50">
        <v>1.63</v>
      </c>
      <c r="E50">
        <f t="shared" si="1"/>
        <v>0.15553435114503816</v>
      </c>
      <c r="F50">
        <v>0.6744</v>
      </c>
      <c r="G50">
        <f t="shared" si="22"/>
        <v>86.260594445207118</v>
      </c>
      <c r="H50">
        <f t="shared" si="23"/>
        <v>140.6047689456876</v>
      </c>
      <c r="I50">
        <f t="shared" si="24"/>
        <v>4.796423372101307</v>
      </c>
      <c r="J50">
        <f t="shared" si="25"/>
        <v>0.6110093467644977</v>
      </c>
      <c r="K50">
        <v>77.52201388140972</v>
      </c>
    </row>
    <row r="51" spans="1:11" x14ac:dyDescent="0.25">
      <c r="A51">
        <v>4</v>
      </c>
      <c r="B51">
        <v>3</v>
      </c>
      <c r="C51">
        <v>10.41</v>
      </c>
      <c r="D51">
        <v>1.72</v>
      </c>
      <c r="E51">
        <f t="shared" si="1"/>
        <v>0.16522574447646493</v>
      </c>
      <c r="F51">
        <v>0.68169999999999997</v>
      </c>
      <c r="G51">
        <f t="shared" si="22"/>
        <v>85.112106710871018</v>
      </c>
      <c r="H51">
        <f t="shared" si="23"/>
        <v>146.39282354269815</v>
      </c>
      <c r="I51">
        <f t="shared" si="24"/>
        <v>4.6566490317141103</v>
      </c>
      <c r="J51">
        <f t="shared" si="25"/>
        <v>0.59320369830752995</v>
      </c>
      <c r="K51">
        <v>66.516612251555244</v>
      </c>
    </row>
    <row r="52" spans="1:11" x14ac:dyDescent="0.25">
      <c r="A52">
        <v>4</v>
      </c>
      <c r="B52">
        <v>4</v>
      </c>
      <c r="C52">
        <v>10.48</v>
      </c>
      <c r="D52">
        <v>1.71</v>
      </c>
      <c r="E52">
        <f t="shared" si="1"/>
        <v>0.16316793893129769</v>
      </c>
      <c r="F52">
        <v>0.67669999999999997</v>
      </c>
      <c r="G52">
        <f t="shared" si="22"/>
        <v>86.260594445207118</v>
      </c>
      <c r="H52">
        <f t="shared" si="23"/>
        <v>147.50561650130416</v>
      </c>
      <c r="I52">
        <f t="shared" si="24"/>
        <v>4.5876219228168642</v>
      </c>
      <c r="J52">
        <f t="shared" si="25"/>
        <v>0.58441043602762599</v>
      </c>
      <c r="K52">
        <v>56.458688133589597</v>
      </c>
    </row>
    <row r="53" spans="1:11" x14ac:dyDescent="0.25">
      <c r="A53">
        <v>4</v>
      </c>
      <c r="B53">
        <v>6</v>
      </c>
      <c r="C53">
        <v>10.35</v>
      </c>
      <c r="D53">
        <v>2.06</v>
      </c>
      <c r="E53">
        <f t="shared" si="1"/>
        <v>0.19903381642512077</v>
      </c>
      <c r="F53">
        <v>0.745</v>
      </c>
      <c r="G53">
        <f t="shared" si="22"/>
        <v>84.133814758543139</v>
      </c>
      <c r="H53">
        <f t="shared" si="23"/>
        <v>173.31565840259887</v>
      </c>
      <c r="I53">
        <f t="shared" si="24"/>
        <v>4.29851524591865</v>
      </c>
      <c r="J53">
        <f t="shared" si="25"/>
        <v>0.54758155998963698</v>
      </c>
      <c r="K53">
        <v>77.324616964897629</v>
      </c>
    </row>
    <row r="54" spans="1:11" x14ac:dyDescent="0.25">
      <c r="A54">
        <v>4</v>
      </c>
      <c r="B54">
        <v>7</v>
      </c>
      <c r="C54">
        <v>10.44</v>
      </c>
      <c r="D54">
        <v>2.04</v>
      </c>
      <c r="E54">
        <f t="shared" si="1"/>
        <v>0.19540229885057472</v>
      </c>
      <c r="F54">
        <v>0.74519999999999997</v>
      </c>
      <c r="G54">
        <f t="shared" si="22"/>
        <v>85.603373262076104</v>
      </c>
      <c r="H54">
        <f t="shared" si="23"/>
        <v>174.63088145463524</v>
      </c>
      <c r="I54">
        <f t="shared" si="24"/>
        <v>4.26728648331071</v>
      </c>
      <c r="J54">
        <f t="shared" si="25"/>
        <v>0.54360337367015421</v>
      </c>
      <c r="K54">
        <v>73.270453733143967</v>
      </c>
    </row>
    <row r="55" spans="1:11" x14ac:dyDescent="0.25">
      <c r="A55">
        <v>4</v>
      </c>
      <c r="B55">
        <v>8</v>
      </c>
      <c r="C55">
        <v>10.210000000000001</v>
      </c>
      <c r="D55">
        <v>2.06</v>
      </c>
      <c r="E55">
        <f t="shared" si="1"/>
        <v>0.2017629774730656</v>
      </c>
      <c r="F55">
        <v>0.73119999999999996</v>
      </c>
      <c r="G55">
        <f t="shared" si="22"/>
        <v>81.873124685019945</v>
      </c>
      <c r="H55">
        <f t="shared" si="23"/>
        <v>168.6586368511411</v>
      </c>
      <c r="I55">
        <f t="shared" si="24"/>
        <v>4.335384262860849</v>
      </c>
      <c r="J55">
        <f t="shared" si="25"/>
        <v>0.55227825004596809</v>
      </c>
      <c r="K55">
        <v>81.748376231505858</v>
      </c>
    </row>
    <row r="56" spans="1:11" x14ac:dyDescent="0.25">
      <c r="A56" t="s">
        <v>0</v>
      </c>
      <c r="B56">
        <v>1</v>
      </c>
      <c r="C56">
        <v>11.31</v>
      </c>
      <c r="D56">
        <v>1.96</v>
      </c>
      <c r="E56">
        <f t="shared" si="1"/>
        <v>0.17329796640141468</v>
      </c>
      <c r="F56">
        <v>1.4379999999999999</v>
      </c>
      <c r="G56">
        <f>PI()*C56^2/4</f>
        <v>100.46507000896435</v>
      </c>
      <c r="H56">
        <f>G56*D56</f>
        <v>196.91153721757013</v>
      </c>
      <c r="I56">
        <f>F56/H56*1000</f>
        <v>7.3027716929106852</v>
      </c>
      <c r="J56">
        <f>I56/7.85</f>
        <v>0.93028938763193447</v>
      </c>
    </row>
    <row r="57" spans="1:11" x14ac:dyDescent="0.25">
      <c r="A57" t="s">
        <v>0</v>
      </c>
      <c r="B57">
        <v>10</v>
      </c>
      <c r="C57">
        <v>11.02</v>
      </c>
      <c r="D57">
        <v>1.76</v>
      </c>
      <c r="E57">
        <f t="shared" si="1"/>
        <v>0.15970961887477314</v>
      </c>
      <c r="F57">
        <v>1.2725</v>
      </c>
      <c r="G57">
        <f>PI()*C57^2/4</f>
        <v>95.37906712225147</v>
      </c>
      <c r="H57">
        <f>G57*D57</f>
        <v>167.86715813516258</v>
      </c>
      <c r="I57">
        <f>F57/H57*1000</f>
        <v>7.5803987756521956</v>
      </c>
      <c r="J57">
        <f>I57/7.85</f>
        <v>0.9656558949875409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Nguyên Võ</dc:creator>
  <cp:lastModifiedBy>Nguyen Vo</cp:lastModifiedBy>
  <dcterms:created xsi:type="dcterms:W3CDTF">2026-01-27T09:59:37Z</dcterms:created>
  <dcterms:modified xsi:type="dcterms:W3CDTF">2026-02-20T11:05:40Z</dcterms:modified>
</cp:coreProperties>
</file>