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-Diene Paper\To Submitt\"/>
    </mc:Choice>
  </mc:AlternateContent>
  <bookViews>
    <workbookView xWindow="0" yWindow="0" windowWidth="19200" windowHeight="11580" activeTab="3"/>
  </bookViews>
  <sheets>
    <sheet name="Sheet1" sheetId="1" r:id="rId1"/>
    <sheet name="Chart 1" sheetId="3" r:id="rId2"/>
    <sheet name="Chart 2" sheetId="2" r:id="rId3"/>
    <sheet name="Regression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69" i="1"/>
  <c r="C68" i="1"/>
  <c r="C67" i="1"/>
  <c r="C66" i="1"/>
  <c r="C65" i="1"/>
  <c r="B70" i="1"/>
  <c r="B69" i="1"/>
  <c r="B68" i="1"/>
  <c r="B67" i="1"/>
  <c r="B66" i="1"/>
  <c r="B65" i="1"/>
  <c r="C53" i="1"/>
  <c r="C52" i="1"/>
  <c r="C51" i="1"/>
  <c r="C50" i="1"/>
  <c r="C49" i="1"/>
  <c r="C48" i="1"/>
  <c r="F37" i="1"/>
  <c r="F36" i="1"/>
  <c r="F35" i="1"/>
  <c r="F34" i="1"/>
  <c r="F33" i="1"/>
  <c r="F32" i="1"/>
  <c r="E37" i="1"/>
  <c r="E36" i="1"/>
  <c r="E35" i="1"/>
  <c r="E34" i="1"/>
  <c r="E33" i="1"/>
  <c r="E32" i="1"/>
  <c r="D37" i="1"/>
  <c r="D36" i="1"/>
  <c r="D35" i="1"/>
  <c r="D34" i="1"/>
  <c r="D33" i="1"/>
  <c r="D32" i="1"/>
  <c r="C37" i="1"/>
  <c r="C36" i="1"/>
  <c r="C35" i="1"/>
  <c r="C34" i="1"/>
  <c r="C33" i="1"/>
  <c r="C32" i="1"/>
  <c r="B37" i="1"/>
  <c r="B36" i="1"/>
  <c r="B35" i="1"/>
  <c r="B34" i="1"/>
  <c r="B33" i="1"/>
  <c r="B32" i="1"/>
</calcChain>
</file>

<file path=xl/sharedStrings.xml><?xml version="1.0" encoding="utf-8"?>
<sst xmlns="http://schemas.openxmlformats.org/spreadsheetml/2006/main" count="51" uniqueCount="47">
  <si>
    <t>690 Pressure (mTorr)</t>
  </si>
  <si>
    <t>Temperature (Celsius)</t>
  </si>
  <si>
    <t>Average 690Pressure</t>
  </si>
  <si>
    <t>Average Temperature</t>
  </si>
  <si>
    <t>Temp (Celsius)</t>
  </si>
  <si>
    <t>1/Temp (Kelvin)</t>
  </si>
  <si>
    <t>Pressure (mTorr)</t>
  </si>
  <si>
    <t>Pressure (Pascals)</t>
  </si>
  <si>
    <t>Pressure (mmHg)</t>
  </si>
  <si>
    <t>CONVERSION OF DATA</t>
  </si>
  <si>
    <t xml:space="preserve">i) GRAPHS </t>
  </si>
  <si>
    <t>A) LnP (Pascals) vs 1/T (Kelvin)</t>
  </si>
  <si>
    <t>1/T (Kelvin)</t>
  </si>
  <si>
    <t>LnP (Pascals)</t>
  </si>
  <si>
    <t>T (Celceus)</t>
  </si>
  <si>
    <t>P (mTorr)</t>
  </si>
  <si>
    <t>C) Log10P (mTorr) vs 1/T (Kelvin)</t>
  </si>
  <si>
    <t>Log10P (mTorr)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</si>
  <si>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</si>
  <si>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</si>
  <si>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</si>
  <si>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</si>
  <si>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</si>
  <si>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</si>
  <si>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</si>
  <si>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</si>
  <si>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</si>
  <si>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</si>
  <si>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</si>
  <si>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</si>
  <si>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</si>
  <si>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</si>
  <si>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</si>
  <si>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</si>
  <si>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</si>
  <si>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</si>
  <si>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</si>
  <si>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</si>
  <si>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</si>
  <si>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</si>
  <si>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</si>
  <si>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</si>
  <si>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</si>
  <si>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Fraction error =</t>
  </si>
  <si>
    <t>Enthalpy =</t>
  </si>
  <si>
    <t>KJ mol-1 =</t>
  </si>
  <si>
    <t>plus/minus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</si>
</sst>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9">
    <xf numFmtId="0" fontId="0" fillId="0" borderId="0" xfId="0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Border="1" applyAlignment="1"/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5" fillId="0" borderId="0" xfId="0" applyFont="1" applyBorder="1" applyAlignment="1"/>
    <xf numFmtId="0" fontId="0" fillId="0" borderId="0" xfId="0" applyBorder="1" applyAlignment="1"/>
    <xf numFmtId="0" fontId="0" fillId="0" borderId="13" xfId="0" applyBorder="1"/>
    <xf numFmtId="0" fontId="0" fillId="0" borderId="14" xfId="0" applyBorder="1"/>
    <xf numFmtId="0" fontId="6" fillId="0" borderId="0" xfId="0" applyFont="1" applyAlignment="1"/>
    <xf numFmtId="0" fontId="7" fillId="0" borderId="0" xfId="0" applyFont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4" fillId="0" borderId="0" xfId="0" applyFont="1" applyBorder="1"/>
    <xf numFmtId="0" fontId="4" fillId="0" borderId="13" xfId="0" applyFont="1" applyBorder="1"/>
    <xf numFmtId="0" fontId="4" fillId="0" borderId="14" xfId="0" applyFont="1" applyBorder="1"/>
    <xf numFmtId="0" fontId="0" fillId="0" borderId="5" xfId="0" applyBorder="1" applyAlignment="1"/>
    <xf numFmtId="0" fontId="3" fillId="0" borderId="3" xfId="0" applyFont="1" applyBorder="1"/>
    <xf numFmtId="0" fontId="0" fillId="0" borderId="1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4" fillId="0" borderId="13" xfId="0" applyFont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Continuous"/>
    </xf>
    <xf numFmtId="0" fontId="4" fillId="0" borderId="0" xfId="2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Log10P (mTorr) vs 1/T (Kelvin)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308994266436025"/>
                  <c:y val="5.96384367955245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Sheet1!$B$65:$B$70</c:f>
              <c:numCache>
                <c:formatCode>General</c:formatCode>
                <c:ptCount val="6"/>
                <c:pt idx="0">
                  <c:v>3.2505525939409701E-3</c:v>
                </c:pt>
                <c:pt idx="1">
                  <c:v>3.199160540274232E-3</c:v>
                </c:pt>
                <c:pt idx="2">
                  <c:v>3.1479307077492613E-3</c:v>
                </c:pt>
                <c:pt idx="3">
                  <c:v>3.099237587553462E-3</c:v>
                </c:pt>
                <c:pt idx="4">
                  <c:v>3.0515808714704656E-3</c:v>
                </c:pt>
                <c:pt idx="5">
                  <c:v>3.0052230777090588E-3</c:v>
                </c:pt>
              </c:numCache>
            </c:numRef>
          </c:xVal>
          <c:yVal>
            <c:numRef>
              <c:f>Sheet1!$C$65:$C$70</c:f>
              <c:numCache>
                <c:formatCode>General</c:formatCode>
                <c:ptCount val="6"/>
                <c:pt idx="0">
                  <c:v>2.0344078447708021</c:v>
                </c:pt>
                <c:pt idx="1">
                  <c:v>2.1935558946670461</c:v>
                </c:pt>
                <c:pt idx="2">
                  <c:v>2.367995707713356</c:v>
                </c:pt>
                <c:pt idx="3">
                  <c:v>2.4955554375830462</c:v>
                </c:pt>
                <c:pt idx="4">
                  <c:v>2.6422710726746597</c:v>
                </c:pt>
                <c:pt idx="5">
                  <c:v>2.7813025391945736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789336"/>
        <c:axId val="302790120"/>
      </c:scatterChart>
      <c:valAx>
        <c:axId val="30278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90120"/>
        <c:crosses val="autoZero"/>
        <c:crossBetween val="midCat"/>
      </c:valAx>
      <c:valAx>
        <c:axId val="30279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8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mTorr Vs oC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Sheet1!$E$48:$E$53</c:f>
              <c:numCache>
                <c:formatCode>General</c:formatCode>
                <c:ptCount val="6"/>
                <c:pt idx="0">
                  <c:v>34.49</c:v>
                </c:pt>
                <c:pt idx="1">
                  <c:v>39.432000000000002</c:v>
                </c:pt>
                <c:pt idx="2">
                  <c:v>44.518999999999998</c:v>
                </c:pt>
                <c:pt idx="3">
                  <c:v>49.51</c:v>
                </c:pt>
                <c:pt idx="4">
                  <c:v>54.548999999999999</c:v>
                </c:pt>
                <c:pt idx="5">
                  <c:v>59.603999999999999</c:v>
                </c:pt>
              </c:numCache>
            </c:numRef>
          </c:xVal>
          <c:yVal>
            <c:numRef>
              <c:f>Sheet1!$F$48:$F$53</c:f>
              <c:numCache>
                <c:formatCode>General</c:formatCode>
                <c:ptCount val="6"/>
                <c:pt idx="0">
                  <c:v>108.245</c:v>
                </c:pt>
                <c:pt idx="1">
                  <c:v>156.155</c:v>
                </c:pt>
                <c:pt idx="2">
                  <c:v>233.34350000000001</c:v>
                </c:pt>
                <c:pt idx="3">
                  <c:v>313.00799999999998</c:v>
                </c:pt>
                <c:pt idx="4">
                  <c:v>438.80450000000002</c:v>
                </c:pt>
                <c:pt idx="5">
                  <c:v>604.36950000000002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48824"/>
        <c:axId val="236349216"/>
      </c:scatterChart>
      <c:valAx>
        <c:axId val="236348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349216"/>
        <c:crosses val="autoZero"/>
        <c:crossBetween val="midCat"/>
      </c:valAx>
      <c:valAx>
        <c:axId val="2363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348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5"/>
  <sheetViews>
    <sheetView topLeftCell="A41" workbookViewId="0">
      <selection activeCell="E69" sqref="E69"/>
    </sheetView>
  </sheetViews>
  <sheetFormatPr defaultRowHeight="15" x14ac:dyDescent="0.25"/>
  <cols>
    <col min="2" max="2" width="18" customWidth="1"/>
    <col min="3" max="3" width="17.140625" customWidth="1"/>
    <col min="4" max="4" width="17.85546875" customWidth="1"/>
    <col min="5" max="5" width="17.28515625" customWidth="1"/>
    <col min="6" max="6" width="16.28515625" customWidth="1"/>
    <col min="7" max="7" width="19.85546875" customWidth="1"/>
  </cols>
  <sheetData>
    <row r="3" spans="2:5" ht="19.5" customHeight="1" thickBot="1" x14ac:dyDescent="0.35">
      <c r="B3" s="7" t="s">
        <v>9</v>
      </c>
    </row>
    <row r="4" spans="2:5" ht="30.75" thickBot="1" x14ac:dyDescent="0.3">
      <c r="B4" s="9" t="s">
        <v>0</v>
      </c>
      <c r="C4" s="10" t="s">
        <v>1</v>
      </c>
      <c r="D4" s="10" t="s">
        <v>2</v>
      </c>
      <c r="E4" s="11" t="s">
        <v>3</v>
      </c>
    </row>
    <row r="5" spans="2:5" x14ac:dyDescent="0.25">
      <c r="B5" s="1">
        <v>615.11300000000006</v>
      </c>
      <c r="C5" s="2">
        <v>59.572000000000003</v>
      </c>
      <c r="D5" s="2"/>
      <c r="E5" s="3"/>
    </row>
    <row r="6" spans="2:5" x14ac:dyDescent="0.25">
      <c r="B6" s="1">
        <v>593.62599999999998</v>
      </c>
      <c r="C6" s="2">
        <v>59.636000000000003</v>
      </c>
      <c r="D6" s="2"/>
      <c r="E6" s="3"/>
    </row>
    <row r="7" spans="2:5" x14ac:dyDescent="0.25">
      <c r="B7" s="12">
        <v>604.36950000000002</v>
      </c>
      <c r="C7" s="13">
        <v>59.603999999999999</v>
      </c>
      <c r="D7" s="2">
        <v>604.36950000000002</v>
      </c>
      <c r="E7" s="3">
        <v>59.603999999999999</v>
      </c>
    </row>
    <row r="8" spans="2:5" x14ac:dyDescent="0.25">
      <c r="B8" s="1">
        <v>442.96199999999999</v>
      </c>
      <c r="C8" s="2">
        <v>54.588999999999999</v>
      </c>
      <c r="D8" s="2"/>
      <c r="E8" s="3"/>
    </row>
    <row r="9" spans="2:5" x14ac:dyDescent="0.25">
      <c r="B9" s="1">
        <v>434.64699999999999</v>
      </c>
      <c r="C9" s="2">
        <v>54.509</v>
      </c>
      <c r="D9" s="2"/>
      <c r="E9" s="3"/>
    </row>
    <row r="10" spans="2:5" x14ac:dyDescent="0.25">
      <c r="B10" s="12">
        <v>438.80450000000002</v>
      </c>
      <c r="C10" s="13">
        <v>54.548999999999999</v>
      </c>
      <c r="D10" s="2">
        <v>438.80450000000002</v>
      </c>
      <c r="E10" s="3">
        <v>54.548999999999999</v>
      </c>
    </row>
    <row r="11" spans="2:5" x14ac:dyDescent="0.25">
      <c r="B11" s="1">
        <v>315.43599999999998</v>
      </c>
      <c r="C11" s="2">
        <v>49.478000000000002</v>
      </c>
      <c r="D11" s="2"/>
      <c r="E11" s="3"/>
    </row>
    <row r="12" spans="2:5" x14ac:dyDescent="0.25">
      <c r="B12" s="1">
        <v>310.58</v>
      </c>
      <c r="C12" s="2">
        <v>49.542000000000002</v>
      </c>
      <c r="D12" s="2"/>
      <c r="E12" s="3"/>
    </row>
    <row r="13" spans="2:5" x14ac:dyDescent="0.25">
      <c r="B13" s="12">
        <v>313.00799999999998</v>
      </c>
      <c r="C13" s="13">
        <v>49.51</v>
      </c>
      <c r="D13" s="2">
        <v>313.00799999999998</v>
      </c>
      <c r="E13" s="3">
        <v>49.51</v>
      </c>
    </row>
    <row r="14" spans="2:5" x14ac:dyDescent="0.25">
      <c r="B14" s="1">
        <v>231.74100000000001</v>
      </c>
      <c r="C14" s="2">
        <v>44.494999999999997</v>
      </c>
      <c r="D14" s="2"/>
      <c r="E14" s="3"/>
    </row>
    <row r="15" spans="2:5" x14ac:dyDescent="0.25">
      <c r="B15" s="1">
        <v>234.946</v>
      </c>
      <c r="C15" s="2">
        <v>44.542999999999999</v>
      </c>
      <c r="D15" s="2"/>
      <c r="E15" s="3"/>
    </row>
    <row r="16" spans="2:5" x14ac:dyDescent="0.25">
      <c r="B16" s="12">
        <v>233.34350000000001</v>
      </c>
      <c r="C16" s="13">
        <v>44.518999999999998</v>
      </c>
      <c r="D16" s="2">
        <v>233.34350000000001</v>
      </c>
      <c r="E16" s="3">
        <v>44.518999999999998</v>
      </c>
    </row>
    <row r="17" spans="2:6" x14ac:dyDescent="0.25">
      <c r="B17" s="1">
        <v>157.631</v>
      </c>
      <c r="C17" s="2">
        <v>39.368000000000002</v>
      </c>
      <c r="D17" s="2"/>
      <c r="E17" s="3"/>
    </row>
    <row r="18" spans="2:6" x14ac:dyDescent="0.25">
      <c r="B18" s="1">
        <v>154.679</v>
      </c>
      <c r="C18" s="2">
        <v>39.496000000000002</v>
      </c>
      <c r="D18" s="2"/>
      <c r="E18" s="3"/>
    </row>
    <row r="19" spans="2:6" x14ac:dyDescent="0.25">
      <c r="B19" s="12">
        <v>156.155</v>
      </c>
      <c r="C19" s="13">
        <v>39.432000000000002</v>
      </c>
      <c r="D19" s="2">
        <v>156.155</v>
      </c>
      <c r="E19" s="3">
        <v>39.432000000000002</v>
      </c>
    </row>
    <row r="20" spans="2:6" x14ac:dyDescent="0.25">
      <c r="B20" s="1">
        <v>108.785</v>
      </c>
      <c r="C20" s="2">
        <v>34.497999999999998</v>
      </c>
      <c r="D20" s="2"/>
      <c r="E20" s="3"/>
    </row>
    <row r="21" spans="2:6" x14ac:dyDescent="0.25">
      <c r="B21" s="1">
        <v>107.705</v>
      </c>
      <c r="C21" s="2">
        <v>34.481999999999999</v>
      </c>
      <c r="D21" s="2"/>
      <c r="E21" s="3"/>
    </row>
    <row r="22" spans="2:6" x14ac:dyDescent="0.25">
      <c r="B22" s="12">
        <v>108.245</v>
      </c>
      <c r="C22" s="13">
        <v>34.49</v>
      </c>
      <c r="D22" s="2">
        <v>108.245</v>
      </c>
      <c r="E22" s="3">
        <v>34.49</v>
      </c>
    </row>
    <row r="23" spans="2:6" x14ac:dyDescent="0.25">
      <c r="B23" s="1"/>
      <c r="C23" s="2"/>
      <c r="D23" s="2"/>
      <c r="E23" s="3"/>
    </row>
    <row r="24" spans="2:6" x14ac:dyDescent="0.25">
      <c r="B24" s="1"/>
      <c r="C24" s="2"/>
      <c r="D24" s="2"/>
      <c r="E24" s="3"/>
    </row>
    <row r="25" spans="2:6" ht="15.75" thickBot="1" x14ac:dyDescent="0.3">
      <c r="B25" s="4">
        <v>0</v>
      </c>
      <c r="C25" s="5">
        <v>0</v>
      </c>
      <c r="D25" s="5">
        <v>0</v>
      </c>
      <c r="E25" s="6">
        <v>0</v>
      </c>
    </row>
    <row r="29" spans="2:6" x14ac:dyDescent="0.25">
      <c r="B29" s="8"/>
      <c r="C29" s="8"/>
      <c r="D29" s="8"/>
      <c r="E29" s="8"/>
      <c r="F29" s="8"/>
    </row>
    <row r="30" spans="2:6" ht="21" thickBot="1" x14ac:dyDescent="0.35">
      <c r="B30" s="18" t="s">
        <v>9</v>
      </c>
      <c r="C30" s="19"/>
      <c r="D30" s="14"/>
      <c r="E30" s="14"/>
      <c r="F30" s="14"/>
    </row>
    <row r="31" spans="2:6" ht="15.75" thickBot="1" x14ac:dyDescent="0.3">
      <c r="B31" s="38" t="s">
        <v>4</v>
      </c>
      <c r="C31" s="39" t="s">
        <v>5</v>
      </c>
      <c r="D31" s="39" t="s">
        <v>6</v>
      </c>
      <c r="E31" s="39" t="s">
        <v>7</v>
      </c>
      <c r="F31" s="40" t="s">
        <v>8</v>
      </c>
    </row>
    <row r="32" spans="2:6" x14ac:dyDescent="0.25">
      <c r="B32" s="33">
        <f>E22</f>
        <v>34.49</v>
      </c>
      <c r="C32" s="32">
        <f>1/(B32+273.15)</f>
        <v>3.2505525939409701E-3</v>
      </c>
      <c r="D32" s="32">
        <f>D22</f>
        <v>108.245</v>
      </c>
      <c r="E32" s="32">
        <f>D32/7.5006</f>
        <v>14.431512145695011</v>
      </c>
      <c r="F32" s="34">
        <f>D32/1000</f>
        <v>0.10824500000000001</v>
      </c>
    </row>
    <row r="33" spans="2:6" x14ac:dyDescent="0.25">
      <c r="B33" s="33">
        <f>E19</f>
        <v>39.432000000000002</v>
      </c>
      <c r="C33" s="32">
        <f t="shared" ref="C33:C37" si="0">1/(B33+273.15)</f>
        <v>3.199160540274232E-3</v>
      </c>
      <c r="D33" s="32">
        <f>D19</f>
        <v>156.155</v>
      </c>
      <c r="E33" s="32">
        <f t="shared" ref="E33:E37" si="1">D33/7.5006</f>
        <v>20.819001146574941</v>
      </c>
      <c r="F33" s="34">
        <f t="shared" ref="F33:F37" si="2">D33/1000</f>
        <v>0.15615499999999999</v>
      </c>
    </row>
    <row r="34" spans="2:6" x14ac:dyDescent="0.25">
      <c r="B34" s="33">
        <f>E16</f>
        <v>44.518999999999998</v>
      </c>
      <c r="C34" s="32">
        <f t="shared" si="0"/>
        <v>3.1479307077492613E-3</v>
      </c>
      <c r="D34" s="32">
        <f>D16</f>
        <v>233.34350000000001</v>
      </c>
      <c r="E34" s="32">
        <f t="shared" si="1"/>
        <v>31.109977868437191</v>
      </c>
      <c r="F34" s="34">
        <f t="shared" si="2"/>
        <v>0.23334350000000001</v>
      </c>
    </row>
    <row r="35" spans="2:6" x14ac:dyDescent="0.25">
      <c r="B35" s="33">
        <f>E13</f>
        <v>49.51</v>
      </c>
      <c r="C35" s="32">
        <f t="shared" si="0"/>
        <v>3.099237587553462E-3</v>
      </c>
      <c r="D35" s="32">
        <f>D13</f>
        <v>313.00799999999998</v>
      </c>
      <c r="E35" s="32">
        <f t="shared" si="1"/>
        <v>41.731061515078792</v>
      </c>
      <c r="F35" s="34">
        <f t="shared" si="2"/>
        <v>0.31300800000000001</v>
      </c>
    </row>
    <row r="36" spans="2:6" x14ac:dyDescent="0.25">
      <c r="B36" s="33">
        <f>E10</f>
        <v>54.548999999999999</v>
      </c>
      <c r="C36" s="32">
        <f t="shared" si="0"/>
        <v>3.0515808714704656E-3</v>
      </c>
      <c r="D36" s="32">
        <f>D10</f>
        <v>438.80450000000002</v>
      </c>
      <c r="E36" s="32">
        <f t="shared" si="1"/>
        <v>58.502586459749885</v>
      </c>
      <c r="F36" s="34">
        <f t="shared" si="2"/>
        <v>0.43880450000000004</v>
      </c>
    </row>
    <row r="37" spans="2:6" x14ac:dyDescent="0.25">
      <c r="B37" s="33">
        <f>E7</f>
        <v>59.603999999999999</v>
      </c>
      <c r="C37" s="32">
        <f t="shared" si="0"/>
        <v>3.0052230777090588E-3</v>
      </c>
      <c r="D37" s="32">
        <f>D7</f>
        <v>604.36950000000002</v>
      </c>
      <c r="E37" s="32">
        <f t="shared" si="1"/>
        <v>80.576153907687385</v>
      </c>
      <c r="F37" s="34">
        <f t="shared" si="2"/>
        <v>0.6043695</v>
      </c>
    </row>
    <row r="38" spans="2:6" x14ac:dyDescent="0.25">
      <c r="B38" s="33"/>
      <c r="C38" s="32"/>
      <c r="D38" s="32"/>
      <c r="E38" s="32"/>
      <c r="F38" s="34"/>
    </row>
    <row r="39" spans="2:6" x14ac:dyDescent="0.25">
      <c r="B39" s="33"/>
      <c r="C39" s="32"/>
      <c r="D39" s="32"/>
      <c r="E39" s="32"/>
      <c r="F39" s="34"/>
    </row>
    <row r="40" spans="2:6" x14ac:dyDescent="0.25">
      <c r="B40" s="33"/>
      <c r="C40" s="32"/>
      <c r="D40" s="32"/>
      <c r="E40" s="32"/>
      <c r="F40" s="34"/>
    </row>
    <row r="41" spans="2:6" ht="15.75" thickBot="1" x14ac:dyDescent="0.3">
      <c r="B41" s="35"/>
      <c r="C41" s="36"/>
      <c r="D41" s="36"/>
      <c r="E41" s="36"/>
      <c r="F41" s="37"/>
    </row>
    <row r="42" spans="2:6" x14ac:dyDescent="0.25">
      <c r="B42" s="8"/>
      <c r="C42" s="8"/>
      <c r="D42" s="8"/>
      <c r="E42" s="8"/>
      <c r="F42" s="8"/>
    </row>
    <row r="43" spans="2:6" x14ac:dyDescent="0.25">
      <c r="B43" s="8"/>
      <c r="C43" s="8"/>
      <c r="D43" s="8"/>
      <c r="E43" s="8"/>
      <c r="F43" s="8"/>
    </row>
    <row r="44" spans="2:6" x14ac:dyDescent="0.25">
      <c r="B44" s="22" t="s">
        <v>10</v>
      </c>
      <c r="C44" s="23"/>
      <c r="D44" s="14"/>
      <c r="E44" s="14"/>
      <c r="F44" s="14"/>
    </row>
    <row r="45" spans="2:6" ht="15.75" thickBot="1" x14ac:dyDescent="0.3">
      <c r="B45" s="14"/>
      <c r="C45" s="14"/>
      <c r="D45" s="14"/>
      <c r="E45" s="14"/>
      <c r="F45" s="14"/>
    </row>
    <row r="46" spans="2:6" ht="15.75" thickBot="1" x14ac:dyDescent="0.3">
      <c r="B46" s="24" t="s">
        <v>11</v>
      </c>
      <c r="C46" s="25"/>
      <c r="D46" s="14"/>
      <c r="E46" s="24" t="s">
        <v>11</v>
      </c>
      <c r="F46" s="25"/>
    </row>
    <row r="47" spans="2:6" ht="15.75" thickBot="1" x14ac:dyDescent="0.3">
      <c r="B47" s="30" t="s">
        <v>12</v>
      </c>
      <c r="C47" s="30" t="s">
        <v>13</v>
      </c>
      <c r="D47" s="14"/>
      <c r="E47" s="30" t="s">
        <v>14</v>
      </c>
      <c r="F47" s="30" t="s">
        <v>15</v>
      </c>
    </row>
    <row r="48" spans="2:6" x14ac:dyDescent="0.25">
      <c r="B48" s="27">
        <v>3.2505525939409701E-3</v>
      </c>
      <c r="C48" s="43">
        <f>LOG(E32, 2.7182818)</f>
        <v>2.6694141870443837</v>
      </c>
      <c r="D48" s="14"/>
      <c r="E48" s="16">
        <v>34.49</v>
      </c>
      <c r="F48" s="27">
        <v>108.245</v>
      </c>
    </row>
    <row r="49" spans="2:6" x14ac:dyDescent="0.25">
      <c r="B49" s="27">
        <v>3.199160540274232E-3</v>
      </c>
      <c r="C49" s="43">
        <f t="shared" ref="C49:C53" si="3">LOG(E33, 2.7182818)</f>
        <v>3.035866118151116</v>
      </c>
      <c r="D49" s="14"/>
      <c r="E49" s="16">
        <v>39.432000000000002</v>
      </c>
      <c r="F49" s="27">
        <v>156.155</v>
      </c>
    </row>
    <row r="50" spans="2:6" x14ac:dyDescent="0.25">
      <c r="B50" s="27">
        <v>3.1479307077492613E-3</v>
      </c>
      <c r="C50" s="43">
        <f t="shared" si="3"/>
        <v>3.4375286355014216</v>
      </c>
      <c r="D50" s="14"/>
      <c r="E50" s="16">
        <v>44.518999999999998</v>
      </c>
      <c r="F50" s="27">
        <v>233.34350000000001</v>
      </c>
    </row>
    <row r="51" spans="2:6" x14ac:dyDescent="0.25">
      <c r="B51" s="27">
        <v>3.099237587553462E-3</v>
      </c>
      <c r="C51" s="43">
        <f t="shared" si="3"/>
        <v>3.7312457710407894</v>
      </c>
      <c r="D51" s="14"/>
      <c r="E51" s="16">
        <v>49.51</v>
      </c>
      <c r="F51" s="27">
        <v>313.00799999999998</v>
      </c>
    </row>
    <row r="52" spans="2:6" x14ac:dyDescent="0.25">
      <c r="B52" s="27">
        <v>3.0515808714704656E-3</v>
      </c>
      <c r="C52" s="43">
        <f t="shared" si="3"/>
        <v>4.0690710088487521</v>
      </c>
      <c r="D52" s="14"/>
      <c r="E52" s="16">
        <v>54.548999999999999</v>
      </c>
      <c r="F52" s="27">
        <v>438.80450000000002</v>
      </c>
    </row>
    <row r="53" spans="2:6" x14ac:dyDescent="0.25">
      <c r="B53" s="27">
        <v>3.0052230777090588E-3</v>
      </c>
      <c r="C53" s="43">
        <f t="shared" si="3"/>
        <v>4.3892027944662253</v>
      </c>
      <c r="D53" s="14"/>
      <c r="E53" s="16">
        <v>59.603999999999999</v>
      </c>
      <c r="F53" s="27">
        <v>604.36950000000002</v>
      </c>
    </row>
    <row r="54" spans="2:6" x14ac:dyDescent="0.25">
      <c r="B54" s="27"/>
      <c r="C54" s="27"/>
      <c r="D54" s="14"/>
      <c r="E54" s="16"/>
      <c r="F54" s="27"/>
    </row>
    <row r="55" spans="2:6" x14ac:dyDescent="0.25">
      <c r="B55" s="27"/>
      <c r="C55" s="27"/>
      <c r="D55" s="14"/>
      <c r="E55" s="16"/>
      <c r="F55" s="27"/>
    </row>
    <row r="56" spans="2:6" x14ac:dyDescent="0.25">
      <c r="B56" s="27"/>
      <c r="C56" s="27"/>
      <c r="D56" s="14"/>
      <c r="E56" s="16"/>
      <c r="F56" s="27"/>
    </row>
    <row r="57" spans="2:6" ht="15.75" thickBot="1" x14ac:dyDescent="0.3">
      <c r="B57" s="28"/>
      <c r="C57" s="28"/>
      <c r="D57" s="14"/>
      <c r="E57" s="17"/>
      <c r="F57" s="28"/>
    </row>
    <row r="58" spans="2:6" x14ac:dyDescent="0.25">
      <c r="B58" s="26"/>
      <c r="C58" s="14"/>
      <c r="D58" s="14"/>
      <c r="E58" s="14"/>
      <c r="F58" s="14"/>
    </row>
    <row r="59" spans="2:6" x14ac:dyDescent="0.25">
      <c r="B59" s="26"/>
      <c r="C59" s="14"/>
      <c r="D59" s="14"/>
      <c r="E59" s="14"/>
      <c r="F59" s="14"/>
    </row>
    <row r="60" spans="2:6" x14ac:dyDescent="0.25">
      <c r="B60" s="8"/>
      <c r="C60" s="8"/>
      <c r="D60" s="8"/>
      <c r="E60" s="8"/>
      <c r="F60" s="8"/>
    </row>
    <row r="61" spans="2:6" x14ac:dyDescent="0.25">
      <c r="B61" s="8"/>
      <c r="C61" s="8"/>
      <c r="D61" s="8"/>
      <c r="E61" s="8"/>
      <c r="F61" s="8"/>
    </row>
    <row r="62" spans="2:6" ht="15.75" thickBot="1" x14ac:dyDescent="0.3">
      <c r="B62" s="14"/>
      <c r="C62" s="14"/>
      <c r="D62" s="14"/>
      <c r="E62" s="14"/>
      <c r="F62" s="14"/>
    </row>
    <row r="63" spans="2:6" ht="15.75" thickBot="1" x14ac:dyDescent="0.3">
      <c r="B63" s="24" t="s">
        <v>16</v>
      </c>
      <c r="C63" s="29"/>
      <c r="D63" s="14"/>
      <c r="E63" s="14"/>
      <c r="F63" s="14"/>
    </row>
    <row r="64" spans="2:6" ht="15.75" thickBot="1" x14ac:dyDescent="0.3">
      <c r="B64" s="30" t="s">
        <v>12</v>
      </c>
      <c r="C64" s="30" t="s">
        <v>17</v>
      </c>
      <c r="D64" s="14"/>
      <c r="E64" s="14"/>
      <c r="F64" s="14"/>
    </row>
    <row r="65" spans="2:6" x14ac:dyDescent="0.25">
      <c r="B65" s="31">
        <f>1/(B32+273.15)</f>
        <v>3.2505525939409701E-3</v>
      </c>
      <c r="C65" s="20">
        <f>LOG(D32, 10)</f>
        <v>2.0344078447708021</v>
      </c>
      <c r="D65" s="14"/>
      <c r="E65" s="14"/>
      <c r="F65" s="14"/>
    </row>
    <row r="66" spans="2:6" x14ac:dyDescent="0.25">
      <c r="B66" s="41">
        <f t="shared" ref="B66:B73" si="4">1/(B33+273.15)</f>
        <v>3.199160540274232E-3</v>
      </c>
      <c r="C66" s="41">
        <f t="shared" ref="C66:C70" si="5">LOG(D33, 10)</f>
        <v>2.1935558946670461</v>
      </c>
      <c r="D66" s="14"/>
      <c r="E66" s="14"/>
      <c r="F66" s="14"/>
    </row>
    <row r="67" spans="2:6" x14ac:dyDescent="0.25">
      <c r="B67" s="41">
        <f t="shared" si="4"/>
        <v>3.1479307077492613E-3</v>
      </c>
      <c r="C67" s="41">
        <f t="shared" si="5"/>
        <v>2.367995707713356</v>
      </c>
      <c r="D67" s="14"/>
      <c r="E67" s="14"/>
      <c r="F67" s="14"/>
    </row>
    <row r="68" spans="2:6" x14ac:dyDescent="0.25">
      <c r="B68" s="41">
        <f t="shared" si="4"/>
        <v>3.099237587553462E-3</v>
      </c>
      <c r="C68" s="41">
        <f t="shared" si="5"/>
        <v>2.4955554375830462</v>
      </c>
      <c r="D68" s="14"/>
      <c r="E68" s="14"/>
      <c r="F68" s="14"/>
    </row>
    <row r="69" spans="2:6" x14ac:dyDescent="0.25">
      <c r="B69" s="41">
        <f t="shared" si="4"/>
        <v>3.0515808714704656E-3</v>
      </c>
      <c r="C69" s="41">
        <f t="shared" si="5"/>
        <v>2.6422710726746597</v>
      </c>
      <c r="D69" s="14"/>
      <c r="E69" s="14"/>
      <c r="F69" s="14"/>
    </row>
    <row r="70" spans="2:6" x14ac:dyDescent="0.25">
      <c r="B70" s="41">
        <f t="shared" si="4"/>
        <v>3.0052230777090588E-3</v>
      </c>
      <c r="C70" s="41">
        <f t="shared" si="5"/>
        <v>2.7813025391945736</v>
      </c>
      <c r="D70" s="14"/>
      <c r="E70" s="14"/>
      <c r="F70" s="14"/>
    </row>
    <row r="71" spans="2:6" x14ac:dyDescent="0.25">
      <c r="B71" s="41"/>
      <c r="C71" s="20"/>
      <c r="D71" s="14"/>
      <c r="E71" s="14"/>
      <c r="F71" s="14"/>
    </row>
    <row r="72" spans="2:6" x14ac:dyDescent="0.25">
      <c r="B72" s="41"/>
      <c r="C72" s="20"/>
      <c r="D72" s="14"/>
      <c r="E72" s="14"/>
      <c r="F72" s="14"/>
    </row>
    <row r="73" spans="2:6" x14ac:dyDescent="0.25">
      <c r="B73" s="41"/>
      <c r="C73" s="20"/>
      <c r="D73" s="8"/>
      <c r="E73" s="8"/>
      <c r="F73" s="8"/>
    </row>
    <row r="74" spans="2:6" ht="15.75" thickBot="1" x14ac:dyDescent="0.3">
      <c r="B74" s="42"/>
      <c r="C74" s="21"/>
      <c r="D74" s="8"/>
      <c r="E74" s="8"/>
      <c r="F74" s="8"/>
    </row>
    <row r="75" spans="2:6" x14ac:dyDescent="0.25">
      <c r="B75" s="15"/>
      <c r="C75" s="15"/>
      <c r="D75" s="8"/>
      <c r="E75" s="8"/>
      <c r="F75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B31" sqref="B31"/>
    </sheetView>
  </sheetViews>
  <sheetFormatPr defaultRowHeight="15" x14ac:dyDescent="0.25"/>
  <cols>
    <col min="1" max="1" width="20.28515625" customWidth="1"/>
    <col min="2" max="2" width="15.7109375" customWidth="1"/>
    <col min="3" max="3" width="12" customWidth="1"/>
    <col min="4" max="4" width="12.140625" customWidth="1"/>
  </cols>
  <sheetData>
    <row r="1" spans="1:9" x14ac:dyDescent="0.25">
      <c r="A1" t="s">
        <v>18</v>
      </c>
    </row>
    <row r="2" spans="1:9" ht="15.75" thickBot="1" x14ac:dyDescent="0.3"/>
    <row r="3" spans="1:9" x14ac:dyDescent="0.25">
      <c r="A3" s="47" t="s">
        <v>19</v>
      </c>
      <c r="B3" s="47"/>
    </row>
    <row r="4" spans="1:9" x14ac:dyDescent="0.25">
      <c r="A4" s="44" t="s">
        <v>20</v>
      </c>
      <c r="B4" s="44">
        <v>0.99956563127830189</v>
      </c>
    </row>
    <row r="5" spans="1:9" x14ac:dyDescent="0.25">
      <c r="A5" s="44" t="s">
        <v>21</v>
      </c>
      <c r="B5" s="44">
        <v>0.99913145123279012</v>
      </c>
    </row>
    <row r="6" spans="1:9" x14ac:dyDescent="0.25">
      <c r="A6" s="44" t="s">
        <v>22</v>
      </c>
      <c r="B6" s="44">
        <v>0.99891431404098774</v>
      </c>
    </row>
    <row r="7" spans="1:9" x14ac:dyDescent="0.25">
      <c r="A7" s="44" t="s">
        <v>23</v>
      </c>
      <c r="B7" s="44">
        <v>9.1824187372425981E-3</v>
      </c>
    </row>
    <row r="8" spans="1:9" ht="15.75" thickBot="1" x14ac:dyDescent="0.3">
      <c r="A8" s="45" t="s">
        <v>24</v>
      </c>
      <c r="B8" s="45">
        <v>6</v>
      </c>
    </row>
    <row r="10" spans="1:9" ht="15.75" thickBot="1" x14ac:dyDescent="0.3">
      <c r="A10" t="s">
        <v>25</v>
      </c>
    </row>
    <row r="11" spans="1:9" x14ac:dyDescent="0.25">
      <c r="A11" s="46"/>
      <c r="B11" s="46" t="s">
        <v>30</v>
      </c>
      <c r="C11" s="46" t="s">
        <v>31</v>
      </c>
      <c r="D11" s="46" t="s">
        <v>32</v>
      </c>
      <c r="E11" s="46" t="s">
        <v>33</v>
      </c>
      <c r="F11" s="46" t="s">
        <v>34</v>
      </c>
    </row>
    <row r="12" spans="1:9" x14ac:dyDescent="0.25">
      <c r="A12" s="44" t="s">
        <v>26</v>
      </c>
      <c r="B12" s="44">
        <v>1</v>
      </c>
      <c r="C12" s="44">
        <v>0.38797398042226366</v>
      </c>
      <c r="D12" s="44">
        <v>0.38797398042226366</v>
      </c>
      <c r="E12" s="44">
        <v>4601.3833141104542</v>
      </c>
      <c r="F12" s="44">
        <v>2.8297330206761781E-7</v>
      </c>
    </row>
    <row r="13" spans="1:9" x14ac:dyDescent="0.25">
      <c r="A13" s="44" t="s">
        <v>27</v>
      </c>
      <c r="B13" s="44">
        <v>4</v>
      </c>
      <c r="C13" s="44">
        <v>3.3726725546425585E-4</v>
      </c>
      <c r="D13" s="44">
        <v>8.4316813866063963E-5</v>
      </c>
      <c r="E13" s="44"/>
      <c r="F13" s="44"/>
    </row>
    <row r="14" spans="1:9" ht="15.75" thickBot="1" x14ac:dyDescent="0.3">
      <c r="A14" s="45" t="s">
        <v>28</v>
      </c>
      <c r="B14" s="45">
        <v>5</v>
      </c>
      <c r="C14" s="45">
        <v>0.3883112476777279</v>
      </c>
      <c r="D14" s="45"/>
      <c r="E14" s="45"/>
      <c r="F14" s="45"/>
    </row>
    <row r="15" spans="1:9" ht="15.75" thickBot="1" x14ac:dyDescent="0.3"/>
    <row r="16" spans="1:9" x14ac:dyDescent="0.25">
      <c r="A16" s="46"/>
      <c r="B16" s="46" t="s">
        <v>35</v>
      </c>
      <c r="C16" s="46" t="s">
        <v>23</v>
      </c>
      <c r="D16" s="46" t="s">
        <v>36</v>
      </c>
      <c r="E16" s="46" t="s">
        <v>37</v>
      </c>
      <c r="F16" s="46" t="s">
        <v>38</v>
      </c>
      <c r="G16" s="46" t="s">
        <v>39</v>
      </c>
      <c r="H16" s="46" t="s">
        <v>40</v>
      </c>
      <c r="I16" s="46" t="s">
        <v>41</v>
      </c>
    </row>
    <row r="17" spans="1:9" x14ac:dyDescent="0.25">
      <c r="A17" s="44" t="s">
        <v>29</v>
      </c>
      <c r="B17" s="44">
        <v>11.89780824317501</v>
      </c>
      <c r="C17" s="44">
        <v>0.13978399446605666</v>
      </c>
      <c r="D17" s="44">
        <v>85.115669276886493</v>
      </c>
      <c r="E17" s="44">
        <v>1.1421249995496003E-7</v>
      </c>
      <c r="F17" s="44">
        <v>11.509705655954733</v>
      </c>
      <c r="G17" s="44">
        <v>12.285910830395288</v>
      </c>
      <c r="H17" s="44">
        <v>11.509705655954733</v>
      </c>
      <c r="I17" s="44">
        <v>12.285910830395288</v>
      </c>
    </row>
    <row r="18" spans="1:9" ht="15.75" thickBot="1" x14ac:dyDescent="0.3">
      <c r="A18" s="45" t="s">
        <v>42</v>
      </c>
      <c r="B18" s="45">
        <v>-3032.5645234001813</v>
      </c>
      <c r="C18" s="45">
        <v>44.706003050017692</v>
      </c>
      <c r="D18" s="45">
        <v>-67.833496991607731</v>
      </c>
      <c r="E18" s="45">
        <v>2.8297330206761733E-7</v>
      </c>
      <c r="F18" s="45">
        <v>-3156.6882867413606</v>
      </c>
      <c r="G18" s="45">
        <v>-2908.4407600590021</v>
      </c>
      <c r="H18" s="45">
        <v>-3156.6882867413606</v>
      </c>
      <c r="I18" s="45">
        <v>-2908.4407600590021</v>
      </c>
    </row>
    <row r="21" spans="1:9" x14ac:dyDescent="0.25">
      <c r="B21" s="48" t="s">
        <v>43</v>
      </c>
      <c r="C21" s="48">
        <v>1.4741979174739191E-2</v>
      </c>
      <c r="D21" s="48"/>
      <c r="E21" s="48"/>
    </row>
    <row r="23" spans="1:9" x14ac:dyDescent="0.25">
      <c r="B23" s="48" t="s">
        <v>44</v>
      </c>
      <c r="C23" s="48">
        <v>25214.142795615368</v>
      </c>
      <c r="D23" s="48"/>
      <c r="E23" s="48"/>
    </row>
    <row r="25" spans="1:9" x14ac:dyDescent="0.25">
      <c r="B25" s="48" t="s">
        <v>45</v>
      </c>
      <c r="C25" s="48">
        <v>25.214142795615366</v>
      </c>
      <c r="D25" s="48" t="s">
        <v>46</v>
      </c>
      <c r="E25" s="48">
        <v>0.37170636800186191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Sheet1</vt:lpstr>
      <vt:lpstr>Regression</vt:lpstr>
      <vt:lpstr>Chart 1</vt:lpstr>
      <vt:lpstr>Chart 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Andrew Johnson</cp:lastModifiedBy>
  <dcterms:created xsi:type="dcterms:W3CDTF">2016-05-03T11:47:14Z</dcterms:created>
  <dcterms:modified xsi:type="dcterms:W3CDTF">2016-05-03T12:21:11Z</dcterms:modified>
</cp:coreProperties>
</file>