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7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8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9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0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1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2.xml" ContentType="application/vnd.openxmlformats-officedocument.themeOverride+xml"/>
  <Override PartName="/xl/drawings/drawing4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3.xml" ContentType="application/vnd.openxmlformats-officedocument.themeOverride+xml"/>
  <Override PartName="/xl/drawings/drawing5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4.xml" ContentType="application/vnd.openxmlformats-officedocument.themeOverride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/>
  <mc:AlternateContent xmlns:mc="http://schemas.openxmlformats.org/markup-compatibility/2006">
    <mc:Choice Requires="x15">
      <x15ac:absPath xmlns:x15ac="http://schemas.microsoft.com/office/spreadsheetml/2010/11/ac" url="G:\PHD\CEMENTITIOUS\200 and 50 kN MACHINE\"/>
    </mc:Choice>
  </mc:AlternateContent>
  <bookViews>
    <workbookView xWindow="0" yWindow="0" windowWidth="28800" windowHeight="12435" activeTab="1" xr2:uid="{00000000-000D-0000-FFFF-FFFF00000000}"/>
  </bookViews>
  <sheets>
    <sheet name="Matrix" sheetId="1" r:id="rId1"/>
    <sheet name="Graphs" sheetId="8" r:id="rId2"/>
    <sheet name="Comp 28 days" sheetId="2" r:id="rId3"/>
    <sheet name="Comp 1 day" sheetId="4" r:id="rId4"/>
    <sheet name="Flex 28 days" sheetId="5" r:id="rId5"/>
    <sheet name="Flex 1 day" sheetId="7" r:id="rId6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36" i="8" l="1"/>
  <c r="BA36" i="8"/>
  <c r="AW36" i="8"/>
  <c r="AU36" i="8"/>
  <c r="BC35" i="8"/>
  <c r="BA35" i="8"/>
  <c r="AW35" i="8"/>
  <c r="AU35" i="8"/>
  <c r="BC34" i="8"/>
  <c r="BA34" i="8"/>
  <c r="AW34" i="8"/>
  <c r="AU34" i="8"/>
  <c r="BC33" i="8"/>
  <c r="BA33" i="8"/>
  <c r="AW33" i="8"/>
  <c r="AU33" i="8"/>
  <c r="BC32" i="8"/>
  <c r="BA32" i="8"/>
  <c r="AW32" i="8"/>
  <c r="AU32" i="8"/>
  <c r="BC29" i="8"/>
  <c r="BA29" i="8"/>
  <c r="AW29" i="8"/>
  <c r="AU29" i="8"/>
  <c r="BC28" i="8"/>
  <c r="BA28" i="8"/>
  <c r="AW28" i="8"/>
  <c r="AU28" i="8"/>
  <c r="BC27" i="8"/>
  <c r="BA27" i="8"/>
  <c r="AW27" i="8"/>
  <c r="AU27" i="8"/>
  <c r="BC26" i="8"/>
  <c r="BA26" i="8"/>
  <c r="AW26" i="8"/>
  <c r="AU26" i="8"/>
  <c r="BC25" i="8"/>
  <c r="BA25" i="8"/>
  <c r="AW25" i="8"/>
  <c r="AU25" i="8"/>
  <c r="T23" i="8"/>
  <c r="T20" i="8"/>
  <c r="AJ23" i="8" l="1"/>
  <c r="AH23" i="8"/>
  <c r="AJ22" i="8"/>
  <c r="AH22" i="8"/>
  <c r="AJ21" i="8"/>
  <c r="AH21" i="8"/>
  <c r="AJ20" i="8"/>
  <c r="AH20" i="8"/>
  <c r="AJ19" i="8"/>
  <c r="AH19" i="8"/>
  <c r="K26" i="8" l="1"/>
  <c r="K27" i="8"/>
  <c r="F21" i="1" l="1"/>
  <c r="F20" i="1"/>
  <c r="H20" i="1" s="1"/>
  <c r="I20" i="1" s="1"/>
  <c r="K33" i="8" s="1"/>
  <c r="D21" i="1"/>
  <c r="C21" i="1"/>
  <c r="H21" i="1"/>
  <c r="I21" i="1" s="1"/>
  <c r="K34" i="8" s="1"/>
  <c r="W15" i="1" l="1"/>
  <c r="V16" i="1"/>
  <c r="W16" i="1" s="1"/>
  <c r="V17" i="1"/>
  <c r="W17" i="1" s="1"/>
  <c r="X17" i="1" s="1"/>
  <c r="Y17" i="1" s="1"/>
  <c r="V18" i="1"/>
  <c r="W18" i="1" s="1"/>
  <c r="X18" i="1" s="1"/>
  <c r="Y18" i="1" s="1"/>
  <c r="V19" i="1"/>
  <c r="W19" i="1" s="1"/>
  <c r="X19" i="1" s="1"/>
  <c r="Y19" i="1" s="1"/>
  <c r="V15" i="1"/>
  <c r="S16" i="1" l="1"/>
  <c r="T16" i="1" s="1"/>
  <c r="X16" i="1" s="1"/>
  <c r="Y16" i="1" s="1"/>
  <c r="S15" i="1"/>
  <c r="T15" i="1" s="1"/>
  <c r="X15" i="1" s="1"/>
  <c r="Y15" i="1" s="1"/>
  <c r="N16" i="1"/>
  <c r="O16" i="1" s="1"/>
  <c r="G16" i="1" s="1"/>
  <c r="N17" i="1"/>
  <c r="O17" i="1" s="1"/>
  <c r="G17" i="1" s="1"/>
  <c r="N18" i="1"/>
  <c r="O18" i="1" s="1"/>
  <c r="G18" i="1" s="1"/>
  <c r="N19" i="1"/>
  <c r="O19" i="1" s="1"/>
  <c r="G19" i="1" s="1"/>
  <c r="N15" i="1"/>
  <c r="O15" i="1" s="1"/>
  <c r="G15" i="1" s="1"/>
  <c r="F16" i="1" l="1"/>
  <c r="H16" i="1" s="1"/>
  <c r="I16" i="1" s="1"/>
  <c r="K29" i="8" s="1"/>
  <c r="F17" i="1"/>
  <c r="H17" i="1" s="1"/>
  <c r="I17" i="1" s="1"/>
  <c r="K30" i="8" s="1"/>
  <c r="F18" i="1"/>
  <c r="H18" i="1" s="1"/>
  <c r="I18" i="1" s="1"/>
  <c r="K31" i="8" s="1"/>
  <c r="F19" i="1"/>
  <c r="H19" i="1" s="1"/>
  <c r="I19" i="1" s="1"/>
  <c r="K32" i="8" s="1"/>
  <c r="F15" i="1"/>
  <c r="H15" i="1" s="1"/>
  <c r="I15" i="1" s="1"/>
  <c r="K28" i="8" s="1"/>
  <c r="V23" i="8" l="1"/>
  <c r="V22" i="8"/>
  <c r="T22" i="8"/>
  <c r="V21" i="8"/>
  <c r="T21" i="8"/>
  <c r="V20" i="8"/>
  <c r="V19" i="8"/>
  <c r="T19" i="8"/>
  <c r="EX91" i="5"/>
  <c r="EX92" i="5"/>
  <c r="EX93" i="5"/>
  <c r="EX94" i="5"/>
  <c r="EX95" i="5"/>
  <c r="EX96" i="5"/>
  <c r="EX97" i="5"/>
  <c r="EX98" i="5"/>
  <c r="EX99" i="5"/>
  <c r="EX100" i="5"/>
  <c r="EX101" i="5"/>
  <c r="EX102" i="5"/>
  <c r="EX103" i="5"/>
  <c r="EX104" i="5"/>
  <c r="EX105" i="5"/>
  <c r="EX106" i="5"/>
  <c r="EX107" i="5"/>
  <c r="EX108" i="5"/>
  <c r="EX109" i="5"/>
  <c r="EX110" i="5"/>
  <c r="EX111" i="5"/>
  <c r="EX112" i="5"/>
  <c r="EX113" i="5"/>
  <c r="EX114" i="5"/>
  <c r="EX115" i="5"/>
  <c r="EX116" i="5"/>
  <c r="EX117" i="5"/>
  <c r="EX118" i="5"/>
  <c r="EX119" i="5"/>
  <c r="EX120" i="5"/>
  <c r="EX121" i="5"/>
  <c r="EX122" i="5"/>
  <c r="EX123" i="5"/>
  <c r="EX124" i="5"/>
  <c r="EX125" i="5"/>
  <c r="EX126" i="5"/>
  <c r="EX127" i="5"/>
  <c r="EX128" i="5"/>
  <c r="DZ72" i="5"/>
  <c r="DZ73" i="5"/>
  <c r="DZ74" i="5"/>
  <c r="DZ75" i="5"/>
  <c r="DZ76" i="5"/>
  <c r="DZ77" i="5"/>
  <c r="DZ78" i="5"/>
  <c r="DZ79" i="5"/>
  <c r="DZ80" i="5"/>
  <c r="DZ81" i="5"/>
  <c r="DZ82" i="5"/>
  <c r="DZ83" i="5"/>
  <c r="DZ84" i="5"/>
  <c r="DZ85" i="5"/>
  <c r="DZ86" i="5"/>
  <c r="DZ87" i="5"/>
  <c r="DZ88" i="5"/>
  <c r="DZ89" i="5"/>
  <c r="DZ90" i="5"/>
  <c r="DZ91" i="5"/>
  <c r="DZ92" i="5"/>
  <c r="DZ93" i="5"/>
  <c r="DZ94" i="5"/>
  <c r="DQ91" i="5"/>
  <c r="DQ92" i="5"/>
  <c r="DQ93" i="5"/>
  <c r="DQ94" i="5"/>
  <c r="DQ95" i="5"/>
  <c r="DQ96" i="5"/>
  <c r="DQ97" i="5"/>
  <c r="DQ98" i="5"/>
  <c r="DQ99" i="5"/>
  <c r="DQ100" i="5"/>
  <c r="DQ101" i="5"/>
  <c r="DQ102" i="5"/>
  <c r="DQ103" i="5"/>
  <c r="DQ104" i="5"/>
  <c r="DQ105" i="5"/>
  <c r="DQ106" i="5"/>
  <c r="DQ107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BL7" i="5" l="1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6" i="5"/>
  <c r="EM130" i="5"/>
  <c r="EM129" i="5"/>
  <c r="EO129" i="5" s="1"/>
  <c r="EM128" i="5"/>
  <c r="EM127" i="5"/>
  <c r="EM126" i="5"/>
  <c r="EO126" i="5" s="1"/>
  <c r="EM125" i="5"/>
  <c r="EM124" i="5"/>
  <c r="EM123" i="5"/>
  <c r="EM122" i="5"/>
  <c r="EM121" i="5"/>
  <c r="EM120" i="5"/>
  <c r="EM119" i="5"/>
  <c r="EM118" i="5"/>
  <c r="EM117" i="5"/>
  <c r="EO117" i="5" s="1"/>
  <c r="EM116" i="5"/>
  <c r="EO116" i="5" s="1"/>
  <c r="EM115" i="5"/>
  <c r="EO115" i="5" s="1"/>
  <c r="EM114" i="5"/>
  <c r="EM113" i="5"/>
  <c r="EO113" i="5" s="1"/>
  <c r="EM112" i="5"/>
  <c r="EO112" i="5" s="1"/>
  <c r="EM111" i="5"/>
  <c r="EO111" i="5" s="1"/>
  <c r="EM110" i="5"/>
  <c r="EM109" i="5"/>
  <c r="EO109" i="5" s="1"/>
  <c r="EM108" i="5"/>
  <c r="EO108" i="5" s="1"/>
  <c r="EM107" i="5"/>
  <c r="EO107" i="5" s="1"/>
  <c r="EM106" i="5"/>
  <c r="EM105" i="5"/>
  <c r="EM104" i="5"/>
  <c r="EM103" i="5"/>
  <c r="EM102" i="5"/>
  <c r="EM101" i="5"/>
  <c r="EM100" i="5"/>
  <c r="EM99" i="5"/>
  <c r="EO99" i="5" s="1"/>
  <c r="EM98" i="5"/>
  <c r="EO98" i="5" s="1"/>
  <c r="EM97" i="5"/>
  <c r="EM96" i="5"/>
  <c r="EO96" i="5" s="1"/>
  <c r="EM95" i="5"/>
  <c r="EM94" i="5"/>
  <c r="EM93" i="5"/>
  <c r="EM92" i="5"/>
  <c r="EM91" i="5"/>
  <c r="EX90" i="5"/>
  <c r="EM90" i="5"/>
  <c r="EX89" i="5"/>
  <c r="EM89" i="5"/>
  <c r="EX88" i="5"/>
  <c r="EM88" i="5"/>
  <c r="EX87" i="5"/>
  <c r="EM87" i="5"/>
  <c r="EX86" i="5"/>
  <c r="EM86" i="5"/>
  <c r="EX85" i="5"/>
  <c r="EM85" i="5"/>
  <c r="EX84" i="5"/>
  <c r="EM84" i="5"/>
  <c r="EO84" i="5" s="1"/>
  <c r="EX83" i="5"/>
  <c r="EM83" i="5"/>
  <c r="EX82" i="5"/>
  <c r="EM82" i="5"/>
  <c r="EO82" i="5" s="1"/>
  <c r="EX81" i="5"/>
  <c r="EM81" i="5"/>
  <c r="EO81" i="5" s="1"/>
  <c r="EX80" i="5"/>
  <c r="EM80" i="5"/>
  <c r="EX79" i="5"/>
  <c r="EM79" i="5"/>
  <c r="EX78" i="5"/>
  <c r="EM78" i="5"/>
  <c r="EX77" i="5"/>
  <c r="EM77" i="5"/>
  <c r="EO77" i="5" s="1"/>
  <c r="EX76" i="5"/>
  <c r="EM76" i="5"/>
  <c r="EX75" i="5"/>
  <c r="EM75" i="5"/>
  <c r="EX74" i="5"/>
  <c r="EM74" i="5"/>
  <c r="EX73" i="5"/>
  <c r="EM73" i="5"/>
  <c r="EO73" i="5" s="1"/>
  <c r="EX72" i="5"/>
  <c r="EM72" i="5"/>
  <c r="EO72" i="5" s="1"/>
  <c r="EX71" i="5"/>
  <c r="EM71" i="5"/>
  <c r="EO71" i="5" s="1"/>
  <c r="EX70" i="5"/>
  <c r="EM70" i="5"/>
  <c r="EX69" i="5"/>
  <c r="EM69" i="5"/>
  <c r="EX68" i="5"/>
  <c r="EM68" i="5"/>
  <c r="EO68" i="5" s="1"/>
  <c r="EX67" i="5"/>
  <c r="EM67" i="5"/>
  <c r="EX66" i="5"/>
  <c r="EM66" i="5"/>
  <c r="EO66" i="5" s="1"/>
  <c r="EX65" i="5"/>
  <c r="EM65" i="5"/>
  <c r="EX64" i="5"/>
  <c r="EM64" i="5"/>
  <c r="EO64" i="5" s="1"/>
  <c r="EX63" i="5"/>
  <c r="EM63" i="5"/>
  <c r="EX62" i="5"/>
  <c r="EM62" i="5"/>
  <c r="EO62" i="5" s="1"/>
  <c r="EX61" i="5"/>
  <c r="EM61" i="5"/>
  <c r="EX60" i="5"/>
  <c r="EM60" i="5"/>
  <c r="EO60" i="5" s="1"/>
  <c r="EX59" i="5"/>
  <c r="EM59" i="5"/>
  <c r="EO59" i="5" s="1"/>
  <c r="EX58" i="5"/>
  <c r="EM58" i="5"/>
  <c r="EX57" i="5"/>
  <c r="EM57" i="5"/>
  <c r="EX56" i="5"/>
  <c r="EM56" i="5"/>
  <c r="EX55" i="5"/>
  <c r="EM55" i="5"/>
  <c r="EO55" i="5" s="1"/>
  <c r="EX54" i="5"/>
  <c r="EM54" i="5"/>
  <c r="EX53" i="5"/>
  <c r="EM53" i="5"/>
  <c r="EO53" i="5" s="1"/>
  <c r="FG52" i="5"/>
  <c r="EX52" i="5"/>
  <c r="EM52" i="5"/>
  <c r="EO52" i="5" s="1"/>
  <c r="FG51" i="5"/>
  <c r="EX51" i="5"/>
  <c r="EM51" i="5"/>
  <c r="FG50" i="5"/>
  <c r="EX50" i="5"/>
  <c r="EM50" i="5"/>
  <c r="EO50" i="5" s="1"/>
  <c r="FG49" i="5"/>
  <c r="EX49" i="5"/>
  <c r="EM49" i="5"/>
  <c r="EO49" i="5" s="1"/>
  <c r="FG48" i="5"/>
  <c r="EX48" i="5"/>
  <c r="EM48" i="5"/>
  <c r="EO48" i="5" s="1"/>
  <c r="FG47" i="5"/>
  <c r="EX47" i="5"/>
  <c r="EM47" i="5"/>
  <c r="FG46" i="5"/>
  <c r="EX46" i="5"/>
  <c r="EM46" i="5"/>
  <c r="EO46" i="5" s="1"/>
  <c r="FG45" i="5"/>
  <c r="EX45" i="5"/>
  <c r="EM45" i="5"/>
  <c r="FG44" i="5"/>
  <c r="EX44" i="5"/>
  <c r="EM44" i="5"/>
  <c r="EO44" i="5" s="1"/>
  <c r="FG43" i="5"/>
  <c r="EX43" i="5"/>
  <c r="EM43" i="5"/>
  <c r="EO43" i="5" s="1"/>
  <c r="FG42" i="5"/>
  <c r="EX42" i="5"/>
  <c r="EM42" i="5"/>
  <c r="FG41" i="5"/>
  <c r="EX41" i="5"/>
  <c r="EM41" i="5"/>
  <c r="FG40" i="5"/>
  <c r="EX40" i="5"/>
  <c r="EM40" i="5"/>
  <c r="EO40" i="5" s="1"/>
  <c r="FG39" i="5"/>
  <c r="EX39" i="5"/>
  <c r="EM39" i="5"/>
  <c r="EO39" i="5" s="1"/>
  <c r="FG38" i="5"/>
  <c r="EX38" i="5"/>
  <c r="EM38" i="5"/>
  <c r="FG37" i="5"/>
  <c r="EX37" i="5"/>
  <c r="EM37" i="5"/>
  <c r="EO37" i="5" s="1"/>
  <c r="FG36" i="5"/>
  <c r="EX36" i="5"/>
  <c r="EM36" i="5"/>
  <c r="FG35" i="5"/>
  <c r="EX35" i="5"/>
  <c r="EM35" i="5"/>
  <c r="EO35" i="5" s="1"/>
  <c r="FG34" i="5"/>
  <c r="EX34" i="5"/>
  <c r="EM34" i="5"/>
  <c r="EO34" i="5" s="1"/>
  <c r="FG33" i="5"/>
  <c r="EX33" i="5"/>
  <c r="EM33" i="5"/>
  <c r="EO33" i="5" s="1"/>
  <c r="FG32" i="5"/>
  <c r="EX32" i="5"/>
  <c r="EM32" i="5"/>
  <c r="FG31" i="5"/>
  <c r="EX31" i="5"/>
  <c r="EM31" i="5"/>
  <c r="EO31" i="5" s="1"/>
  <c r="FG30" i="5"/>
  <c r="EX30" i="5"/>
  <c r="EM30" i="5"/>
  <c r="EO30" i="5" s="1"/>
  <c r="FG29" i="5"/>
  <c r="EX29" i="5"/>
  <c r="EM29" i="5"/>
  <c r="FG28" i="5"/>
  <c r="EX28" i="5"/>
  <c r="EM28" i="5"/>
  <c r="FG27" i="5"/>
  <c r="EX27" i="5"/>
  <c r="EM27" i="5"/>
  <c r="FG26" i="5"/>
  <c r="EX26" i="5"/>
  <c r="EM26" i="5"/>
  <c r="EO26" i="5" s="1"/>
  <c r="FG25" i="5"/>
  <c r="EX25" i="5"/>
  <c r="EM25" i="5"/>
  <c r="FG24" i="5"/>
  <c r="EX24" i="5"/>
  <c r="EM24" i="5"/>
  <c r="FG23" i="5"/>
  <c r="EX23" i="5"/>
  <c r="EM23" i="5"/>
  <c r="EO23" i="5" s="1"/>
  <c r="FG22" i="5"/>
  <c r="EX22" i="5"/>
  <c r="EM22" i="5"/>
  <c r="EO22" i="5" s="1"/>
  <c r="FG21" i="5"/>
  <c r="EX21" i="5"/>
  <c r="EM21" i="5"/>
  <c r="FG20" i="5"/>
  <c r="EX20" i="5"/>
  <c r="EM20" i="5"/>
  <c r="FG19" i="5"/>
  <c r="EX19" i="5"/>
  <c r="EM19" i="5"/>
  <c r="EO19" i="5" s="1"/>
  <c r="FG18" i="5"/>
  <c r="EX18" i="5"/>
  <c r="EM18" i="5"/>
  <c r="FG17" i="5"/>
  <c r="EX17" i="5"/>
  <c r="EM17" i="5"/>
  <c r="EO17" i="5" s="1"/>
  <c r="FG16" i="5"/>
  <c r="EX16" i="5"/>
  <c r="EM16" i="5"/>
  <c r="EO16" i="5" s="1"/>
  <c r="FG15" i="5"/>
  <c r="EX15" i="5"/>
  <c r="EM15" i="5"/>
  <c r="EO15" i="5" s="1"/>
  <c r="FG14" i="5"/>
  <c r="EX14" i="5"/>
  <c r="EM14" i="5"/>
  <c r="FG13" i="5"/>
  <c r="EX13" i="5"/>
  <c r="EM13" i="5"/>
  <c r="EO13" i="5" s="1"/>
  <c r="FG12" i="5"/>
  <c r="EX12" i="5"/>
  <c r="EM12" i="5"/>
  <c r="FG11" i="5"/>
  <c r="EX11" i="5"/>
  <c r="EM11" i="5"/>
  <c r="EO11" i="5" s="1"/>
  <c r="FG10" i="5"/>
  <c r="EX10" i="5"/>
  <c r="EM10" i="5"/>
  <c r="EO10" i="5" s="1"/>
  <c r="FG9" i="5"/>
  <c r="EX9" i="5"/>
  <c r="EM9" i="5"/>
  <c r="EO9" i="5" s="1"/>
  <c r="FG8" i="5"/>
  <c r="EX8" i="5"/>
  <c r="EM8" i="5"/>
  <c r="FG7" i="5"/>
  <c r="EX7" i="5"/>
  <c r="EM7" i="5"/>
  <c r="EO7" i="5" s="1"/>
  <c r="FG6" i="5"/>
  <c r="FD6" i="5"/>
  <c r="EX6" i="5"/>
  <c r="EU6" i="5"/>
  <c r="EU7" i="5" s="1"/>
  <c r="EU8" i="5" s="1"/>
  <c r="EM6" i="5"/>
  <c r="EJ6" i="5"/>
  <c r="EJ7" i="5" s="1"/>
  <c r="EJ8" i="5" s="1"/>
  <c r="DF142" i="5"/>
  <c r="DF141" i="5"/>
  <c r="DF140" i="5"/>
  <c r="DH140" i="5" s="1"/>
  <c r="DF139" i="5"/>
  <c r="DH139" i="5" s="1"/>
  <c r="DF138" i="5"/>
  <c r="DH138" i="5" s="1"/>
  <c r="DF137" i="5"/>
  <c r="DH137" i="5" s="1"/>
  <c r="DF136" i="5"/>
  <c r="DF135" i="5"/>
  <c r="DH135" i="5" s="1"/>
  <c r="DF134" i="5"/>
  <c r="DH134" i="5" s="1"/>
  <c r="DF133" i="5"/>
  <c r="DF132" i="5"/>
  <c r="DH132" i="5" s="1"/>
  <c r="DF131" i="5"/>
  <c r="DH131" i="5" s="1"/>
  <c r="DF130" i="5"/>
  <c r="DH130" i="5" s="1"/>
  <c r="DF129" i="5"/>
  <c r="DF128" i="5"/>
  <c r="DF127" i="5"/>
  <c r="DF126" i="5"/>
  <c r="DH126" i="5" s="1"/>
  <c r="DF125" i="5"/>
  <c r="DF124" i="5"/>
  <c r="DF123" i="5"/>
  <c r="DH123" i="5" s="1"/>
  <c r="DF122" i="5"/>
  <c r="DH122" i="5" s="1"/>
  <c r="DF121" i="5"/>
  <c r="DF120" i="5"/>
  <c r="DF119" i="5"/>
  <c r="DF118" i="5"/>
  <c r="DF117" i="5"/>
  <c r="DH117" i="5" s="1"/>
  <c r="DF116" i="5"/>
  <c r="DF115" i="5"/>
  <c r="DH115" i="5" s="1"/>
  <c r="DF114" i="5"/>
  <c r="DH114" i="5" s="1"/>
  <c r="DF113" i="5"/>
  <c r="DF112" i="5"/>
  <c r="DH112" i="5" s="1"/>
  <c r="DF111" i="5"/>
  <c r="DH111" i="5" s="1"/>
  <c r="DF110" i="5"/>
  <c r="DF109" i="5"/>
  <c r="DH109" i="5" s="1"/>
  <c r="DF108" i="5"/>
  <c r="DF107" i="5"/>
  <c r="DF106" i="5"/>
  <c r="DH106" i="5" s="1"/>
  <c r="DF105" i="5"/>
  <c r="DF104" i="5"/>
  <c r="DH104" i="5" s="1"/>
  <c r="DF103" i="5"/>
  <c r="DH103" i="5" s="1"/>
  <c r="DF102" i="5"/>
  <c r="DF101" i="5"/>
  <c r="DH101" i="5" s="1"/>
  <c r="DF100" i="5"/>
  <c r="DH100" i="5" s="1"/>
  <c r="DF99" i="5"/>
  <c r="DF98" i="5"/>
  <c r="DF97" i="5"/>
  <c r="DF96" i="5"/>
  <c r="DH96" i="5" s="1"/>
  <c r="DF95" i="5"/>
  <c r="DF94" i="5"/>
  <c r="DF93" i="5"/>
  <c r="DF92" i="5"/>
  <c r="DH92" i="5" s="1"/>
  <c r="DF91" i="5"/>
  <c r="DH91" i="5" s="1"/>
  <c r="DQ90" i="5"/>
  <c r="DF90" i="5"/>
  <c r="DQ89" i="5"/>
  <c r="DF89" i="5"/>
  <c r="DQ88" i="5"/>
  <c r="DF88" i="5"/>
  <c r="DQ87" i="5"/>
  <c r="DF87" i="5"/>
  <c r="DH87" i="5" s="1"/>
  <c r="DQ86" i="5"/>
  <c r="DF86" i="5"/>
  <c r="DH86" i="5" s="1"/>
  <c r="DQ85" i="5"/>
  <c r="DF85" i="5"/>
  <c r="DH85" i="5" s="1"/>
  <c r="DQ84" i="5"/>
  <c r="DF84" i="5"/>
  <c r="DQ83" i="5"/>
  <c r="DF83" i="5"/>
  <c r="DQ82" i="5"/>
  <c r="DF82" i="5"/>
  <c r="DH82" i="5" s="1"/>
  <c r="DQ81" i="5"/>
  <c r="DF81" i="5"/>
  <c r="DQ80" i="5"/>
  <c r="DF80" i="5"/>
  <c r="DH80" i="5" s="1"/>
  <c r="DQ79" i="5"/>
  <c r="DF79" i="5"/>
  <c r="DH79" i="5" s="1"/>
  <c r="DQ78" i="5"/>
  <c r="DF78" i="5"/>
  <c r="DH78" i="5" s="1"/>
  <c r="DQ77" i="5"/>
  <c r="DF77" i="5"/>
  <c r="DQ76" i="5"/>
  <c r="DF76" i="5"/>
  <c r="DQ75" i="5"/>
  <c r="DF75" i="5"/>
  <c r="DH75" i="5" s="1"/>
  <c r="DQ74" i="5"/>
  <c r="DF74" i="5"/>
  <c r="DH74" i="5" s="1"/>
  <c r="DQ73" i="5"/>
  <c r="DF73" i="5"/>
  <c r="DQ72" i="5"/>
  <c r="DF72" i="5"/>
  <c r="DH72" i="5" s="1"/>
  <c r="DZ71" i="5"/>
  <c r="DQ71" i="5"/>
  <c r="DF71" i="5"/>
  <c r="DH71" i="5" s="1"/>
  <c r="DZ70" i="5"/>
  <c r="DQ70" i="5"/>
  <c r="DF70" i="5"/>
  <c r="DH70" i="5" s="1"/>
  <c r="DZ69" i="5"/>
  <c r="DQ69" i="5"/>
  <c r="DF69" i="5"/>
  <c r="DZ68" i="5"/>
  <c r="DQ68" i="5"/>
  <c r="DF68" i="5"/>
  <c r="DZ67" i="5"/>
  <c r="DQ67" i="5"/>
  <c r="DF67" i="5"/>
  <c r="DH67" i="5" s="1"/>
  <c r="DZ66" i="5"/>
  <c r="DQ66" i="5"/>
  <c r="DF66" i="5"/>
  <c r="DH66" i="5" s="1"/>
  <c r="DZ65" i="5"/>
  <c r="DQ65" i="5"/>
  <c r="DF65" i="5"/>
  <c r="DH65" i="5" s="1"/>
  <c r="DZ64" i="5"/>
  <c r="DQ64" i="5"/>
  <c r="DF64" i="5"/>
  <c r="DH64" i="5" s="1"/>
  <c r="DZ63" i="5"/>
  <c r="DQ63" i="5"/>
  <c r="DF63" i="5"/>
  <c r="DZ62" i="5"/>
  <c r="DQ62" i="5"/>
  <c r="DF62" i="5"/>
  <c r="DH62" i="5" s="1"/>
  <c r="DZ61" i="5"/>
  <c r="DQ61" i="5"/>
  <c r="DF61" i="5"/>
  <c r="DZ60" i="5"/>
  <c r="DQ60" i="5"/>
  <c r="DF60" i="5"/>
  <c r="DZ59" i="5"/>
  <c r="DQ59" i="5"/>
  <c r="DF59" i="5"/>
  <c r="DZ58" i="5"/>
  <c r="DQ58" i="5"/>
  <c r="DF58" i="5"/>
  <c r="DZ57" i="5"/>
  <c r="DQ57" i="5"/>
  <c r="DF57" i="5"/>
  <c r="DH57" i="5" s="1"/>
  <c r="DZ56" i="5"/>
  <c r="DQ56" i="5"/>
  <c r="DF56" i="5"/>
  <c r="DH56" i="5" s="1"/>
  <c r="DZ55" i="5"/>
  <c r="DQ55" i="5"/>
  <c r="DF55" i="5"/>
  <c r="DH55" i="5" s="1"/>
  <c r="DZ54" i="5"/>
  <c r="DQ54" i="5"/>
  <c r="DF54" i="5"/>
  <c r="DH54" i="5" s="1"/>
  <c r="DZ53" i="5"/>
  <c r="DQ53" i="5"/>
  <c r="DF53" i="5"/>
  <c r="DZ52" i="5"/>
  <c r="DQ52" i="5"/>
  <c r="DF52" i="5"/>
  <c r="DZ51" i="5"/>
  <c r="DQ51" i="5"/>
  <c r="DF51" i="5"/>
  <c r="DH51" i="5" s="1"/>
  <c r="DZ50" i="5"/>
  <c r="DQ50" i="5"/>
  <c r="DF50" i="5"/>
  <c r="DZ49" i="5"/>
  <c r="DQ49" i="5"/>
  <c r="DF49" i="5"/>
  <c r="DH49" i="5" s="1"/>
  <c r="DZ48" i="5"/>
  <c r="DQ48" i="5"/>
  <c r="DF48" i="5"/>
  <c r="DZ47" i="5"/>
  <c r="DQ47" i="5"/>
  <c r="DF47" i="5"/>
  <c r="DZ46" i="5"/>
  <c r="DQ46" i="5"/>
  <c r="DF46" i="5"/>
  <c r="DZ45" i="5"/>
  <c r="DQ45" i="5"/>
  <c r="DF45" i="5"/>
  <c r="DH45" i="5" s="1"/>
  <c r="DZ44" i="5"/>
  <c r="DQ44" i="5"/>
  <c r="DF44" i="5"/>
  <c r="DZ43" i="5"/>
  <c r="DQ43" i="5"/>
  <c r="DF43" i="5"/>
  <c r="DZ42" i="5"/>
  <c r="DQ42" i="5"/>
  <c r="DF42" i="5"/>
  <c r="DZ41" i="5"/>
  <c r="DQ41" i="5"/>
  <c r="DF41" i="5"/>
  <c r="DH41" i="5" s="1"/>
  <c r="DZ40" i="5"/>
  <c r="DQ40" i="5"/>
  <c r="DF40" i="5"/>
  <c r="DZ39" i="5"/>
  <c r="DQ39" i="5"/>
  <c r="DF39" i="5"/>
  <c r="DZ38" i="5"/>
  <c r="DQ38" i="5"/>
  <c r="DF38" i="5"/>
  <c r="DZ37" i="5"/>
  <c r="DQ37" i="5"/>
  <c r="DF37" i="5"/>
  <c r="DH37" i="5" s="1"/>
  <c r="DZ36" i="5"/>
  <c r="DQ36" i="5"/>
  <c r="DF36" i="5"/>
  <c r="DZ35" i="5"/>
  <c r="DQ35" i="5"/>
  <c r="DF35" i="5"/>
  <c r="DZ34" i="5"/>
  <c r="DQ34" i="5"/>
  <c r="DF34" i="5"/>
  <c r="DZ33" i="5"/>
  <c r="DQ33" i="5"/>
  <c r="DF33" i="5"/>
  <c r="DH33" i="5" s="1"/>
  <c r="DZ32" i="5"/>
  <c r="DQ32" i="5"/>
  <c r="DF32" i="5"/>
  <c r="DH32" i="5" s="1"/>
  <c r="DZ31" i="5"/>
  <c r="DQ31" i="5"/>
  <c r="DF31" i="5"/>
  <c r="DZ30" i="5"/>
  <c r="DQ30" i="5"/>
  <c r="DF30" i="5"/>
  <c r="DH30" i="5" s="1"/>
  <c r="DZ29" i="5"/>
  <c r="DQ29" i="5"/>
  <c r="DF29" i="5"/>
  <c r="DH29" i="5" s="1"/>
  <c r="DZ28" i="5"/>
  <c r="DQ28" i="5"/>
  <c r="DF28" i="5"/>
  <c r="DH28" i="5" s="1"/>
  <c r="DZ27" i="5"/>
  <c r="DQ27" i="5"/>
  <c r="DF27" i="5"/>
  <c r="DZ26" i="5"/>
  <c r="DQ26" i="5"/>
  <c r="DF26" i="5"/>
  <c r="DH26" i="5" s="1"/>
  <c r="DZ25" i="5"/>
  <c r="DQ25" i="5"/>
  <c r="DF25" i="5"/>
  <c r="DH25" i="5" s="1"/>
  <c r="DZ24" i="5"/>
  <c r="DQ24" i="5"/>
  <c r="DF24" i="5"/>
  <c r="DH24" i="5" s="1"/>
  <c r="DZ23" i="5"/>
  <c r="DQ23" i="5"/>
  <c r="DF23" i="5"/>
  <c r="DZ22" i="5"/>
  <c r="DQ22" i="5"/>
  <c r="DF22" i="5"/>
  <c r="DH22" i="5" s="1"/>
  <c r="DZ21" i="5"/>
  <c r="DQ21" i="5"/>
  <c r="DF21" i="5"/>
  <c r="DH21" i="5" s="1"/>
  <c r="DZ20" i="5"/>
  <c r="DQ20" i="5"/>
  <c r="DF20" i="5"/>
  <c r="DH20" i="5" s="1"/>
  <c r="DZ19" i="5"/>
  <c r="DQ19" i="5"/>
  <c r="DF19" i="5"/>
  <c r="DH19" i="5" s="1"/>
  <c r="DZ18" i="5"/>
  <c r="DQ18" i="5"/>
  <c r="DF18" i="5"/>
  <c r="DH18" i="5" s="1"/>
  <c r="DZ17" i="5"/>
  <c r="DQ17" i="5"/>
  <c r="DF17" i="5"/>
  <c r="DZ16" i="5"/>
  <c r="DQ16" i="5"/>
  <c r="DF16" i="5"/>
  <c r="DH16" i="5" s="1"/>
  <c r="DZ15" i="5"/>
  <c r="DQ15" i="5"/>
  <c r="DF15" i="5"/>
  <c r="DH15" i="5" s="1"/>
  <c r="DZ14" i="5"/>
  <c r="DQ14" i="5"/>
  <c r="DF14" i="5"/>
  <c r="DH14" i="5" s="1"/>
  <c r="DZ13" i="5"/>
  <c r="DQ13" i="5"/>
  <c r="DF13" i="5"/>
  <c r="DH13" i="5" s="1"/>
  <c r="DZ12" i="5"/>
  <c r="DQ12" i="5"/>
  <c r="DF12" i="5"/>
  <c r="DZ11" i="5"/>
  <c r="DQ11" i="5"/>
  <c r="DF11" i="5"/>
  <c r="DZ10" i="5"/>
  <c r="DQ10" i="5"/>
  <c r="DF10" i="5"/>
  <c r="DH10" i="5" s="1"/>
  <c r="DZ9" i="5"/>
  <c r="DQ9" i="5"/>
  <c r="DF9" i="5"/>
  <c r="DH9" i="5" s="1"/>
  <c r="DZ8" i="5"/>
  <c r="DQ8" i="5"/>
  <c r="DF8" i="5"/>
  <c r="DH8" i="5" s="1"/>
  <c r="DZ7" i="5"/>
  <c r="DQ7" i="5"/>
  <c r="DF7" i="5"/>
  <c r="DZ6" i="5"/>
  <c r="DW6" i="5"/>
  <c r="DX6" i="5" s="1"/>
  <c r="EB6" i="5" s="1"/>
  <c r="DQ6" i="5"/>
  <c r="DN6" i="5"/>
  <c r="DN7" i="5" s="1"/>
  <c r="DO7" i="5" s="1"/>
  <c r="DS7" i="5" s="1"/>
  <c r="DF6" i="5"/>
  <c r="DC6" i="5"/>
  <c r="DC7" i="5" s="1"/>
  <c r="DC8" i="5" s="1"/>
  <c r="BY190" i="5"/>
  <c r="BY189" i="5"/>
  <c r="CA189" i="5" s="1"/>
  <c r="BY188" i="5"/>
  <c r="BY187" i="5"/>
  <c r="CA187" i="5" s="1"/>
  <c r="BY186" i="5"/>
  <c r="BY185" i="5"/>
  <c r="CA185" i="5" s="1"/>
  <c r="BY184" i="5"/>
  <c r="BY183" i="5"/>
  <c r="BY182" i="5"/>
  <c r="BY181" i="5"/>
  <c r="BY180" i="5"/>
  <c r="BY179" i="5"/>
  <c r="CA179" i="5" s="1"/>
  <c r="BY178" i="5"/>
  <c r="BY177" i="5"/>
  <c r="CA177" i="5" s="1"/>
  <c r="BY176" i="5"/>
  <c r="BY175" i="5"/>
  <c r="BY174" i="5"/>
  <c r="BY173" i="5"/>
  <c r="BY172" i="5"/>
  <c r="CA172" i="5" s="1"/>
  <c r="BY171" i="5"/>
  <c r="CA171" i="5" s="1"/>
  <c r="BY170" i="5"/>
  <c r="BY169" i="5"/>
  <c r="CA169" i="5" s="1"/>
  <c r="BY168" i="5"/>
  <c r="BY167" i="5"/>
  <c r="BY166" i="5"/>
  <c r="CA166" i="5" s="1"/>
  <c r="BY165" i="5"/>
  <c r="BY164" i="5"/>
  <c r="CA164" i="5" s="1"/>
  <c r="BY163" i="5"/>
  <c r="BY162" i="5"/>
  <c r="BY161" i="5"/>
  <c r="CA161" i="5" s="1"/>
  <c r="BY160" i="5"/>
  <c r="BY159" i="5"/>
  <c r="CA159" i="5" s="1"/>
  <c r="BY158" i="5"/>
  <c r="CA158" i="5" s="1"/>
  <c r="BY157" i="5"/>
  <c r="BY156" i="5"/>
  <c r="CA156" i="5" s="1"/>
  <c r="BY155" i="5"/>
  <c r="BY154" i="5"/>
  <c r="BY153" i="5"/>
  <c r="CA153" i="5" s="1"/>
  <c r="BY152" i="5"/>
  <c r="BY151" i="5"/>
  <c r="BY150" i="5"/>
  <c r="BY149" i="5"/>
  <c r="BY148" i="5"/>
  <c r="CA148" i="5" s="1"/>
  <c r="BY147" i="5"/>
  <c r="CA147" i="5" s="1"/>
  <c r="BY146" i="5"/>
  <c r="BY145" i="5"/>
  <c r="BY144" i="5"/>
  <c r="CA144" i="5" s="1"/>
  <c r="BY143" i="5"/>
  <c r="BY142" i="5"/>
  <c r="CA142" i="5" s="1"/>
  <c r="BY141" i="5"/>
  <c r="BY140" i="5"/>
  <c r="BY139" i="5"/>
  <c r="CA139" i="5" s="1"/>
  <c r="BY138" i="5"/>
  <c r="CA138" i="5" s="1"/>
  <c r="BY137" i="5"/>
  <c r="BY136" i="5"/>
  <c r="CA136" i="5" s="1"/>
  <c r="BY135" i="5"/>
  <c r="CA135" i="5" s="1"/>
  <c r="BY134" i="5"/>
  <c r="CA134" i="5" s="1"/>
  <c r="BY133" i="5"/>
  <c r="BY132" i="5"/>
  <c r="BY131" i="5"/>
  <c r="CA131" i="5" s="1"/>
  <c r="BY130" i="5"/>
  <c r="BY129" i="5"/>
  <c r="BY128" i="5"/>
  <c r="CA128" i="5" s="1"/>
  <c r="BY127" i="5"/>
  <c r="CA127" i="5" s="1"/>
  <c r="BY126" i="5"/>
  <c r="CA126" i="5" s="1"/>
  <c r="BY125" i="5"/>
  <c r="BY124" i="5"/>
  <c r="CA124" i="5" s="1"/>
  <c r="BY123" i="5"/>
  <c r="CA123" i="5" s="1"/>
  <c r="BY122" i="5"/>
  <c r="BY121" i="5"/>
  <c r="BY120" i="5"/>
  <c r="BY119" i="5"/>
  <c r="BY118" i="5"/>
  <c r="BY117" i="5"/>
  <c r="BY116" i="5"/>
  <c r="BY115" i="5"/>
  <c r="BY114" i="5"/>
  <c r="BY113" i="5"/>
  <c r="BY112" i="5"/>
  <c r="BY111" i="5"/>
  <c r="BY110" i="5"/>
  <c r="CA110" i="5" s="1"/>
  <c r="BY109" i="5"/>
  <c r="BY108" i="5"/>
  <c r="BY107" i="5"/>
  <c r="BY106" i="5"/>
  <c r="BY105" i="5"/>
  <c r="CA105" i="5" s="1"/>
  <c r="BY104" i="5"/>
  <c r="CA104" i="5" s="1"/>
  <c r="BY103" i="5"/>
  <c r="CA103" i="5" s="1"/>
  <c r="BY102" i="5"/>
  <c r="BY101" i="5"/>
  <c r="BY100" i="5"/>
  <c r="CA100" i="5" s="1"/>
  <c r="BY99" i="5"/>
  <c r="BY98" i="5"/>
  <c r="BY97" i="5"/>
  <c r="CA97" i="5" s="1"/>
  <c r="BY96" i="5"/>
  <c r="BY95" i="5"/>
  <c r="BY94" i="5"/>
  <c r="BY93" i="5"/>
  <c r="BY92" i="5"/>
  <c r="CA92" i="5" s="1"/>
  <c r="BY91" i="5"/>
  <c r="BY90" i="5"/>
  <c r="CA90" i="5" s="1"/>
  <c r="BY89" i="5"/>
  <c r="CA88" i="5"/>
  <c r="BY88" i="5"/>
  <c r="BY87" i="5"/>
  <c r="BY86" i="5"/>
  <c r="CA86" i="5" s="1"/>
  <c r="CJ85" i="5"/>
  <c r="BY85" i="5"/>
  <c r="CJ84" i="5"/>
  <c r="BY84" i="5"/>
  <c r="CJ83" i="5"/>
  <c r="BY83" i="5"/>
  <c r="CA83" i="5" s="1"/>
  <c r="CJ82" i="5"/>
  <c r="BY82" i="5"/>
  <c r="CA82" i="5" s="1"/>
  <c r="CJ81" i="5"/>
  <c r="BY81" i="5"/>
  <c r="CJ80" i="5"/>
  <c r="BY80" i="5"/>
  <c r="CJ79" i="5"/>
  <c r="BY79" i="5"/>
  <c r="CJ78" i="5"/>
  <c r="BY78" i="5"/>
  <c r="CA78" i="5" s="1"/>
  <c r="CJ77" i="5"/>
  <c r="BY77" i="5"/>
  <c r="CJ76" i="5"/>
  <c r="BY76" i="5"/>
  <c r="CJ75" i="5"/>
  <c r="BY75" i="5"/>
  <c r="CA75" i="5" s="1"/>
  <c r="CJ74" i="5"/>
  <c r="BY74" i="5"/>
  <c r="CA74" i="5" s="1"/>
  <c r="CJ73" i="5"/>
  <c r="BY73" i="5"/>
  <c r="CJ72" i="5"/>
  <c r="BY72" i="5"/>
  <c r="CS71" i="5"/>
  <c r="CJ71" i="5"/>
  <c r="BY71" i="5"/>
  <c r="CS70" i="5"/>
  <c r="CJ70" i="5"/>
  <c r="BY70" i="5"/>
  <c r="CS69" i="5"/>
  <c r="CJ69" i="5"/>
  <c r="BY69" i="5"/>
  <c r="CS68" i="5"/>
  <c r="CJ68" i="5"/>
  <c r="BY68" i="5"/>
  <c r="CS67" i="5"/>
  <c r="CJ67" i="5"/>
  <c r="BY67" i="5"/>
  <c r="CS66" i="5"/>
  <c r="CJ66" i="5"/>
  <c r="BY66" i="5"/>
  <c r="CA66" i="5" s="1"/>
  <c r="CS65" i="5"/>
  <c r="CJ65" i="5"/>
  <c r="BY65" i="5"/>
  <c r="CS64" i="5"/>
  <c r="CJ64" i="5"/>
  <c r="BY64" i="5"/>
  <c r="CS63" i="5"/>
  <c r="CJ63" i="5"/>
  <c r="BY63" i="5"/>
  <c r="CS62" i="5"/>
  <c r="CJ62" i="5"/>
  <c r="BY62" i="5"/>
  <c r="CS61" i="5"/>
  <c r="CJ61" i="5"/>
  <c r="BY61" i="5"/>
  <c r="CA61" i="5" s="1"/>
  <c r="CS60" i="5"/>
  <c r="CJ60" i="5"/>
  <c r="BY60" i="5"/>
  <c r="CS59" i="5"/>
  <c r="CJ59" i="5"/>
  <c r="BY59" i="5"/>
  <c r="CS58" i="5"/>
  <c r="CJ58" i="5"/>
  <c r="BY58" i="5"/>
  <c r="CS57" i="5"/>
  <c r="CJ57" i="5"/>
  <c r="BY57" i="5"/>
  <c r="CA57" i="5" s="1"/>
  <c r="CS56" i="5"/>
  <c r="CJ56" i="5"/>
  <c r="BY56" i="5"/>
  <c r="CA56" i="5" s="1"/>
  <c r="CS55" i="5"/>
  <c r="CJ55" i="5"/>
  <c r="BY55" i="5"/>
  <c r="CA55" i="5" s="1"/>
  <c r="CS54" i="5"/>
  <c r="CJ54" i="5"/>
  <c r="BY54" i="5"/>
  <c r="CS53" i="5"/>
  <c r="CJ53" i="5"/>
  <c r="BY53" i="5"/>
  <c r="CS52" i="5"/>
  <c r="CJ52" i="5"/>
  <c r="BY52" i="5"/>
  <c r="CS51" i="5"/>
  <c r="CJ51" i="5"/>
  <c r="BY51" i="5"/>
  <c r="CS50" i="5"/>
  <c r="CJ50" i="5"/>
  <c r="BY50" i="5"/>
  <c r="CS49" i="5"/>
  <c r="CJ49" i="5"/>
  <c r="BY49" i="5"/>
  <c r="CS48" i="5"/>
  <c r="CJ48" i="5"/>
  <c r="BY48" i="5"/>
  <c r="CS47" i="5"/>
  <c r="CJ47" i="5"/>
  <c r="BY47" i="5"/>
  <c r="CS46" i="5"/>
  <c r="CJ46" i="5"/>
  <c r="BY46" i="5"/>
  <c r="CA46" i="5" s="1"/>
  <c r="CS45" i="5"/>
  <c r="CJ45" i="5"/>
  <c r="BY45" i="5"/>
  <c r="CA45" i="5" s="1"/>
  <c r="CS44" i="5"/>
  <c r="CJ44" i="5"/>
  <c r="BY44" i="5"/>
  <c r="CS43" i="5"/>
  <c r="CJ43" i="5"/>
  <c r="BY43" i="5"/>
  <c r="CA43" i="5" s="1"/>
  <c r="CS42" i="5"/>
  <c r="CJ42" i="5"/>
  <c r="BY42" i="5"/>
  <c r="CS41" i="5"/>
  <c r="CJ41" i="5"/>
  <c r="BY41" i="5"/>
  <c r="CA41" i="5" s="1"/>
  <c r="CS40" i="5"/>
  <c r="CJ40" i="5"/>
  <c r="BY40" i="5"/>
  <c r="CS39" i="5"/>
  <c r="CJ39" i="5"/>
  <c r="BY39" i="5"/>
  <c r="CA39" i="5" s="1"/>
  <c r="CS38" i="5"/>
  <c r="CJ38" i="5"/>
  <c r="BY38" i="5"/>
  <c r="CS37" i="5"/>
  <c r="CJ37" i="5"/>
  <c r="BY37" i="5"/>
  <c r="CA37" i="5" s="1"/>
  <c r="CS36" i="5"/>
  <c r="CJ36" i="5"/>
  <c r="BY36" i="5"/>
  <c r="CA36" i="5" s="1"/>
  <c r="CS35" i="5"/>
  <c r="CJ35" i="5"/>
  <c r="BY35" i="5"/>
  <c r="CA35" i="5" s="1"/>
  <c r="CS34" i="5"/>
  <c r="CJ34" i="5"/>
  <c r="BY34" i="5"/>
  <c r="CA34" i="5" s="1"/>
  <c r="CS33" i="5"/>
  <c r="CJ33" i="5"/>
  <c r="BY33" i="5"/>
  <c r="CA33" i="5" s="1"/>
  <c r="CS32" i="5"/>
  <c r="CJ32" i="5"/>
  <c r="BY32" i="5"/>
  <c r="CS31" i="5"/>
  <c r="CJ31" i="5"/>
  <c r="BY31" i="5"/>
  <c r="CA31" i="5" s="1"/>
  <c r="CS30" i="5"/>
  <c r="CJ30" i="5"/>
  <c r="BY30" i="5"/>
  <c r="CS29" i="5"/>
  <c r="CJ29" i="5"/>
  <c r="BY29" i="5"/>
  <c r="CA29" i="5" s="1"/>
  <c r="CS28" i="5"/>
  <c r="CJ28" i="5"/>
  <c r="BY28" i="5"/>
  <c r="CA28" i="5" s="1"/>
  <c r="CS27" i="5"/>
  <c r="CJ27" i="5"/>
  <c r="BY27" i="5"/>
  <c r="CS26" i="5"/>
  <c r="CJ26" i="5"/>
  <c r="BY26" i="5"/>
  <c r="CA26" i="5" s="1"/>
  <c r="CS25" i="5"/>
  <c r="CJ25" i="5"/>
  <c r="BY25" i="5"/>
  <c r="CA25" i="5" s="1"/>
  <c r="CS24" i="5"/>
  <c r="CJ24" i="5"/>
  <c r="BY24" i="5"/>
  <c r="CS23" i="5"/>
  <c r="CJ23" i="5"/>
  <c r="BY23" i="5"/>
  <c r="CA23" i="5" s="1"/>
  <c r="CS22" i="5"/>
  <c r="CJ22" i="5"/>
  <c r="BY22" i="5"/>
  <c r="CS21" i="5"/>
  <c r="CJ21" i="5"/>
  <c r="BY21" i="5"/>
  <c r="CA21" i="5" s="1"/>
  <c r="CS20" i="5"/>
  <c r="CJ20" i="5"/>
  <c r="BY20" i="5"/>
  <c r="CA20" i="5" s="1"/>
  <c r="CS19" i="5"/>
  <c r="CJ19" i="5"/>
  <c r="BY19" i="5"/>
  <c r="CA19" i="5" s="1"/>
  <c r="CS18" i="5"/>
  <c r="CJ18" i="5"/>
  <c r="BY18" i="5"/>
  <c r="CS17" i="5"/>
  <c r="CJ17" i="5"/>
  <c r="BY17" i="5"/>
  <c r="CA17" i="5" s="1"/>
  <c r="CS16" i="5"/>
  <c r="CJ16" i="5"/>
  <c r="BY16" i="5"/>
  <c r="CA16" i="5" s="1"/>
  <c r="CS15" i="5"/>
  <c r="CJ15" i="5"/>
  <c r="BY15" i="5"/>
  <c r="CS14" i="5"/>
  <c r="CJ14" i="5"/>
  <c r="BY14" i="5"/>
  <c r="CA14" i="5" s="1"/>
  <c r="CS13" i="5"/>
  <c r="CJ13" i="5"/>
  <c r="BY13" i="5"/>
  <c r="CA13" i="5" s="1"/>
  <c r="CS12" i="5"/>
  <c r="CJ12" i="5"/>
  <c r="BY12" i="5"/>
  <c r="CA12" i="5" s="1"/>
  <c r="CS11" i="5"/>
  <c r="CJ11" i="5"/>
  <c r="BY11" i="5"/>
  <c r="CA11" i="5" s="1"/>
  <c r="CS10" i="5"/>
  <c r="CJ10" i="5"/>
  <c r="BY10" i="5"/>
  <c r="CS9" i="5"/>
  <c r="CJ9" i="5"/>
  <c r="BY9" i="5"/>
  <c r="CA9" i="5" s="1"/>
  <c r="CS8" i="5"/>
  <c r="CJ8" i="5"/>
  <c r="BY8" i="5"/>
  <c r="CA8" i="5" s="1"/>
  <c r="CS7" i="5"/>
  <c r="CJ7" i="5"/>
  <c r="BY7" i="5"/>
  <c r="CA7" i="5" s="1"/>
  <c r="CS6" i="5"/>
  <c r="CP6" i="5"/>
  <c r="CP7" i="5" s="1"/>
  <c r="CJ6" i="5"/>
  <c r="CG6" i="5"/>
  <c r="CG7" i="5" s="1"/>
  <c r="BY6" i="5"/>
  <c r="CA6" i="5" s="1"/>
  <c r="BV6" i="5"/>
  <c r="BV7" i="5" s="1"/>
  <c r="BV8" i="5" s="1"/>
  <c r="AR192" i="5"/>
  <c r="AT192" i="5" s="1"/>
  <c r="AR191" i="5"/>
  <c r="AR190" i="5"/>
  <c r="AR189" i="5"/>
  <c r="AR188" i="5"/>
  <c r="AT188" i="5" s="1"/>
  <c r="AR187" i="5"/>
  <c r="AR186" i="5"/>
  <c r="AT186" i="5" s="1"/>
  <c r="AR185" i="5"/>
  <c r="AR184" i="5"/>
  <c r="AT184" i="5" s="1"/>
  <c r="AR183" i="5"/>
  <c r="AT183" i="5" s="1"/>
  <c r="AR182" i="5"/>
  <c r="AT182" i="5" s="1"/>
  <c r="AR181" i="5"/>
  <c r="AT181" i="5" s="1"/>
  <c r="AR180" i="5"/>
  <c r="AT180" i="5" s="1"/>
  <c r="AR179" i="5"/>
  <c r="AT179" i="5" s="1"/>
  <c r="AR178" i="5"/>
  <c r="AT178" i="5" s="1"/>
  <c r="AR177" i="5"/>
  <c r="AR176" i="5"/>
  <c r="AT176" i="5" s="1"/>
  <c r="AR175" i="5"/>
  <c r="AT175" i="5" s="1"/>
  <c r="AR174" i="5"/>
  <c r="AR173" i="5"/>
  <c r="AR172" i="5"/>
  <c r="AT172" i="5" s="1"/>
  <c r="AR171" i="5"/>
  <c r="AR170" i="5"/>
  <c r="AR169" i="5"/>
  <c r="AT169" i="5" s="1"/>
  <c r="AR168" i="5"/>
  <c r="AT168" i="5" s="1"/>
  <c r="AR167" i="5"/>
  <c r="AT167" i="5" s="1"/>
  <c r="AR166" i="5"/>
  <c r="AT166" i="5" s="1"/>
  <c r="AR165" i="5"/>
  <c r="AT165" i="5" s="1"/>
  <c r="AR164" i="5"/>
  <c r="AT164" i="5" s="1"/>
  <c r="AR163" i="5"/>
  <c r="AT163" i="5" s="1"/>
  <c r="AR162" i="5"/>
  <c r="AT162" i="5" s="1"/>
  <c r="AR161" i="5"/>
  <c r="AR160" i="5"/>
  <c r="AT160" i="5" s="1"/>
  <c r="AR159" i="5"/>
  <c r="AR158" i="5"/>
  <c r="AR157" i="5"/>
  <c r="AR156" i="5"/>
  <c r="AT156" i="5" s="1"/>
  <c r="AR155" i="5"/>
  <c r="AR154" i="5"/>
  <c r="AR153" i="5"/>
  <c r="AR152" i="5"/>
  <c r="AT152" i="5" s="1"/>
  <c r="AR151" i="5"/>
  <c r="AT151" i="5" s="1"/>
  <c r="AR150" i="5"/>
  <c r="AT150" i="5" s="1"/>
  <c r="AR149" i="5"/>
  <c r="AT149" i="5" s="1"/>
  <c r="AR148" i="5"/>
  <c r="AT148" i="5" s="1"/>
  <c r="AR147" i="5"/>
  <c r="AT147" i="5" s="1"/>
  <c r="AR146" i="5"/>
  <c r="AT146" i="5" s="1"/>
  <c r="AR145" i="5"/>
  <c r="AR144" i="5"/>
  <c r="AR143" i="5"/>
  <c r="AT143" i="5" s="1"/>
  <c r="AR142" i="5"/>
  <c r="AR141" i="5"/>
  <c r="AR140" i="5"/>
  <c r="AR139" i="5"/>
  <c r="AR138" i="5"/>
  <c r="AT138" i="5" s="1"/>
  <c r="AR137" i="5"/>
  <c r="AR136" i="5"/>
  <c r="AR135" i="5"/>
  <c r="AR134" i="5"/>
  <c r="AT134" i="5" s="1"/>
  <c r="AR133" i="5"/>
  <c r="AR132" i="5"/>
  <c r="AR131" i="5"/>
  <c r="AR130" i="5"/>
  <c r="AR129" i="5"/>
  <c r="AT129" i="5" s="1"/>
  <c r="AR128" i="5"/>
  <c r="AR127" i="5"/>
  <c r="AT127" i="5" s="1"/>
  <c r="AR126" i="5"/>
  <c r="AR125" i="5"/>
  <c r="AR124" i="5"/>
  <c r="AR123" i="5"/>
  <c r="AR122" i="5"/>
  <c r="AT122" i="5" s="1"/>
  <c r="AR121" i="5"/>
  <c r="AR120" i="5"/>
  <c r="AR119" i="5"/>
  <c r="AT119" i="5" s="1"/>
  <c r="AR118" i="5"/>
  <c r="AT118" i="5" s="1"/>
  <c r="AR117" i="5"/>
  <c r="AR116" i="5"/>
  <c r="AR115" i="5"/>
  <c r="AT115" i="5" s="1"/>
  <c r="AR114" i="5"/>
  <c r="AT114" i="5" s="1"/>
  <c r="AR113" i="5"/>
  <c r="AT113" i="5" s="1"/>
  <c r="AR112" i="5"/>
  <c r="AR111" i="5"/>
  <c r="AT111" i="5" s="1"/>
  <c r="AR110" i="5"/>
  <c r="AR109" i="5"/>
  <c r="AR108" i="5"/>
  <c r="AR107" i="5"/>
  <c r="AR106" i="5"/>
  <c r="AT106" i="5" s="1"/>
  <c r="AR105" i="5"/>
  <c r="AR104" i="5"/>
  <c r="AR103" i="5"/>
  <c r="AT103" i="5" s="1"/>
  <c r="AR102" i="5"/>
  <c r="AR101" i="5"/>
  <c r="AR100" i="5"/>
  <c r="AR99" i="5"/>
  <c r="AR98" i="5"/>
  <c r="AR97" i="5"/>
  <c r="AR96" i="5"/>
  <c r="AR95" i="5"/>
  <c r="AR94" i="5"/>
  <c r="AR93" i="5"/>
  <c r="AR92" i="5"/>
  <c r="AT92" i="5" s="1"/>
  <c r="AR91" i="5"/>
  <c r="AT91" i="5" s="1"/>
  <c r="AR90" i="5"/>
  <c r="AR89" i="5"/>
  <c r="AT89" i="5" s="1"/>
  <c r="BC88" i="5"/>
  <c r="AR88" i="5"/>
  <c r="AT88" i="5" s="1"/>
  <c r="BC87" i="5"/>
  <c r="AR87" i="5"/>
  <c r="AT87" i="5" s="1"/>
  <c r="BC86" i="5"/>
  <c r="AR86" i="5"/>
  <c r="BC85" i="5"/>
  <c r="AR85" i="5"/>
  <c r="BC84" i="5"/>
  <c r="AR84" i="5"/>
  <c r="BC83" i="5"/>
  <c r="AR83" i="5"/>
  <c r="BC82" i="5"/>
  <c r="AR82" i="5"/>
  <c r="BC81" i="5"/>
  <c r="AR81" i="5"/>
  <c r="BC80" i="5"/>
  <c r="AR80" i="5"/>
  <c r="AT80" i="5" s="1"/>
  <c r="BC79" i="5"/>
  <c r="AR79" i="5"/>
  <c r="BC78" i="5"/>
  <c r="AR78" i="5"/>
  <c r="BC77" i="5"/>
  <c r="AR77" i="5"/>
  <c r="AT77" i="5" s="1"/>
  <c r="BC76" i="5"/>
  <c r="AR76" i="5"/>
  <c r="BC75" i="5"/>
  <c r="AR75" i="5"/>
  <c r="AT75" i="5" s="1"/>
  <c r="BC74" i="5"/>
  <c r="AR74" i="5"/>
  <c r="BC73" i="5"/>
  <c r="AR73" i="5"/>
  <c r="AT73" i="5" s="1"/>
  <c r="BC72" i="5"/>
  <c r="AR72" i="5"/>
  <c r="BC71" i="5"/>
  <c r="AR71" i="5"/>
  <c r="BC70" i="5"/>
  <c r="AR70" i="5"/>
  <c r="BC69" i="5"/>
  <c r="AR69" i="5"/>
  <c r="AT69" i="5" s="1"/>
  <c r="BC68" i="5"/>
  <c r="AR68" i="5"/>
  <c r="AT68" i="5" s="1"/>
  <c r="BC67" i="5"/>
  <c r="AR67" i="5"/>
  <c r="AT67" i="5" s="1"/>
  <c r="BC66" i="5"/>
  <c r="AR66" i="5"/>
  <c r="BC65" i="5"/>
  <c r="AR65" i="5"/>
  <c r="BC64" i="5"/>
  <c r="AR64" i="5"/>
  <c r="AT64" i="5" s="1"/>
  <c r="BC63" i="5"/>
  <c r="AR63" i="5"/>
  <c r="AT63" i="5" s="1"/>
  <c r="BC62" i="5"/>
  <c r="AR62" i="5"/>
  <c r="BC61" i="5"/>
  <c r="AR61" i="5"/>
  <c r="AT61" i="5" s="1"/>
  <c r="BC60" i="5"/>
  <c r="AR60" i="5"/>
  <c r="AT60" i="5" s="1"/>
  <c r="BC59" i="5"/>
  <c r="AR59" i="5"/>
  <c r="AT59" i="5" s="1"/>
  <c r="BC58" i="5"/>
  <c r="AR58" i="5"/>
  <c r="BC57" i="5"/>
  <c r="AR57" i="5"/>
  <c r="AT57" i="5" s="1"/>
  <c r="BC56" i="5"/>
  <c r="AR56" i="5"/>
  <c r="AT56" i="5" s="1"/>
  <c r="BC55" i="5"/>
  <c r="AR55" i="5"/>
  <c r="AT55" i="5" s="1"/>
  <c r="BC54" i="5"/>
  <c r="AR54" i="5"/>
  <c r="BC53" i="5"/>
  <c r="AR53" i="5"/>
  <c r="BC52" i="5"/>
  <c r="AR52" i="5"/>
  <c r="AT52" i="5" s="1"/>
  <c r="BC51" i="5"/>
  <c r="AR51" i="5"/>
  <c r="AT51" i="5" s="1"/>
  <c r="BC50" i="5"/>
  <c r="AR50" i="5"/>
  <c r="AT50" i="5" s="1"/>
  <c r="BC49" i="5"/>
  <c r="AR49" i="5"/>
  <c r="AT49" i="5" s="1"/>
  <c r="BC48" i="5"/>
  <c r="AR48" i="5"/>
  <c r="AT48" i="5" s="1"/>
  <c r="BC47" i="5"/>
  <c r="AR47" i="5"/>
  <c r="BC46" i="5"/>
  <c r="AR46" i="5"/>
  <c r="AT46" i="5" s="1"/>
  <c r="BC45" i="5"/>
  <c r="AR45" i="5"/>
  <c r="AT45" i="5" s="1"/>
  <c r="BC44" i="5"/>
  <c r="AR44" i="5"/>
  <c r="BC43" i="5"/>
  <c r="AR43" i="5"/>
  <c r="AT43" i="5" s="1"/>
  <c r="BC42" i="5"/>
  <c r="AR42" i="5"/>
  <c r="BC41" i="5"/>
  <c r="AR41" i="5"/>
  <c r="AT41" i="5" s="1"/>
  <c r="BC40" i="5"/>
  <c r="AR40" i="5"/>
  <c r="AT40" i="5" s="1"/>
  <c r="BC39" i="5"/>
  <c r="AR39" i="5"/>
  <c r="BC38" i="5"/>
  <c r="AR38" i="5"/>
  <c r="AT38" i="5" s="1"/>
  <c r="BC37" i="5"/>
  <c r="AR37" i="5"/>
  <c r="AT37" i="5" s="1"/>
  <c r="BC36" i="5"/>
  <c r="AR36" i="5"/>
  <c r="BC35" i="5"/>
  <c r="AR35" i="5"/>
  <c r="BC34" i="5"/>
  <c r="AR34" i="5"/>
  <c r="BC33" i="5"/>
  <c r="AR33" i="5"/>
  <c r="AT33" i="5" s="1"/>
  <c r="BC32" i="5"/>
  <c r="AR32" i="5"/>
  <c r="BC31" i="5"/>
  <c r="AR31" i="5"/>
  <c r="AT31" i="5" s="1"/>
  <c r="BC30" i="5"/>
  <c r="AR30" i="5"/>
  <c r="AT30" i="5" s="1"/>
  <c r="BC29" i="5"/>
  <c r="AR29" i="5"/>
  <c r="AT29" i="5" s="1"/>
  <c r="BC28" i="5"/>
  <c r="AR28" i="5"/>
  <c r="BC27" i="5"/>
  <c r="AR27" i="5"/>
  <c r="AT27" i="5" s="1"/>
  <c r="BC26" i="5"/>
  <c r="AR26" i="5"/>
  <c r="BC25" i="5"/>
  <c r="AR25" i="5"/>
  <c r="AT25" i="5" s="1"/>
  <c r="BC24" i="5"/>
  <c r="AR24" i="5"/>
  <c r="AT24" i="5" s="1"/>
  <c r="BC23" i="5"/>
  <c r="AR23" i="5"/>
  <c r="BC22" i="5"/>
  <c r="AR22" i="5"/>
  <c r="AT22" i="5" s="1"/>
  <c r="BC21" i="5"/>
  <c r="AR21" i="5"/>
  <c r="AT21" i="5" s="1"/>
  <c r="BC20" i="5"/>
  <c r="AR20" i="5"/>
  <c r="AT20" i="5" s="1"/>
  <c r="BC19" i="5"/>
  <c r="AR19" i="5"/>
  <c r="AT19" i="5" s="1"/>
  <c r="BC18" i="5"/>
  <c r="AR18" i="5"/>
  <c r="AT18" i="5" s="1"/>
  <c r="BC17" i="5"/>
  <c r="AR17" i="5"/>
  <c r="AT17" i="5" s="1"/>
  <c r="BC16" i="5"/>
  <c r="AR16" i="5"/>
  <c r="AT16" i="5" s="1"/>
  <c r="BC15" i="5"/>
  <c r="AR15" i="5"/>
  <c r="BC14" i="5"/>
  <c r="AR14" i="5"/>
  <c r="AT14" i="5" s="1"/>
  <c r="BC13" i="5"/>
  <c r="AR13" i="5"/>
  <c r="AT13" i="5" s="1"/>
  <c r="BC12" i="5"/>
  <c r="AR12" i="5"/>
  <c r="AT12" i="5" s="1"/>
  <c r="BC11" i="5"/>
  <c r="AR11" i="5"/>
  <c r="BC10" i="5"/>
  <c r="AR10" i="5"/>
  <c r="BC9" i="5"/>
  <c r="AR9" i="5"/>
  <c r="BC8" i="5"/>
  <c r="AR8" i="5"/>
  <c r="BC7" i="5"/>
  <c r="AR7" i="5"/>
  <c r="BI6" i="5"/>
  <c r="BJ6" i="5" s="1"/>
  <c r="BN6" i="5" s="1"/>
  <c r="BC6" i="5"/>
  <c r="AZ6" i="5"/>
  <c r="AR6" i="5"/>
  <c r="AT6" i="5" s="1"/>
  <c r="AO6" i="5"/>
  <c r="AP6" i="5" s="1"/>
  <c r="AV6" i="5" s="1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6" i="5"/>
  <c r="D6" i="5"/>
  <c r="CT100" i="5" s="1"/>
  <c r="AB6" i="5"/>
  <c r="AB7" i="5" s="1"/>
  <c r="AC7" i="5" s="1"/>
  <c r="AG7" i="5" s="1"/>
  <c r="S6" i="5"/>
  <c r="T6" i="5" s="1"/>
  <c r="X6" i="5" s="1"/>
  <c r="H6" i="5"/>
  <c r="BD23" i="5" l="1"/>
  <c r="BD25" i="5"/>
  <c r="BD51" i="5"/>
  <c r="BD53" i="5"/>
  <c r="EY113" i="5"/>
  <c r="EY111" i="5"/>
  <c r="EA18" i="5"/>
  <c r="EA30" i="5"/>
  <c r="EA34" i="5"/>
  <c r="DR65" i="5"/>
  <c r="DG97" i="5"/>
  <c r="EY103" i="5"/>
  <c r="CT105" i="5"/>
  <c r="BD12" i="5"/>
  <c r="DG7" i="5"/>
  <c r="EN129" i="5"/>
  <c r="FK129" i="5" s="1"/>
  <c r="BM76" i="5"/>
  <c r="BM16" i="5"/>
  <c r="BM12" i="5"/>
  <c r="EY101" i="5"/>
  <c r="CT99" i="5"/>
  <c r="AS135" i="5"/>
  <c r="AS186" i="5"/>
  <c r="CT6" i="5"/>
  <c r="CK25" i="5"/>
  <c r="CT30" i="5"/>
  <c r="CK33" i="5"/>
  <c r="CT42" i="5"/>
  <c r="BZ45" i="5"/>
  <c r="CT51" i="5"/>
  <c r="CT55" i="5"/>
  <c r="CT63" i="5"/>
  <c r="CT71" i="5"/>
  <c r="CK81" i="5"/>
  <c r="CK83" i="5"/>
  <c r="BZ103" i="5"/>
  <c r="BZ142" i="5"/>
  <c r="EN103" i="5"/>
  <c r="EY109" i="5"/>
  <c r="CT73" i="5"/>
  <c r="BD14" i="5"/>
  <c r="BD16" i="5"/>
  <c r="BD27" i="5"/>
  <c r="BD42" i="5"/>
  <c r="BD87" i="5"/>
  <c r="AS98" i="5"/>
  <c r="CK12" i="5"/>
  <c r="CT25" i="5"/>
  <c r="CK32" i="5"/>
  <c r="CK45" i="5"/>
  <c r="CT46" i="5"/>
  <c r="CT50" i="5"/>
  <c r="CK61" i="5"/>
  <c r="DR24" i="5"/>
  <c r="DR32" i="5"/>
  <c r="EA45" i="5"/>
  <c r="DR76" i="5"/>
  <c r="DG141" i="5"/>
  <c r="ED141" i="5" s="1"/>
  <c r="FH21" i="5"/>
  <c r="BM55" i="5"/>
  <c r="BM7" i="5"/>
  <c r="EY91" i="5"/>
  <c r="EY122" i="5"/>
  <c r="EY106" i="5"/>
  <c r="EY98" i="5"/>
  <c r="EY128" i="5"/>
  <c r="CT89" i="5"/>
  <c r="EA82" i="5"/>
  <c r="CT83" i="5"/>
  <c r="BM22" i="5"/>
  <c r="BM31" i="5"/>
  <c r="BD39" i="5"/>
  <c r="BM42" i="5"/>
  <c r="BD46" i="5"/>
  <c r="BD68" i="5"/>
  <c r="BD84" i="5"/>
  <c r="AS121" i="5"/>
  <c r="AS145" i="5"/>
  <c r="CT32" i="5"/>
  <c r="CK35" i="5"/>
  <c r="CT53" i="5"/>
  <c r="CT65" i="5"/>
  <c r="CK74" i="5"/>
  <c r="CK78" i="5"/>
  <c r="EA24" i="5"/>
  <c r="EA36" i="5"/>
  <c r="DR55" i="5"/>
  <c r="DR63" i="5"/>
  <c r="FH20" i="5"/>
  <c r="BM70" i="5"/>
  <c r="BM46" i="5"/>
  <c r="BM14" i="5"/>
  <c r="EY97" i="5"/>
  <c r="EY125" i="5"/>
  <c r="EY115" i="5"/>
  <c r="EY124" i="5"/>
  <c r="EY126" i="5"/>
  <c r="CT76" i="5"/>
  <c r="CT92" i="5"/>
  <c r="EA74" i="5"/>
  <c r="CT108" i="5"/>
  <c r="DN8" i="5"/>
  <c r="AS34" i="5"/>
  <c r="AS36" i="5"/>
  <c r="BM39" i="5"/>
  <c r="AS81" i="5"/>
  <c r="AS87" i="5"/>
  <c r="CT7" i="5"/>
  <c r="CT23" i="5"/>
  <c r="CK55" i="5"/>
  <c r="CK63" i="5"/>
  <c r="CT68" i="5"/>
  <c r="BZ164" i="5"/>
  <c r="EA35" i="5"/>
  <c r="DR38" i="5"/>
  <c r="DR50" i="5"/>
  <c r="DG53" i="5"/>
  <c r="EA55" i="5"/>
  <c r="DG69" i="5"/>
  <c r="DR83" i="5"/>
  <c r="EY105" i="5"/>
  <c r="EY99" i="5"/>
  <c r="EY92" i="5"/>
  <c r="EY93" i="5"/>
  <c r="EY117" i="5"/>
  <c r="CT80" i="5"/>
  <c r="CT98" i="5"/>
  <c r="CT82" i="5"/>
  <c r="CW92" i="5"/>
  <c r="AS46" i="5"/>
  <c r="BP46" i="5" s="1"/>
  <c r="DH97" i="5"/>
  <c r="FK103" i="5"/>
  <c r="CW99" i="5"/>
  <c r="AT145" i="5"/>
  <c r="DH7" i="5"/>
  <c r="CW105" i="5"/>
  <c r="CW108" i="5"/>
  <c r="BM119" i="5"/>
  <c r="EY110" i="5"/>
  <c r="EY118" i="5"/>
  <c r="EY96" i="5"/>
  <c r="EA79" i="5"/>
  <c r="EA87" i="5"/>
  <c r="EA77" i="5"/>
  <c r="EA93" i="5"/>
  <c r="DR107" i="5"/>
  <c r="CT78" i="5"/>
  <c r="CT90" i="5"/>
  <c r="CT97" i="5"/>
  <c r="CT106" i="5"/>
  <c r="EY112" i="5"/>
  <c r="EA94" i="5"/>
  <c r="CT72" i="5"/>
  <c r="CT111" i="5"/>
  <c r="DR96" i="5"/>
  <c r="DR104" i="5"/>
  <c r="CT87" i="5"/>
  <c r="CT96" i="5"/>
  <c r="CT103" i="5"/>
  <c r="EA85" i="5"/>
  <c r="DR91" i="5"/>
  <c r="DR99" i="5"/>
  <c r="CT85" i="5"/>
  <c r="CT94" i="5"/>
  <c r="CT101" i="5"/>
  <c r="CT110" i="5"/>
  <c r="DR92" i="5"/>
  <c r="DR100" i="5"/>
  <c r="DR94" i="5"/>
  <c r="DR102" i="5"/>
  <c r="EA75" i="5"/>
  <c r="EA83" i="5"/>
  <c r="EA91" i="5"/>
  <c r="DR97" i="5"/>
  <c r="DR105" i="5"/>
  <c r="CT74" i="5"/>
  <c r="CT81" i="5"/>
  <c r="EY94" i="5"/>
  <c r="EA78" i="5"/>
  <c r="EA86" i="5"/>
  <c r="CT79" i="5"/>
  <c r="CT88" i="5"/>
  <c r="CT95" i="5"/>
  <c r="CT104" i="5"/>
  <c r="EA84" i="5"/>
  <c r="DR106" i="5"/>
  <c r="CT77" i="5"/>
  <c r="EA81" i="5"/>
  <c r="CT109" i="5"/>
  <c r="EA73" i="5"/>
  <c r="EA89" i="5"/>
  <c r="DR95" i="5"/>
  <c r="CT86" i="5"/>
  <c r="CT93" i="5"/>
  <c r="EA76" i="5"/>
  <c r="EA92" i="5"/>
  <c r="CT102" i="5"/>
  <c r="DR103" i="5"/>
  <c r="DR98" i="5"/>
  <c r="CT84" i="5"/>
  <c r="CT75" i="5"/>
  <c r="BD10" i="5"/>
  <c r="BD20" i="5"/>
  <c r="AS27" i="5"/>
  <c r="AS74" i="5"/>
  <c r="AS78" i="5"/>
  <c r="CK15" i="5"/>
  <c r="CK23" i="5"/>
  <c r="CK41" i="5"/>
  <c r="CK46" i="5"/>
  <c r="CW46" i="5" s="1"/>
  <c r="CK51" i="5"/>
  <c r="CK59" i="5"/>
  <c r="CK69" i="5"/>
  <c r="DR22" i="5"/>
  <c r="DR30" i="5"/>
  <c r="DR48" i="5"/>
  <c r="EA66" i="5"/>
  <c r="EV7" i="5"/>
  <c r="EZ7" i="5" s="1"/>
  <c r="FH25" i="5"/>
  <c r="EY90" i="5"/>
  <c r="BM133" i="5"/>
  <c r="EY121" i="5"/>
  <c r="EY100" i="5"/>
  <c r="EY120" i="5"/>
  <c r="EY104" i="5"/>
  <c r="DR93" i="5"/>
  <c r="EY108" i="5"/>
  <c r="EA88" i="5"/>
  <c r="BZ74" i="5"/>
  <c r="CW98" i="5"/>
  <c r="AT121" i="5"/>
  <c r="CW100" i="5"/>
  <c r="AS28" i="5"/>
  <c r="AS31" i="5"/>
  <c r="BD38" i="5"/>
  <c r="BD44" i="5"/>
  <c r="BD63" i="5"/>
  <c r="AS141" i="5"/>
  <c r="CT10" i="5"/>
  <c r="CT18" i="5"/>
  <c r="CK21" i="5"/>
  <c r="BZ29" i="5"/>
  <c r="CK39" i="5"/>
  <c r="CK57" i="5"/>
  <c r="EA12" i="5"/>
  <c r="EA25" i="5"/>
  <c r="DR41" i="5"/>
  <c r="DG44" i="5"/>
  <c r="DG89" i="5"/>
  <c r="EY18" i="5"/>
  <c r="EY95" i="5"/>
  <c r="EY119" i="5"/>
  <c r="EY107" i="5"/>
  <c r="EY116" i="5"/>
  <c r="EA72" i="5"/>
  <c r="EA80" i="5"/>
  <c r="CT91" i="5"/>
  <c r="CQ6" i="5"/>
  <c r="CU6" i="5" s="1"/>
  <c r="CV6" i="5" s="1"/>
  <c r="DG16" i="5"/>
  <c r="CW74" i="5"/>
  <c r="CW83" i="5"/>
  <c r="CW89" i="5"/>
  <c r="AS8" i="5"/>
  <c r="BD18" i="5"/>
  <c r="AT28" i="5"/>
  <c r="AS42" i="5"/>
  <c r="BP42" i="5" s="1"/>
  <c r="AS100" i="5"/>
  <c r="AS142" i="5"/>
  <c r="CK8" i="5"/>
  <c r="CT34" i="5"/>
  <c r="BZ37" i="5"/>
  <c r="CT67" i="5"/>
  <c r="DR10" i="5"/>
  <c r="EA20" i="5"/>
  <c r="EA28" i="5"/>
  <c r="EA41" i="5"/>
  <c r="DR70" i="5"/>
  <c r="BM58" i="5"/>
  <c r="BM18" i="5"/>
  <c r="EY114" i="5"/>
  <c r="EY123" i="5"/>
  <c r="EY102" i="5"/>
  <c r="EY127" i="5"/>
  <c r="DR101" i="5"/>
  <c r="EA90" i="5"/>
  <c r="CT107" i="5"/>
  <c r="DG24" i="5"/>
  <c r="ED24" i="5" s="1"/>
  <c r="DG65" i="5"/>
  <c r="ED65" i="5" s="1"/>
  <c r="DG101" i="5"/>
  <c r="DG79" i="5"/>
  <c r="CW23" i="5"/>
  <c r="BZ86" i="5"/>
  <c r="BZ21" i="5"/>
  <c r="CA27" i="5"/>
  <c r="BZ27" i="5"/>
  <c r="AT84" i="5"/>
  <c r="AS84" i="5"/>
  <c r="AS44" i="5"/>
  <c r="AT44" i="5"/>
  <c r="EO6" i="5"/>
  <c r="EN6" i="5"/>
  <c r="AS23" i="5"/>
  <c r="AT23" i="5"/>
  <c r="BZ43" i="5"/>
  <c r="CA51" i="5"/>
  <c r="BZ51" i="5"/>
  <c r="BZ148" i="5"/>
  <c r="DG131" i="5"/>
  <c r="ED131" i="5" s="1"/>
  <c r="AS38" i="5"/>
  <c r="AT161" i="5"/>
  <c r="AS161" i="5"/>
  <c r="CA89" i="5"/>
  <c r="BZ89" i="5"/>
  <c r="BZ97" i="5"/>
  <c r="CA108" i="5"/>
  <c r="BZ108" i="5"/>
  <c r="BZ138" i="5"/>
  <c r="DH44" i="5"/>
  <c r="DG67" i="5"/>
  <c r="DH93" i="5"/>
  <c r="DG93" i="5"/>
  <c r="EO97" i="5"/>
  <c r="EN97" i="5"/>
  <c r="FK97" i="5" s="1"/>
  <c r="EO103" i="5"/>
  <c r="BD6" i="5"/>
  <c r="BM8" i="5"/>
  <c r="BD13" i="5"/>
  <c r="BD15" i="5"/>
  <c r="BM23" i="5"/>
  <c r="AS32" i="5"/>
  <c r="BD34" i="5"/>
  <c r="AT36" i="5"/>
  <c r="BD40" i="5"/>
  <c r="BD54" i="5"/>
  <c r="BD56" i="5"/>
  <c r="AS61" i="5"/>
  <c r="BM63" i="5"/>
  <c r="BD66" i="5"/>
  <c r="BM68" i="5"/>
  <c r="BD74" i="5"/>
  <c r="AT78" i="5"/>
  <c r="BD81" i="5"/>
  <c r="AS85" i="5"/>
  <c r="AT85" i="5"/>
  <c r="AS118" i="5"/>
  <c r="AS123" i="5"/>
  <c r="AT135" i="5"/>
  <c r="AT142" i="5"/>
  <c r="AT154" i="5"/>
  <c r="AS154" i="5"/>
  <c r="CK17" i="5"/>
  <c r="CK19" i="5"/>
  <c r="CT21" i="5"/>
  <c r="CT27" i="5"/>
  <c r="CT29" i="5"/>
  <c r="CK31" i="5"/>
  <c r="CT35" i="5"/>
  <c r="CT43" i="5"/>
  <c r="CT45" i="5"/>
  <c r="CW45" i="5" s="1"/>
  <c r="CT59" i="5"/>
  <c r="CW59" i="5" s="1"/>
  <c r="CK64" i="5"/>
  <c r="CK75" i="5"/>
  <c r="CW75" i="5" s="1"/>
  <c r="BZ87" i="5"/>
  <c r="BZ92" i="5"/>
  <c r="BZ134" i="5"/>
  <c r="BZ156" i="5"/>
  <c r="BZ175" i="5"/>
  <c r="DH6" i="5"/>
  <c r="DG6" i="5"/>
  <c r="EA8" i="5"/>
  <c r="EA22" i="5"/>
  <c r="DR27" i="5"/>
  <c r="DG33" i="5"/>
  <c r="DR37" i="5"/>
  <c r="DR39" i="5"/>
  <c r="DG42" i="5"/>
  <c r="DR46" i="5"/>
  <c r="DR61" i="5"/>
  <c r="DR71" i="5"/>
  <c r="DG74" i="5"/>
  <c r="DG86" i="5"/>
  <c r="DH89" i="5"/>
  <c r="DG103" i="5"/>
  <c r="DG114" i="5"/>
  <c r="ED114" i="5" s="1"/>
  <c r="DG127" i="5"/>
  <c r="ED127" i="5" s="1"/>
  <c r="DH127" i="5"/>
  <c r="FH37" i="5"/>
  <c r="EO91" i="5"/>
  <c r="EN91" i="5"/>
  <c r="FK91" i="5" s="1"/>
  <c r="AS9" i="5"/>
  <c r="BM13" i="5"/>
  <c r="BM15" i="5"/>
  <c r="BD17" i="5"/>
  <c r="BD21" i="5"/>
  <c r="AS26" i="5"/>
  <c r="AT32" i="5"/>
  <c r="BM34" i="5"/>
  <c r="BD36" i="5"/>
  <c r="AS43" i="5"/>
  <c r="BD47" i="5"/>
  <c r="AS52" i="5"/>
  <c r="BM54" i="5"/>
  <c r="BM56" i="5"/>
  <c r="BD59" i="5"/>
  <c r="BD61" i="5"/>
  <c r="BM66" i="5"/>
  <c r="BD71" i="5"/>
  <c r="BD78" i="5"/>
  <c r="BD85" i="5"/>
  <c r="AS88" i="5"/>
  <c r="AS94" i="5"/>
  <c r="AS109" i="5"/>
  <c r="AT123" i="5"/>
  <c r="AS129" i="5"/>
  <c r="BZ7" i="5"/>
  <c r="CK13" i="5"/>
  <c r="CT19" i="5"/>
  <c r="BZ26" i="5"/>
  <c r="CK37" i="5"/>
  <c r="CT39" i="5"/>
  <c r="CA42" i="5"/>
  <c r="BZ42" i="5"/>
  <c r="BZ46" i="5"/>
  <c r="CK47" i="5"/>
  <c r="BZ82" i="5"/>
  <c r="CA87" i="5"/>
  <c r="CA116" i="5"/>
  <c r="BZ116" i="5"/>
  <c r="CA151" i="5"/>
  <c r="BZ151" i="5"/>
  <c r="BZ171" i="5"/>
  <c r="CA175" i="5"/>
  <c r="DR7" i="5"/>
  <c r="DG13" i="5"/>
  <c r="DH17" i="5"/>
  <c r="DG17" i="5"/>
  <c r="DR19" i="5"/>
  <c r="EA27" i="5"/>
  <c r="EA29" i="5"/>
  <c r="DR35" i="5"/>
  <c r="EA39" i="5"/>
  <c r="DG49" i="5"/>
  <c r="DH59" i="5"/>
  <c r="DG59" i="5"/>
  <c r="EA69" i="5"/>
  <c r="DG80" i="5"/>
  <c r="DR89" i="5"/>
  <c r="ED89" i="5" s="1"/>
  <c r="DG115" i="5"/>
  <c r="ED115" i="5" s="1"/>
  <c r="FH8" i="5"/>
  <c r="EY33" i="5"/>
  <c r="EY61" i="5"/>
  <c r="BM152" i="5"/>
  <c r="BM137" i="5"/>
  <c r="CA113" i="5"/>
  <c r="BZ113" i="5"/>
  <c r="CA168" i="5"/>
  <c r="BZ168" i="5"/>
  <c r="BZ183" i="5"/>
  <c r="CA183" i="5"/>
  <c r="DG12" i="5"/>
  <c r="DH12" i="5"/>
  <c r="DH50" i="5"/>
  <c r="DG50" i="5"/>
  <c r="ED50" i="5" s="1"/>
  <c r="AS99" i="5"/>
  <c r="AT99" i="5"/>
  <c r="CA15" i="5"/>
  <c r="BZ15" i="5"/>
  <c r="AT81" i="5"/>
  <c r="AT107" i="5"/>
  <c r="AS107" i="5"/>
  <c r="BW6" i="5"/>
  <c r="CC6" i="5" s="1"/>
  <c r="BD9" i="5"/>
  <c r="BM21" i="5"/>
  <c r="BD26" i="5"/>
  <c r="BD30" i="5"/>
  <c r="AS35" i="5"/>
  <c r="BD45" i="5"/>
  <c r="AS50" i="5"/>
  <c r="BM59" i="5"/>
  <c r="BD64" i="5"/>
  <c r="AS69" i="5"/>
  <c r="BM71" i="5"/>
  <c r="AS79" i="5"/>
  <c r="AT79" i="5"/>
  <c r="AS110" i="5"/>
  <c r="AS114" i="5"/>
  <c r="CK11" i="5"/>
  <c r="CT15" i="5"/>
  <c r="CK24" i="5"/>
  <c r="CT49" i="5"/>
  <c r="CA79" i="5"/>
  <c r="BZ79" i="5"/>
  <c r="BZ104" i="5"/>
  <c r="CA111" i="5"/>
  <c r="BZ111" i="5"/>
  <c r="BZ161" i="5"/>
  <c r="BZ181" i="5"/>
  <c r="DR9" i="5"/>
  <c r="DR21" i="5"/>
  <c r="EA31" i="5"/>
  <c r="DH40" i="5"/>
  <c r="DG40" i="5"/>
  <c r="DG57" i="5"/>
  <c r="DR64" i="5"/>
  <c r="DG66" i="5"/>
  <c r="DG84" i="5"/>
  <c r="DH84" i="5"/>
  <c r="EY29" i="5"/>
  <c r="EY59" i="5"/>
  <c r="BM9" i="5"/>
  <c r="BM19" i="5"/>
  <c r="BM26" i="5"/>
  <c r="AT35" i="5"/>
  <c r="BM45" i="5"/>
  <c r="BD50" i="5"/>
  <c r="BD57" i="5"/>
  <c r="BD79" i="5"/>
  <c r="AS83" i="5"/>
  <c r="AT83" i="5"/>
  <c r="AS96" i="5"/>
  <c r="AT110" i="5"/>
  <c r="AT131" i="5"/>
  <c r="AS131" i="5"/>
  <c r="CK7" i="5"/>
  <c r="CW7" i="5" s="1"/>
  <c r="CT9" i="5"/>
  <c r="CK20" i="5"/>
  <c r="CT22" i="5"/>
  <c r="CK26" i="5"/>
  <c r="CT28" i="5"/>
  <c r="CK30" i="5"/>
  <c r="CW30" i="5" s="1"/>
  <c r="CK40" i="5"/>
  <c r="CT44" i="5"/>
  <c r="CK52" i="5"/>
  <c r="CT54" i="5"/>
  <c r="BZ63" i="5"/>
  <c r="CK65" i="5"/>
  <c r="BZ67" i="5"/>
  <c r="BZ71" i="5"/>
  <c r="CK73" i="5"/>
  <c r="CW73" i="5" s="1"/>
  <c r="CK76" i="5"/>
  <c r="CW76" i="5" s="1"/>
  <c r="CK79" i="5"/>
  <c r="CK82" i="5"/>
  <c r="CA94" i="5"/>
  <c r="BZ94" i="5"/>
  <c r="BZ100" i="5"/>
  <c r="BZ124" i="5"/>
  <c r="CA130" i="5"/>
  <c r="BZ130" i="5"/>
  <c r="BZ166" i="5"/>
  <c r="CA181" i="5"/>
  <c r="DR17" i="5"/>
  <c r="EA19" i="5"/>
  <c r="DG28" i="5"/>
  <c r="DG30" i="5"/>
  <c r="EA33" i="5"/>
  <c r="DG45" i="5"/>
  <c r="DR47" i="5"/>
  <c r="EA54" i="5"/>
  <c r="EA59" i="5"/>
  <c r="DG70" i="5"/>
  <c r="DG72" i="5"/>
  <c r="DG75" i="5"/>
  <c r="DG81" i="5"/>
  <c r="DH81" i="5"/>
  <c r="DG96" i="5"/>
  <c r="DG100" i="5"/>
  <c r="DG111" i="5"/>
  <c r="ED111" i="5" s="1"/>
  <c r="DG139" i="5"/>
  <c r="ED139" i="5" s="1"/>
  <c r="EN20" i="5"/>
  <c r="EO20" i="5"/>
  <c r="EN64" i="5"/>
  <c r="EY68" i="5"/>
  <c r="EN71" i="5"/>
  <c r="DH63" i="5"/>
  <c r="DG63" i="5"/>
  <c r="ED63" i="5" s="1"/>
  <c r="EO12" i="5"/>
  <c r="EN12" i="5"/>
  <c r="CA49" i="5"/>
  <c r="BZ49" i="5"/>
  <c r="CA143" i="5"/>
  <c r="BZ143" i="5"/>
  <c r="DO8" i="5"/>
  <c r="DS8" i="5" s="1"/>
  <c r="DN9" i="5"/>
  <c r="DO9" i="5" s="1"/>
  <c r="DS9" i="5" s="1"/>
  <c r="DH58" i="5"/>
  <c r="DG58" i="5"/>
  <c r="DH69" i="5"/>
  <c r="EN67" i="5"/>
  <c r="EO67" i="5"/>
  <c r="B6" i="5"/>
  <c r="AU25" i="5" s="1"/>
  <c r="BM100" i="5"/>
  <c r="BM112" i="5"/>
  <c r="BM126" i="5"/>
  <c r="BM135" i="5"/>
  <c r="BP135" i="5" s="1"/>
  <c r="BM144" i="5"/>
  <c r="EN66" i="5"/>
  <c r="BM78" i="5"/>
  <c r="BM98" i="5"/>
  <c r="BP98" i="5" s="1"/>
  <c r="BM123" i="5"/>
  <c r="BM134" i="5"/>
  <c r="BM140" i="5"/>
  <c r="BM151" i="5"/>
  <c r="EN117" i="5"/>
  <c r="FK117" i="5" s="1"/>
  <c r="EY81" i="5"/>
  <c r="EN55" i="5"/>
  <c r="EN37" i="5"/>
  <c r="EY35" i="5"/>
  <c r="EN111" i="5"/>
  <c r="FK111" i="5" s="1"/>
  <c r="EY77" i="5"/>
  <c r="EN72" i="5"/>
  <c r="EN43" i="5"/>
  <c r="FH31" i="5"/>
  <c r="EN30" i="5"/>
  <c r="BM138" i="5"/>
  <c r="EN109" i="5"/>
  <c r="FK109" i="5" s="1"/>
  <c r="EN77" i="5"/>
  <c r="EN62" i="5"/>
  <c r="EN15" i="5"/>
  <c r="EN9" i="5"/>
  <c r="EY7" i="5"/>
  <c r="FA7" i="5" s="1"/>
  <c r="EY6" i="5"/>
  <c r="BM92" i="5"/>
  <c r="BM114" i="5"/>
  <c r="BM120" i="5"/>
  <c r="BM132" i="5"/>
  <c r="EY65" i="5"/>
  <c r="EN60" i="5"/>
  <c r="EY51" i="5"/>
  <c r="EY13" i="5"/>
  <c r="EY10" i="5"/>
  <c r="DG138" i="5"/>
  <c r="ED138" i="5" s="1"/>
  <c r="DG135" i="5"/>
  <c r="ED135" i="5" s="1"/>
  <c r="EN116" i="5"/>
  <c r="EN107" i="5"/>
  <c r="EY44" i="5"/>
  <c r="EN33" i="5"/>
  <c r="EY89" i="5"/>
  <c r="EN81" i="5"/>
  <c r="FH26" i="5"/>
  <c r="EN16" i="5"/>
  <c r="EY8" i="5"/>
  <c r="BM122" i="5"/>
  <c r="BM143" i="5"/>
  <c r="EY60" i="5"/>
  <c r="EN49" i="5"/>
  <c r="EN19" i="5"/>
  <c r="BM74" i="5"/>
  <c r="BM110" i="5"/>
  <c r="EN73" i="5"/>
  <c r="EY38" i="5"/>
  <c r="FH23" i="5"/>
  <c r="EY20" i="5"/>
  <c r="FK20" i="5" s="1"/>
  <c r="DG132" i="5"/>
  <c r="ED132" i="5" s="1"/>
  <c r="EA62" i="5"/>
  <c r="DG25" i="5"/>
  <c r="BZ139" i="5"/>
  <c r="BZ135" i="5"/>
  <c r="BZ131" i="5"/>
  <c r="BM124" i="5"/>
  <c r="BM131" i="5"/>
  <c r="BM146" i="5"/>
  <c r="FH29" i="5"/>
  <c r="EY27" i="5"/>
  <c r="EN23" i="5"/>
  <c r="EN7" i="5"/>
  <c r="DG109" i="5"/>
  <c r="DG91" i="5"/>
  <c r="BZ169" i="5"/>
  <c r="BZ127" i="5"/>
  <c r="BZ78" i="5"/>
  <c r="BZ75" i="5"/>
  <c r="CT38" i="5"/>
  <c r="BZ35" i="5"/>
  <c r="CT33" i="5"/>
  <c r="CW33" i="5" s="1"/>
  <c r="CT31" i="5"/>
  <c r="AS179" i="5"/>
  <c r="BD58" i="5"/>
  <c r="BD41" i="5"/>
  <c r="BD31" i="5"/>
  <c r="DG134" i="5"/>
  <c r="ED134" i="5" s="1"/>
  <c r="DG56" i="5"/>
  <c r="DG54" i="5"/>
  <c r="EN53" i="5"/>
  <c r="EY14" i="5"/>
  <c r="DG140" i="5"/>
  <c r="ED140" i="5" s="1"/>
  <c r="DG112" i="5"/>
  <c r="ED112" i="5" s="1"/>
  <c r="EA46" i="5"/>
  <c r="BZ144" i="5"/>
  <c r="BM90" i="5"/>
  <c r="EN98" i="5"/>
  <c r="FK98" i="5" s="1"/>
  <c r="EN22" i="5"/>
  <c r="DR78" i="5"/>
  <c r="DR34" i="5"/>
  <c r="EA32" i="5"/>
  <c r="BM6" i="5"/>
  <c r="BD11" i="5"/>
  <c r="BM17" i="5"/>
  <c r="BD19" i="5"/>
  <c r="AS24" i="5"/>
  <c r="BD32" i="5"/>
  <c r="BM47" i="5"/>
  <c r="BD52" i="5"/>
  <c r="AU57" i="5"/>
  <c r="BM61" i="5"/>
  <c r="BD75" i="5"/>
  <c r="AS103" i="5"/>
  <c r="AS163" i="5"/>
  <c r="AT177" i="5"/>
  <c r="AS177" i="5"/>
  <c r="CK9" i="5"/>
  <c r="CT13" i="5"/>
  <c r="CA18" i="5"/>
  <c r="BZ18" i="5"/>
  <c r="BZ34" i="5"/>
  <c r="CT37" i="5"/>
  <c r="CW37" i="5" s="1"/>
  <c r="CT47" i="5"/>
  <c r="CT66" i="5"/>
  <c r="CT70" i="5"/>
  <c r="BZ90" i="5"/>
  <c r="BZ187" i="5"/>
  <c r="DR11" i="5"/>
  <c r="DR15" i="5"/>
  <c r="EA37" i="5"/>
  <c r="DG68" i="5"/>
  <c r="DH68" i="5"/>
  <c r="EY17" i="5"/>
  <c r="EN52" i="5"/>
  <c r="EN57" i="5"/>
  <c r="EO57" i="5"/>
  <c r="EP84" i="5"/>
  <c r="AS7" i="5"/>
  <c r="BM11" i="5"/>
  <c r="AS14" i="5"/>
  <c r="BP14" i="5" s="1"/>
  <c r="AS16" i="5"/>
  <c r="BP16" i="5" s="1"/>
  <c r="BD24" i="5"/>
  <c r="BD28" i="5"/>
  <c r="BM30" i="5"/>
  <c r="AS39" i="5"/>
  <c r="BP39" i="5" s="1"/>
  <c r="AT39" i="5"/>
  <c r="BM52" i="5"/>
  <c r="BD55" i="5"/>
  <c r="AS125" i="5"/>
  <c r="BD7" i="5"/>
  <c r="AS10" i="5"/>
  <c r="AS18" i="5"/>
  <c r="BP18" i="5" s="1"/>
  <c r="BD22" i="5"/>
  <c r="BM24" i="5"/>
  <c r="BM41" i="5"/>
  <c r="BM43" i="5"/>
  <c r="BD48" i="5"/>
  <c r="BM50" i="5"/>
  <c r="AT53" i="5"/>
  <c r="AS53" i="5"/>
  <c r="AS60" i="5"/>
  <c r="BD62" i="5"/>
  <c r="BM67" i="5"/>
  <c r="BM69" i="5"/>
  <c r="BD72" i="5"/>
  <c r="BD76" i="5"/>
  <c r="AS97" i="5"/>
  <c r="AS111" i="5"/>
  <c r="AT125" i="5"/>
  <c r="AS139" i="5"/>
  <c r="AT171" i="5"/>
  <c r="AS171" i="5"/>
  <c r="CA10" i="5"/>
  <c r="BZ10" i="5"/>
  <c r="CK14" i="5"/>
  <c r="CT26" i="5"/>
  <c r="CW26" i="5" s="1"/>
  <c r="CK34" i="5"/>
  <c r="CK36" i="5"/>
  <c r="CK38" i="5"/>
  <c r="CT40" i="5"/>
  <c r="CK48" i="5"/>
  <c r="CK50" i="5"/>
  <c r="CW50" i="5" s="1"/>
  <c r="BZ57" i="5"/>
  <c r="CT58" i="5"/>
  <c r="BZ61" i="5"/>
  <c r="CA63" i="5"/>
  <c r="CB63" i="5" s="1"/>
  <c r="CA67" i="5"/>
  <c r="CB67" i="5" s="1"/>
  <c r="CA71" i="5"/>
  <c r="BZ83" i="5"/>
  <c r="BZ88" i="5"/>
  <c r="CA95" i="5"/>
  <c r="BZ95" i="5"/>
  <c r="BZ147" i="5"/>
  <c r="BZ153" i="5"/>
  <c r="BZ158" i="5"/>
  <c r="CA163" i="5"/>
  <c r="BZ163" i="5"/>
  <c r="EA6" i="5"/>
  <c r="DG8" i="5"/>
  <c r="EA9" i="5"/>
  <c r="EA11" i="5"/>
  <c r="DR13" i="5"/>
  <c r="EA15" i="5"/>
  <c r="EA17" i="5"/>
  <c r="EA47" i="5"/>
  <c r="DR52" i="5"/>
  <c r="DI55" i="5"/>
  <c r="EA68" i="5"/>
  <c r="DR72" i="5"/>
  <c r="DR87" i="5"/>
  <c r="DG106" i="5"/>
  <c r="DH124" i="5"/>
  <c r="DG124" i="5"/>
  <c r="ED124" i="5" s="1"/>
  <c r="EY9" i="5"/>
  <c r="EO14" i="5"/>
  <c r="EP14" i="5" s="1"/>
  <c r="EN14" i="5"/>
  <c r="EO32" i="5"/>
  <c r="EN32" i="5"/>
  <c r="EY36" i="5"/>
  <c r="EN39" i="5"/>
  <c r="FH43" i="5"/>
  <c r="EP113" i="5"/>
  <c r="DR26" i="5"/>
  <c r="DH36" i="5"/>
  <c r="DG36" i="5"/>
  <c r="DG38" i="5"/>
  <c r="ED38" i="5" s="1"/>
  <c r="DH38" i="5"/>
  <c r="DI38" i="5" s="1"/>
  <c r="EA50" i="5"/>
  <c r="DR53" i="5"/>
  <c r="ED53" i="5" s="1"/>
  <c r="DR57" i="5"/>
  <c r="ED57" i="5" s="1"/>
  <c r="EA61" i="5"/>
  <c r="EA63" i="5"/>
  <c r="EA70" i="5"/>
  <c r="DR73" i="5"/>
  <c r="DI97" i="5"/>
  <c r="DH116" i="5"/>
  <c r="DG116" i="5"/>
  <c r="ED116" i="5" s="1"/>
  <c r="EO8" i="5"/>
  <c r="EN8" i="5"/>
  <c r="EN24" i="5"/>
  <c r="EO24" i="5"/>
  <c r="EP62" i="5"/>
  <c r="EN78" i="5"/>
  <c r="EO78" i="5"/>
  <c r="BD8" i="5"/>
  <c r="BM10" i="5"/>
  <c r="AS15" i="5"/>
  <c r="BP15" i="5" s="1"/>
  <c r="AS17" i="5"/>
  <c r="BP17" i="5" s="1"/>
  <c r="AS19" i="5"/>
  <c r="BM20" i="5"/>
  <c r="BM28" i="5"/>
  <c r="BM32" i="5"/>
  <c r="BM36" i="5"/>
  <c r="BM38" i="5"/>
  <c r="BM40" i="5"/>
  <c r="BM44" i="5"/>
  <c r="BM48" i="5"/>
  <c r="AU51" i="5"/>
  <c r="BM57" i="5"/>
  <c r="BM64" i="5"/>
  <c r="BD67" i="5"/>
  <c r="BD69" i="5"/>
  <c r="BD82" i="5"/>
  <c r="AU115" i="5"/>
  <c r="AS130" i="5"/>
  <c r="CK10" i="5"/>
  <c r="CT14" i="5"/>
  <c r="CB20" i="5"/>
  <c r="CK22" i="5"/>
  <c r="CW22" i="5" s="1"/>
  <c r="CK27" i="5"/>
  <c r="CK29" i="5"/>
  <c r="CT41" i="5"/>
  <c r="CW41" i="5" s="1"/>
  <c r="CK43" i="5"/>
  <c r="CW43" i="5" s="1"/>
  <c r="CT48" i="5"/>
  <c r="BZ52" i="5"/>
  <c r="CK54" i="5"/>
  <c r="BZ56" i="5"/>
  <c r="CT57" i="5"/>
  <c r="CW57" i="5" s="1"/>
  <c r="CT61" i="5"/>
  <c r="CW61" i="5" s="1"/>
  <c r="BZ66" i="5"/>
  <c r="CK67" i="5"/>
  <c r="CW67" i="5" s="1"/>
  <c r="CT69" i="5"/>
  <c r="CK71" i="5"/>
  <c r="CK84" i="5"/>
  <c r="CW84" i="5" s="1"/>
  <c r="BZ159" i="5"/>
  <c r="BZ172" i="5"/>
  <c r="BZ177" i="5"/>
  <c r="BZ188" i="5"/>
  <c r="CA188" i="5"/>
  <c r="CB188" i="5" s="1"/>
  <c r="DR12" i="5"/>
  <c r="EA13" i="5"/>
  <c r="EA26" i="5"/>
  <c r="EA42" i="5"/>
  <c r="EA53" i="5"/>
  <c r="DR81" i="5"/>
  <c r="DH98" i="5"/>
  <c r="DG98" i="5"/>
  <c r="DG117" i="5"/>
  <c r="ED117" i="5" s="1"/>
  <c r="DG123" i="5"/>
  <c r="ED123" i="5" s="1"/>
  <c r="DH128" i="5"/>
  <c r="DG128" i="5"/>
  <c r="ED128" i="5" s="1"/>
  <c r="EY22" i="5"/>
  <c r="EN42" i="5"/>
  <c r="EO42" i="5"/>
  <c r="EY78" i="5"/>
  <c r="BM142" i="5"/>
  <c r="BM127" i="5"/>
  <c r="BM97" i="5"/>
  <c r="BM75" i="5"/>
  <c r="BM25" i="5"/>
  <c r="BD29" i="5"/>
  <c r="BD33" i="5"/>
  <c r="BD35" i="5"/>
  <c r="BD37" i="5"/>
  <c r="AS47" i="5"/>
  <c r="BP47" i="5" s="1"/>
  <c r="BD49" i="5"/>
  <c r="BM51" i="5"/>
  <c r="BM53" i="5"/>
  <c r="BD60" i="5"/>
  <c r="BM62" i="5"/>
  <c r="BD65" i="5"/>
  <c r="BD88" i="5"/>
  <c r="AS95" i="5"/>
  <c r="AS101" i="5"/>
  <c r="AS126" i="5"/>
  <c r="AU184" i="5"/>
  <c r="CT8" i="5"/>
  <c r="CT12" i="5"/>
  <c r="CK16" i="5"/>
  <c r="CK18" i="5"/>
  <c r="CW18" i="5" s="1"/>
  <c r="CT20" i="5"/>
  <c r="BZ44" i="5"/>
  <c r="CT52" i="5"/>
  <c r="CK62" i="5"/>
  <c r="CT64" i="5"/>
  <c r="CK85" i="5"/>
  <c r="CW85" i="5" s="1"/>
  <c r="CA91" i="5"/>
  <c r="BZ91" i="5"/>
  <c r="CA121" i="5"/>
  <c r="CB121" i="5" s="1"/>
  <c r="BZ121" i="5"/>
  <c r="BZ157" i="5"/>
  <c r="BZ173" i="5"/>
  <c r="CA173" i="5"/>
  <c r="DW7" i="5"/>
  <c r="DX7" i="5" s="1"/>
  <c r="EB7" i="5" s="1"/>
  <c r="EA10" i="5"/>
  <c r="DR14" i="5"/>
  <c r="EA21" i="5"/>
  <c r="DR23" i="5"/>
  <c r="EA38" i="5"/>
  <c r="DG60" i="5"/>
  <c r="DR62" i="5"/>
  <c r="EA64" i="5"/>
  <c r="EA71" i="5"/>
  <c r="DR85" i="5"/>
  <c r="DH88" i="5"/>
  <c r="DG88" i="5"/>
  <c r="EN17" i="5"/>
  <c r="EN25" i="5"/>
  <c r="EN47" i="5"/>
  <c r="EO47" i="5"/>
  <c r="BM147" i="5"/>
  <c r="BM80" i="5"/>
  <c r="BM27" i="5"/>
  <c r="BM29" i="5"/>
  <c r="BM33" i="5"/>
  <c r="BM35" i="5"/>
  <c r="BM37" i="5"/>
  <c r="BD43" i="5"/>
  <c r="AT47" i="5"/>
  <c r="BM49" i="5"/>
  <c r="BM60" i="5"/>
  <c r="BM65" i="5"/>
  <c r="BD70" i="5"/>
  <c r="BD73" i="5"/>
  <c r="BD77" i="5"/>
  <c r="BD80" i="5"/>
  <c r="BD83" i="5"/>
  <c r="BD86" i="5"/>
  <c r="AT95" i="5"/>
  <c r="AS102" i="5"/>
  <c r="AS113" i="5"/>
  <c r="AT126" i="5"/>
  <c r="AU126" i="5" s="1"/>
  <c r="AS138" i="5"/>
  <c r="BP138" i="5" s="1"/>
  <c r="CK6" i="5"/>
  <c r="CT16" i="5"/>
  <c r="CK28" i="5"/>
  <c r="CK42" i="5"/>
  <c r="CW42" i="5" s="1"/>
  <c r="CK44" i="5"/>
  <c r="BZ53" i="5"/>
  <c r="CK56" i="5"/>
  <c r="CK58" i="5"/>
  <c r="CK60" i="5"/>
  <c r="CT62" i="5"/>
  <c r="CK68" i="5"/>
  <c r="CW68" i="5" s="1"/>
  <c r="CK72" i="5"/>
  <c r="CW72" i="5" s="1"/>
  <c r="CK80" i="5"/>
  <c r="CW80" i="5" s="1"/>
  <c r="BZ105" i="5"/>
  <c r="BZ110" i="5"/>
  <c r="CA115" i="5"/>
  <c r="BZ115" i="5"/>
  <c r="CA157" i="5"/>
  <c r="BZ185" i="5"/>
  <c r="EA7" i="5"/>
  <c r="EA14" i="5"/>
  <c r="DR16" i="5"/>
  <c r="ED16" i="5" s="1"/>
  <c r="DG20" i="5"/>
  <c r="DG22" i="5"/>
  <c r="EA23" i="5"/>
  <c r="DG32" i="5"/>
  <c r="ED32" i="5" s="1"/>
  <c r="DG37" i="5"/>
  <c r="DG41" i="5"/>
  <c r="EA43" i="5"/>
  <c r="DG52" i="5"/>
  <c r="DR54" i="5"/>
  <c r="ED54" i="5" s="1"/>
  <c r="DR56" i="5"/>
  <c r="ED56" i="5" s="1"/>
  <c r="DR60" i="5"/>
  <c r="DI96" i="5"/>
  <c r="DG130" i="5"/>
  <c r="ED130" i="5" s="1"/>
  <c r="EN11" i="5"/>
  <c r="EN59" i="5"/>
  <c r="EN70" i="5"/>
  <c r="EO70" i="5"/>
  <c r="EN76" i="5"/>
  <c r="EO76" i="5"/>
  <c r="BM94" i="5"/>
  <c r="BM87" i="5"/>
  <c r="BP87" i="5" s="1"/>
  <c r="EA16" i="5"/>
  <c r="DR18" i="5"/>
  <c r="DR20" i="5"/>
  <c r="ED20" i="5" s="1"/>
  <c r="DR31" i="5"/>
  <c r="DR36" i="5"/>
  <c r="ED36" i="5" s="1"/>
  <c r="DR42" i="5"/>
  <c r="EA56" i="5"/>
  <c r="DR74" i="5"/>
  <c r="ED74" i="5" s="1"/>
  <c r="DG83" i="5"/>
  <c r="ED83" i="5" s="1"/>
  <c r="DH83" i="5"/>
  <c r="DH113" i="5"/>
  <c r="DG113" i="5"/>
  <c r="ED113" i="5" s="1"/>
  <c r="DI140" i="5"/>
  <c r="FH7" i="5"/>
  <c r="FH11" i="5"/>
  <c r="EY15" i="5"/>
  <c r="EP60" i="5"/>
  <c r="BM103" i="5"/>
  <c r="BM88" i="5"/>
  <c r="EY12" i="5"/>
  <c r="EO21" i="5"/>
  <c r="EN21" i="5"/>
  <c r="FH32" i="5"/>
  <c r="FH36" i="5"/>
  <c r="FH40" i="5"/>
  <c r="EO86" i="5"/>
  <c r="EN86" i="5"/>
  <c r="EN95" i="5"/>
  <c r="EO95" i="5"/>
  <c r="BM116" i="5"/>
  <c r="BM109" i="5"/>
  <c r="BM101" i="5"/>
  <c r="BM93" i="5"/>
  <c r="FH6" i="5"/>
  <c r="EY19" i="5"/>
  <c r="EP37" i="5"/>
  <c r="EY43" i="5"/>
  <c r="EN69" i="5"/>
  <c r="EO69" i="5"/>
  <c r="EO100" i="5"/>
  <c r="EN100" i="5"/>
  <c r="EN112" i="5"/>
  <c r="BM128" i="5"/>
  <c r="BM115" i="5"/>
  <c r="CT11" i="5"/>
  <c r="CT17" i="5"/>
  <c r="CT24" i="5"/>
  <c r="CT36" i="5"/>
  <c r="CK49" i="5"/>
  <c r="CK53" i="5"/>
  <c r="CW53" i="5" s="1"/>
  <c r="BZ55" i="5"/>
  <c r="CT56" i="5"/>
  <c r="CT60" i="5"/>
  <c r="CK66" i="5"/>
  <c r="CK70" i="5"/>
  <c r="CK77" i="5"/>
  <c r="CW77" i="5" s="1"/>
  <c r="BZ179" i="5"/>
  <c r="BZ189" i="5"/>
  <c r="DR6" i="5"/>
  <c r="DR8" i="5"/>
  <c r="DR25" i="5"/>
  <c r="DR28" i="5"/>
  <c r="ED28" i="5" s="1"/>
  <c r="DG31" i="5"/>
  <c r="DR43" i="5"/>
  <c r="DR45" i="5"/>
  <c r="EA48" i="5"/>
  <c r="EA52" i="5"/>
  <c r="DI56" i="5"/>
  <c r="EA57" i="5"/>
  <c r="DR59" i="5"/>
  <c r="ED59" i="5" s="1"/>
  <c r="DR66" i="5"/>
  <c r="ED66" i="5" s="1"/>
  <c r="DR68" i="5"/>
  <c r="ED68" i="5" s="1"/>
  <c r="DR75" i="5"/>
  <c r="ED75" i="5" s="1"/>
  <c r="DR80" i="5"/>
  <c r="DI92" i="5"/>
  <c r="DG107" i="5"/>
  <c r="DH107" i="5"/>
  <c r="DG137" i="5"/>
  <c r="ED137" i="5" s="1"/>
  <c r="EK7" i="5"/>
  <c r="EQ7" i="5" s="1"/>
  <c r="FH9" i="5"/>
  <c r="FK9" i="5" s="1"/>
  <c r="EN13" i="5"/>
  <c r="FH15" i="5"/>
  <c r="FH18" i="5"/>
  <c r="EY23" i="5"/>
  <c r="EY25" i="5"/>
  <c r="EN35" i="5"/>
  <c r="FH42" i="5"/>
  <c r="EY46" i="5"/>
  <c r="EY48" i="5"/>
  <c r="EY50" i="5"/>
  <c r="EY52" i="5"/>
  <c r="EY54" i="5"/>
  <c r="EN61" i="5"/>
  <c r="EO61" i="5"/>
  <c r="EY75" i="5"/>
  <c r="EN84" i="5"/>
  <c r="EN87" i="5"/>
  <c r="EO87" i="5"/>
  <c r="EP96" i="5"/>
  <c r="BM136" i="5"/>
  <c r="BM130" i="5"/>
  <c r="BM111" i="5"/>
  <c r="BM104" i="5"/>
  <c r="BM96" i="5"/>
  <c r="BM82" i="5"/>
  <c r="DR33" i="5"/>
  <c r="DG35" i="5"/>
  <c r="DR40" i="5"/>
  <c r="DR44" i="5"/>
  <c r="ED44" i="5" s="1"/>
  <c r="DG48" i="5"/>
  <c r="DR49" i="5"/>
  <c r="DR51" i="5"/>
  <c r="DR58" i="5"/>
  <c r="EA60" i="5"/>
  <c r="EA65" i="5"/>
  <c r="DR67" i="5"/>
  <c r="ED67" i="5" s="1"/>
  <c r="DR69" i="5"/>
  <c r="ED69" i="5" s="1"/>
  <c r="DR90" i="5"/>
  <c r="DG125" i="5"/>
  <c r="ED125" i="5" s="1"/>
  <c r="DG129" i="5"/>
  <c r="ED129" i="5" s="1"/>
  <c r="DG142" i="5"/>
  <c r="ED142" i="5" s="1"/>
  <c r="EY26" i="5"/>
  <c r="EY28" i="5"/>
  <c r="EY30" i="5"/>
  <c r="EN38" i="5"/>
  <c r="EY41" i="5"/>
  <c r="EN58" i="5"/>
  <c r="EY82" i="5"/>
  <c r="EO85" i="5"/>
  <c r="EN85" i="5"/>
  <c r="EY88" i="5"/>
  <c r="BM139" i="5"/>
  <c r="BM108" i="5"/>
  <c r="BM86" i="5"/>
  <c r="DR29" i="5"/>
  <c r="DH35" i="5"/>
  <c r="EA40" i="5"/>
  <c r="EA44" i="5"/>
  <c r="DH48" i="5"/>
  <c r="EA49" i="5"/>
  <c r="EA51" i="5"/>
  <c r="EA58" i="5"/>
  <c r="DG64" i="5"/>
  <c r="EA67" i="5"/>
  <c r="DR77" i="5"/>
  <c r="DR79" i="5"/>
  <c r="DG82" i="5"/>
  <c r="DR84" i="5"/>
  <c r="ED84" i="5" s="1"/>
  <c r="DR86" i="5"/>
  <c r="ED86" i="5" s="1"/>
  <c r="DR88" i="5"/>
  <c r="ED88" i="5" s="1"/>
  <c r="DG122" i="5"/>
  <c r="ED122" i="5" s="1"/>
  <c r="DH129" i="5"/>
  <c r="DH142" i="5"/>
  <c r="FH10" i="5"/>
  <c r="FH13" i="5"/>
  <c r="EY16" i="5"/>
  <c r="EO18" i="5"/>
  <c r="EP18" i="5" s="1"/>
  <c r="EN18" i="5"/>
  <c r="EY21" i="5"/>
  <c r="FK21" i="5" s="1"/>
  <c r="EY24" i="5"/>
  <c r="FH28" i="5"/>
  <c r="FH30" i="5"/>
  <c r="FK30" i="5" s="1"/>
  <c r="EO38" i="5"/>
  <c r="FH39" i="5"/>
  <c r="EY58" i="5"/>
  <c r="EY67" i="5"/>
  <c r="EY74" i="5"/>
  <c r="EY80" i="5"/>
  <c r="EN83" i="5"/>
  <c r="EO83" i="5"/>
  <c r="EY85" i="5"/>
  <c r="EN126" i="5"/>
  <c r="FK126" i="5" s="1"/>
  <c r="BM150" i="5"/>
  <c r="BM125" i="5"/>
  <c r="BM99" i="5"/>
  <c r="DG78" i="5"/>
  <c r="DR82" i="5"/>
  <c r="DG85" i="5"/>
  <c r="DG104" i="5"/>
  <c r="DG126" i="5"/>
  <c r="ED126" i="5" s="1"/>
  <c r="EN10" i="5"/>
  <c r="EY11" i="5"/>
  <c r="FH16" i="5"/>
  <c r="FH19" i="5"/>
  <c r="FH22" i="5"/>
  <c r="EO28" i="5"/>
  <c r="EP28" i="5" s="1"/>
  <c r="EN28" i="5"/>
  <c r="EN41" i="5"/>
  <c r="EO41" i="5"/>
  <c r="FH44" i="5"/>
  <c r="FH46" i="5"/>
  <c r="FH48" i="5"/>
  <c r="FH50" i="5"/>
  <c r="EY56" i="5"/>
  <c r="EY70" i="5"/>
  <c r="EY87" i="5"/>
  <c r="EN99" i="5"/>
  <c r="FK99" i="5" s="1"/>
  <c r="EN108" i="5"/>
  <c r="EO121" i="5"/>
  <c r="EN121" i="5"/>
  <c r="BM148" i="5"/>
  <c r="BM81" i="5"/>
  <c r="EN44" i="5"/>
  <c r="FH45" i="5"/>
  <c r="FH49" i="5"/>
  <c r="FK49" i="5" s="1"/>
  <c r="FH51" i="5"/>
  <c r="EY53" i="5"/>
  <c r="EY62" i="5"/>
  <c r="EY73" i="5"/>
  <c r="EY76" i="5"/>
  <c r="EN114" i="5"/>
  <c r="BM129" i="5"/>
  <c r="BM113" i="5"/>
  <c r="BM106" i="5"/>
  <c r="BM85" i="5"/>
  <c r="BM73" i="5"/>
  <c r="EY40" i="5"/>
  <c r="EY42" i="5"/>
  <c r="EN46" i="5"/>
  <c r="EN48" i="5"/>
  <c r="EN50" i="5"/>
  <c r="EY55" i="5"/>
  <c r="FK55" i="5" s="1"/>
  <c r="EY71" i="5"/>
  <c r="FK71" i="5" s="1"/>
  <c r="EO101" i="5"/>
  <c r="EN101" i="5"/>
  <c r="FK101" i="5" s="1"/>
  <c r="EO114" i="5"/>
  <c r="BM145" i="5"/>
  <c r="BP145" i="5" s="1"/>
  <c r="BM118" i="5"/>
  <c r="BM105" i="5"/>
  <c r="BM84" i="5"/>
  <c r="FH17" i="5"/>
  <c r="FH27" i="5"/>
  <c r="EN31" i="5"/>
  <c r="EY32" i="5"/>
  <c r="FH33" i="5"/>
  <c r="EY39" i="5"/>
  <c r="EY45" i="5"/>
  <c r="EY64" i="5"/>
  <c r="FK64" i="5" s="1"/>
  <c r="EY84" i="5"/>
  <c r="EY86" i="5"/>
  <c r="FK86" i="5" s="1"/>
  <c r="EP98" i="5"/>
  <c r="BM141" i="5"/>
  <c r="BM102" i="5"/>
  <c r="BM91" i="5"/>
  <c r="BM79" i="5"/>
  <c r="FH14" i="5"/>
  <c r="EY31" i="5"/>
  <c r="EY34" i="5"/>
  <c r="FH35" i="5"/>
  <c r="FH38" i="5"/>
  <c r="EN40" i="5"/>
  <c r="EY47" i="5"/>
  <c r="EY63" i="5"/>
  <c r="EN65" i="5"/>
  <c r="EP68" i="5"/>
  <c r="EY69" i="5"/>
  <c r="FK69" i="5" s="1"/>
  <c r="EY72" i="5"/>
  <c r="EN75" i="5"/>
  <c r="EY79" i="5"/>
  <c r="EY83" i="5"/>
  <c r="BM149" i="5"/>
  <c r="BM117" i="5"/>
  <c r="BM107" i="5"/>
  <c r="BM95" i="5"/>
  <c r="BM83" i="5"/>
  <c r="BM72" i="5"/>
  <c r="FH12" i="5"/>
  <c r="FH24" i="5"/>
  <c r="FH34" i="5"/>
  <c r="EY37" i="5"/>
  <c r="EP40" i="5"/>
  <c r="FH41" i="5"/>
  <c r="FH47" i="5"/>
  <c r="EY49" i="5"/>
  <c r="FH52" i="5"/>
  <c r="EY57" i="5"/>
  <c r="FK57" i="5" s="1"/>
  <c r="EO65" i="5"/>
  <c r="EY66" i="5"/>
  <c r="FK66" i="5" s="1"/>
  <c r="EN68" i="5"/>
  <c r="EO75" i="5"/>
  <c r="EN80" i="5"/>
  <c r="EN82" i="5"/>
  <c r="EN96" i="5"/>
  <c r="EN115" i="5"/>
  <c r="FK115" i="5" s="1"/>
  <c r="BM153" i="5"/>
  <c r="BM121" i="5"/>
  <c r="BP121" i="5" s="1"/>
  <c r="BM89" i="5"/>
  <c r="BM77" i="5"/>
  <c r="BI7" i="5"/>
  <c r="AS6" i="5"/>
  <c r="AT9" i="5"/>
  <c r="AS22" i="5"/>
  <c r="AS49" i="5"/>
  <c r="AS89" i="5"/>
  <c r="AT101" i="5"/>
  <c r="AS106" i="5"/>
  <c r="AT7" i="5"/>
  <c r="AS13" i="5"/>
  <c r="AS21" i="5"/>
  <c r="AT26" i="5"/>
  <c r="AT34" i="5"/>
  <c r="AU34" i="5" s="1"/>
  <c r="AS41" i="5"/>
  <c r="AT42" i="5"/>
  <c r="AS51" i="5"/>
  <c r="BP51" i="5" s="1"/>
  <c r="AS67" i="5"/>
  <c r="AS91" i="5"/>
  <c r="AT109" i="5"/>
  <c r="AS115" i="5"/>
  <c r="BP115" i="5" s="1"/>
  <c r="AS127" i="5"/>
  <c r="BP127" i="5" s="1"/>
  <c r="AT130" i="5"/>
  <c r="AU130" i="5" s="1"/>
  <c r="AT139" i="5"/>
  <c r="AS162" i="5"/>
  <c r="AS169" i="5"/>
  <c r="AS178" i="5"/>
  <c r="AS181" i="5"/>
  <c r="AS20" i="5"/>
  <c r="BP20" i="5" s="1"/>
  <c r="AS25" i="5"/>
  <c r="BP25" i="5" s="1"/>
  <c r="AS33" i="5"/>
  <c r="AS40" i="5"/>
  <c r="AS48" i="5"/>
  <c r="BP48" i="5" s="1"/>
  <c r="AS59" i="5"/>
  <c r="BP59" i="5" s="1"/>
  <c r="AT94" i="5"/>
  <c r="AT98" i="5"/>
  <c r="AT102" i="5"/>
  <c r="AS119" i="5"/>
  <c r="BP119" i="5" s="1"/>
  <c r="AS122" i="5"/>
  <c r="BP122" i="5" s="1"/>
  <c r="AS134" i="5"/>
  <c r="BP134" i="5" s="1"/>
  <c r="AS143" i="5"/>
  <c r="AS146" i="5"/>
  <c r="BP146" i="5" s="1"/>
  <c r="AS149" i="5"/>
  <c r="AS166" i="5"/>
  <c r="AS56" i="5"/>
  <c r="AS64" i="5"/>
  <c r="BP64" i="5" s="1"/>
  <c r="AS175" i="5"/>
  <c r="AT97" i="5"/>
  <c r="AS12" i="5"/>
  <c r="BP12" i="5" s="1"/>
  <c r="AS29" i="5"/>
  <c r="BP29" i="5" s="1"/>
  <c r="AS30" i="5"/>
  <c r="AS37" i="5"/>
  <c r="AS45" i="5"/>
  <c r="AS73" i="5"/>
  <c r="BP73" i="5" s="1"/>
  <c r="AS75" i="5"/>
  <c r="BP75" i="5" s="1"/>
  <c r="AS77" i="5"/>
  <c r="AS92" i="5"/>
  <c r="BP92" i="5" s="1"/>
  <c r="AT141" i="5"/>
  <c r="AS147" i="5"/>
  <c r="AS183" i="5"/>
  <c r="AT8" i="5"/>
  <c r="AS57" i="5"/>
  <c r="BP57" i="5" s="1"/>
  <c r="AS55" i="5"/>
  <c r="AS63" i="5"/>
  <c r="AS68" i="5"/>
  <c r="AT96" i="5"/>
  <c r="AT100" i="5"/>
  <c r="AS151" i="5"/>
  <c r="AW6" i="5"/>
  <c r="EU9" i="5"/>
  <c r="EV8" i="5"/>
  <c r="EZ8" i="5" s="1"/>
  <c r="EJ9" i="5"/>
  <c r="EK8" i="5"/>
  <c r="EQ8" i="5" s="1"/>
  <c r="FE6" i="5"/>
  <c r="FI6" i="5" s="1"/>
  <c r="FD7" i="5"/>
  <c r="EO118" i="5"/>
  <c r="EN118" i="5"/>
  <c r="EN113" i="5"/>
  <c r="FK113" i="5" s="1"/>
  <c r="EO27" i="5"/>
  <c r="EN27" i="5"/>
  <c r="EO56" i="5"/>
  <c r="EP56" i="5" s="1"/>
  <c r="EN56" i="5"/>
  <c r="EO128" i="5"/>
  <c r="EN128" i="5"/>
  <c r="FK128" i="5" s="1"/>
  <c r="EN26" i="5"/>
  <c r="EO80" i="5"/>
  <c r="EP80" i="5" s="1"/>
  <c r="EO125" i="5"/>
  <c r="EN125" i="5"/>
  <c r="FK125" i="5" s="1"/>
  <c r="EK6" i="5"/>
  <c r="EQ6" i="5" s="1"/>
  <c r="EV6" i="5"/>
  <c r="EZ6" i="5" s="1"/>
  <c r="EN106" i="5"/>
  <c r="FK106" i="5" s="1"/>
  <c r="EO106" i="5"/>
  <c r="EP106" i="5" s="1"/>
  <c r="EO54" i="5"/>
  <c r="EP54" i="5" s="1"/>
  <c r="EN54" i="5"/>
  <c r="EO29" i="5"/>
  <c r="EN29" i="5"/>
  <c r="EO36" i="5"/>
  <c r="EN36" i="5"/>
  <c r="EO25" i="5"/>
  <c r="EP25" i="5" s="1"/>
  <c r="EN79" i="5"/>
  <c r="EO79" i="5"/>
  <c r="EP79" i="5" s="1"/>
  <c r="EN34" i="5"/>
  <c r="EO58" i="5"/>
  <c r="EP58" i="5" s="1"/>
  <c r="EO63" i="5"/>
  <c r="EP63" i="5" s="1"/>
  <c r="EN63" i="5"/>
  <c r="EO74" i="5"/>
  <c r="EN74" i="5"/>
  <c r="EN104" i="5"/>
  <c r="EO104" i="5"/>
  <c r="EO120" i="5"/>
  <c r="EN120" i="5"/>
  <c r="EO123" i="5"/>
  <c r="EP123" i="5" s="1"/>
  <c r="EN123" i="5"/>
  <c r="EO45" i="5"/>
  <c r="EN45" i="5"/>
  <c r="EO51" i="5"/>
  <c r="EP51" i="5" s="1"/>
  <c r="EN51" i="5"/>
  <c r="EO94" i="5"/>
  <c r="EP94" i="5" s="1"/>
  <c r="EN94" i="5"/>
  <c r="EO105" i="5"/>
  <c r="EN105" i="5"/>
  <c r="FK105" i="5" s="1"/>
  <c r="EO110" i="5"/>
  <c r="EN110" i="5"/>
  <c r="EO127" i="5"/>
  <c r="EN127" i="5"/>
  <c r="EO92" i="5"/>
  <c r="EN92" i="5"/>
  <c r="FK92" i="5" s="1"/>
  <c r="EO130" i="5"/>
  <c r="EP130" i="5" s="1"/>
  <c r="EN130" i="5"/>
  <c r="EO89" i="5"/>
  <c r="EP89" i="5" s="1"/>
  <c r="EN89" i="5"/>
  <c r="EO119" i="5"/>
  <c r="EN119" i="5"/>
  <c r="EO90" i="5"/>
  <c r="EN90" i="5"/>
  <c r="EO93" i="5"/>
  <c r="EN93" i="5"/>
  <c r="FK93" i="5" s="1"/>
  <c r="EO124" i="5"/>
  <c r="EN124" i="5"/>
  <c r="FK124" i="5" s="1"/>
  <c r="EO102" i="5"/>
  <c r="EN102" i="5"/>
  <c r="EO88" i="5"/>
  <c r="EN88" i="5"/>
  <c r="EO122" i="5"/>
  <c r="EN122" i="5"/>
  <c r="FK122" i="5" s="1"/>
  <c r="DC9" i="5"/>
  <c r="DD8" i="5"/>
  <c r="DJ8" i="5" s="1"/>
  <c r="DG18" i="5"/>
  <c r="DH52" i="5"/>
  <c r="DG9" i="5"/>
  <c r="DG10" i="5"/>
  <c r="DG14" i="5"/>
  <c r="DG26" i="5"/>
  <c r="DO6" i="5"/>
  <c r="DS6" i="5" s="1"/>
  <c r="DH11" i="5"/>
  <c r="DG11" i="5"/>
  <c r="DG21" i="5"/>
  <c r="DH46" i="5"/>
  <c r="DG46" i="5"/>
  <c r="DH95" i="5"/>
  <c r="DG95" i="5"/>
  <c r="DG23" i="5"/>
  <c r="DH23" i="5"/>
  <c r="DH31" i="5"/>
  <c r="DI31" i="5" s="1"/>
  <c r="DG61" i="5"/>
  <c r="DH61" i="5"/>
  <c r="DG90" i="5"/>
  <c r="DH90" i="5"/>
  <c r="DD6" i="5"/>
  <c r="DJ6" i="5" s="1"/>
  <c r="DD7" i="5"/>
  <c r="DJ7" i="5" s="1"/>
  <c r="DK7" i="5" s="1"/>
  <c r="DH34" i="5"/>
  <c r="DI34" i="5" s="1"/>
  <c r="DG34" i="5"/>
  <c r="DG39" i="5"/>
  <c r="DH39" i="5"/>
  <c r="DH47" i="5"/>
  <c r="DG47" i="5"/>
  <c r="DG27" i="5"/>
  <c r="DH27" i="5"/>
  <c r="DH60" i="5"/>
  <c r="DG121" i="5"/>
  <c r="ED121" i="5" s="1"/>
  <c r="DH121" i="5"/>
  <c r="DH43" i="5"/>
  <c r="DI43" i="5" s="1"/>
  <c r="DG43" i="5"/>
  <c r="DH105" i="5"/>
  <c r="DI105" i="5" s="1"/>
  <c r="DG105" i="5"/>
  <c r="DG118" i="5"/>
  <c r="ED118" i="5" s="1"/>
  <c r="DH118" i="5"/>
  <c r="DG94" i="5"/>
  <c r="DH94" i="5"/>
  <c r="DI94" i="5" s="1"/>
  <c r="DG99" i="5"/>
  <c r="DH99" i="5"/>
  <c r="DI99" i="5" s="1"/>
  <c r="DH108" i="5"/>
  <c r="DG108" i="5"/>
  <c r="ED108" i="5" s="1"/>
  <c r="DG15" i="5"/>
  <c r="DG19" i="5"/>
  <c r="DG29" i="5"/>
  <c r="DH42" i="5"/>
  <c r="DI42" i="5" s="1"/>
  <c r="DG51" i="5"/>
  <c r="DH53" i="5"/>
  <c r="DG62" i="5"/>
  <c r="DG92" i="5"/>
  <c r="DG73" i="5"/>
  <c r="DH73" i="5"/>
  <c r="DI73" i="5" s="1"/>
  <c r="DH76" i="5"/>
  <c r="DG76" i="5"/>
  <c r="ED76" i="5" s="1"/>
  <c r="DG77" i="5"/>
  <c r="DH77" i="5"/>
  <c r="DI77" i="5" s="1"/>
  <c r="DG120" i="5"/>
  <c r="ED120" i="5" s="1"/>
  <c r="DH120" i="5"/>
  <c r="DG102" i="5"/>
  <c r="DH102" i="5"/>
  <c r="DG110" i="5"/>
  <c r="ED110" i="5" s="1"/>
  <c r="DH110" i="5"/>
  <c r="DI110" i="5" s="1"/>
  <c r="DH133" i="5"/>
  <c r="DG133" i="5"/>
  <c r="ED133" i="5" s="1"/>
  <c r="DG55" i="5"/>
  <c r="ED55" i="5" s="1"/>
  <c r="DG71" i="5"/>
  <c r="DG87" i="5"/>
  <c r="DH119" i="5"/>
  <c r="DG119" i="5"/>
  <c r="ED119" i="5" s="1"/>
  <c r="DH125" i="5"/>
  <c r="DH141" i="5"/>
  <c r="DI141" i="5" s="1"/>
  <c r="DH136" i="5"/>
  <c r="DI136" i="5" s="1"/>
  <c r="DG136" i="5"/>
  <c r="ED136" i="5" s="1"/>
  <c r="CW16" i="5"/>
  <c r="BV9" i="5"/>
  <c r="BW8" i="5"/>
  <c r="CC8" i="5" s="1"/>
  <c r="CH7" i="5"/>
  <c r="CL7" i="5" s="1"/>
  <c r="CG8" i="5"/>
  <c r="CW25" i="5"/>
  <c r="CW48" i="5"/>
  <c r="CW51" i="5"/>
  <c r="CW6" i="5"/>
  <c r="CW12" i="5"/>
  <c r="CA32" i="5"/>
  <c r="CB32" i="5" s="1"/>
  <c r="BZ32" i="5"/>
  <c r="CA38" i="5"/>
  <c r="BZ38" i="5"/>
  <c r="BZ14" i="5"/>
  <c r="BZ31" i="5"/>
  <c r="BZ60" i="5"/>
  <c r="CA60" i="5"/>
  <c r="CB60" i="5" s="1"/>
  <c r="BZ70" i="5"/>
  <c r="CA70" i="5"/>
  <c r="CA40" i="5"/>
  <c r="CB40" i="5" s="1"/>
  <c r="BZ40" i="5"/>
  <c r="BZ62" i="5"/>
  <c r="CA62" i="5"/>
  <c r="BZ65" i="5"/>
  <c r="CA65" i="5"/>
  <c r="CA106" i="5"/>
  <c r="CB106" i="5" s="1"/>
  <c r="BZ106" i="5"/>
  <c r="CA118" i="5"/>
  <c r="BZ118" i="5"/>
  <c r="CA150" i="5"/>
  <c r="BZ150" i="5"/>
  <c r="CQ7" i="5"/>
  <c r="CU7" i="5" s="1"/>
  <c r="CV7" i="5" s="1"/>
  <c r="CP8" i="5"/>
  <c r="BW7" i="5"/>
  <c r="CC7" i="5" s="1"/>
  <c r="BZ9" i="5"/>
  <c r="BZ17" i="5"/>
  <c r="CA22" i="5"/>
  <c r="BZ22" i="5"/>
  <c r="CW32" i="5"/>
  <c r="BZ39" i="5"/>
  <c r="CW65" i="5"/>
  <c r="BZ184" i="5"/>
  <c r="CA184" i="5"/>
  <c r="BZ6" i="5"/>
  <c r="CD6" i="5" s="1"/>
  <c r="BZ8" i="5"/>
  <c r="BZ16" i="5"/>
  <c r="BZ28" i="5"/>
  <c r="BZ33" i="5"/>
  <c r="CA47" i="5"/>
  <c r="CB47" i="5" s="1"/>
  <c r="BZ47" i="5"/>
  <c r="BZ58" i="5"/>
  <c r="CA58" i="5"/>
  <c r="CH6" i="5"/>
  <c r="CL6" i="5" s="1"/>
  <c r="BZ13" i="5"/>
  <c r="BZ20" i="5"/>
  <c r="BZ12" i="5"/>
  <c r="CA24" i="5"/>
  <c r="BZ24" i="5"/>
  <c r="CA30" i="5"/>
  <c r="BZ30" i="5"/>
  <c r="CA44" i="5"/>
  <c r="CB44" i="5" s="1"/>
  <c r="CA48" i="5"/>
  <c r="BZ48" i="5"/>
  <c r="CA50" i="5"/>
  <c r="BZ50" i="5"/>
  <c r="BZ54" i="5"/>
  <c r="CA54" i="5"/>
  <c r="CB54" i="5" s="1"/>
  <c r="CA112" i="5"/>
  <c r="BZ112" i="5"/>
  <c r="CA52" i="5"/>
  <c r="BZ76" i="5"/>
  <c r="CA76" i="5"/>
  <c r="CB76" i="5" s="1"/>
  <c r="BZ25" i="5"/>
  <c r="CA53" i="5"/>
  <c r="CB53" i="5" s="1"/>
  <c r="CA93" i="5"/>
  <c r="BZ93" i="5"/>
  <c r="CA109" i="5"/>
  <c r="CB109" i="5" s="1"/>
  <c r="BZ109" i="5"/>
  <c r="BZ11" i="5"/>
  <c r="BZ19" i="5"/>
  <c r="BZ23" i="5"/>
  <c r="BZ36" i="5"/>
  <c r="BZ41" i="5"/>
  <c r="CA98" i="5"/>
  <c r="BZ98" i="5"/>
  <c r="CA114" i="5"/>
  <c r="CB114" i="5" s="1"/>
  <c r="BZ114" i="5"/>
  <c r="CA145" i="5"/>
  <c r="CB145" i="5" s="1"/>
  <c r="BZ145" i="5"/>
  <c r="CA101" i="5"/>
  <c r="BZ101" i="5"/>
  <c r="CA73" i="5"/>
  <c r="CB73" i="5" s="1"/>
  <c r="BZ73" i="5"/>
  <c r="CA81" i="5"/>
  <c r="CB81" i="5" s="1"/>
  <c r="BZ81" i="5"/>
  <c r="CA96" i="5"/>
  <c r="BZ96" i="5"/>
  <c r="CA122" i="5"/>
  <c r="BZ122" i="5"/>
  <c r="BZ128" i="5"/>
  <c r="CA140" i="5"/>
  <c r="CB140" i="5" s="1"/>
  <c r="BZ140" i="5"/>
  <c r="CA155" i="5"/>
  <c r="BZ155" i="5"/>
  <c r="CA85" i="5"/>
  <c r="BZ85" i="5"/>
  <c r="CA99" i="5"/>
  <c r="BZ99" i="5"/>
  <c r="CA125" i="5"/>
  <c r="CB125" i="5" s="1"/>
  <c r="BZ125" i="5"/>
  <c r="CW63" i="5"/>
  <c r="CA120" i="5"/>
  <c r="BZ120" i="5"/>
  <c r="BZ162" i="5"/>
  <c r="CA162" i="5"/>
  <c r="CB162" i="5" s="1"/>
  <c r="CA102" i="5"/>
  <c r="BZ102" i="5"/>
  <c r="CW55" i="5"/>
  <c r="BZ69" i="5"/>
  <c r="CA69" i="5"/>
  <c r="CB69" i="5" s="1"/>
  <c r="CW81" i="5"/>
  <c r="BZ84" i="5"/>
  <c r="CA84" i="5"/>
  <c r="BZ190" i="5"/>
  <c r="CA190" i="5"/>
  <c r="BZ68" i="5"/>
  <c r="CA68" i="5"/>
  <c r="CB68" i="5" s="1"/>
  <c r="CA107" i="5"/>
  <c r="BZ107" i="5"/>
  <c r="CA132" i="5"/>
  <c r="BZ132" i="5"/>
  <c r="BZ154" i="5"/>
  <c r="CA154" i="5"/>
  <c r="CB154" i="5" s="1"/>
  <c r="CA167" i="5"/>
  <c r="CB167" i="5" s="1"/>
  <c r="BZ167" i="5"/>
  <c r="CW71" i="5"/>
  <c r="BZ160" i="5"/>
  <c r="CA160" i="5"/>
  <c r="BZ59" i="5"/>
  <c r="CA59" i="5"/>
  <c r="CB59" i="5" s="1"/>
  <c r="BZ72" i="5"/>
  <c r="CA72" i="5"/>
  <c r="CB72" i="5" s="1"/>
  <c r="CA119" i="5"/>
  <c r="BZ119" i="5"/>
  <c r="CA133" i="5"/>
  <c r="BZ133" i="5"/>
  <c r="CA137" i="5"/>
  <c r="CB137" i="5" s="1"/>
  <c r="BZ137" i="5"/>
  <c r="CA152" i="5"/>
  <c r="CB152" i="5" s="1"/>
  <c r="BZ152" i="5"/>
  <c r="BZ174" i="5"/>
  <c r="CA174" i="5"/>
  <c r="BZ176" i="5"/>
  <c r="CA176" i="5"/>
  <c r="BZ170" i="5"/>
  <c r="CA170" i="5"/>
  <c r="BZ180" i="5"/>
  <c r="CA180" i="5"/>
  <c r="BZ186" i="5"/>
  <c r="CA186" i="5"/>
  <c r="CA129" i="5"/>
  <c r="BZ129" i="5"/>
  <c r="CA146" i="5"/>
  <c r="BZ146" i="5"/>
  <c r="BZ64" i="5"/>
  <c r="CA64" i="5"/>
  <c r="CA77" i="5"/>
  <c r="BZ77" i="5"/>
  <c r="BZ80" i="5"/>
  <c r="CA80" i="5"/>
  <c r="CB80" i="5" s="1"/>
  <c r="BZ149" i="5"/>
  <c r="CA149" i="5"/>
  <c r="BZ165" i="5"/>
  <c r="CA165" i="5"/>
  <c r="CA117" i="5"/>
  <c r="CB117" i="5" s="1"/>
  <c r="BZ117" i="5"/>
  <c r="CA141" i="5"/>
  <c r="BZ141" i="5"/>
  <c r="BZ123" i="5"/>
  <c r="BZ126" i="5"/>
  <c r="BZ136" i="5"/>
  <c r="BZ178" i="5"/>
  <c r="CA178" i="5"/>
  <c r="CB178" i="5" s="1"/>
  <c r="BZ182" i="5"/>
  <c r="CA182" i="5"/>
  <c r="AT10" i="5"/>
  <c r="AU10" i="5" s="1"/>
  <c r="BA6" i="5"/>
  <c r="BE6" i="5" s="1"/>
  <c r="BQ6" i="5" s="1"/>
  <c r="AZ7" i="5"/>
  <c r="AT15" i="5"/>
  <c r="AU15" i="5" s="1"/>
  <c r="AT65" i="5"/>
  <c r="AS65" i="5"/>
  <c r="AT66" i="5"/>
  <c r="AS66" i="5"/>
  <c r="BP66" i="5" s="1"/>
  <c r="AT105" i="5"/>
  <c r="AU105" i="5" s="1"/>
  <c r="AS105" i="5"/>
  <c r="AO7" i="5"/>
  <c r="AT72" i="5"/>
  <c r="AU72" i="5" s="1"/>
  <c r="AS72" i="5"/>
  <c r="BP72" i="5" s="1"/>
  <c r="AT93" i="5"/>
  <c r="AS93" i="5"/>
  <c r="AT158" i="5"/>
  <c r="AS158" i="5"/>
  <c r="AT11" i="5"/>
  <c r="AS11" i="5"/>
  <c r="BP11" i="5" s="1"/>
  <c r="AT62" i="5"/>
  <c r="AS62" i="5"/>
  <c r="BP62" i="5" s="1"/>
  <c r="AT71" i="5"/>
  <c r="AS71" i="5"/>
  <c r="AT117" i="5"/>
  <c r="AS117" i="5"/>
  <c r="AT58" i="5"/>
  <c r="AU58" i="5" s="1"/>
  <c r="AS58" i="5"/>
  <c r="AT112" i="5"/>
  <c r="AS112" i="5"/>
  <c r="BP112" i="5" s="1"/>
  <c r="AT133" i="5"/>
  <c r="AS133" i="5"/>
  <c r="BP133" i="5" s="1"/>
  <c r="AT54" i="5"/>
  <c r="AU54" i="5" s="1"/>
  <c r="AS54" i="5"/>
  <c r="AT104" i="5"/>
  <c r="AS104" i="5"/>
  <c r="AT144" i="5"/>
  <c r="AS144" i="5"/>
  <c r="AT170" i="5"/>
  <c r="AU170" i="5" s="1"/>
  <c r="AS170" i="5"/>
  <c r="AT70" i="5"/>
  <c r="AU70" i="5" s="1"/>
  <c r="AS70" i="5"/>
  <c r="BP70" i="5" s="1"/>
  <c r="AT86" i="5"/>
  <c r="AS86" i="5"/>
  <c r="AT140" i="5"/>
  <c r="AS140" i="5"/>
  <c r="BP140" i="5" s="1"/>
  <c r="AT124" i="5"/>
  <c r="AS124" i="5"/>
  <c r="AT136" i="5"/>
  <c r="AS136" i="5"/>
  <c r="AT185" i="5"/>
  <c r="AU185" i="5" s="1"/>
  <c r="AS185" i="5"/>
  <c r="AT76" i="5"/>
  <c r="AS76" i="5"/>
  <c r="BP76" i="5" s="1"/>
  <c r="AT82" i="5"/>
  <c r="AS82" i="5"/>
  <c r="BP82" i="5" s="1"/>
  <c r="AT137" i="5"/>
  <c r="AU137" i="5" s="1"/>
  <c r="AS137" i="5"/>
  <c r="BP137" i="5" s="1"/>
  <c r="AT173" i="5"/>
  <c r="AS173" i="5"/>
  <c r="AT108" i="5"/>
  <c r="AS108" i="5"/>
  <c r="BP108" i="5" s="1"/>
  <c r="AT155" i="5"/>
  <c r="AS155" i="5"/>
  <c r="AT159" i="5"/>
  <c r="AU159" i="5" s="1"/>
  <c r="AS159" i="5"/>
  <c r="AT190" i="5"/>
  <c r="AS190" i="5"/>
  <c r="AT90" i="5"/>
  <c r="AS90" i="5"/>
  <c r="AT116" i="5"/>
  <c r="AS116" i="5"/>
  <c r="BP116" i="5" s="1"/>
  <c r="AT153" i="5"/>
  <c r="AU153" i="5" s="1"/>
  <c r="AS153" i="5"/>
  <c r="AT189" i="5"/>
  <c r="AS189" i="5"/>
  <c r="AT74" i="5"/>
  <c r="AU74" i="5" s="1"/>
  <c r="AS80" i="5"/>
  <c r="AT120" i="5"/>
  <c r="AU120" i="5" s="1"/>
  <c r="AS120" i="5"/>
  <c r="BP120" i="5" s="1"/>
  <c r="AT174" i="5"/>
  <c r="AU174" i="5" s="1"/>
  <c r="AS174" i="5"/>
  <c r="AT128" i="5"/>
  <c r="AS128" i="5"/>
  <c r="BP128" i="5" s="1"/>
  <c r="AT157" i="5"/>
  <c r="AU157" i="5" s="1"/>
  <c r="AS157" i="5"/>
  <c r="AT187" i="5"/>
  <c r="AU187" i="5" s="1"/>
  <c r="AS187" i="5"/>
  <c r="AT132" i="5"/>
  <c r="AS132" i="5"/>
  <c r="AT191" i="5"/>
  <c r="AS191" i="5"/>
  <c r="AS150" i="5"/>
  <c r="AS165" i="5"/>
  <c r="AS167" i="5"/>
  <c r="AS182" i="5"/>
  <c r="AS148" i="5"/>
  <c r="AS152" i="5"/>
  <c r="AS156" i="5"/>
  <c r="AS160" i="5"/>
  <c r="AS164" i="5"/>
  <c r="AS168" i="5"/>
  <c r="AS172" i="5"/>
  <c r="AS176" i="5"/>
  <c r="AS180" i="5"/>
  <c r="AS184" i="5"/>
  <c r="AS188" i="5"/>
  <c r="AS192" i="5"/>
  <c r="L6" i="5"/>
  <c r="M6" i="5"/>
  <c r="W7" i="5"/>
  <c r="AC6" i="5"/>
  <c r="AG6" i="5" s="1"/>
  <c r="AJ6" i="5" s="1"/>
  <c r="W8" i="5"/>
  <c r="AF6" i="5"/>
  <c r="S7" i="5"/>
  <c r="AB8" i="5"/>
  <c r="I6" i="5"/>
  <c r="O6" i="5" s="1"/>
  <c r="H7" i="5"/>
  <c r="O20" i="8"/>
  <c r="O21" i="8"/>
  <c r="O22" i="8"/>
  <c r="O23" i="8"/>
  <c r="O19" i="8"/>
  <c r="M20" i="8"/>
  <c r="M21" i="8"/>
  <c r="M22" i="8"/>
  <c r="M23" i="8"/>
  <c r="M19" i="8"/>
  <c r="FK44" i="5" l="1"/>
  <c r="ED90" i="5"/>
  <c r="BP102" i="5"/>
  <c r="BP111" i="5"/>
  <c r="BP53" i="5"/>
  <c r="FK77" i="5"/>
  <c r="FK68" i="5"/>
  <c r="CW44" i="5"/>
  <c r="BP35" i="5"/>
  <c r="CB159" i="5"/>
  <c r="BP23" i="5"/>
  <c r="BP44" i="5"/>
  <c r="FK40" i="5"/>
  <c r="BP95" i="5"/>
  <c r="ED26" i="5"/>
  <c r="CW14" i="5"/>
  <c r="BF6" i="5"/>
  <c r="FK83" i="5"/>
  <c r="ED43" i="5"/>
  <c r="ED14" i="5"/>
  <c r="CW62" i="5"/>
  <c r="BP24" i="5"/>
  <c r="CB49" i="5"/>
  <c r="AU183" i="5"/>
  <c r="CW29" i="5"/>
  <c r="BP34" i="5"/>
  <c r="BP81" i="5"/>
  <c r="ED29" i="5"/>
  <c r="FK88" i="5"/>
  <c r="FK75" i="5"/>
  <c r="BP130" i="5"/>
  <c r="FK63" i="5"/>
  <c r="ED49" i="5"/>
  <c r="FK42" i="5"/>
  <c r="FK36" i="5"/>
  <c r="ED13" i="5"/>
  <c r="ED15" i="5"/>
  <c r="DI67" i="5"/>
  <c r="FK8" i="5"/>
  <c r="ED61" i="5"/>
  <c r="BP123" i="5"/>
  <c r="BP31" i="5"/>
  <c r="BP74" i="5"/>
  <c r="FK56" i="5"/>
  <c r="CT113" i="5"/>
  <c r="FK23" i="5"/>
  <c r="BP100" i="5"/>
  <c r="BP65" i="5"/>
  <c r="BP56" i="5"/>
  <c r="BP148" i="5"/>
  <c r="FK52" i="5"/>
  <c r="FK19" i="5"/>
  <c r="DI132" i="5"/>
  <c r="EP85" i="5"/>
  <c r="DI82" i="5"/>
  <c r="CW17" i="5"/>
  <c r="FK32" i="5"/>
  <c r="EP10" i="5"/>
  <c r="EP76" i="5"/>
  <c r="CB147" i="5"/>
  <c r="AU122" i="5"/>
  <c r="AU52" i="5"/>
  <c r="ED62" i="5"/>
  <c r="FK78" i="5"/>
  <c r="DI51" i="5"/>
  <c r="AU106" i="5"/>
  <c r="AU48" i="5"/>
  <c r="CB41" i="5"/>
  <c r="CW82" i="5"/>
  <c r="BP114" i="5"/>
  <c r="BP50" i="5"/>
  <c r="BP107" i="5"/>
  <c r="DI112" i="5"/>
  <c r="CB168" i="5"/>
  <c r="ED35" i="5"/>
  <c r="BP52" i="5"/>
  <c r="ED46" i="5"/>
  <c r="CW35" i="5"/>
  <c r="BP118" i="5"/>
  <c r="DI137" i="5"/>
  <c r="ED10" i="5"/>
  <c r="CW21" i="5"/>
  <c r="FK90" i="5"/>
  <c r="BP27" i="5"/>
  <c r="BP124" i="5"/>
  <c r="BP71" i="5"/>
  <c r="BP93" i="5"/>
  <c r="BP55" i="5"/>
  <c r="BP33" i="5"/>
  <c r="BP41" i="5"/>
  <c r="BP89" i="5"/>
  <c r="EP66" i="5"/>
  <c r="FK84" i="5"/>
  <c r="FK17" i="5"/>
  <c r="FK53" i="5"/>
  <c r="FK46" i="5"/>
  <c r="FK16" i="5"/>
  <c r="FK74" i="5"/>
  <c r="DI129" i="5"/>
  <c r="DI35" i="5"/>
  <c r="FK82" i="5"/>
  <c r="ED58" i="5"/>
  <c r="ED45" i="5"/>
  <c r="CB14" i="5"/>
  <c r="FK6" i="5"/>
  <c r="EP86" i="5"/>
  <c r="DI72" i="5"/>
  <c r="ED31" i="5"/>
  <c r="CB144" i="5"/>
  <c r="ED85" i="5"/>
  <c r="DI20" i="5"/>
  <c r="CB189" i="5"/>
  <c r="BP101" i="5"/>
  <c r="DI128" i="5"/>
  <c r="DI45" i="5"/>
  <c r="AU31" i="5"/>
  <c r="DI124" i="5"/>
  <c r="CB71" i="5"/>
  <c r="CB45" i="5"/>
  <c r="CW34" i="5"/>
  <c r="CB10" i="5"/>
  <c r="BP60" i="5"/>
  <c r="BP7" i="5"/>
  <c r="DI62" i="5"/>
  <c r="AU177" i="5"/>
  <c r="ED78" i="5"/>
  <c r="FK60" i="5"/>
  <c r="FK81" i="5"/>
  <c r="DI91" i="5"/>
  <c r="ED47" i="5"/>
  <c r="CW79" i="5"/>
  <c r="CW52" i="5"/>
  <c r="FK59" i="5"/>
  <c r="BP110" i="5"/>
  <c r="CD7" i="5"/>
  <c r="BP61" i="5"/>
  <c r="DI126" i="5"/>
  <c r="CB46" i="5"/>
  <c r="EE7" i="5"/>
  <c r="ED30" i="5"/>
  <c r="ED41" i="5"/>
  <c r="CW39" i="5"/>
  <c r="BP78" i="5"/>
  <c r="BP83" i="5"/>
  <c r="DT7" i="5"/>
  <c r="ED7" i="5"/>
  <c r="FK119" i="5"/>
  <c r="FK100" i="5"/>
  <c r="CW95" i="5"/>
  <c r="CW103" i="5"/>
  <c r="FK112" i="5"/>
  <c r="FK51" i="5"/>
  <c r="FK67" i="5"/>
  <c r="ED51" i="5"/>
  <c r="BP32" i="5"/>
  <c r="FK102" i="5"/>
  <c r="ED22" i="5"/>
  <c r="ED103" i="5"/>
  <c r="CW88" i="5"/>
  <c r="CW96" i="5"/>
  <c r="CW54" i="5"/>
  <c r="ED52" i="5"/>
  <c r="BP10" i="5"/>
  <c r="BP103" i="5"/>
  <c r="FK123" i="5"/>
  <c r="CW102" i="5"/>
  <c r="CW109" i="5"/>
  <c r="CW101" i="5"/>
  <c r="CW97" i="5"/>
  <c r="FK96" i="5"/>
  <c r="DK8" i="5"/>
  <c r="BP37" i="5"/>
  <c r="FK12" i="5"/>
  <c r="FK45" i="5"/>
  <c r="FK87" i="5"/>
  <c r="FK39" i="5"/>
  <c r="FK43" i="5"/>
  <c r="ED11" i="5"/>
  <c r="BP131" i="5"/>
  <c r="ED21" i="5"/>
  <c r="BP79" i="5"/>
  <c r="BP43" i="5"/>
  <c r="ED39" i="5"/>
  <c r="FK114" i="5"/>
  <c r="CW91" i="5"/>
  <c r="BP28" i="5"/>
  <c r="CW94" i="5"/>
  <c r="ED104" i="5"/>
  <c r="CW90" i="5"/>
  <c r="FK118" i="5"/>
  <c r="BP86" i="5"/>
  <c r="BP104" i="5"/>
  <c r="BP58" i="5"/>
  <c r="CW8" i="5"/>
  <c r="EE6" i="5"/>
  <c r="BP147" i="5"/>
  <c r="BP30" i="5"/>
  <c r="BP149" i="5"/>
  <c r="BP91" i="5"/>
  <c r="BP13" i="5"/>
  <c r="BP6" i="5"/>
  <c r="FK33" i="5"/>
  <c r="FK70" i="5"/>
  <c r="FK85" i="5"/>
  <c r="FK13" i="5"/>
  <c r="ED25" i="5"/>
  <c r="CW60" i="5"/>
  <c r="FK11" i="5"/>
  <c r="BP113" i="5"/>
  <c r="ED12" i="5"/>
  <c r="CW69" i="5"/>
  <c r="CW10" i="5"/>
  <c r="BP125" i="5"/>
  <c r="DI117" i="5"/>
  <c r="ED9" i="5"/>
  <c r="ED19" i="5"/>
  <c r="BP129" i="5"/>
  <c r="BP36" i="5"/>
  <c r="BP9" i="5"/>
  <c r="ED37" i="5"/>
  <c r="AU175" i="5"/>
  <c r="BP85" i="5"/>
  <c r="CB134" i="5"/>
  <c r="BP8" i="5"/>
  <c r="FK108" i="5"/>
  <c r="FK25" i="5"/>
  <c r="ED96" i="5"/>
  <c r="FK110" i="5"/>
  <c r="FK31" i="5"/>
  <c r="BP99" i="5"/>
  <c r="BP88" i="5"/>
  <c r="ED92" i="5"/>
  <c r="BP49" i="5"/>
  <c r="BP84" i="5"/>
  <c r="FK95" i="5"/>
  <c r="FK121" i="5"/>
  <c r="CW110" i="5"/>
  <c r="CW106" i="5"/>
  <c r="BP144" i="5"/>
  <c r="BP22" i="5"/>
  <c r="FK58" i="5"/>
  <c r="EA96" i="5"/>
  <c r="BP150" i="5"/>
  <c r="BP67" i="5"/>
  <c r="FK72" i="5"/>
  <c r="ED40" i="5"/>
  <c r="DT8" i="5"/>
  <c r="ED8" i="5"/>
  <c r="FK7" i="5"/>
  <c r="CW93" i="5"/>
  <c r="FK94" i="5"/>
  <c r="ED99" i="5"/>
  <c r="ED107" i="5"/>
  <c r="BP152" i="5"/>
  <c r="BP136" i="5"/>
  <c r="BP54" i="5"/>
  <c r="BP68" i="5"/>
  <c r="BP143" i="5"/>
  <c r="BP106" i="5"/>
  <c r="FK41" i="5"/>
  <c r="FK35" i="5"/>
  <c r="FK73" i="5"/>
  <c r="FK50" i="5"/>
  <c r="FK22" i="5"/>
  <c r="ED82" i="5"/>
  <c r="FK28" i="5"/>
  <c r="ED79" i="5"/>
  <c r="FK18" i="5"/>
  <c r="ED6" i="5"/>
  <c r="DR109" i="5"/>
  <c r="ED109" i="5" s="1"/>
  <c r="ED42" i="5"/>
  <c r="ED23" i="5"/>
  <c r="ED73" i="5"/>
  <c r="ED87" i="5"/>
  <c r="CW70" i="5"/>
  <c r="CW9" i="5"/>
  <c r="FK29" i="5"/>
  <c r="BP96" i="5"/>
  <c r="ED64" i="5"/>
  <c r="CW15" i="5"/>
  <c r="FK61" i="5"/>
  <c r="BP109" i="5"/>
  <c r="ED27" i="5"/>
  <c r="CB138" i="5"/>
  <c r="ED70" i="5"/>
  <c r="FK116" i="5"/>
  <c r="BP141" i="5"/>
  <c r="FK104" i="5"/>
  <c r="CW86" i="5"/>
  <c r="ED94" i="5"/>
  <c r="ED91" i="5"/>
  <c r="CK87" i="5"/>
  <c r="CW87" i="5" s="1"/>
  <c r="CW27" i="5"/>
  <c r="FK127" i="5"/>
  <c r="ED98" i="5"/>
  <c r="ED105" i="5"/>
  <c r="FK34" i="5"/>
  <c r="FK14" i="5"/>
  <c r="CW20" i="5"/>
  <c r="DG144" i="5"/>
  <c r="ED97" i="5"/>
  <c r="BP80" i="5"/>
  <c r="BP45" i="5"/>
  <c r="FK24" i="5"/>
  <c r="ED18" i="5"/>
  <c r="BP97" i="5"/>
  <c r="FK65" i="5"/>
  <c r="BP38" i="5"/>
  <c r="BP151" i="5"/>
  <c r="BP21" i="5"/>
  <c r="FK79" i="5"/>
  <c r="DK6" i="5"/>
  <c r="FJ6" i="5"/>
  <c r="FL6" i="5"/>
  <c r="FK47" i="5"/>
  <c r="FK38" i="5"/>
  <c r="FK76" i="5"/>
  <c r="FK10" i="5"/>
  <c r="ED81" i="5"/>
  <c r="FK26" i="5"/>
  <c r="EE8" i="5"/>
  <c r="BP69" i="5"/>
  <c r="CW107" i="5"/>
  <c r="ED93" i="5"/>
  <c r="ED106" i="5"/>
  <c r="ED102" i="5"/>
  <c r="CW111" i="5"/>
  <c r="BP132" i="5"/>
  <c r="BP153" i="5"/>
  <c r="BP117" i="5"/>
  <c r="BP105" i="5"/>
  <c r="CX6" i="5"/>
  <c r="CY6" i="5" s="1"/>
  <c r="BP63" i="5"/>
  <c r="BP77" i="5"/>
  <c r="BP40" i="5"/>
  <c r="FK27" i="5"/>
  <c r="FK62" i="5"/>
  <c r="FK48" i="5"/>
  <c r="FK80" i="5"/>
  <c r="ED77" i="5"/>
  <c r="ED33" i="5"/>
  <c r="FK15" i="5"/>
  <c r="ED80" i="5"/>
  <c r="ED60" i="5"/>
  <c r="BP126" i="5"/>
  <c r="BP19" i="5"/>
  <c r="ED72" i="5"/>
  <c r="BP139" i="5"/>
  <c r="ED34" i="5"/>
  <c r="FK89" i="5"/>
  <c r="EY130" i="5"/>
  <c r="ED17" i="5"/>
  <c r="CW11" i="5"/>
  <c r="BP94" i="5"/>
  <c r="BP26" i="5"/>
  <c r="FK37" i="5"/>
  <c r="ED71" i="5"/>
  <c r="CB66" i="5"/>
  <c r="ED101" i="5"/>
  <c r="BP142" i="5"/>
  <c r="FK107" i="5"/>
  <c r="FK120" i="5"/>
  <c r="ED48" i="5"/>
  <c r="ED95" i="5"/>
  <c r="CW104" i="5"/>
  <c r="ED100" i="5"/>
  <c r="CW78" i="5"/>
  <c r="FH130" i="5"/>
  <c r="FK54" i="5" s="1"/>
  <c r="FA6" i="5"/>
  <c r="ER8" i="5"/>
  <c r="EN132" i="5"/>
  <c r="FK133" i="5" s="1"/>
  <c r="ER7" i="5"/>
  <c r="DW8" i="5"/>
  <c r="DX8" i="5" s="1"/>
  <c r="EB8" i="5" s="1"/>
  <c r="DN10" i="5"/>
  <c r="DO10" i="5" s="1"/>
  <c r="DS10" i="5" s="1"/>
  <c r="DT6" i="5"/>
  <c r="CW58" i="5"/>
  <c r="CW66" i="5"/>
  <c r="CW19" i="5"/>
  <c r="CW28" i="5"/>
  <c r="CW38" i="5"/>
  <c r="CW40" i="5"/>
  <c r="CW13" i="5"/>
  <c r="CW31" i="5"/>
  <c r="CW49" i="5"/>
  <c r="CW36" i="5"/>
  <c r="CW24" i="5"/>
  <c r="CW47" i="5"/>
  <c r="CW56" i="5"/>
  <c r="CM6" i="5"/>
  <c r="EP74" i="5"/>
  <c r="EP27" i="5"/>
  <c r="AU8" i="5"/>
  <c r="AU102" i="5"/>
  <c r="AU26" i="5"/>
  <c r="CB142" i="5"/>
  <c r="CB23" i="5"/>
  <c r="AU68" i="5"/>
  <c r="AU43" i="5"/>
  <c r="AU22" i="5"/>
  <c r="EP57" i="5"/>
  <c r="AU152" i="5"/>
  <c r="DI40" i="5"/>
  <c r="CB111" i="5"/>
  <c r="DI50" i="5"/>
  <c r="CB123" i="5"/>
  <c r="CB42" i="5"/>
  <c r="AU176" i="5"/>
  <c r="CB39" i="5"/>
  <c r="AU6" i="5"/>
  <c r="AU164" i="5"/>
  <c r="AU191" i="5"/>
  <c r="AU82" i="5"/>
  <c r="AU117" i="5"/>
  <c r="CB186" i="5"/>
  <c r="CB190" i="5"/>
  <c r="CB120" i="5"/>
  <c r="CB99" i="5"/>
  <c r="CB65" i="5"/>
  <c r="DI125" i="5"/>
  <c r="EP90" i="5"/>
  <c r="EP127" i="5"/>
  <c r="FA8" i="5"/>
  <c r="AU98" i="5"/>
  <c r="AU109" i="5"/>
  <c r="AU9" i="5"/>
  <c r="EP59" i="5"/>
  <c r="EP64" i="5"/>
  <c r="CB166" i="5"/>
  <c r="EP70" i="5"/>
  <c r="CB21" i="5"/>
  <c r="EP8" i="5"/>
  <c r="AU18" i="5"/>
  <c r="DI58" i="5"/>
  <c r="DI115" i="5"/>
  <c r="AU169" i="5"/>
  <c r="AU45" i="5"/>
  <c r="DI127" i="5"/>
  <c r="DI19" i="5"/>
  <c r="AU36" i="5"/>
  <c r="EP23" i="5"/>
  <c r="CB31" i="5"/>
  <c r="DI85" i="5"/>
  <c r="AU178" i="5"/>
  <c r="CB124" i="5"/>
  <c r="CB85" i="5"/>
  <c r="CB24" i="5"/>
  <c r="DI118" i="5"/>
  <c r="EP77" i="5"/>
  <c r="EP44" i="5"/>
  <c r="DI71" i="5"/>
  <c r="EP83" i="5"/>
  <c r="EP87" i="5"/>
  <c r="EP43" i="5"/>
  <c r="EP11" i="5"/>
  <c r="CB136" i="5"/>
  <c r="EP78" i="5"/>
  <c r="DI130" i="5"/>
  <c r="AU20" i="5"/>
  <c r="AU67" i="5"/>
  <c r="AU181" i="5"/>
  <c r="CB177" i="5"/>
  <c r="EP50" i="5"/>
  <c r="DT9" i="5"/>
  <c r="AU166" i="5"/>
  <c r="CB89" i="5"/>
  <c r="DI10" i="5"/>
  <c r="EP129" i="5"/>
  <c r="EP99" i="5"/>
  <c r="EP115" i="5"/>
  <c r="EP22" i="5"/>
  <c r="EP107" i="5"/>
  <c r="DI134" i="5"/>
  <c r="DI74" i="5"/>
  <c r="DI25" i="5"/>
  <c r="DI16" i="5"/>
  <c r="CB131" i="5"/>
  <c r="CB100" i="5"/>
  <c r="CB26" i="5"/>
  <c r="CB7" i="5"/>
  <c r="CB139" i="5"/>
  <c r="CB8" i="5"/>
  <c r="DI87" i="5"/>
  <c r="DI135" i="5"/>
  <c r="CB105" i="5"/>
  <c r="CB16" i="5"/>
  <c r="CB29" i="5"/>
  <c r="CB158" i="5"/>
  <c r="CB135" i="5"/>
  <c r="CB90" i="5"/>
  <c r="CB34" i="5"/>
  <c r="AU150" i="5"/>
  <c r="DI13" i="5"/>
  <c r="CB36" i="5"/>
  <c r="AU186" i="5"/>
  <c r="EP17" i="5"/>
  <c r="CB11" i="5"/>
  <c r="CB6" i="5"/>
  <c r="AU168" i="5"/>
  <c r="EP35" i="5"/>
  <c r="CB127" i="5"/>
  <c r="CB103" i="5"/>
  <c r="CB37" i="5"/>
  <c r="AU151" i="5"/>
  <c r="AU192" i="5"/>
  <c r="DI21" i="5"/>
  <c r="AU172" i="5"/>
  <c r="CB57" i="5"/>
  <c r="DI106" i="5"/>
  <c r="AU40" i="5"/>
  <c r="EP49" i="5"/>
  <c r="AU17" i="5"/>
  <c r="AU129" i="5"/>
  <c r="CB128" i="5"/>
  <c r="EP13" i="5"/>
  <c r="EP39" i="5"/>
  <c r="CB153" i="5"/>
  <c r="CB86" i="5"/>
  <c r="AU27" i="5"/>
  <c r="CB74" i="5"/>
  <c r="AU13" i="5"/>
  <c r="AU147" i="5"/>
  <c r="CB156" i="5"/>
  <c r="DI7" i="5"/>
  <c r="DI79" i="5"/>
  <c r="AU73" i="5"/>
  <c r="AU138" i="5"/>
  <c r="CB75" i="5"/>
  <c r="DI66" i="5"/>
  <c r="AU162" i="5"/>
  <c r="DI104" i="5"/>
  <c r="EP112" i="5"/>
  <c r="EP109" i="5"/>
  <c r="CB35" i="5"/>
  <c r="DI100" i="5"/>
  <c r="EP111" i="5"/>
  <c r="DI29" i="5"/>
  <c r="DI122" i="5"/>
  <c r="EP126" i="5"/>
  <c r="DI138" i="5"/>
  <c r="DI75" i="5"/>
  <c r="AU21" i="5"/>
  <c r="CB83" i="5"/>
  <c r="AU38" i="5"/>
  <c r="DI26" i="5"/>
  <c r="DI123" i="5"/>
  <c r="AU165" i="5"/>
  <c r="AU80" i="5"/>
  <c r="CB9" i="5"/>
  <c r="EP19" i="5"/>
  <c r="DI109" i="5"/>
  <c r="EP30" i="5"/>
  <c r="CB104" i="5"/>
  <c r="AU14" i="5"/>
  <c r="AU180" i="5"/>
  <c r="CB187" i="5"/>
  <c r="AU111" i="5"/>
  <c r="CB61" i="5"/>
  <c r="DI131" i="5"/>
  <c r="AU49" i="5"/>
  <c r="AU92" i="5"/>
  <c r="AU19" i="5"/>
  <c r="AU24" i="5"/>
  <c r="AU50" i="5"/>
  <c r="AU69" i="5"/>
  <c r="AU118" i="5"/>
  <c r="CB56" i="5"/>
  <c r="EP31" i="5"/>
  <c r="EP108" i="5"/>
  <c r="AU41" i="5"/>
  <c r="CB126" i="5"/>
  <c r="AU28" i="5"/>
  <c r="DI111" i="5"/>
  <c r="AU33" i="5"/>
  <c r="CB25" i="5"/>
  <c r="DI24" i="5"/>
  <c r="EP16" i="5"/>
  <c r="AU160" i="5"/>
  <c r="AU77" i="5"/>
  <c r="AU143" i="5"/>
  <c r="CB164" i="5"/>
  <c r="DI37" i="5"/>
  <c r="AU63" i="5"/>
  <c r="AU89" i="5"/>
  <c r="CB161" i="5"/>
  <c r="DI114" i="5"/>
  <c r="EP15" i="5"/>
  <c r="DI33" i="5"/>
  <c r="DI86" i="5"/>
  <c r="EP7" i="5"/>
  <c r="EP33" i="5"/>
  <c r="EP26" i="5"/>
  <c r="AU29" i="5"/>
  <c r="AU145" i="5"/>
  <c r="CB148" i="5"/>
  <c r="AU91" i="5"/>
  <c r="CB97" i="5"/>
  <c r="DI8" i="5"/>
  <c r="AU119" i="5"/>
  <c r="DI139" i="5"/>
  <c r="AU37" i="5"/>
  <c r="CB33" i="5"/>
  <c r="AU149" i="5"/>
  <c r="CB169" i="5"/>
  <c r="EP116" i="5"/>
  <c r="DI64" i="5"/>
  <c r="DI80" i="5"/>
  <c r="EP52" i="5"/>
  <c r="AU16" i="5"/>
  <c r="CB172" i="5"/>
  <c r="AU134" i="5"/>
  <c r="AU59" i="5"/>
  <c r="AU148" i="5"/>
  <c r="CB179" i="5"/>
  <c r="AU75" i="5"/>
  <c r="CB88" i="5"/>
  <c r="AU87" i="5"/>
  <c r="CB19" i="5"/>
  <c r="AU114" i="5"/>
  <c r="AU156" i="5"/>
  <c r="AU12" i="5"/>
  <c r="DI30" i="5"/>
  <c r="DI101" i="5"/>
  <c r="DI28" i="5"/>
  <c r="AU188" i="5"/>
  <c r="AU56" i="5"/>
  <c r="AU167" i="5"/>
  <c r="CB28" i="5"/>
  <c r="DI9" i="5"/>
  <c r="DI41" i="5"/>
  <c r="CB13" i="5"/>
  <c r="DI18" i="5"/>
  <c r="EP53" i="5"/>
  <c r="EP81" i="5"/>
  <c r="EP71" i="5"/>
  <c r="DI54" i="5"/>
  <c r="EP34" i="5"/>
  <c r="EP72" i="5"/>
  <c r="CB171" i="5"/>
  <c r="AU103" i="5"/>
  <c r="AU146" i="5"/>
  <c r="DI65" i="5"/>
  <c r="CB17" i="5"/>
  <c r="AU30" i="5"/>
  <c r="CB82" i="5"/>
  <c r="CB185" i="5"/>
  <c r="AU163" i="5"/>
  <c r="CB92" i="5"/>
  <c r="DI22" i="5"/>
  <c r="DI14" i="5"/>
  <c r="AU55" i="5"/>
  <c r="DI78" i="5"/>
  <c r="AU127" i="5"/>
  <c r="AU46" i="5"/>
  <c r="DI32" i="5"/>
  <c r="EP48" i="5"/>
  <c r="EP46" i="5"/>
  <c r="AU88" i="5"/>
  <c r="DI103" i="5"/>
  <c r="AU179" i="5"/>
  <c r="CB110" i="5"/>
  <c r="DI49" i="5"/>
  <c r="DI15" i="5"/>
  <c r="EP55" i="5"/>
  <c r="DI70" i="5"/>
  <c r="EP9" i="5"/>
  <c r="DI57" i="5"/>
  <c r="CB130" i="5"/>
  <c r="DI84" i="5"/>
  <c r="CB15" i="5"/>
  <c r="CB116" i="5"/>
  <c r="AU64" i="5"/>
  <c r="AU84" i="5"/>
  <c r="AU71" i="5"/>
  <c r="CB132" i="5"/>
  <c r="CB184" i="5"/>
  <c r="DI119" i="5"/>
  <c r="DI53" i="5"/>
  <c r="DI61" i="5"/>
  <c r="AU189" i="5"/>
  <c r="AU190" i="5"/>
  <c r="AU173" i="5"/>
  <c r="AU93" i="5"/>
  <c r="AU65" i="5"/>
  <c r="CB182" i="5"/>
  <c r="CB165" i="5"/>
  <c r="CB146" i="5"/>
  <c r="CB133" i="5"/>
  <c r="CB112" i="5"/>
  <c r="CB48" i="5"/>
  <c r="CB150" i="5"/>
  <c r="DI108" i="5"/>
  <c r="DI27" i="5"/>
  <c r="DI95" i="5"/>
  <c r="EP119" i="5"/>
  <c r="EP92" i="5"/>
  <c r="EP120" i="5"/>
  <c r="EP73" i="5"/>
  <c r="EP117" i="5"/>
  <c r="AU47" i="5"/>
  <c r="AU121" i="5"/>
  <c r="AU60" i="5"/>
  <c r="EP32" i="5"/>
  <c r="CB12" i="5"/>
  <c r="AU53" i="5"/>
  <c r="AU61" i="5"/>
  <c r="CB55" i="5"/>
  <c r="EP20" i="5"/>
  <c r="DI81" i="5"/>
  <c r="AU81" i="5"/>
  <c r="AU99" i="5"/>
  <c r="AU182" i="5"/>
  <c r="AU113" i="5"/>
  <c r="CB78" i="5"/>
  <c r="EP82" i="5"/>
  <c r="CB43" i="5"/>
  <c r="EP38" i="5"/>
  <c r="CB115" i="5"/>
  <c r="CB173" i="5"/>
  <c r="DI36" i="5"/>
  <c r="AU39" i="5"/>
  <c r="BM155" i="5"/>
  <c r="DI63" i="5"/>
  <c r="AU131" i="5"/>
  <c r="CB113" i="5"/>
  <c r="CB175" i="5"/>
  <c r="AU154" i="5"/>
  <c r="AU85" i="5"/>
  <c r="BD90" i="5"/>
  <c r="BP90" i="5" s="1"/>
  <c r="EP6" i="5"/>
  <c r="AU44" i="5"/>
  <c r="AU132" i="5"/>
  <c r="AU116" i="5"/>
  <c r="AU155" i="5"/>
  <c r="AU136" i="5"/>
  <c r="AU140" i="5"/>
  <c r="AU144" i="5"/>
  <c r="AU133" i="5"/>
  <c r="AU158" i="5"/>
  <c r="CB77" i="5"/>
  <c r="CB180" i="5"/>
  <c r="CB176" i="5"/>
  <c r="CB122" i="5"/>
  <c r="CB98" i="5"/>
  <c r="CB62" i="5"/>
  <c r="DI133" i="5"/>
  <c r="DI76" i="5"/>
  <c r="DI23" i="5"/>
  <c r="DI11" i="5"/>
  <c r="EP88" i="5"/>
  <c r="EP102" i="5"/>
  <c r="EP124" i="5"/>
  <c r="EP110" i="5"/>
  <c r="EP36" i="5"/>
  <c r="AU100" i="5"/>
  <c r="AU94" i="5"/>
  <c r="EP65" i="5"/>
  <c r="EP41" i="5"/>
  <c r="EP100" i="5"/>
  <c r="DI113" i="5"/>
  <c r="DI88" i="5"/>
  <c r="EP42" i="5"/>
  <c r="EP24" i="5"/>
  <c r="CB95" i="5"/>
  <c r="AU171" i="5"/>
  <c r="EP67" i="5"/>
  <c r="DI12" i="5"/>
  <c r="CB87" i="5"/>
  <c r="AU32" i="5"/>
  <c r="DI6" i="5"/>
  <c r="EP103" i="5"/>
  <c r="DI93" i="5"/>
  <c r="AU141" i="5"/>
  <c r="AU7" i="5"/>
  <c r="EP114" i="5"/>
  <c r="EP69" i="5"/>
  <c r="AU95" i="5"/>
  <c r="EP47" i="5"/>
  <c r="DI98" i="5"/>
  <c r="CB143" i="5"/>
  <c r="CB94" i="5"/>
  <c r="AU35" i="5"/>
  <c r="CB79" i="5"/>
  <c r="DI59" i="5"/>
  <c r="AU123" i="5"/>
  <c r="DI89" i="5"/>
  <c r="CW64" i="5"/>
  <c r="AU142" i="5"/>
  <c r="CB108" i="5"/>
  <c r="AU108" i="5"/>
  <c r="AU86" i="5"/>
  <c r="AU112" i="5"/>
  <c r="CB141" i="5"/>
  <c r="CB64" i="5"/>
  <c r="CB170" i="5"/>
  <c r="CB174" i="5"/>
  <c r="CB84" i="5"/>
  <c r="CB96" i="5"/>
  <c r="CB101" i="5"/>
  <c r="CB52" i="5"/>
  <c r="CB50" i="5"/>
  <c r="CB30" i="5"/>
  <c r="CB22" i="5"/>
  <c r="CB70" i="5"/>
  <c r="CB38" i="5"/>
  <c r="DI120" i="5"/>
  <c r="DI60" i="5"/>
  <c r="DI47" i="5"/>
  <c r="DI90" i="5"/>
  <c r="DI46" i="5"/>
  <c r="EC6" i="5"/>
  <c r="EP122" i="5"/>
  <c r="EP93" i="5"/>
  <c r="EP105" i="5"/>
  <c r="EP104" i="5"/>
  <c r="EP29" i="5"/>
  <c r="DI142" i="5"/>
  <c r="EP61" i="5"/>
  <c r="EP95" i="5"/>
  <c r="AU125" i="5"/>
  <c r="CB18" i="5"/>
  <c r="CB183" i="5"/>
  <c r="CB151" i="5"/>
  <c r="AU135" i="5"/>
  <c r="AU78" i="5"/>
  <c r="EP97" i="5"/>
  <c r="DI44" i="5"/>
  <c r="ER6" i="5"/>
  <c r="EP118" i="5"/>
  <c r="AU96" i="5"/>
  <c r="DI107" i="5"/>
  <c r="CB91" i="5"/>
  <c r="CB181" i="5"/>
  <c r="AU110" i="5"/>
  <c r="AU79" i="5"/>
  <c r="DI17" i="5"/>
  <c r="EP91" i="5"/>
  <c r="AU161" i="5"/>
  <c r="CB27" i="5"/>
  <c r="N6" i="5"/>
  <c r="AU90" i="5"/>
  <c r="AU124" i="5"/>
  <c r="AU104" i="5"/>
  <c r="AU11" i="5"/>
  <c r="AU128" i="5"/>
  <c r="AU76" i="5"/>
  <c r="AU62" i="5"/>
  <c r="BO6" i="5"/>
  <c r="AU66" i="5"/>
  <c r="CB149" i="5"/>
  <c r="CB129" i="5"/>
  <c r="CB119" i="5"/>
  <c r="CB160" i="5"/>
  <c r="CB107" i="5"/>
  <c r="CB102" i="5"/>
  <c r="CB155" i="5"/>
  <c r="CB93" i="5"/>
  <c r="CB58" i="5"/>
  <c r="CB118" i="5"/>
  <c r="CX7" i="5"/>
  <c r="DI102" i="5"/>
  <c r="DI121" i="5"/>
  <c r="DI39" i="5"/>
  <c r="DI52" i="5"/>
  <c r="EP45" i="5"/>
  <c r="EP125" i="5"/>
  <c r="EP128" i="5"/>
  <c r="AU97" i="5"/>
  <c r="AU139" i="5"/>
  <c r="AU42" i="5"/>
  <c r="AU101" i="5"/>
  <c r="EP75" i="5"/>
  <c r="EP101" i="5"/>
  <c r="EP121" i="5"/>
  <c r="DI48" i="5"/>
  <c r="EP21" i="5"/>
  <c r="DI83" i="5"/>
  <c r="EC7" i="5"/>
  <c r="CB157" i="5"/>
  <c r="DI116" i="5"/>
  <c r="CB163" i="5"/>
  <c r="DI68" i="5"/>
  <c r="DI69" i="5"/>
  <c r="EP12" i="5"/>
  <c r="AU83" i="5"/>
  <c r="AU107" i="5"/>
  <c r="CB51" i="5"/>
  <c r="AU23" i="5"/>
  <c r="BI8" i="5"/>
  <c r="BJ7" i="5"/>
  <c r="BN7" i="5" s="1"/>
  <c r="BO7" i="5" s="1"/>
  <c r="FD8" i="5"/>
  <c r="FE7" i="5"/>
  <c r="FI7" i="5" s="1"/>
  <c r="FL7" i="5" s="1"/>
  <c r="EV9" i="5"/>
  <c r="EZ9" i="5" s="1"/>
  <c r="EU10" i="5"/>
  <c r="EK9" i="5"/>
  <c r="EQ9" i="5" s="1"/>
  <c r="ER9" i="5" s="1"/>
  <c r="EJ10" i="5"/>
  <c r="DC10" i="5"/>
  <c r="DD9" i="5"/>
  <c r="DJ9" i="5" s="1"/>
  <c r="DK9" i="5" s="1"/>
  <c r="DW9" i="5"/>
  <c r="EG6" i="5"/>
  <c r="BW9" i="5"/>
  <c r="CC9" i="5" s="1"/>
  <c r="CD9" i="5" s="1"/>
  <c r="BV10" i="5"/>
  <c r="CD8" i="5"/>
  <c r="CH8" i="5"/>
  <c r="CL8" i="5" s="1"/>
  <c r="CG9" i="5"/>
  <c r="CM7" i="5"/>
  <c r="CQ8" i="5"/>
  <c r="CU8" i="5" s="1"/>
  <c r="CV8" i="5" s="1"/>
  <c r="CP9" i="5"/>
  <c r="BA7" i="5"/>
  <c r="BE7" i="5" s="1"/>
  <c r="AZ8" i="5"/>
  <c r="AP7" i="5"/>
  <c r="AV7" i="5" s="1"/>
  <c r="AO8" i="5"/>
  <c r="L142" i="5"/>
  <c r="M142" i="5"/>
  <c r="N142" i="5" s="1"/>
  <c r="W6" i="5"/>
  <c r="L7" i="5"/>
  <c r="M7" i="5"/>
  <c r="N7" i="5" s="1"/>
  <c r="P6" i="5"/>
  <c r="AC8" i="5"/>
  <c r="AG8" i="5" s="1"/>
  <c r="AB9" i="5"/>
  <c r="I7" i="5"/>
  <c r="O7" i="5" s="1"/>
  <c r="H8" i="5"/>
  <c r="W9" i="5"/>
  <c r="S8" i="5"/>
  <c r="T7" i="5"/>
  <c r="X7" i="5" s="1"/>
  <c r="AH6" i="5"/>
  <c r="CW113" i="5" l="1"/>
  <c r="EF7" i="5"/>
  <c r="CB192" i="5"/>
  <c r="AU194" i="5"/>
  <c r="EF6" i="5"/>
  <c r="ED144" i="5"/>
  <c r="FK132" i="5"/>
  <c r="ED145" i="5"/>
  <c r="EF8" i="5"/>
  <c r="BP155" i="5"/>
  <c r="AW7" i="5"/>
  <c r="BQ7" i="5"/>
  <c r="DN11" i="5"/>
  <c r="DN12" i="5" s="1"/>
  <c r="CZ6" i="5"/>
  <c r="CW114" i="5"/>
  <c r="EE9" i="5"/>
  <c r="EG8" i="5" s="1"/>
  <c r="FM6" i="5"/>
  <c r="CY7" i="5"/>
  <c r="BP156" i="5"/>
  <c r="BR6" i="5"/>
  <c r="BI9" i="5"/>
  <c r="BJ8" i="5"/>
  <c r="BN8" i="5" s="1"/>
  <c r="BO8" i="5" s="1"/>
  <c r="FJ7" i="5"/>
  <c r="EU11" i="5"/>
  <c r="EV10" i="5"/>
  <c r="EZ10" i="5" s="1"/>
  <c r="FA9" i="5"/>
  <c r="FE8" i="5"/>
  <c r="FI8" i="5" s="1"/>
  <c r="FL8" i="5" s="1"/>
  <c r="FD9" i="5"/>
  <c r="EK10" i="5"/>
  <c r="EQ10" i="5" s="1"/>
  <c r="ER10" i="5" s="1"/>
  <c r="EJ11" i="5"/>
  <c r="DT10" i="5"/>
  <c r="EC8" i="5"/>
  <c r="DD10" i="5"/>
  <c r="DJ10" i="5" s="1"/>
  <c r="DK10" i="5" s="1"/>
  <c r="DC11" i="5"/>
  <c r="DX9" i="5"/>
  <c r="EB9" i="5" s="1"/>
  <c r="DW10" i="5"/>
  <c r="CX8" i="5"/>
  <c r="CM8" i="5"/>
  <c r="CQ9" i="5"/>
  <c r="CU9" i="5" s="1"/>
  <c r="CV9" i="5" s="1"/>
  <c r="CP10" i="5"/>
  <c r="CG10" i="5"/>
  <c r="CH9" i="5"/>
  <c r="CL9" i="5" s="1"/>
  <c r="BW10" i="5"/>
  <c r="CC10" i="5" s="1"/>
  <c r="CD10" i="5" s="1"/>
  <c r="BV11" i="5"/>
  <c r="AP8" i="5"/>
  <c r="AV8" i="5" s="1"/>
  <c r="AO9" i="5"/>
  <c r="BA8" i="5"/>
  <c r="BE8" i="5" s="1"/>
  <c r="AZ9" i="5"/>
  <c r="BF7" i="5"/>
  <c r="Y7" i="5"/>
  <c r="AJ7" i="5"/>
  <c r="Y6" i="5"/>
  <c r="AI6" i="5"/>
  <c r="P7" i="5"/>
  <c r="L143" i="5"/>
  <c r="M143" i="5"/>
  <c r="N143" i="5" s="1"/>
  <c r="AF7" i="5"/>
  <c r="L8" i="5"/>
  <c r="M8" i="5"/>
  <c r="N8" i="5" s="1"/>
  <c r="H9" i="5"/>
  <c r="I8" i="5"/>
  <c r="O8" i="5" s="1"/>
  <c r="AF8" i="5"/>
  <c r="AI8" i="5" s="1"/>
  <c r="W10" i="5"/>
  <c r="S9" i="5"/>
  <c r="T8" i="5"/>
  <c r="X8" i="5" s="1"/>
  <c r="AC9" i="5"/>
  <c r="AG9" i="5" s="1"/>
  <c r="AB10" i="5"/>
  <c r="N6" i="2"/>
  <c r="N7" i="2" s="1"/>
  <c r="O7" i="2" s="1"/>
  <c r="T7" i="2" s="1"/>
  <c r="O6" i="2"/>
  <c r="T6" i="2" s="1"/>
  <c r="Q6" i="2"/>
  <c r="R6" i="2" s="1"/>
  <c r="S6" i="2" s="1"/>
  <c r="BH6" i="2"/>
  <c r="BI6" i="2" s="1"/>
  <c r="BJ6" i="2" s="1"/>
  <c r="BE6" i="2"/>
  <c r="BF6" i="2" s="1"/>
  <c r="BK6" i="2" s="1"/>
  <c r="IY6" i="2"/>
  <c r="IO6" i="2"/>
  <c r="IO7" i="2" s="1"/>
  <c r="IO8" i="2" s="1"/>
  <c r="IE6" i="2"/>
  <c r="IF6" i="2" s="1"/>
  <c r="IG6" i="2" s="1"/>
  <c r="HU6" i="2"/>
  <c r="HU7" i="2" s="1"/>
  <c r="HU8" i="2" s="1"/>
  <c r="HK6" i="2"/>
  <c r="HK7" i="2" s="1"/>
  <c r="HK8" i="2" s="1"/>
  <c r="HL8" i="2" s="1"/>
  <c r="HM8" i="2" s="1"/>
  <c r="GX6" i="2"/>
  <c r="GX7" i="2" s="1"/>
  <c r="GX8" i="2" s="1"/>
  <c r="GY8" i="2" s="1"/>
  <c r="GZ8" i="2" s="1"/>
  <c r="GN6" i="2"/>
  <c r="GN7" i="2" s="1"/>
  <c r="GN8" i="2" s="1"/>
  <c r="GD6" i="2"/>
  <c r="FT6" i="2"/>
  <c r="FT7" i="2" s="1"/>
  <c r="FJ6" i="2"/>
  <c r="FJ7" i="2" s="1"/>
  <c r="FJ8" i="2" s="1"/>
  <c r="FJ9" i="2" s="1"/>
  <c r="FJ10" i="2" s="1"/>
  <c r="EW6" i="2"/>
  <c r="EW7" i="2" s="1"/>
  <c r="EW8" i="2" s="1"/>
  <c r="EM6" i="2"/>
  <c r="EN6" i="2" s="1"/>
  <c r="EO6" i="2" s="1"/>
  <c r="EC6" i="2"/>
  <c r="EC7" i="2" s="1"/>
  <c r="EC8" i="2" s="1"/>
  <c r="DS6" i="2"/>
  <c r="DS7" i="2" s="1"/>
  <c r="DS8" i="2" s="1"/>
  <c r="DI6" i="2"/>
  <c r="DI7" i="2" s="1"/>
  <c r="DI8" i="2" s="1"/>
  <c r="CV6" i="2"/>
  <c r="CV7" i="2" s="1"/>
  <c r="CV8" i="2" s="1"/>
  <c r="CV9" i="2" s="1"/>
  <c r="CV10" i="2" s="1"/>
  <c r="CW10" i="2" s="1"/>
  <c r="CX10" i="2" s="1"/>
  <c r="CL6" i="2"/>
  <c r="CB6" i="2"/>
  <c r="CB7" i="2" s="1"/>
  <c r="CB8" i="2" s="1"/>
  <c r="CB9" i="2" s="1"/>
  <c r="CB10" i="2" s="1"/>
  <c r="CC10" i="2" s="1"/>
  <c r="CD10" i="2" s="1"/>
  <c r="BR6" i="2"/>
  <c r="BR7" i="2" s="1"/>
  <c r="BR8" i="2" s="1"/>
  <c r="BR9" i="2" s="1"/>
  <c r="BR10" i="2" s="1"/>
  <c r="BS10" i="2" s="1"/>
  <c r="BT10" i="2" s="1"/>
  <c r="AU6" i="2"/>
  <c r="AK6" i="2"/>
  <c r="AA6" i="2"/>
  <c r="G6" i="2"/>
  <c r="G7" i="2" s="1"/>
  <c r="IV6" i="2"/>
  <c r="IV7" i="2" s="1"/>
  <c r="IL6" i="2"/>
  <c r="IL7" i="2" s="1"/>
  <c r="IB6" i="2"/>
  <c r="IC6" i="2" s="1"/>
  <c r="IH6" i="2" s="1"/>
  <c r="HR6" i="2"/>
  <c r="HR7" i="2" s="1"/>
  <c r="HH6" i="2"/>
  <c r="HH7" i="2" s="1"/>
  <c r="GU6" i="2"/>
  <c r="GU7" i="2" s="1"/>
  <c r="GK6" i="2"/>
  <c r="GL6" i="2" s="1"/>
  <c r="GQ6" i="2" s="1"/>
  <c r="GA6" i="2"/>
  <c r="GA7" i="2" s="1"/>
  <c r="FQ6" i="2"/>
  <c r="FQ7" i="2" s="1"/>
  <c r="FG6" i="2"/>
  <c r="FG7" i="2" s="1"/>
  <c r="ET6" i="2"/>
  <c r="ET7" i="2" s="1"/>
  <c r="EJ6" i="2"/>
  <c r="EJ7" i="2" s="1"/>
  <c r="DZ6" i="2"/>
  <c r="DZ7" i="2" s="1"/>
  <c r="DP6" i="2"/>
  <c r="DP7" i="2" s="1"/>
  <c r="DF6" i="2"/>
  <c r="DF7" i="2" s="1"/>
  <c r="CS6" i="2"/>
  <c r="CI6" i="2"/>
  <c r="CI7" i="2" s="1"/>
  <c r="BY6" i="2"/>
  <c r="BZ6" i="2" s="1"/>
  <c r="CE6" i="2" s="1"/>
  <c r="BO6" i="2"/>
  <c r="BP6" i="2" s="1"/>
  <c r="BU6" i="2" s="1"/>
  <c r="HK9" i="2" l="1"/>
  <c r="HL9" i="2" s="1"/>
  <c r="HM9" i="2" s="1"/>
  <c r="GX9" i="2"/>
  <c r="DI9" i="2"/>
  <c r="DJ8" i="2"/>
  <c r="DK8" i="2" s="1"/>
  <c r="EW9" i="2"/>
  <c r="EX8" i="2"/>
  <c r="EY8" i="2" s="1"/>
  <c r="GN9" i="2"/>
  <c r="GO8" i="2"/>
  <c r="GP8" i="2" s="1"/>
  <c r="DS9" i="2"/>
  <c r="DT8" i="2"/>
  <c r="DU8" i="2" s="1"/>
  <c r="EC9" i="2"/>
  <c r="ED8" i="2"/>
  <c r="EE8" i="2" s="1"/>
  <c r="Q7" i="2"/>
  <c r="Q8" i="2" s="1"/>
  <c r="R8" i="2" s="1"/>
  <c r="S8" i="2" s="1"/>
  <c r="BR11" i="2"/>
  <c r="CV11" i="2"/>
  <c r="DO11" i="5"/>
  <c r="DS11" i="5" s="1"/>
  <c r="DT11" i="5" s="1"/>
  <c r="FK10" i="2"/>
  <c r="FL10" i="2" s="1"/>
  <c r="FJ11" i="2"/>
  <c r="IO9" i="2"/>
  <c r="IP8" i="2"/>
  <c r="IQ8" i="2" s="1"/>
  <c r="FK8" i="2"/>
  <c r="FL8" i="2" s="1"/>
  <c r="HU9" i="2"/>
  <c r="HV8" i="2"/>
  <c r="HW8" i="2" s="1"/>
  <c r="CB11" i="2"/>
  <c r="EF9" i="5"/>
  <c r="AW8" i="5"/>
  <c r="BQ8" i="5"/>
  <c r="EE10" i="5"/>
  <c r="BJ9" i="5"/>
  <c r="BN9" i="5" s="1"/>
  <c r="BO9" i="5" s="1"/>
  <c r="BI10" i="5"/>
  <c r="FE9" i="5"/>
  <c r="FI9" i="5" s="1"/>
  <c r="FL9" i="5" s="1"/>
  <c r="FD10" i="5"/>
  <c r="FJ8" i="5"/>
  <c r="FA10" i="5"/>
  <c r="EU12" i="5"/>
  <c r="EV11" i="5"/>
  <c r="EZ11" i="5" s="1"/>
  <c r="EJ12" i="5"/>
  <c r="EK11" i="5"/>
  <c r="EQ11" i="5" s="1"/>
  <c r="ER11" i="5" s="1"/>
  <c r="FN6" i="5"/>
  <c r="FM7" i="5"/>
  <c r="EG7" i="5"/>
  <c r="DX10" i="5"/>
  <c r="EB10" i="5" s="1"/>
  <c r="DW11" i="5"/>
  <c r="EC9" i="5"/>
  <c r="DO12" i="5"/>
  <c r="DS12" i="5" s="1"/>
  <c r="DN13" i="5"/>
  <c r="DC12" i="5"/>
  <c r="DD11" i="5"/>
  <c r="DJ11" i="5" s="1"/>
  <c r="DK11" i="5" s="1"/>
  <c r="BW11" i="5"/>
  <c r="CC11" i="5" s="1"/>
  <c r="CD11" i="5" s="1"/>
  <c r="BV12" i="5"/>
  <c r="CX9" i="5"/>
  <c r="CM9" i="5"/>
  <c r="CQ10" i="5"/>
  <c r="CU10" i="5" s="1"/>
  <c r="CV10" i="5" s="1"/>
  <c r="CP11" i="5"/>
  <c r="CH10" i="5"/>
  <c r="CL10" i="5" s="1"/>
  <c r="CG11" i="5"/>
  <c r="CZ7" i="5"/>
  <c r="CY8" i="5"/>
  <c r="BS6" i="5"/>
  <c r="BR7" i="5"/>
  <c r="BA9" i="5"/>
  <c r="BE9" i="5" s="1"/>
  <c r="AZ10" i="5"/>
  <c r="BF8" i="5"/>
  <c r="AP9" i="5"/>
  <c r="AV9" i="5" s="1"/>
  <c r="AO10" i="5"/>
  <c r="Y8" i="5"/>
  <c r="AJ8" i="5"/>
  <c r="AK8" i="5" s="1"/>
  <c r="AH7" i="5"/>
  <c r="AI7" i="5"/>
  <c r="AL6" i="5" s="1"/>
  <c r="AK6" i="5"/>
  <c r="P8" i="5"/>
  <c r="M144" i="5"/>
  <c r="N144" i="5" s="1"/>
  <c r="L144" i="5"/>
  <c r="M9" i="5"/>
  <c r="N9" i="5" s="1"/>
  <c r="L9" i="5"/>
  <c r="T9" i="5"/>
  <c r="X9" i="5" s="1"/>
  <c r="S10" i="5"/>
  <c r="W11" i="5"/>
  <c r="AH8" i="5"/>
  <c r="AC10" i="5"/>
  <c r="AG10" i="5" s="1"/>
  <c r="AB11" i="5"/>
  <c r="H10" i="5"/>
  <c r="I9" i="5"/>
  <c r="O9" i="5" s="1"/>
  <c r="IP7" i="2"/>
  <c r="IQ7" i="2" s="1"/>
  <c r="HK10" i="2"/>
  <c r="GX10" i="2"/>
  <c r="GY9" i="2"/>
  <c r="GZ9" i="2" s="1"/>
  <c r="GO6" i="2"/>
  <c r="GP6" i="2" s="1"/>
  <c r="GR6" i="2" s="1"/>
  <c r="FK9" i="2"/>
  <c r="FL9" i="2" s="1"/>
  <c r="DT6" i="2"/>
  <c r="DU6" i="2" s="1"/>
  <c r="DJ6" i="2"/>
  <c r="DK6" i="2" s="1"/>
  <c r="CC7" i="2"/>
  <c r="CD7" i="2" s="1"/>
  <c r="U6" i="2"/>
  <c r="R7" i="2"/>
  <c r="S7" i="2" s="1"/>
  <c r="U7" i="2" s="1"/>
  <c r="N8" i="2"/>
  <c r="CL7" i="2"/>
  <c r="CL8" i="2" s="1"/>
  <c r="CL9" i="2" s="1"/>
  <c r="CL10" i="2" s="1"/>
  <c r="CM6" i="2"/>
  <c r="CN6" i="2" s="1"/>
  <c r="GD7" i="2"/>
  <c r="GD8" i="2" s="1"/>
  <c r="GE6" i="2"/>
  <c r="GF6" i="2" s="1"/>
  <c r="FT8" i="2"/>
  <c r="FT9" i="2" s="1"/>
  <c r="FU7" i="2"/>
  <c r="FV7" i="2" s="1"/>
  <c r="IY7" i="2"/>
  <c r="IY8" i="2" s="1"/>
  <c r="IZ6" i="2"/>
  <c r="JA6" i="2" s="1"/>
  <c r="G8" i="2"/>
  <c r="H8" i="2" s="1"/>
  <c r="H7" i="2"/>
  <c r="FK7" i="2"/>
  <c r="FL7" i="2" s="1"/>
  <c r="EX7" i="2"/>
  <c r="EY7" i="2" s="1"/>
  <c r="FU6" i="2"/>
  <c r="FV6" i="2" s="1"/>
  <c r="IE7" i="2"/>
  <c r="IE8" i="2" s="1"/>
  <c r="FK6" i="2"/>
  <c r="FL6" i="2" s="1"/>
  <c r="HV7" i="2"/>
  <c r="HW7" i="2" s="1"/>
  <c r="IP6" i="2"/>
  <c r="IQ6" i="2" s="1"/>
  <c r="GY6" i="2"/>
  <c r="GZ6" i="2" s="1"/>
  <c r="DQ6" i="2"/>
  <c r="DV6" i="2" s="1"/>
  <c r="BH7" i="2"/>
  <c r="BH8" i="2" s="1"/>
  <c r="BH9" i="2" s="1"/>
  <c r="EM7" i="2"/>
  <c r="EM8" i="2" s="1"/>
  <c r="ED7" i="2"/>
  <c r="EE7" i="2" s="1"/>
  <c r="HL7" i="2"/>
  <c r="HM7" i="2" s="1"/>
  <c r="CW6" i="2"/>
  <c r="CX6" i="2" s="1"/>
  <c r="DT7" i="2"/>
  <c r="DU7" i="2" s="1"/>
  <c r="GY7" i="2"/>
  <c r="GZ7" i="2" s="1"/>
  <c r="HV6" i="2"/>
  <c r="HW6" i="2" s="1"/>
  <c r="EX6" i="2"/>
  <c r="EY6" i="2" s="1"/>
  <c r="IB7" i="2"/>
  <c r="IB8" i="2" s="1"/>
  <c r="IB9" i="2" s="1"/>
  <c r="DJ7" i="2"/>
  <c r="DK7" i="2" s="1"/>
  <c r="ED6" i="2"/>
  <c r="EE6" i="2" s="1"/>
  <c r="GO7" i="2"/>
  <c r="GP7" i="2" s="1"/>
  <c r="HL6" i="2"/>
  <c r="HM6" i="2" s="1"/>
  <c r="CW9" i="2"/>
  <c r="CX9" i="2" s="1"/>
  <c r="CW8" i="2"/>
  <c r="CX8" i="2" s="1"/>
  <c r="CW7" i="2"/>
  <c r="CX7" i="2" s="1"/>
  <c r="CC6" i="2"/>
  <c r="CD6" i="2" s="1"/>
  <c r="CC9" i="2"/>
  <c r="CD9" i="2" s="1"/>
  <c r="CC8" i="2"/>
  <c r="CD8" i="2" s="1"/>
  <c r="BY7" i="2"/>
  <c r="BY8" i="2" s="1"/>
  <c r="BZ8" i="2" s="1"/>
  <c r="CE8" i="2" s="1"/>
  <c r="BS8" i="2"/>
  <c r="BT8" i="2" s="1"/>
  <c r="BS7" i="2"/>
  <c r="BT7" i="2" s="1"/>
  <c r="BS6" i="2"/>
  <c r="BT6" i="2" s="1"/>
  <c r="BS9" i="2"/>
  <c r="BT9" i="2" s="1"/>
  <c r="BE7" i="2"/>
  <c r="BE8" i="2" s="1"/>
  <c r="BE9" i="2" s="1"/>
  <c r="BL6" i="2"/>
  <c r="HS6" i="2"/>
  <c r="HX6" i="2" s="1"/>
  <c r="AA7" i="2"/>
  <c r="AB6" i="2"/>
  <c r="AC6" i="2" s="1"/>
  <c r="AK7" i="2"/>
  <c r="AL6" i="2"/>
  <c r="AM6" i="2" s="1"/>
  <c r="H6" i="2"/>
  <c r="I6" i="2" s="1"/>
  <c r="AU7" i="2"/>
  <c r="AV6" i="2"/>
  <c r="AW6" i="2" s="1"/>
  <c r="II6" i="2"/>
  <c r="BO7" i="2"/>
  <c r="HH8" i="2"/>
  <c r="HI7" i="2"/>
  <c r="HN7" i="2" s="1"/>
  <c r="HR8" i="2"/>
  <c r="HS7" i="2"/>
  <c r="HX7" i="2" s="1"/>
  <c r="IV8" i="2"/>
  <c r="IW7" i="2"/>
  <c r="JB7" i="2" s="1"/>
  <c r="IL8" i="2"/>
  <c r="IM7" i="2"/>
  <c r="IR7" i="2" s="1"/>
  <c r="IW6" i="2"/>
  <c r="JB6" i="2" s="1"/>
  <c r="IM6" i="2"/>
  <c r="IR6" i="2" s="1"/>
  <c r="HI6" i="2"/>
  <c r="HN6" i="2" s="1"/>
  <c r="FG8" i="2"/>
  <c r="FH7" i="2"/>
  <c r="FM7" i="2" s="1"/>
  <c r="GU8" i="2"/>
  <c r="GV7" i="2"/>
  <c r="HA7" i="2" s="1"/>
  <c r="FQ8" i="2"/>
  <c r="FR7" i="2"/>
  <c r="FW7" i="2" s="1"/>
  <c r="GB7" i="2"/>
  <c r="GG7" i="2" s="1"/>
  <c r="GA8" i="2"/>
  <c r="FR6" i="2"/>
  <c r="FW6" i="2" s="1"/>
  <c r="FH6" i="2"/>
  <c r="FM6" i="2" s="1"/>
  <c r="GK7" i="2"/>
  <c r="GB6" i="2"/>
  <c r="GG6" i="2" s="1"/>
  <c r="GV6" i="2"/>
  <c r="HA6" i="2" s="1"/>
  <c r="EJ8" i="2"/>
  <c r="EK7" i="2"/>
  <c r="EP7" i="2" s="1"/>
  <c r="DQ7" i="2"/>
  <c r="DV7" i="2" s="1"/>
  <c r="DP8" i="2"/>
  <c r="ET8" i="2"/>
  <c r="EU7" i="2"/>
  <c r="EZ7" i="2" s="1"/>
  <c r="DF8" i="2"/>
  <c r="DG7" i="2"/>
  <c r="DL7" i="2" s="1"/>
  <c r="DZ8" i="2"/>
  <c r="EA7" i="2"/>
  <c r="EF7" i="2" s="1"/>
  <c r="EU6" i="2"/>
  <c r="EZ6" i="2" s="1"/>
  <c r="EK6" i="2"/>
  <c r="EP6" i="2" s="1"/>
  <c r="EQ6" i="2" s="1"/>
  <c r="DG6" i="2"/>
  <c r="DL6" i="2" s="1"/>
  <c r="EA6" i="2"/>
  <c r="EF6" i="2" s="1"/>
  <c r="CS7" i="2"/>
  <c r="CT6" i="2"/>
  <c r="CY6" i="2" s="1"/>
  <c r="CI8" i="2"/>
  <c r="CJ7" i="2"/>
  <c r="CO7" i="2" s="1"/>
  <c r="CJ6" i="2"/>
  <c r="CO6" i="2" s="1"/>
  <c r="DB6" i="2" s="1"/>
  <c r="I7" i="2"/>
  <c r="AR6" i="2"/>
  <c r="AR7" i="2" s="1"/>
  <c r="AH6" i="2"/>
  <c r="X6" i="2"/>
  <c r="X7" i="2" s="1"/>
  <c r="D6" i="2"/>
  <c r="DW7" i="2" l="1"/>
  <c r="G9" i="2"/>
  <c r="BV6" i="2"/>
  <c r="IY9" i="2"/>
  <c r="IZ8" i="2"/>
  <c r="JA8" i="2" s="1"/>
  <c r="GE8" i="2"/>
  <c r="GF8" i="2" s="1"/>
  <c r="GD9" i="2"/>
  <c r="CB12" i="2"/>
  <c r="CC11" i="2"/>
  <c r="CD11" i="2" s="1"/>
  <c r="DA6" i="2"/>
  <c r="IE9" i="2"/>
  <c r="IF8" i="2"/>
  <c r="IG8" i="2" s="1"/>
  <c r="JD8" i="2" s="1"/>
  <c r="Q9" i="2"/>
  <c r="DW6" i="2"/>
  <c r="DT9" i="2"/>
  <c r="DU9" i="2" s="1"/>
  <c r="DS10" i="2"/>
  <c r="EW10" i="2"/>
  <c r="EX9" i="2"/>
  <c r="EY9" i="2" s="1"/>
  <c r="CF6" i="2"/>
  <c r="EM9" i="2"/>
  <c r="EN8" i="2"/>
  <c r="EO8" i="2" s="1"/>
  <c r="FU9" i="2"/>
  <c r="FV9" i="2" s="1"/>
  <c r="FT10" i="2"/>
  <c r="CM10" i="2"/>
  <c r="CN10" i="2" s="1"/>
  <c r="CL11" i="2"/>
  <c r="HU10" i="2"/>
  <c r="HV9" i="2"/>
  <c r="HW9" i="2" s="1"/>
  <c r="IO10" i="2"/>
  <c r="IP9" i="2"/>
  <c r="IQ9" i="2" s="1"/>
  <c r="CW11" i="2"/>
  <c r="CX11" i="2" s="1"/>
  <c r="CV12" i="2"/>
  <c r="EC10" i="2"/>
  <c r="ED9" i="2"/>
  <c r="EE9" i="2" s="1"/>
  <c r="EG6" i="2"/>
  <c r="CF8" i="2"/>
  <c r="FB6" i="2"/>
  <c r="FA7" i="2"/>
  <c r="FK11" i="2"/>
  <c r="FL11" i="2" s="1"/>
  <c r="FJ12" i="2"/>
  <c r="BS11" i="2"/>
  <c r="BT11" i="2" s="1"/>
  <c r="BR12" i="2"/>
  <c r="GN10" i="2"/>
  <c r="GO9" i="2"/>
  <c r="GP9" i="2" s="1"/>
  <c r="DI10" i="2"/>
  <c r="DJ9" i="2"/>
  <c r="DK9" i="2" s="1"/>
  <c r="EG9" i="5"/>
  <c r="EF10" i="5"/>
  <c r="AW9" i="5"/>
  <c r="BQ9" i="5"/>
  <c r="EE11" i="5"/>
  <c r="BJ10" i="5"/>
  <c r="BN10" i="5" s="1"/>
  <c r="BO10" i="5" s="1"/>
  <c r="BI11" i="5"/>
  <c r="FD11" i="5"/>
  <c r="FE10" i="5"/>
  <c r="FI10" i="5" s="1"/>
  <c r="FL10" i="5" s="1"/>
  <c r="EK12" i="5"/>
  <c r="EQ12" i="5" s="1"/>
  <c r="ER12" i="5" s="1"/>
  <c r="EJ13" i="5"/>
  <c r="FJ9" i="5"/>
  <c r="FA11" i="5"/>
  <c r="EV12" i="5"/>
  <c r="EZ12" i="5" s="1"/>
  <c r="EU13" i="5"/>
  <c r="FN7" i="5"/>
  <c r="FM8" i="5"/>
  <c r="DN14" i="5"/>
  <c r="DO13" i="5"/>
  <c r="DS13" i="5" s="1"/>
  <c r="DT12" i="5"/>
  <c r="DX11" i="5"/>
  <c r="EB11" i="5" s="1"/>
  <c r="DW12" i="5"/>
  <c r="EC10" i="5"/>
  <c r="DC13" i="5"/>
  <c r="DD12" i="5"/>
  <c r="DJ12" i="5" s="1"/>
  <c r="DK12" i="5" s="1"/>
  <c r="CZ8" i="5"/>
  <c r="CY9" i="5"/>
  <c r="BW12" i="5"/>
  <c r="CC12" i="5" s="1"/>
  <c r="CD12" i="5" s="1"/>
  <c r="BV13" i="5"/>
  <c r="CH11" i="5"/>
  <c r="CL11" i="5" s="1"/>
  <c r="CG12" i="5"/>
  <c r="CX10" i="5"/>
  <c r="CM10" i="5"/>
  <c r="CQ11" i="5"/>
  <c r="CU11" i="5" s="1"/>
  <c r="CV11" i="5" s="1"/>
  <c r="CP12" i="5"/>
  <c r="AP10" i="5"/>
  <c r="AV10" i="5" s="1"/>
  <c r="AO11" i="5"/>
  <c r="BS7" i="5"/>
  <c r="BR8" i="5"/>
  <c r="BA10" i="5"/>
  <c r="BE10" i="5" s="1"/>
  <c r="AZ11" i="5"/>
  <c r="BF9" i="5"/>
  <c r="Y9" i="5"/>
  <c r="AJ9" i="5"/>
  <c r="AK7" i="5"/>
  <c r="AL7" i="5"/>
  <c r="M145" i="5"/>
  <c r="N145" i="5" s="1"/>
  <c r="L145" i="5"/>
  <c r="P9" i="5"/>
  <c r="AF9" i="5"/>
  <c r="M10" i="5"/>
  <c r="N10" i="5" s="1"/>
  <c r="L10" i="5"/>
  <c r="W12" i="5"/>
  <c r="H11" i="5"/>
  <c r="I10" i="5"/>
  <c r="O10" i="5" s="1"/>
  <c r="S11" i="5"/>
  <c r="T10" i="5"/>
  <c r="X10" i="5" s="1"/>
  <c r="AC11" i="5"/>
  <c r="AG11" i="5" s="1"/>
  <c r="AB12" i="5"/>
  <c r="IS7" i="2"/>
  <c r="HY6" i="2"/>
  <c r="HL10" i="2"/>
  <c r="HM10" i="2" s="1"/>
  <c r="HK11" i="2"/>
  <c r="GY10" i="2"/>
  <c r="GZ10" i="2" s="1"/>
  <c r="GX11" i="2"/>
  <c r="HB7" i="2"/>
  <c r="GH6" i="2"/>
  <c r="FX7" i="2"/>
  <c r="HC6" i="2"/>
  <c r="DM6" i="2"/>
  <c r="CM9" i="2"/>
  <c r="CN9" i="2" s="1"/>
  <c r="BI8" i="2"/>
  <c r="BJ8" i="2" s="1"/>
  <c r="CZ6" i="2"/>
  <c r="CM7" i="2"/>
  <c r="CN7" i="2" s="1"/>
  <c r="CP7" i="2" s="1"/>
  <c r="CM8" i="2"/>
  <c r="CN8" i="2" s="1"/>
  <c r="O8" i="2"/>
  <c r="T8" i="2" s="1"/>
  <c r="U8" i="2" s="1"/>
  <c r="N9" i="2"/>
  <c r="R9" i="2"/>
  <c r="S9" i="2" s="1"/>
  <c r="Q10" i="2"/>
  <c r="FU8" i="2"/>
  <c r="FV8" i="2" s="1"/>
  <c r="FA6" i="2"/>
  <c r="HO7" i="2"/>
  <c r="JC6" i="2"/>
  <c r="HB6" i="2"/>
  <c r="FN7" i="2"/>
  <c r="JD6" i="2"/>
  <c r="IZ7" i="2"/>
  <c r="JA7" i="2" s="1"/>
  <c r="JC7" i="2" s="1"/>
  <c r="HO6" i="2"/>
  <c r="GE7" i="2"/>
  <c r="GF7" i="2" s="1"/>
  <c r="GH7" i="2" s="1"/>
  <c r="BI7" i="2"/>
  <c r="BJ7" i="2" s="1"/>
  <c r="HY7" i="2"/>
  <c r="FC7" i="2"/>
  <c r="IC7" i="2"/>
  <c r="IH7" i="2" s="1"/>
  <c r="JE7" i="2" s="1"/>
  <c r="IC8" i="2"/>
  <c r="IH8" i="2" s="1"/>
  <c r="EN7" i="2"/>
  <c r="EO7" i="2" s="1"/>
  <c r="IS6" i="2"/>
  <c r="BY9" i="2"/>
  <c r="BY10" i="2" s="1"/>
  <c r="CP6" i="2"/>
  <c r="EG7" i="2"/>
  <c r="FX6" i="2"/>
  <c r="IF7" i="2"/>
  <c r="IG7" i="2" s="1"/>
  <c r="JD7" i="2" s="1"/>
  <c r="BZ7" i="2"/>
  <c r="CE7" i="2" s="1"/>
  <c r="CF7" i="2" s="1"/>
  <c r="BF7" i="2"/>
  <c r="BK7" i="2" s="1"/>
  <c r="BF8" i="2"/>
  <c r="BK8" i="2" s="1"/>
  <c r="BH10" i="2"/>
  <c r="BI9" i="2"/>
  <c r="BJ9" i="2" s="1"/>
  <c r="DA9" i="2" s="1"/>
  <c r="BF9" i="2"/>
  <c r="BK9" i="2" s="1"/>
  <c r="BE10" i="2"/>
  <c r="AK8" i="2"/>
  <c r="AL7" i="2"/>
  <c r="AM7" i="2" s="1"/>
  <c r="BP7" i="2"/>
  <c r="BU7" i="2" s="1"/>
  <c r="BV7" i="2" s="1"/>
  <c r="BO8" i="2"/>
  <c r="G10" i="2"/>
  <c r="H9" i="2"/>
  <c r="I9" i="2" s="1"/>
  <c r="AU8" i="2"/>
  <c r="AV7" i="2"/>
  <c r="AW7" i="2" s="1"/>
  <c r="AA8" i="2"/>
  <c r="AB7" i="2"/>
  <c r="AC7" i="2" s="1"/>
  <c r="IB10" i="2"/>
  <c r="IC10" i="2" s="1"/>
  <c r="IH10" i="2" s="1"/>
  <c r="IC9" i="2"/>
  <c r="IH9" i="2" s="1"/>
  <c r="HD6" i="2"/>
  <c r="AZ6" i="2"/>
  <c r="IL9" i="2"/>
  <c r="IM8" i="2"/>
  <c r="IR8" i="2" s="1"/>
  <c r="IS8" i="2" s="1"/>
  <c r="HH9" i="2"/>
  <c r="HI8" i="2"/>
  <c r="HN8" i="2" s="1"/>
  <c r="IV9" i="2"/>
  <c r="IW8" i="2"/>
  <c r="JB8" i="2" s="1"/>
  <c r="JE6" i="2"/>
  <c r="HR9" i="2"/>
  <c r="HS8" i="2"/>
  <c r="HX8" i="2" s="1"/>
  <c r="HY8" i="2" s="1"/>
  <c r="GU9" i="2"/>
  <c r="GV8" i="2"/>
  <c r="HA8" i="2" s="1"/>
  <c r="HB8" i="2" s="1"/>
  <c r="FQ9" i="2"/>
  <c r="FR8" i="2"/>
  <c r="FW8" i="2" s="1"/>
  <c r="FG9" i="2"/>
  <c r="FH8" i="2"/>
  <c r="FM8" i="2" s="1"/>
  <c r="GK8" i="2"/>
  <c r="GL7" i="2"/>
  <c r="GQ7" i="2" s="1"/>
  <c r="GR7" i="2" s="1"/>
  <c r="FN6" i="2"/>
  <c r="GA9" i="2"/>
  <c r="GB8" i="2"/>
  <c r="GG8" i="2" s="1"/>
  <c r="DF9" i="2"/>
  <c r="DG8" i="2"/>
  <c r="DL8" i="2" s="1"/>
  <c r="DM8" i="2" s="1"/>
  <c r="FC6" i="2"/>
  <c r="FD6" i="2" s="1"/>
  <c r="DP9" i="2"/>
  <c r="DQ8" i="2"/>
  <c r="DV8" i="2" s="1"/>
  <c r="DW8" i="2" s="1"/>
  <c r="DZ9" i="2"/>
  <c r="EA8" i="2"/>
  <c r="EF8" i="2" s="1"/>
  <c r="EG8" i="2" s="1"/>
  <c r="EJ9" i="2"/>
  <c r="EK8" i="2"/>
  <c r="EP8" i="2" s="1"/>
  <c r="DM7" i="2"/>
  <c r="ET9" i="2"/>
  <c r="EU8" i="2"/>
  <c r="EZ8" i="2" s="1"/>
  <c r="FA8" i="2" s="1"/>
  <c r="CS8" i="2"/>
  <c r="CT7" i="2"/>
  <c r="CY7" i="2" s="1"/>
  <c r="CZ7" i="2" s="1"/>
  <c r="CI9" i="2"/>
  <c r="CJ8" i="2"/>
  <c r="CO8" i="2" s="1"/>
  <c r="CP8" i="2" s="1"/>
  <c r="E6" i="2"/>
  <c r="J6" i="2" s="1"/>
  <c r="D7" i="2"/>
  <c r="I8" i="2"/>
  <c r="AR8" i="2"/>
  <c r="AS7" i="2"/>
  <c r="AX7" i="2" s="1"/>
  <c r="AS6" i="2"/>
  <c r="AX6" i="2" s="1"/>
  <c r="AY6" i="2" s="1"/>
  <c r="AH7" i="2"/>
  <c r="AI6" i="2"/>
  <c r="AN6" i="2" s="1"/>
  <c r="AO6" i="2" s="1"/>
  <c r="X8" i="2"/>
  <c r="Y7" i="2"/>
  <c r="AD7" i="2" s="1"/>
  <c r="Y6" i="2"/>
  <c r="AD6" i="2" s="1"/>
  <c r="AE6" i="2" s="1"/>
  <c r="HC7" i="2" l="1"/>
  <c r="DA8" i="2"/>
  <c r="EQ8" i="2"/>
  <c r="JC8" i="2"/>
  <c r="DB7" i="2"/>
  <c r="FB7" i="2"/>
  <c r="DJ10" i="2"/>
  <c r="DK10" i="2" s="1"/>
  <c r="DI11" i="2"/>
  <c r="CV13" i="2"/>
  <c r="CW12" i="2"/>
  <c r="CX12" i="2" s="1"/>
  <c r="CL12" i="2"/>
  <c r="CM11" i="2"/>
  <c r="CN11" i="2" s="1"/>
  <c r="DT10" i="2"/>
  <c r="DU10" i="2" s="1"/>
  <c r="DS11" i="2"/>
  <c r="CB13" i="2"/>
  <c r="CC12" i="2"/>
  <c r="CD12" i="2" s="1"/>
  <c r="GH8" i="2"/>
  <c r="JE8" i="2"/>
  <c r="JF8" i="2" s="1"/>
  <c r="HO8" i="2"/>
  <c r="EE12" i="5"/>
  <c r="EF12" i="5" s="1"/>
  <c r="FJ13" i="2"/>
  <c r="FK12" i="2"/>
  <c r="FL12" i="2" s="1"/>
  <c r="HV10" i="2"/>
  <c r="HW10" i="2" s="1"/>
  <c r="HU11" i="2"/>
  <c r="EM10" i="2"/>
  <c r="EN9" i="2"/>
  <c r="EO9" i="2" s="1"/>
  <c r="FB9" i="2" s="1"/>
  <c r="II8" i="2"/>
  <c r="FC8" i="2"/>
  <c r="BI10" i="2"/>
  <c r="BJ10" i="2" s="1"/>
  <c r="DA10" i="2" s="1"/>
  <c r="BH11" i="2"/>
  <c r="DA7" i="2"/>
  <c r="GO10" i="2"/>
  <c r="GP10" i="2" s="1"/>
  <c r="GN11" i="2"/>
  <c r="FT11" i="2"/>
  <c r="FU10" i="2"/>
  <c r="FV10" i="2" s="1"/>
  <c r="IE10" i="2"/>
  <c r="IF9" i="2"/>
  <c r="IG9" i="2" s="1"/>
  <c r="II9" i="2" s="1"/>
  <c r="IZ9" i="2"/>
  <c r="JA9" i="2" s="1"/>
  <c r="IY10" i="2"/>
  <c r="BS12" i="2"/>
  <c r="BT12" i="2" s="1"/>
  <c r="BR13" i="2"/>
  <c r="FB8" i="2"/>
  <c r="FD8" i="2" s="1"/>
  <c r="EC11" i="2"/>
  <c r="ED10" i="2"/>
  <c r="EE10" i="2" s="1"/>
  <c r="IP10" i="2"/>
  <c r="IQ10" i="2" s="1"/>
  <c r="IO11" i="2"/>
  <c r="EX10" i="2"/>
  <c r="EY10" i="2" s="1"/>
  <c r="EW11" i="2"/>
  <c r="GD10" i="2"/>
  <c r="GE9" i="2"/>
  <c r="GF9" i="2" s="1"/>
  <c r="EG10" i="5"/>
  <c r="EF11" i="5"/>
  <c r="AW10" i="5"/>
  <c r="BQ10" i="5"/>
  <c r="EG11" i="5"/>
  <c r="BI12" i="5"/>
  <c r="BJ11" i="5"/>
  <c r="BN11" i="5" s="1"/>
  <c r="BO11" i="5" s="1"/>
  <c r="FJ10" i="5"/>
  <c r="FA12" i="5"/>
  <c r="FN8" i="5"/>
  <c r="FM9" i="5"/>
  <c r="EJ14" i="5"/>
  <c r="EK13" i="5"/>
  <c r="EQ13" i="5" s="1"/>
  <c r="ER13" i="5" s="1"/>
  <c r="EV13" i="5"/>
  <c r="EZ13" i="5" s="1"/>
  <c r="EU14" i="5"/>
  <c r="FE11" i="5"/>
  <c r="FI11" i="5" s="1"/>
  <c r="FL11" i="5" s="1"/>
  <c r="FD12" i="5"/>
  <c r="DX12" i="5"/>
  <c r="EB12" i="5" s="1"/>
  <c r="DW13" i="5"/>
  <c r="EC11" i="5"/>
  <c r="DD13" i="5"/>
  <c r="DJ13" i="5" s="1"/>
  <c r="DK13" i="5" s="1"/>
  <c r="DC14" i="5"/>
  <c r="DT13" i="5"/>
  <c r="DN15" i="5"/>
  <c r="DO14" i="5"/>
  <c r="DS14" i="5" s="1"/>
  <c r="CZ9" i="5"/>
  <c r="CY10" i="5"/>
  <c r="CG13" i="5"/>
  <c r="CH12" i="5"/>
  <c r="CL12" i="5" s="1"/>
  <c r="CX11" i="5"/>
  <c r="CM11" i="5"/>
  <c r="BW13" i="5"/>
  <c r="CC13" i="5" s="1"/>
  <c r="CD13" i="5" s="1"/>
  <c r="BV14" i="5"/>
  <c r="CQ12" i="5"/>
  <c r="CU12" i="5" s="1"/>
  <c r="CV12" i="5" s="1"/>
  <c r="CP13" i="5"/>
  <c r="AP11" i="5"/>
  <c r="AV11" i="5" s="1"/>
  <c r="AO12" i="5"/>
  <c r="BS8" i="5"/>
  <c r="BR9" i="5"/>
  <c r="BA11" i="5"/>
  <c r="BE11" i="5" s="1"/>
  <c r="AZ12" i="5"/>
  <c r="BF10" i="5"/>
  <c r="Y10" i="5"/>
  <c r="AJ10" i="5"/>
  <c r="AH9" i="5"/>
  <c r="AI9" i="5"/>
  <c r="P10" i="5"/>
  <c r="L146" i="5"/>
  <c r="M146" i="5"/>
  <c r="N146" i="5" s="1"/>
  <c r="AF10" i="5"/>
  <c r="L11" i="5"/>
  <c r="M11" i="5"/>
  <c r="N11" i="5" s="1"/>
  <c r="T11" i="5"/>
  <c r="X11" i="5" s="1"/>
  <c r="S12" i="5"/>
  <c r="AB13" i="5"/>
  <c r="AC12" i="5"/>
  <c r="AG12" i="5" s="1"/>
  <c r="H12" i="5"/>
  <c r="I11" i="5"/>
  <c r="O11" i="5" s="1"/>
  <c r="W13" i="5"/>
  <c r="HK12" i="2"/>
  <c r="HL11" i="2"/>
  <c r="HM11" i="2" s="1"/>
  <c r="GX12" i="2"/>
  <c r="GY11" i="2"/>
  <c r="GZ11" i="2" s="1"/>
  <c r="HE6" i="2"/>
  <c r="DC6" i="2"/>
  <c r="AZ7" i="2"/>
  <c r="Q11" i="2"/>
  <c r="R10" i="2"/>
  <c r="S10" i="2" s="1"/>
  <c r="O9" i="2"/>
  <c r="T9" i="2" s="1"/>
  <c r="U9" i="2" s="1"/>
  <c r="N10" i="2"/>
  <c r="JF7" i="2"/>
  <c r="AE7" i="2"/>
  <c r="FD7" i="2"/>
  <c r="JF6" i="2"/>
  <c r="HC8" i="2"/>
  <c r="FX8" i="2"/>
  <c r="II7" i="2"/>
  <c r="BL7" i="2"/>
  <c r="BZ9" i="2"/>
  <c r="CE9" i="2" s="1"/>
  <c r="CF9" i="2" s="1"/>
  <c r="EQ7" i="2"/>
  <c r="BL8" i="2"/>
  <c r="IB11" i="2"/>
  <c r="IC11" i="2" s="1"/>
  <c r="IH11" i="2" s="1"/>
  <c r="BL9" i="2"/>
  <c r="BF10" i="2"/>
  <c r="BK10" i="2" s="1"/>
  <c r="BE11" i="2"/>
  <c r="BP8" i="2"/>
  <c r="BU8" i="2" s="1"/>
  <c r="BV8" i="2" s="1"/>
  <c r="BO9" i="2"/>
  <c r="AY7" i="2"/>
  <c r="K6" i="2"/>
  <c r="BA6" i="2"/>
  <c r="BB6" i="2" s="1"/>
  <c r="G11" i="2"/>
  <c r="H10" i="2"/>
  <c r="I10" i="2" s="1"/>
  <c r="AK9" i="2"/>
  <c r="AL8" i="2"/>
  <c r="AM8" i="2" s="1"/>
  <c r="AA9" i="2"/>
  <c r="AB8" i="2"/>
  <c r="AC8" i="2" s="1"/>
  <c r="HD7" i="2"/>
  <c r="HE7" i="2" s="1"/>
  <c r="AU9" i="2"/>
  <c r="AV8" i="2"/>
  <c r="AW8" i="2" s="1"/>
  <c r="HH10" i="2"/>
  <c r="HI9" i="2"/>
  <c r="HN9" i="2" s="1"/>
  <c r="IV10" i="2"/>
  <c r="IW9" i="2"/>
  <c r="JB9" i="2" s="1"/>
  <c r="IL10" i="2"/>
  <c r="IM9" i="2"/>
  <c r="IR9" i="2" s="1"/>
  <c r="IS9" i="2" s="1"/>
  <c r="HR10" i="2"/>
  <c r="HS9" i="2"/>
  <c r="HX9" i="2" s="1"/>
  <c r="HY9" i="2" s="1"/>
  <c r="FR9" i="2"/>
  <c r="FW9" i="2" s="1"/>
  <c r="FX9" i="2" s="1"/>
  <c r="FQ10" i="2"/>
  <c r="GU10" i="2"/>
  <c r="GV9" i="2"/>
  <c r="HA9" i="2" s="1"/>
  <c r="HB9" i="2" s="1"/>
  <c r="FN8" i="2"/>
  <c r="GK9" i="2"/>
  <c r="GL8" i="2"/>
  <c r="GQ8" i="2" s="1"/>
  <c r="GR8" i="2" s="1"/>
  <c r="GA10" i="2"/>
  <c r="GB9" i="2"/>
  <c r="GG9" i="2" s="1"/>
  <c r="FG10" i="2"/>
  <c r="FH9" i="2"/>
  <c r="FM9" i="2" s="1"/>
  <c r="EJ10" i="2"/>
  <c r="EK9" i="2"/>
  <c r="EP9" i="2" s="1"/>
  <c r="DZ10" i="2"/>
  <c r="EA9" i="2"/>
  <c r="EF9" i="2" s="1"/>
  <c r="EG9" i="2" s="1"/>
  <c r="DG9" i="2"/>
  <c r="DL9" i="2" s="1"/>
  <c r="DM9" i="2" s="1"/>
  <c r="DF10" i="2"/>
  <c r="ET10" i="2"/>
  <c r="EU9" i="2"/>
  <c r="EZ9" i="2" s="1"/>
  <c r="FA9" i="2" s="1"/>
  <c r="DP10" i="2"/>
  <c r="DQ9" i="2"/>
  <c r="DV9" i="2" s="1"/>
  <c r="DW9" i="2" s="1"/>
  <c r="BY11" i="2"/>
  <c r="BZ10" i="2"/>
  <c r="CE10" i="2" s="1"/>
  <c r="CF10" i="2" s="1"/>
  <c r="CS9" i="2"/>
  <c r="CT8" i="2"/>
  <c r="CY8" i="2" s="1"/>
  <c r="CZ8" i="2" s="1"/>
  <c r="CJ9" i="2"/>
  <c r="CO9" i="2" s="1"/>
  <c r="CP9" i="2" s="1"/>
  <c r="CI10" i="2"/>
  <c r="D8" i="2"/>
  <c r="E7" i="2"/>
  <c r="J7" i="2" s="1"/>
  <c r="K7" i="2" s="1"/>
  <c r="AR9" i="2"/>
  <c r="AS8" i="2"/>
  <c r="AX8" i="2" s="1"/>
  <c r="AH8" i="2"/>
  <c r="AI7" i="2"/>
  <c r="AN7" i="2" s="1"/>
  <c r="AO7" i="2" s="1"/>
  <c r="X9" i="2"/>
  <c r="Y8" i="2"/>
  <c r="AD8" i="2" s="1"/>
  <c r="DB8" i="2" l="1"/>
  <c r="ED11" i="2"/>
  <c r="EE11" i="2" s="1"/>
  <c r="EC12" i="2"/>
  <c r="FB10" i="2"/>
  <c r="DC7" i="2"/>
  <c r="EX11" i="2"/>
  <c r="EY11" i="2" s="1"/>
  <c r="EW12" i="2"/>
  <c r="IP11" i="2"/>
  <c r="IQ11" i="2" s="1"/>
  <c r="IO12" i="2"/>
  <c r="IE11" i="2"/>
  <c r="IF10" i="2"/>
  <c r="IG10" i="2" s="1"/>
  <c r="II10" i="2" s="1"/>
  <c r="GO11" i="2"/>
  <c r="GP11" i="2" s="1"/>
  <c r="GN12" i="2"/>
  <c r="EQ9" i="2"/>
  <c r="CC13" i="2"/>
  <c r="CD13" i="2" s="1"/>
  <c r="CB14" i="2"/>
  <c r="CW13" i="2"/>
  <c r="CX13" i="2" s="1"/>
  <c r="CV14" i="2"/>
  <c r="GH9" i="2"/>
  <c r="IY11" i="2"/>
  <c r="IZ10" i="2"/>
  <c r="JA10" i="2" s="1"/>
  <c r="EN10" i="2"/>
  <c r="EO10" i="2" s="1"/>
  <c r="EM11" i="2"/>
  <c r="CL13" i="2"/>
  <c r="CM12" i="2"/>
  <c r="CN12" i="2" s="1"/>
  <c r="FU11" i="2"/>
  <c r="FV11" i="2" s="1"/>
  <c r="FT12" i="2"/>
  <c r="JD9" i="2"/>
  <c r="FC9" i="2"/>
  <c r="FD9" i="2" s="1"/>
  <c r="BH12" i="2"/>
  <c r="BI11" i="2"/>
  <c r="BJ11" i="2" s="1"/>
  <c r="JE9" i="2"/>
  <c r="HO9" i="2"/>
  <c r="GE10" i="2"/>
  <c r="GF10" i="2" s="1"/>
  <c r="GD11" i="2"/>
  <c r="BS13" i="2"/>
  <c r="BT13" i="2" s="1"/>
  <c r="BR14" i="2"/>
  <c r="JC9" i="2"/>
  <c r="HU12" i="2"/>
  <c r="HV11" i="2"/>
  <c r="HW11" i="2" s="1"/>
  <c r="FK13" i="2"/>
  <c r="FL13" i="2" s="1"/>
  <c r="FJ14" i="2"/>
  <c r="DS12" i="2"/>
  <c r="DT11" i="2"/>
  <c r="DU11" i="2" s="1"/>
  <c r="DI12" i="2"/>
  <c r="DJ11" i="2"/>
  <c r="DK11" i="2" s="1"/>
  <c r="AW11" i="5"/>
  <c r="BQ11" i="5"/>
  <c r="EE13" i="5"/>
  <c r="BJ12" i="5"/>
  <c r="BN12" i="5" s="1"/>
  <c r="BO12" i="5" s="1"/>
  <c r="BI13" i="5"/>
  <c r="FJ11" i="5"/>
  <c r="EU15" i="5"/>
  <c r="EV14" i="5"/>
  <c r="EZ14" i="5" s="1"/>
  <c r="FN9" i="5"/>
  <c r="FM10" i="5"/>
  <c r="FA13" i="5"/>
  <c r="EJ15" i="5"/>
  <c r="EK14" i="5"/>
  <c r="EQ14" i="5" s="1"/>
  <c r="ER14" i="5" s="1"/>
  <c r="FD13" i="5"/>
  <c r="FE12" i="5"/>
  <c r="FI12" i="5" s="1"/>
  <c r="FL12" i="5" s="1"/>
  <c r="DD14" i="5"/>
  <c r="DJ14" i="5" s="1"/>
  <c r="DK14" i="5" s="1"/>
  <c r="DC15" i="5"/>
  <c r="DT14" i="5"/>
  <c r="DN16" i="5"/>
  <c r="DO15" i="5"/>
  <c r="DS15" i="5" s="1"/>
  <c r="DX13" i="5"/>
  <c r="EB13" i="5" s="1"/>
  <c r="DW14" i="5"/>
  <c r="EC12" i="5"/>
  <c r="CG14" i="5"/>
  <c r="CH13" i="5"/>
  <c r="CL13" i="5" s="1"/>
  <c r="CQ13" i="5"/>
  <c r="CU13" i="5" s="1"/>
  <c r="CV13" i="5" s="1"/>
  <c r="CP14" i="5"/>
  <c r="BW14" i="5"/>
  <c r="CC14" i="5" s="1"/>
  <c r="CD14" i="5" s="1"/>
  <c r="BV15" i="5"/>
  <c r="CZ10" i="5"/>
  <c r="CY11" i="5"/>
  <c r="CX12" i="5"/>
  <c r="CM12" i="5"/>
  <c r="AP12" i="5"/>
  <c r="AV12" i="5" s="1"/>
  <c r="AO13" i="5"/>
  <c r="BS9" i="5"/>
  <c r="BR10" i="5"/>
  <c r="BA12" i="5"/>
  <c r="BE12" i="5" s="1"/>
  <c r="AZ13" i="5"/>
  <c r="BF11" i="5"/>
  <c r="Y11" i="5"/>
  <c r="AJ11" i="5"/>
  <c r="AH10" i="5"/>
  <c r="AI10" i="5"/>
  <c r="AK9" i="5"/>
  <c r="AL8" i="5"/>
  <c r="P11" i="5"/>
  <c r="L147" i="5"/>
  <c r="M147" i="5"/>
  <c r="N147" i="5" s="1"/>
  <c r="AF11" i="5"/>
  <c r="M12" i="5"/>
  <c r="N12" i="5" s="1"/>
  <c r="L12" i="5"/>
  <c r="AB14" i="5"/>
  <c r="AC13" i="5"/>
  <c r="AG13" i="5" s="1"/>
  <c r="T12" i="5"/>
  <c r="X12" i="5" s="1"/>
  <c r="S13" i="5"/>
  <c r="W14" i="5"/>
  <c r="I12" i="5"/>
  <c r="O12" i="5" s="1"/>
  <c r="H13" i="5"/>
  <c r="HK13" i="2"/>
  <c r="HL12" i="2"/>
  <c r="HM12" i="2" s="1"/>
  <c r="GX13" i="2"/>
  <c r="GY12" i="2"/>
  <c r="GZ12" i="2" s="1"/>
  <c r="N11" i="2"/>
  <c r="O10" i="2"/>
  <c r="T10" i="2" s="1"/>
  <c r="U10" i="2" s="1"/>
  <c r="R11" i="2"/>
  <c r="S11" i="2" s="1"/>
  <c r="Q12" i="2"/>
  <c r="HC9" i="2"/>
  <c r="AE8" i="2"/>
  <c r="IB12" i="2"/>
  <c r="AZ8" i="2"/>
  <c r="BL10" i="2"/>
  <c r="BF11" i="2"/>
  <c r="BK11" i="2" s="1"/>
  <c r="BE12" i="2"/>
  <c r="AU10" i="2"/>
  <c r="AV9" i="2"/>
  <c r="AW9" i="2" s="1"/>
  <c r="AK10" i="2"/>
  <c r="AL9" i="2"/>
  <c r="AM9" i="2" s="1"/>
  <c r="BO10" i="2"/>
  <c r="BP9" i="2"/>
  <c r="BU9" i="2" s="1"/>
  <c r="DB9" i="2" s="1"/>
  <c r="G12" i="2"/>
  <c r="H11" i="2"/>
  <c r="I11" i="2" s="1"/>
  <c r="AY8" i="2"/>
  <c r="AA10" i="2"/>
  <c r="AB9" i="2"/>
  <c r="AC9" i="2" s="1"/>
  <c r="IL11" i="2"/>
  <c r="IM10" i="2"/>
  <c r="IR10" i="2" s="1"/>
  <c r="IS10" i="2" s="1"/>
  <c r="IV11" i="2"/>
  <c r="IW10" i="2"/>
  <c r="JB10" i="2" s="1"/>
  <c r="HR11" i="2"/>
  <c r="HS10" i="2"/>
  <c r="HX10" i="2" s="1"/>
  <c r="HY10" i="2" s="1"/>
  <c r="HH11" i="2"/>
  <c r="HI10" i="2"/>
  <c r="HN10" i="2" s="1"/>
  <c r="GK10" i="2"/>
  <c r="GL9" i="2"/>
  <c r="GQ9" i="2" s="1"/>
  <c r="GR9" i="2" s="1"/>
  <c r="HD8" i="2"/>
  <c r="HE8" i="2" s="1"/>
  <c r="FG11" i="2"/>
  <c r="FH10" i="2"/>
  <c r="FM10" i="2" s="1"/>
  <c r="FQ11" i="2"/>
  <c r="FQ12" i="2" s="1"/>
  <c r="FR10" i="2"/>
  <c r="FW10" i="2" s="1"/>
  <c r="FX10" i="2" s="1"/>
  <c r="FN9" i="2"/>
  <c r="GU11" i="2"/>
  <c r="GV10" i="2"/>
  <c r="HA10" i="2" s="1"/>
  <c r="HB10" i="2" s="1"/>
  <c r="GB10" i="2"/>
  <c r="GG10" i="2" s="1"/>
  <c r="GA11" i="2"/>
  <c r="DF11" i="2"/>
  <c r="DG10" i="2"/>
  <c r="DL10" i="2" s="1"/>
  <c r="DP11" i="2"/>
  <c r="DQ10" i="2"/>
  <c r="DV10" i="2" s="1"/>
  <c r="DW10" i="2" s="1"/>
  <c r="DZ11" i="2"/>
  <c r="EA10" i="2"/>
  <c r="EF10" i="2" s="1"/>
  <c r="EG10" i="2" s="1"/>
  <c r="ET11" i="2"/>
  <c r="ET12" i="2" s="1"/>
  <c r="EU10" i="2"/>
  <c r="EZ10" i="2" s="1"/>
  <c r="FA10" i="2" s="1"/>
  <c r="EJ11" i="2"/>
  <c r="EK10" i="2"/>
  <c r="EP10" i="2" s="1"/>
  <c r="DC8" i="2"/>
  <c r="CS10" i="2"/>
  <c r="CT9" i="2"/>
  <c r="CY9" i="2" s="1"/>
  <c r="CZ9" i="2" s="1"/>
  <c r="CJ10" i="2"/>
  <c r="CO10" i="2" s="1"/>
  <c r="CP10" i="2" s="1"/>
  <c r="CI11" i="2"/>
  <c r="BY12" i="2"/>
  <c r="BZ11" i="2"/>
  <c r="CE11" i="2" s="1"/>
  <c r="CF11" i="2" s="1"/>
  <c r="E8" i="2"/>
  <c r="J8" i="2" s="1"/>
  <c r="D9" i="2"/>
  <c r="AS9" i="2"/>
  <c r="AX9" i="2" s="1"/>
  <c r="AR10" i="2"/>
  <c r="AH9" i="2"/>
  <c r="AI8" i="2"/>
  <c r="AN8" i="2" s="1"/>
  <c r="AO8" i="2" s="1"/>
  <c r="X10" i="2"/>
  <c r="Y9" i="2"/>
  <c r="AD9" i="2" s="1"/>
  <c r="GH10" i="2" l="1"/>
  <c r="IC12" i="2"/>
  <c r="IH12" i="2" s="1"/>
  <c r="IB13" i="2"/>
  <c r="DJ12" i="2"/>
  <c r="DK12" i="2" s="1"/>
  <c r="DI13" i="2"/>
  <c r="BH13" i="2"/>
  <c r="BI12" i="2"/>
  <c r="BJ12" i="2" s="1"/>
  <c r="JE10" i="2"/>
  <c r="HO10" i="2"/>
  <c r="JC10" i="2"/>
  <c r="BF12" i="2"/>
  <c r="BK12" i="2" s="1"/>
  <c r="BE13" i="2"/>
  <c r="BR15" i="2"/>
  <c r="BS14" i="2"/>
  <c r="BT14" i="2" s="1"/>
  <c r="CM13" i="2"/>
  <c r="CN13" i="2" s="1"/>
  <c r="CL14" i="2"/>
  <c r="CB15" i="2"/>
  <c r="CC14" i="2"/>
  <c r="CD14" i="2" s="1"/>
  <c r="IO13" i="2"/>
  <c r="IP12" i="2"/>
  <c r="IQ12" i="2" s="1"/>
  <c r="BZ12" i="2"/>
  <c r="CE12" i="2" s="1"/>
  <c r="CF12" i="2" s="1"/>
  <c r="BY13" i="2"/>
  <c r="EU12" i="2"/>
  <c r="EZ12" i="2" s="1"/>
  <c r="ET13" i="2"/>
  <c r="DS13" i="2"/>
  <c r="DT12" i="2"/>
  <c r="DU12" i="2" s="1"/>
  <c r="HU13" i="2"/>
  <c r="HV12" i="2"/>
  <c r="HW12" i="2" s="1"/>
  <c r="JF9" i="2"/>
  <c r="EN11" i="2"/>
  <c r="EO11" i="2" s="1"/>
  <c r="EM12" i="2"/>
  <c r="IZ11" i="2"/>
  <c r="JA11" i="2" s="1"/>
  <c r="IY12" i="2"/>
  <c r="CV15" i="2"/>
  <c r="CW14" i="2"/>
  <c r="CX14" i="2" s="1"/>
  <c r="IE12" i="2"/>
  <c r="IF11" i="2"/>
  <c r="IG11" i="2" s="1"/>
  <c r="EW13" i="2"/>
  <c r="EX12" i="2"/>
  <c r="EY12" i="2" s="1"/>
  <c r="FC10" i="2"/>
  <c r="FD10" i="2" s="1"/>
  <c r="FQ13" i="2"/>
  <c r="FR12" i="2"/>
  <c r="FW12" i="2" s="1"/>
  <c r="HC10" i="2"/>
  <c r="FB11" i="2"/>
  <c r="FK14" i="2"/>
  <c r="FL14" i="2" s="1"/>
  <c r="FJ15" i="2"/>
  <c r="JD10" i="2"/>
  <c r="GD12" i="2"/>
  <c r="GE11" i="2"/>
  <c r="GF11" i="2" s="1"/>
  <c r="BL11" i="2"/>
  <c r="DA11" i="2"/>
  <c r="FU12" i="2"/>
  <c r="FV12" i="2" s="1"/>
  <c r="FX12" i="2" s="1"/>
  <c r="FT13" i="2"/>
  <c r="EQ10" i="2"/>
  <c r="GN13" i="2"/>
  <c r="GO12" i="2"/>
  <c r="GP12" i="2" s="1"/>
  <c r="DM10" i="2"/>
  <c r="EC13" i="2"/>
  <c r="ED12" i="2"/>
  <c r="EE12" i="2" s="1"/>
  <c r="EG12" i="5"/>
  <c r="EF13" i="5"/>
  <c r="EE14" i="5"/>
  <c r="AW12" i="5"/>
  <c r="BQ12" i="5"/>
  <c r="BJ13" i="5"/>
  <c r="BN13" i="5" s="1"/>
  <c r="BO13" i="5" s="1"/>
  <c r="BI14" i="5"/>
  <c r="FJ12" i="5"/>
  <c r="FE13" i="5"/>
  <c r="FI13" i="5" s="1"/>
  <c r="FL13" i="5" s="1"/>
  <c r="FD14" i="5"/>
  <c r="FA14" i="5"/>
  <c r="EV15" i="5"/>
  <c r="EZ15" i="5" s="1"/>
  <c r="EU16" i="5"/>
  <c r="FN10" i="5"/>
  <c r="FM11" i="5"/>
  <c r="EJ16" i="5"/>
  <c r="EK15" i="5"/>
  <c r="EQ15" i="5" s="1"/>
  <c r="ER15" i="5" s="1"/>
  <c r="EC13" i="5"/>
  <c r="DT15" i="5"/>
  <c r="DN17" i="5"/>
  <c r="DO16" i="5"/>
  <c r="DS16" i="5" s="1"/>
  <c r="DX14" i="5"/>
  <c r="EB14" i="5" s="1"/>
  <c r="DW15" i="5"/>
  <c r="DC16" i="5"/>
  <c r="DD15" i="5"/>
  <c r="DJ15" i="5" s="1"/>
  <c r="DK15" i="5" s="1"/>
  <c r="CZ11" i="5"/>
  <c r="CY12" i="5"/>
  <c r="CX13" i="5"/>
  <c r="CM13" i="5"/>
  <c r="CH14" i="5"/>
  <c r="CL14" i="5" s="1"/>
  <c r="CG15" i="5"/>
  <c r="BV16" i="5"/>
  <c r="BW15" i="5"/>
  <c r="CC15" i="5" s="1"/>
  <c r="CD15" i="5" s="1"/>
  <c r="CQ14" i="5"/>
  <c r="CU14" i="5" s="1"/>
  <c r="CV14" i="5" s="1"/>
  <c r="CP15" i="5"/>
  <c r="BS10" i="5"/>
  <c r="BR11" i="5"/>
  <c r="BA13" i="5"/>
  <c r="BE13" i="5" s="1"/>
  <c r="AZ14" i="5"/>
  <c r="BF12" i="5"/>
  <c r="AP13" i="5"/>
  <c r="AV13" i="5" s="1"/>
  <c r="AO14" i="5"/>
  <c r="Y12" i="5"/>
  <c r="AJ12" i="5"/>
  <c r="AK10" i="5"/>
  <c r="AH11" i="5"/>
  <c r="AI11" i="5"/>
  <c r="AL9" i="5"/>
  <c r="M148" i="5"/>
  <c r="N148" i="5" s="1"/>
  <c r="L148" i="5"/>
  <c r="AF12" i="5"/>
  <c r="M13" i="5"/>
  <c r="N13" i="5" s="1"/>
  <c r="L13" i="5"/>
  <c r="P12" i="5"/>
  <c r="I13" i="5"/>
  <c r="O13" i="5" s="1"/>
  <c r="H14" i="5"/>
  <c r="S14" i="5"/>
  <c r="T13" i="5"/>
  <c r="X13" i="5" s="1"/>
  <c r="W15" i="5"/>
  <c r="AC14" i="5"/>
  <c r="AG14" i="5" s="1"/>
  <c r="AB15" i="5"/>
  <c r="HL13" i="2"/>
  <c r="HM13" i="2" s="1"/>
  <c r="HK14" i="2"/>
  <c r="GY13" i="2"/>
  <c r="GZ13" i="2" s="1"/>
  <c r="GX14" i="2"/>
  <c r="R12" i="2"/>
  <c r="S12" i="2" s="1"/>
  <c r="Q13" i="2"/>
  <c r="N12" i="2"/>
  <c r="O11" i="2"/>
  <c r="T11" i="2" s="1"/>
  <c r="U11" i="2" s="1"/>
  <c r="AE9" i="2"/>
  <c r="AZ9" i="2"/>
  <c r="AY9" i="2"/>
  <c r="BV9" i="2"/>
  <c r="DC9" i="2"/>
  <c r="BA7" i="2"/>
  <c r="BB7" i="2" s="1"/>
  <c r="G13" i="2"/>
  <c r="H12" i="2"/>
  <c r="I12" i="2" s="1"/>
  <c r="HD9" i="2"/>
  <c r="HE9" i="2" s="1"/>
  <c r="BO11" i="2"/>
  <c r="BP10" i="2"/>
  <c r="BU10" i="2" s="1"/>
  <c r="DB10" i="2" s="1"/>
  <c r="AU11" i="2"/>
  <c r="AV10" i="2"/>
  <c r="AW10" i="2" s="1"/>
  <c r="K8" i="2"/>
  <c r="AL10" i="2"/>
  <c r="AM10" i="2" s="1"/>
  <c r="AK11" i="2"/>
  <c r="AA11" i="2"/>
  <c r="AB10" i="2"/>
  <c r="AC10" i="2" s="1"/>
  <c r="IV12" i="2"/>
  <c r="IW11" i="2"/>
  <c r="JB11" i="2" s="1"/>
  <c r="HR12" i="2"/>
  <c r="HS11" i="2"/>
  <c r="HX11" i="2" s="1"/>
  <c r="HY11" i="2" s="1"/>
  <c r="HH12" i="2"/>
  <c r="HI11" i="2"/>
  <c r="HN11" i="2" s="1"/>
  <c r="IL12" i="2"/>
  <c r="IM11" i="2"/>
  <c r="IR11" i="2" s="1"/>
  <c r="IS11" i="2" s="1"/>
  <c r="FR11" i="2"/>
  <c r="FW11" i="2" s="1"/>
  <c r="FX11" i="2" s="1"/>
  <c r="GB11" i="2"/>
  <c r="GG11" i="2" s="1"/>
  <c r="GA12" i="2"/>
  <c r="FN10" i="2"/>
  <c r="FG12" i="2"/>
  <c r="FH11" i="2"/>
  <c r="FM11" i="2" s="1"/>
  <c r="FN11" i="2" s="1"/>
  <c r="GU12" i="2"/>
  <c r="GV11" i="2"/>
  <c r="HA11" i="2" s="1"/>
  <c r="HB11" i="2" s="1"/>
  <c r="GK11" i="2"/>
  <c r="GL10" i="2"/>
  <c r="GQ10" i="2" s="1"/>
  <c r="GR10" i="2" s="1"/>
  <c r="DZ12" i="2"/>
  <c r="EA11" i="2"/>
  <c r="EF11" i="2" s="1"/>
  <c r="EG11" i="2" s="1"/>
  <c r="DP12" i="2"/>
  <c r="DQ11" i="2"/>
  <c r="DV11" i="2" s="1"/>
  <c r="DW11" i="2" s="1"/>
  <c r="EJ12" i="2"/>
  <c r="EK11" i="2"/>
  <c r="EP11" i="2" s="1"/>
  <c r="EU11" i="2"/>
  <c r="EZ11" i="2" s="1"/>
  <c r="FA11" i="2" s="1"/>
  <c r="DF12" i="2"/>
  <c r="DG11" i="2"/>
  <c r="DL11" i="2" s="1"/>
  <c r="DM11" i="2" s="1"/>
  <c r="CI12" i="2"/>
  <c r="CJ11" i="2"/>
  <c r="CO11" i="2" s="1"/>
  <c r="CP11" i="2" s="1"/>
  <c r="CT10" i="2"/>
  <c r="CY10" i="2" s="1"/>
  <c r="CZ10" i="2" s="1"/>
  <c r="CS11" i="2"/>
  <c r="E9" i="2"/>
  <c r="J9" i="2" s="1"/>
  <c r="D10" i="2"/>
  <c r="AR11" i="2"/>
  <c r="AS10" i="2"/>
  <c r="AX10" i="2" s="1"/>
  <c r="AI9" i="2"/>
  <c r="AN9" i="2" s="1"/>
  <c r="AO9" i="2" s="1"/>
  <c r="AH10" i="2"/>
  <c r="X11" i="2"/>
  <c r="Y10" i="2"/>
  <c r="AD10" i="2" s="1"/>
  <c r="FH12" i="2" l="1"/>
  <c r="FM12" i="2" s="1"/>
  <c r="FN12" i="2" s="1"/>
  <c r="FG13" i="2"/>
  <c r="HI12" i="2"/>
  <c r="HN12" i="2" s="1"/>
  <c r="HH13" i="2"/>
  <c r="CJ12" i="2"/>
  <c r="CO12" i="2" s="1"/>
  <c r="CP12" i="2" s="1"/>
  <c r="CI13" i="2"/>
  <c r="IW12" i="2"/>
  <c r="JB12" i="2" s="1"/>
  <c r="IV13" i="2"/>
  <c r="EC14" i="2"/>
  <c r="ED13" i="2"/>
  <c r="EE13" i="2" s="1"/>
  <c r="FK15" i="2"/>
  <c r="FL15" i="2" s="1"/>
  <c r="FJ16" i="2"/>
  <c r="IZ12" i="2"/>
  <c r="JA12" i="2" s="1"/>
  <c r="IY13" i="2"/>
  <c r="EE15" i="5"/>
  <c r="GD13" i="2"/>
  <c r="GE12" i="2"/>
  <c r="GF12" i="2" s="1"/>
  <c r="FA12" i="2"/>
  <c r="EM13" i="2"/>
  <c r="EN12" i="2"/>
  <c r="EO12" i="2" s="1"/>
  <c r="EU13" i="2"/>
  <c r="EZ13" i="2" s="1"/>
  <c r="ET14" i="2"/>
  <c r="IP13" i="2"/>
  <c r="IQ13" i="2" s="1"/>
  <c r="IO14" i="2"/>
  <c r="CC15" i="2"/>
  <c r="CD15" i="2" s="1"/>
  <c r="CB16" i="2"/>
  <c r="BR16" i="2"/>
  <c r="BS15" i="2"/>
  <c r="BT15" i="2" s="1"/>
  <c r="BF13" i="2"/>
  <c r="BK13" i="2" s="1"/>
  <c r="BE14" i="2"/>
  <c r="FB12" i="2"/>
  <c r="DQ12" i="2"/>
  <c r="DV12" i="2" s="1"/>
  <c r="DW12" i="2" s="1"/>
  <c r="DP13" i="2"/>
  <c r="GN14" i="2"/>
  <c r="GO13" i="2"/>
  <c r="GP13" i="2" s="1"/>
  <c r="II11" i="2"/>
  <c r="BI13" i="2"/>
  <c r="BJ13" i="2" s="1"/>
  <c r="BH14" i="2"/>
  <c r="FU13" i="2"/>
  <c r="FV13" i="2" s="1"/>
  <c r="FT14" i="2"/>
  <c r="GH11" i="2"/>
  <c r="IE13" i="2"/>
  <c r="IF12" i="2"/>
  <c r="IG12" i="2" s="1"/>
  <c r="JC11" i="2"/>
  <c r="JD11" i="2"/>
  <c r="DT13" i="2"/>
  <c r="DU13" i="2" s="1"/>
  <c r="DS14" i="2"/>
  <c r="HC11" i="2"/>
  <c r="DI14" i="2"/>
  <c r="DJ13" i="2"/>
  <c r="DK13" i="2" s="1"/>
  <c r="FC11" i="2"/>
  <c r="FD11" i="2" s="1"/>
  <c r="EK12" i="2"/>
  <c r="EP12" i="2" s="1"/>
  <c r="EJ13" i="2"/>
  <c r="EA12" i="2"/>
  <c r="EF12" i="2" s="1"/>
  <c r="DZ13" i="2"/>
  <c r="GV12" i="2"/>
  <c r="HA12" i="2" s="1"/>
  <c r="HB12" i="2" s="1"/>
  <c r="GU13" i="2"/>
  <c r="GB12" i="2"/>
  <c r="GG12" i="2" s="1"/>
  <c r="GA13" i="2"/>
  <c r="IM12" i="2"/>
  <c r="IR12" i="2" s="1"/>
  <c r="IS12" i="2" s="1"/>
  <c r="IL13" i="2"/>
  <c r="HS12" i="2"/>
  <c r="HX12" i="2" s="1"/>
  <c r="HY12" i="2" s="1"/>
  <c r="HR13" i="2"/>
  <c r="DG12" i="2"/>
  <c r="DL12" i="2" s="1"/>
  <c r="DM12" i="2" s="1"/>
  <c r="DF13" i="2"/>
  <c r="JE11" i="2"/>
  <c r="HO11" i="2"/>
  <c r="EG12" i="2"/>
  <c r="JF10" i="2"/>
  <c r="FR13" i="2"/>
  <c r="FW13" i="2" s="1"/>
  <c r="FQ14" i="2"/>
  <c r="EW14" i="2"/>
  <c r="EX13" i="2"/>
  <c r="EY13" i="2" s="1"/>
  <c r="FA13" i="2" s="1"/>
  <c r="CV16" i="2"/>
  <c r="CW15" i="2"/>
  <c r="CX15" i="2" s="1"/>
  <c r="EQ11" i="2"/>
  <c r="HU14" i="2"/>
  <c r="HV13" i="2"/>
  <c r="HW13" i="2" s="1"/>
  <c r="BY14" i="2"/>
  <c r="BZ13" i="2"/>
  <c r="CE13" i="2" s="1"/>
  <c r="CF13" i="2" s="1"/>
  <c r="CL15" i="2"/>
  <c r="CM14" i="2"/>
  <c r="CN14" i="2" s="1"/>
  <c r="BL12" i="2"/>
  <c r="DA12" i="2"/>
  <c r="IB14" i="2"/>
  <c r="IC13" i="2"/>
  <c r="IH13" i="2" s="1"/>
  <c r="EG14" i="5"/>
  <c r="EF15" i="5"/>
  <c r="EG13" i="5"/>
  <c r="EF14" i="5"/>
  <c r="AW13" i="5"/>
  <c r="BQ13" i="5"/>
  <c r="BI15" i="5"/>
  <c r="BJ14" i="5"/>
  <c r="BN14" i="5" s="1"/>
  <c r="BO14" i="5" s="1"/>
  <c r="FE14" i="5"/>
  <c r="FI14" i="5" s="1"/>
  <c r="FL14" i="5" s="1"/>
  <c r="FD15" i="5"/>
  <c r="EJ17" i="5"/>
  <c r="EK16" i="5"/>
  <c r="EQ16" i="5" s="1"/>
  <c r="ER16" i="5" s="1"/>
  <c r="FJ13" i="5"/>
  <c r="FA15" i="5"/>
  <c r="FN11" i="5"/>
  <c r="FM12" i="5"/>
  <c r="EU17" i="5"/>
  <c r="EV16" i="5"/>
  <c r="EZ16" i="5" s="1"/>
  <c r="DN18" i="5"/>
  <c r="DO17" i="5"/>
  <c r="DS17" i="5" s="1"/>
  <c r="DC17" i="5"/>
  <c r="DD16" i="5"/>
  <c r="DJ16" i="5" s="1"/>
  <c r="DK16" i="5" s="1"/>
  <c r="DX15" i="5"/>
  <c r="EB15" i="5" s="1"/>
  <c r="DW16" i="5"/>
  <c r="EC14" i="5"/>
  <c r="DT16" i="5"/>
  <c r="CH15" i="5"/>
  <c r="CL15" i="5" s="1"/>
  <c r="CG16" i="5"/>
  <c r="BV17" i="5"/>
  <c r="BW16" i="5"/>
  <c r="CC16" i="5" s="1"/>
  <c r="CD16" i="5" s="1"/>
  <c r="CX14" i="5"/>
  <c r="CM14" i="5"/>
  <c r="CZ12" i="5"/>
  <c r="CY13" i="5"/>
  <c r="CQ15" i="5"/>
  <c r="CU15" i="5" s="1"/>
  <c r="CV15" i="5" s="1"/>
  <c r="CP16" i="5"/>
  <c r="BF13" i="5"/>
  <c r="BS11" i="5"/>
  <c r="BR12" i="5"/>
  <c r="BA14" i="5"/>
  <c r="BE14" i="5" s="1"/>
  <c r="AZ15" i="5"/>
  <c r="AP14" i="5"/>
  <c r="AV14" i="5" s="1"/>
  <c r="AO15" i="5"/>
  <c r="Y13" i="5"/>
  <c r="AJ13" i="5"/>
  <c r="AK11" i="5"/>
  <c r="AH12" i="5"/>
  <c r="AI12" i="5"/>
  <c r="AL10" i="5"/>
  <c r="P13" i="5"/>
  <c r="M149" i="5"/>
  <c r="N149" i="5" s="1"/>
  <c r="L149" i="5"/>
  <c r="M14" i="5"/>
  <c r="N14" i="5" s="1"/>
  <c r="L14" i="5"/>
  <c r="AF13" i="5"/>
  <c r="S15" i="5"/>
  <c r="T14" i="5"/>
  <c r="X14" i="5" s="1"/>
  <c r="AB16" i="5"/>
  <c r="AC15" i="5"/>
  <c r="AG15" i="5" s="1"/>
  <c r="I14" i="5"/>
  <c r="O14" i="5" s="1"/>
  <c r="H15" i="5"/>
  <c r="W16" i="5"/>
  <c r="HK15" i="2"/>
  <c r="HL14" i="2"/>
  <c r="HM14" i="2" s="1"/>
  <c r="GX15" i="2"/>
  <c r="GY14" i="2"/>
  <c r="GZ14" i="2" s="1"/>
  <c r="N13" i="2"/>
  <c r="O12" i="2"/>
  <c r="T12" i="2" s="1"/>
  <c r="U12" i="2" s="1"/>
  <c r="Q14" i="2"/>
  <c r="R13" i="2"/>
  <c r="S13" i="2" s="1"/>
  <c r="BV10" i="2"/>
  <c r="DC10" i="2"/>
  <c r="AZ10" i="2"/>
  <c r="AE10" i="2"/>
  <c r="AY10" i="2"/>
  <c r="BA8" i="2"/>
  <c r="BB8" i="2" s="1"/>
  <c r="K9" i="2"/>
  <c r="BP11" i="2"/>
  <c r="BU11" i="2" s="1"/>
  <c r="BO12" i="2"/>
  <c r="AB11" i="2"/>
  <c r="AC11" i="2" s="1"/>
  <c r="AA12" i="2"/>
  <c r="G14" i="2"/>
  <c r="H13" i="2"/>
  <c r="I13" i="2" s="1"/>
  <c r="AL11" i="2"/>
  <c r="AM11" i="2" s="1"/>
  <c r="AK12" i="2"/>
  <c r="AV11" i="2"/>
  <c r="AW11" i="2" s="1"/>
  <c r="AU12" i="2"/>
  <c r="HD10" i="2"/>
  <c r="HE10" i="2" s="1"/>
  <c r="GL11" i="2"/>
  <c r="GQ11" i="2" s="1"/>
  <c r="GR11" i="2" s="1"/>
  <c r="GK12" i="2"/>
  <c r="CT11" i="2"/>
  <c r="CY11" i="2" s="1"/>
  <c r="CZ11" i="2" s="1"/>
  <c r="CS12" i="2"/>
  <c r="E10" i="2"/>
  <c r="J10" i="2" s="1"/>
  <c r="D11" i="2"/>
  <c r="AR12" i="2"/>
  <c r="AS11" i="2"/>
  <c r="AX11" i="2" s="1"/>
  <c r="AH11" i="2"/>
  <c r="AI10" i="2"/>
  <c r="AN10" i="2" s="1"/>
  <c r="AO10" i="2" s="1"/>
  <c r="X12" i="2"/>
  <c r="Y11" i="2"/>
  <c r="AD11" i="2" s="1"/>
  <c r="GH12" i="2" l="1"/>
  <c r="HC12" i="2"/>
  <c r="FH13" i="2"/>
  <c r="FM13" i="2" s="1"/>
  <c r="FG14" i="2"/>
  <c r="BZ14" i="2"/>
  <c r="CE14" i="2" s="1"/>
  <c r="CF14" i="2" s="1"/>
  <c r="BY15" i="2"/>
  <c r="EX14" i="2"/>
  <c r="EY14" i="2" s="1"/>
  <c r="EW15" i="2"/>
  <c r="HS13" i="2"/>
  <c r="HX13" i="2" s="1"/>
  <c r="HY13" i="2" s="1"/>
  <c r="HR14" i="2"/>
  <c r="GB13" i="2"/>
  <c r="GG13" i="2" s="1"/>
  <c r="GA14" i="2"/>
  <c r="EA13" i="2"/>
  <c r="EF13" i="2" s="1"/>
  <c r="EG13" i="2" s="1"/>
  <c r="DZ14" i="2"/>
  <c r="DT14" i="2"/>
  <c r="DU14" i="2" s="1"/>
  <c r="DS15" i="2"/>
  <c r="FX13" i="2"/>
  <c r="IP14" i="2"/>
  <c r="IQ14" i="2" s="1"/>
  <c r="IO15" i="2"/>
  <c r="GD14" i="2"/>
  <c r="GE13" i="2"/>
  <c r="GF13" i="2" s="1"/>
  <c r="GH13" i="2" s="1"/>
  <c r="IY14" i="2"/>
  <c r="IZ13" i="2"/>
  <c r="JA13" i="2" s="1"/>
  <c r="CJ13" i="2"/>
  <c r="CO13" i="2" s="1"/>
  <c r="CP13" i="2" s="1"/>
  <c r="CI14" i="2"/>
  <c r="BV11" i="2"/>
  <c r="DB11" i="2"/>
  <c r="FT15" i="2"/>
  <c r="FU14" i="2"/>
  <c r="FV14" i="2" s="1"/>
  <c r="GO14" i="2"/>
  <c r="GP14" i="2" s="1"/>
  <c r="GN15" i="2"/>
  <c r="CT12" i="2"/>
  <c r="CY12" i="2" s="1"/>
  <c r="CZ12" i="2" s="1"/>
  <c r="CS13" i="2"/>
  <c r="CL16" i="2"/>
  <c r="CM15" i="2"/>
  <c r="CN15" i="2" s="1"/>
  <c r="FQ15" i="2"/>
  <c r="FR14" i="2"/>
  <c r="FW14" i="2" s="1"/>
  <c r="DG13" i="2"/>
  <c r="DL13" i="2" s="1"/>
  <c r="DM13" i="2" s="1"/>
  <c r="DF14" i="2"/>
  <c r="II12" i="2"/>
  <c r="JD12" i="2"/>
  <c r="BI14" i="2"/>
  <c r="BJ14" i="2" s="1"/>
  <c r="BH15" i="2"/>
  <c r="BR17" i="2"/>
  <c r="BS16" i="2"/>
  <c r="BT16" i="2" s="1"/>
  <c r="EQ12" i="2"/>
  <c r="JC12" i="2"/>
  <c r="ED14" i="2"/>
  <c r="EE14" i="2" s="1"/>
  <c r="EC15" i="2"/>
  <c r="HH14" i="2"/>
  <c r="HI13" i="2"/>
  <c r="HN13" i="2" s="1"/>
  <c r="GL12" i="2"/>
  <c r="GQ12" i="2" s="1"/>
  <c r="GR12" i="2" s="1"/>
  <c r="GK13" i="2"/>
  <c r="BP12" i="2"/>
  <c r="BU12" i="2" s="1"/>
  <c r="BO13" i="2"/>
  <c r="IB15" i="2"/>
  <c r="IC14" i="2"/>
  <c r="IH14" i="2" s="1"/>
  <c r="HU15" i="2"/>
  <c r="HV14" i="2"/>
  <c r="HW14" i="2" s="1"/>
  <c r="CW16" i="2"/>
  <c r="CX16" i="2" s="1"/>
  <c r="CV17" i="2"/>
  <c r="FC12" i="2"/>
  <c r="FD12" i="2" s="1"/>
  <c r="IL14" i="2"/>
  <c r="IM13" i="2"/>
  <c r="IR13" i="2" s="1"/>
  <c r="IS13" i="2" s="1"/>
  <c r="GV13" i="2"/>
  <c r="HA13" i="2" s="1"/>
  <c r="HB13" i="2" s="1"/>
  <c r="GU14" i="2"/>
  <c r="EJ14" i="2"/>
  <c r="EK13" i="2"/>
  <c r="EP13" i="2" s="1"/>
  <c r="DJ14" i="2"/>
  <c r="DK14" i="2" s="1"/>
  <c r="DI15" i="2"/>
  <c r="JF11" i="2"/>
  <c r="IE14" i="2"/>
  <c r="IF13" i="2"/>
  <c r="IG13" i="2" s="1"/>
  <c r="BL13" i="2"/>
  <c r="DA13" i="2"/>
  <c r="DP14" i="2"/>
  <c r="DQ13" i="2"/>
  <c r="DV13" i="2" s="1"/>
  <c r="DW13" i="2" s="1"/>
  <c r="BF14" i="2"/>
  <c r="BK14" i="2" s="1"/>
  <c r="BE15" i="2"/>
  <c r="CC16" i="2"/>
  <c r="CD16" i="2" s="1"/>
  <c r="CB17" i="2"/>
  <c r="ET15" i="2"/>
  <c r="EU14" i="2"/>
  <c r="EZ14" i="2" s="1"/>
  <c r="EM14" i="2"/>
  <c r="EN13" i="2"/>
  <c r="EO13" i="2" s="1"/>
  <c r="JD13" i="2"/>
  <c r="FJ17" i="2"/>
  <c r="FK16" i="2"/>
  <c r="FL16" i="2" s="1"/>
  <c r="IV14" i="2"/>
  <c r="IW13" i="2"/>
  <c r="JB13" i="2" s="1"/>
  <c r="JE12" i="2"/>
  <c r="HO12" i="2"/>
  <c r="AW14" i="5"/>
  <c r="BQ14" i="5"/>
  <c r="EE16" i="5"/>
  <c r="BJ15" i="5"/>
  <c r="BN15" i="5" s="1"/>
  <c r="BO15" i="5" s="1"/>
  <c r="BI16" i="5"/>
  <c r="FJ14" i="5"/>
  <c r="FN12" i="5"/>
  <c r="FM13" i="5"/>
  <c r="FA16" i="5"/>
  <c r="EV17" i="5"/>
  <c r="EZ17" i="5" s="1"/>
  <c r="EU18" i="5"/>
  <c r="EK17" i="5"/>
  <c r="EQ17" i="5" s="1"/>
  <c r="ER17" i="5" s="1"/>
  <c r="EJ18" i="5"/>
  <c r="FD16" i="5"/>
  <c r="FE15" i="5"/>
  <c r="FI15" i="5" s="1"/>
  <c r="FL15" i="5" s="1"/>
  <c r="DO18" i="5"/>
  <c r="DS18" i="5" s="1"/>
  <c r="DN19" i="5"/>
  <c r="DX16" i="5"/>
  <c r="EB16" i="5" s="1"/>
  <c r="DW17" i="5"/>
  <c r="EC15" i="5"/>
  <c r="DD17" i="5"/>
  <c r="DJ17" i="5" s="1"/>
  <c r="DK17" i="5" s="1"/>
  <c r="DC18" i="5"/>
  <c r="DT17" i="5"/>
  <c r="CZ13" i="5"/>
  <c r="CY14" i="5"/>
  <c r="CQ16" i="5"/>
  <c r="CU16" i="5" s="1"/>
  <c r="CV16" i="5" s="1"/>
  <c r="CP17" i="5"/>
  <c r="CH16" i="5"/>
  <c r="CL16" i="5" s="1"/>
  <c r="CG17" i="5"/>
  <c r="BW17" i="5"/>
  <c r="CC17" i="5" s="1"/>
  <c r="CD17" i="5" s="1"/>
  <c r="BV18" i="5"/>
  <c r="CX15" i="5"/>
  <c r="CM15" i="5"/>
  <c r="AP15" i="5"/>
  <c r="AV15" i="5" s="1"/>
  <c r="AO16" i="5"/>
  <c r="BS12" i="5"/>
  <c r="BR13" i="5"/>
  <c r="BA15" i="5"/>
  <c r="BE15" i="5" s="1"/>
  <c r="AZ16" i="5"/>
  <c r="BF14" i="5"/>
  <c r="Y14" i="5"/>
  <c r="AJ14" i="5"/>
  <c r="AH13" i="5"/>
  <c r="AI13" i="5"/>
  <c r="AL12" i="5" s="1"/>
  <c r="AK12" i="5"/>
  <c r="AL11" i="5"/>
  <c r="L150" i="5"/>
  <c r="M150" i="5"/>
  <c r="N150" i="5" s="1"/>
  <c r="L15" i="5"/>
  <c r="M15" i="5"/>
  <c r="N15" i="5" s="1"/>
  <c r="P14" i="5"/>
  <c r="AF14" i="5"/>
  <c r="AB17" i="5"/>
  <c r="AC16" i="5"/>
  <c r="AG16" i="5" s="1"/>
  <c r="W17" i="5"/>
  <c r="T15" i="5"/>
  <c r="X15" i="5" s="1"/>
  <c r="S16" i="5"/>
  <c r="I15" i="5"/>
  <c r="O15" i="5" s="1"/>
  <c r="H16" i="5"/>
  <c r="HL15" i="2"/>
  <c r="HM15" i="2" s="1"/>
  <c r="HK16" i="2"/>
  <c r="GY15" i="2"/>
  <c r="GZ15" i="2" s="1"/>
  <c r="GX16" i="2"/>
  <c r="N14" i="2"/>
  <c r="O13" i="2"/>
  <c r="T13" i="2" s="1"/>
  <c r="U13" i="2" s="1"/>
  <c r="Q15" i="2"/>
  <c r="R14" i="2"/>
  <c r="S14" i="2" s="1"/>
  <c r="AE11" i="2"/>
  <c r="AY11" i="2"/>
  <c r="DC11" i="2"/>
  <c r="BA9" i="2"/>
  <c r="BB9" i="2" s="1"/>
  <c r="AU13" i="2"/>
  <c r="AV12" i="2"/>
  <c r="AW12" i="2" s="1"/>
  <c r="G15" i="2"/>
  <c r="H14" i="2"/>
  <c r="I14" i="2" s="1"/>
  <c r="AL12" i="2"/>
  <c r="AM12" i="2" s="1"/>
  <c r="AK13" i="2"/>
  <c r="AA13" i="2"/>
  <c r="AB12" i="2"/>
  <c r="AC12" i="2" s="1"/>
  <c r="K10" i="2"/>
  <c r="AZ11" i="2"/>
  <c r="HD12" i="2"/>
  <c r="HD11" i="2"/>
  <c r="HE11" i="2" s="1"/>
  <c r="E11" i="2"/>
  <c r="J11" i="2" s="1"/>
  <c r="D12" i="2"/>
  <c r="AR13" i="2"/>
  <c r="AS12" i="2"/>
  <c r="AX12" i="2" s="1"/>
  <c r="AH12" i="2"/>
  <c r="AI11" i="2"/>
  <c r="AN11" i="2" s="1"/>
  <c r="AO11" i="2" s="1"/>
  <c r="X13" i="2"/>
  <c r="Y12" i="2"/>
  <c r="AD12" i="2" s="1"/>
  <c r="HH15" i="2" l="1"/>
  <c r="HI14" i="2"/>
  <c r="HN14" i="2" s="1"/>
  <c r="FR15" i="2"/>
  <c r="FW15" i="2" s="1"/>
  <c r="FQ16" i="2"/>
  <c r="GN16" i="2"/>
  <c r="GO15" i="2"/>
  <c r="GP15" i="2" s="1"/>
  <c r="IV15" i="2"/>
  <c r="IW14" i="2"/>
  <c r="JB14" i="2" s="1"/>
  <c r="EQ13" i="2"/>
  <c r="CB18" i="2"/>
  <c r="CC17" i="2"/>
  <c r="CD17" i="2" s="1"/>
  <c r="EJ15" i="2"/>
  <c r="EK14" i="2"/>
  <c r="EP14" i="2" s="1"/>
  <c r="IL15" i="2"/>
  <c r="IM14" i="2"/>
  <c r="IR14" i="2" s="1"/>
  <c r="BP13" i="2"/>
  <c r="BU13" i="2" s="1"/>
  <c r="BO14" i="2"/>
  <c r="GL13" i="2"/>
  <c r="GQ13" i="2" s="1"/>
  <c r="GR13" i="2" s="1"/>
  <c r="GK14" i="2"/>
  <c r="ED15" i="2"/>
  <c r="EE15" i="2" s="1"/>
  <c r="EC16" i="2"/>
  <c r="BR18" i="2"/>
  <c r="BS17" i="2"/>
  <c r="BT17" i="2" s="1"/>
  <c r="DF15" i="2"/>
  <c r="DG14" i="2"/>
  <c r="DL14" i="2" s="1"/>
  <c r="CM16" i="2"/>
  <c r="CN16" i="2" s="1"/>
  <c r="CL17" i="2"/>
  <c r="CS14" i="2"/>
  <c r="CT13" i="2"/>
  <c r="CY13" i="2" s="1"/>
  <c r="CZ13" i="2" s="1"/>
  <c r="GD15" i="2"/>
  <c r="GE14" i="2"/>
  <c r="GF14" i="2" s="1"/>
  <c r="DS16" i="2"/>
  <c r="DT15" i="2"/>
  <c r="DU15" i="2" s="1"/>
  <c r="GB14" i="2"/>
  <c r="GG14" i="2" s="1"/>
  <c r="GA15" i="2"/>
  <c r="EX15" i="2"/>
  <c r="EY15" i="2" s="1"/>
  <c r="EW16" i="2"/>
  <c r="EU15" i="2"/>
  <c r="EZ15" i="2" s="1"/>
  <c r="ET16" i="2"/>
  <c r="BL14" i="2"/>
  <c r="DA14" i="2"/>
  <c r="HE12" i="2"/>
  <c r="EN14" i="2"/>
  <c r="EO14" i="2" s="1"/>
  <c r="EQ14" i="2" s="1"/>
  <c r="EM15" i="2"/>
  <c r="DP15" i="2"/>
  <c r="DQ14" i="2"/>
  <c r="DV14" i="2" s="1"/>
  <c r="II13" i="2"/>
  <c r="DJ15" i="2"/>
  <c r="DK15" i="2" s="1"/>
  <c r="DI16" i="2"/>
  <c r="GV14" i="2"/>
  <c r="HA14" i="2" s="1"/>
  <c r="HB14" i="2" s="1"/>
  <c r="GU15" i="2"/>
  <c r="HV15" i="2"/>
  <c r="HW15" i="2" s="1"/>
  <c r="HU16" i="2"/>
  <c r="BV12" i="2"/>
  <c r="DB12" i="2"/>
  <c r="JF12" i="2"/>
  <c r="FC13" i="2"/>
  <c r="FX14" i="2"/>
  <c r="HC14" i="2"/>
  <c r="JC13" i="2"/>
  <c r="IO16" i="2"/>
  <c r="IP15" i="2"/>
  <c r="IQ15" i="2" s="1"/>
  <c r="HC13" i="2"/>
  <c r="DW14" i="2"/>
  <c r="FA14" i="2"/>
  <c r="FG15" i="2"/>
  <c r="FH14" i="2"/>
  <c r="FM14" i="2" s="1"/>
  <c r="IB16" i="2"/>
  <c r="IC15" i="2"/>
  <c r="IH15" i="2" s="1"/>
  <c r="FK17" i="2"/>
  <c r="FL17" i="2" s="1"/>
  <c r="FJ18" i="2"/>
  <c r="BF15" i="2"/>
  <c r="BK15" i="2" s="1"/>
  <c r="BE16" i="2"/>
  <c r="IE15" i="2"/>
  <c r="IF14" i="2"/>
  <c r="IG14" i="2" s="1"/>
  <c r="II14" i="2" s="1"/>
  <c r="DM14" i="2"/>
  <c r="FB14" i="2"/>
  <c r="CW17" i="2"/>
  <c r="CX17" i="2" s="1"/>
  <c r="CV18" i="2"/>
  <c r="JE13" i="2"/>
  <c r="JF13" i="2" s="1"/>
  <c r="HO13" i="2"/>
  <c r="BI15" i="2"/>
  <c r="BJ15" i="2" s="1"/>
  <c r="BH16" i="2"/>
  <c r="FB13" i="2"/>
  <c r="FD13" i="2" s="1"/>
  <c r="FT16" i="2"/>
  <c r="FU15" i="2"/>
  <c r="FV15" i="2" s="1"/>
  <c r="CJ14" i="2"/>
  <c r="CO14" i="2" s="1"/>
  <c r="CP14" i="2" s="1"/>
  <c r="CI15" i="2"/>
  <c r="IY15" i="2"/>
  <c r="IZ14" i="2"/>
  <c r="JA14" i="2" s="1"/>
  <c r="IS14" i="2"/>
  <c r="EA14" i="2"/>
  <c r="EF14" i="2" s="1"/>
  <c r="EG14" i="2" s="1"/>
  <c r="DZ15" i="2"/>
  <c r="HS14" i="2"/>
  <c r="HX14" i="2" s="1"/>
  <c r="HY14" i="2" s="1"/>
  <c r="HR15" i="2"/>
  <c r="BY16" i="2"/>
  <c r="BZ15" i="2"/>
  <c r="CE15" i="2" s="1"/>
  <c r="CF15" i="2" s="1"/>
  <c r="HD13" i="2"/>
  <c r="FN13" i="2"/>
  <c r="EG15" i="5"/>
  <c r="EF16" i="5"/>
  <c r="AW15" i="5"/>
  <c r="BQ15" i="5"/>
  <c r="EE17" i="5"/>
  <c r="BJ16" i="5"/>
  <c r="BN16" i="5" s="1"/>
  <c r="BO16" i="5" s="1"/>
  <c r="BI17" i="5"/>
  <c r="EV18" i="5"/>
  <c r="EZ18" i="5" s="1"/>
  <c r="EU19" i="5"/>
  <c r="FJ15" i="5"/>
  <c r="FE16" i="5"/>
  <c r="FI16" i="5" s="1"/>
  <c r="FL16" i="5" s="1"/>
  <c r="FD17" i="5"/>
  <c r="FA17" i="5"/>
  <c r="EJ19" i="5"/>
  <c r="EK18" i="5"/>
  <c r="EQ18" i="5" s="1"/>
  <c r="ER18" i="5" s="1"/>
  <c r="FN13" i="5"/>
  <c r="FM14" i="5"/>
  <c r="DX17" i="5"/>
  <c r="EB17" i="5" s="1"/>
  <c r="DW18" i="5"/>
  <c r="EC16" i="5"/>
  <c r="DO19" i="5"/>
  <c r="DS19" i="5" s="1"/>
  <c r="DN20" i="5"/>
  <c r="DT18" i="5"/>
  <c r="DC19" i="5"/>
  <c r="DD18" i="5"/>
  <c r="DJ18" i="5" s="1"/>
  <c r="DK18" i="5" s="1"/>
  <c r="BW18" i="5"/>
  <c r="CC18" i="5" s="1"/>
  <c r="CD18" i="5" s="1"/>
  <c r="BV19" i="5"/>
  <c r="CG18" i="5"/>
  <c r="CH17" i="5"/>
  <c r="CL17" i="5" s="1"/>
  <c r="CX16" i="5"/>
  <c r="CM16" i="5"/>
  <c r="CQ17" i="5"/>
  <c r="CU17" i="5" s="1"/>
  <c r="CV17" i="5" s="1"/>
  <c r="CP18" i="5"/>
  <c r="CZ14" i="5"/>
  <c r="CY15" i="5"/>
  <c r="AP16" i="5"/>
  <c r="AV16" i="5" s="1"/>
  <c r="AO17" i="5"/>
  <c r="BF15" i="5"/>
  <c r="BS13" i="5"/>
  <c r="BR14" i="5"/>
  <c r="BA16" i="5"/>
  <c r="BE16" i="5" s="1"/>
  <c r="AZ17" i="5"/>
  <c r="Y15" i="5"/>
  <c r="AJ15" i="5"/>
  <c r="AK13" i="5"/>
  <c r="AH14" i="5"/>
  <c r="AI14" i="5"/>
  <c r="P15" i="5"/>
  <c r="L151" i="5"/>
  <c r="M151" i="5"/>
  <c r="N151" i="5" s="1"/>
  <c r="L16" i="5"/>
  <c r="M16" i="5"/>
  <c r="N16" i="5" s="1"/>
  <c r="AF15" i="5"/>
  <c r="S17" i="5"/>
  <c r="T16" i="5"/>
  <c r="X16" i="5" s="1"/>
  <c r="I16" i="5"/>
  <c r="O16" i="5" s="1"/>
  <c r="H17" i="5"/>
  <c r="W18" i="5"/>
  <c r="AC17" i="5"/>
  <c r="AG17" i="5" s="1"/>
  <c r="AB18" i="5"/>
  <c r="HL16" i="2"/>
  <c r="HM16" i="2" s="1"/>
  <c r="HK17" i="2"/>
  <c r="GY16" i="2"/>
  <c r="GZ16" i="2" s="1"/>
  <c r="GX17" i="2"/>
  <c r="N15" i="2"/>
  <c r="O14" i="2"/>
  <c r="T14" i="2" s="1"/>
  <c r="U14" i="2"/>
  <c r="Q16" i="2"/>
  <c r="R15" i="2"/>
  <c r="S15" i="2" s="1"/>
  <c r="AY12" i="2"/>
  <c r="AZ12" i="2"/>
  <c r="AU14" i="2"/>
  <c r="AV13" i="2"/>
  <c r="AW13" i="2" s="1"/>
  <c r="AA14" i="2"/>
  <c r="AB13" i="2"/>
  <c r="AC13" i="2" s="1"/>
  <c r="AL13" i="2"/>
  <c r="AM13" i="2" s="1"/>
  <c r="AK14" i="2"/>
  <c r="AE12" i="2"/>
  <c r="K11" i="2"/>
  <c r="DC12" i="2"/>
  <c r="G16" i="2"/>
  <c r="H15" i="2"/>
  <c r="I15" i="2" s="1"/>
  <c r="BA10" i="2"/>
  <c r="BB10" i="2" s="1"/>
  <c r="E12" i="2"/>
  <c r="J12" i="2" s="1"/>
  <c r="D13" i="2"/>
  <c r="AS13" i="2"/>
  <c r="AX13" i="2" s="1"/>
  <c r="AR14" i="2"/>
  <c r="AH13" i="2"/>
  <c r="AI12" i="2"/>
  <c r="AN12" i="2" s="1"/>
  <c r="AO12" i="2" s="1"/>
  <c r="X14" i="2"/>
  <c r="Y13" i="2"/>
  <c r="AD13" i="2" s="1"/>
  <c r="AE13" i="2" s="1"/>
  <c r="JD14" i="2" l="1"/>
  <c r="JF14" i="2" s="1"/>
  <c r="HR16" i="2"/>
  <c r="HS15" i="2"/>
  <c r="HX15" i="2" s="1"/>
  <c r="HY15" i="2" s="1"/>
  <c r="CJ15" i="2"/>
  <c r="CO15" i="2" s="1"/>
  <c r="CP15" i="2" s="1"/>
  <c r="CI16" i="2"/>
  <c r="BE17" i="2"/>
  <c r="BF16" i="2"/>
  <c r="BK16" i="2" s="1"/>
  <c r="EU16" i="2"/>
  <c r="EZ16" i="2" s="1"/>
  <c r="ET17" i="2"/>
  <c r="DS17" i="2"/>
  <c r="DT16" i="2"/>
  <c r="DU16" i="2" s="1"/>
  <c r="FN14" i="2"/>
  <c r="HE13" i="2"/>
  <c r="GV15" i="2"/>
  <c r="HA15" i="2" s="1"/>
  <c r="HB15" i="2" s="1"/>
  <c r="GU16" i="2"/>
  <c r="GA16" i="2"/>
  <c r="GB15" i="2"/>
  <c r="GG15" i="2" s="1"/>
  <c r="GH14" i="2"/>
  <c r="FC14" i="2"/>
  <c r="BR19" i="2"/>
  <c r="BS18" i="2"/>
  <c r="BT18" i="2" s="1"/>
  <c r="IV16" i="2"/>
  <c r="IW15" i="2"/>
  <c r="JB15" i="2" s="1"/>
  <c r="GO16" i="2"/>
  <c r="GP16" i="2" s="1"/>
  <c r="GN17" i="2"/>
  <c r="HH16" i="2"/>
  <c r="HI15" i="2"/>
  <c r="HN15" i="2" s="1"/>
  <c r="DQ15" i="2"/>
  <c r="DV15" i="2" s="1"/>
  <c r="DP16" i="2"/>
  <c r="FA15" i="2"/>
  <c r="GK15" i="2"/>
  <c r="GL14" i="2"/>
  <c r="GQ14" i="2" s="1"/>
  <c r="GR14" i="2" s="1"/>
  <c r="EK15" i="2"/>
  <c r="EP15" i="2" s="1"/>
  <c r="EJ16" i="2"/>
  <c r="JE14" i="2"/>
  <c r="HO14" i="2"/>
  <c r="EE18" i="5"/>
  <c r="EA15" i="2"/>
  <c r="EF15" i="2" s="1"/>
  <c r="DZ16" i="2"/>
  <c r="JC14" i="2"/>
  <c r="FX15" i="2"/>
  <c r="BH17" i="2"/>
  <c r="BI16" i="2"/>
  <c r="BJ16" i="2" s="1"/>
  <c r="CV19" i="2"/>
  <c r="CW18" i="2"/>
  <c r="CX18" i="2" s="1"/>
  <c r="FK18" i="2"/>
  <c r="FL18" i="2" s="1"/>
  <c r="FJ19" i="2"/>
  <c r="FH15" i="2"/>
  <c r="FM15" i="2" s="1"/>
  <c r="FG16" i="2"/>
  <c r="EN15" i="2"/>
  <c r="EO15" i="2" s="1"/>
  <c r="EM16" i="2"/>
  <c r="GE15" i="2"/>
  <c r="GF15" i="2" s="1"/>
  <c r="GH15" i="2" s="1"/>
  <c r="GD16" i="2"/>
  <c r="CT14" i="2"/>
  <c r="CY14" i="2" s="1"/>
  <c r="CZ14" i="2" s="1"/>
  <c r="CS15" i="2"/>
  <c r="DF16" i="2"/>
  <c r="DG15" i="2"/>
  <c r="DL15" i="2" s="1"/>
  <c r="FC15" i="2" s="1"/>
  <c r="EC17" i="2"/>
  <c r="ED16" i="2"/>
  <c r="EE16" i="2" s="1"/>
  <c r="BP14" i="2"/>
  <c r="BU14" i="2" s="1"/>
  <c r="BO15" i="2"/>
  <c r="IM15" i="2"/>
  <c r="IR15" i="2" s="1"/>
  <c r="IS15" i="2" s="1"/>
  <c r="IL16" i="2"/>
  <c r="CC18" i="2"/>
  <c r="CD18" i="2" s="1"/>
  <c r="CB19" i="2"/>
  <c r="FR16" i="2"/>
  <c r="FW16" i="2" s="1"/>
  <c r="FQ17" i="2"/>
  <c r="FD14" i="2"/>
  <c r="BY17" i="2"/>
  <c r="BZ16" i="2"/>
  <c r="CE16" i="2" s="1"/>
  <c r="CF16" i="2" s="1"/>
  <c r="IY16" i="2"/>
  <c r="IZ15" i="2"/>
  <c r="JA15" i="2" s="1"/>
  <c r="FU16" i="2"/>
  <c r="FV16" i="2" s="1"/>
  <c r="FT17" i="2"/>
  <c r="BL15" i="2"/>
  <c r="DA15" i="2"/>
  <c r="IF15" i="2"/>
  <c r="IG15" i="2" s="1"/>
  <c r="II15" i="2" s="1"/>
  <c r="IE16" i="2"/>
  <c r="IC16" i="2"/>
  <c r="IH16" i="2" s="1"/>
  <c r="IB17" i="2"/>
  <c r="IP16" i="2"/>
  <c r="IQ16" i="2" s="1"/>
  <c r="IO17" i="2"/>
  <c r="HU17" i="2"/>
  <c r="HV16" i="2"/>
  <c r="HW16" i="2" s="1"/>
  <c r="DJ16" i="2"/>
  <c r="DK16" i="2" s="1"/>
  <c r="DI17" i="2"/>
  <c r="EX16" i="2"/>
  <c r="EY16" i="2" s="1"/>
  <c r="FA16" i="2" s="1"/>
  <c r="EW17" i="2"/>
  <c r="DW15" i="2"/>
  <c r="CL18" i="2"/>
  <c r="CM17" i="2"/>
  <c r="CN17" i="2" s="1"/>
  <c r="EG15" i="2"/>
  <c r="BV13" i="2"/>
  <c r="DB13" i="2"/>
  <c r="DC13" i="2" s="1"/>
  <c r="EG16" i="5"/>
  <c r="EF17" i="5"/>
  <c r="EG17" i="5"/>
  <c r="EF18" i="5"/>
  <c r="AW16" i="5"/>
  <c r="BQ16" i="5"/>
  <c r="BI18" i="5"/>
  <c r="BJ17" i="5"/>
  <c r="BN17" i="5" s="1"/>
  <c r="BO17" i="5" s="1"/>
  <c r="FD18" i="5"/>
  <c r="FE17" i="5"/>
  <c r="FI17" i="5" s="1"/>
  <c r="FL17" i="5" s="1"/>
  <c r="FJ16" i="5"/>
  <c r="FN14" i="5"/>
  <c r="FM15" i="5"/>
  <c r="EU20" i="5"/>
  <c r="EV19" i="5"/>
  <c r="EZ19" i="5" s="1"/>
  <c r="EJ20" i="5"/>
  <c r="EK19" i="5"/>
  <c r="EQ19" i="5" s="1"/>
  <c r="ER19" i="5" s="1"/>
  <c r="FA18" i="5"/>
  <c r="DC20" i="5"/>
  <c r="DD19" i="5"/>
  <c r="DJ19" i="5" s="1"/>
  <c r="DK19" i="5" s="1"/>
  <c r="EC17" i="5"/>
  <c r="DN21" i="5"/>
  <c r="DO20" i="5"/>
  <c r="DS20" i="5" s="1"/>
  <c r="DT19" i="5"/>
  <c r="DX18" i="5"/>
  <c r="EB18" i="5" s="1"/>
  <c r="DW19" i="5"/>
  <c r="CQ18" i="5"/>
  <c r="CU18" i="5" s="1"/>
  <c r="CV18" i="5" s="1"/>
  <c r="CP19" i="5"/>
  <c r="CZ15" i="5"/>
  <c r="CY16" i="5"/>
  <c r="CX17" i="5"/>
  <c r="CM17" i="5"/>
  <c r="CH18" i="5"/>
  <c r="CL18" i="5" s="1"/>
  <c r="CG19" i="5"/>
  <c r="BV20" i="5"/>
  <c r="BW19" i="5"/>
  <c r="CC19" i="5" s="1"/>
  <c r="CD19" i="5" s="1"/>
  <c r="BA17" i="5"/>
  <c r="BE17" i="5" s="1"/>
  <c r="AZ18" i="5"/>
  <c r="BF16" i="5"/>
  <c r="BS14" i="5"/>
  <c r="BR15" i="5"/>
  <c r="AP17" i="5"/>
  <c r="AV17" i="5" s="1"/>
  <c r="AO18" i="5"/>
  <c r="Y16" i="5"/>
  <c r="AJ16" i="5"/>
  <c r="AK14" i="5"/>
  <c r="AH15" i="5"/>
  <c r="AI15" i="5"/>
  <c r="AL14" i="5" s="1"/>
  <c r="AL13" i="5"/>
  <c r="P16" i="5"/>
  <c r="M152" i="5"/>
  <c r="N152" i="5" s="1"/>
  <c r="L152" i="5"/>
  <c r="M17" i="5"/>
  <c r="N17" i="5" s="1"/>
  <c r="L17" i="5"/>
  <c r="AF16" i="5"/>
  <c r="T17" i="5"/>
  <c r="X17" i="5" s="1"/>
  <c r="S18" i="5"/>
  <c r="W19" i="5"/>
  <c r="H18" i="5"/>
  <c r="I17" i="5"/>
  <c r="O17" i="5" s="1"/>
  <c r="AC18" i="5"/>
  <c r="AG18" i="5" s="1"/>
  <c r="AB19" i="5"/>
  <c r="HK18" i="2"/>
  <c r="HL17" i="2"/>
  <c r="HM17" i="2" s="1"/>
  <c r="GX18" i="2"/>
  <c r="GY17" i="2"/>
  <c r="GZ17" i="2" s="1"/>
  <c r="O15" i="2"/>
  <c r="T15" i="2" s="1"/>
  <c r="U15" i="2" s="1"/>
  <c r="N16" i="2"/>
  <c r="R16" i="2"/>
  <c r="S16" i="2" s="1"/>
  <c r="Q17" i="2"/>
  <c r="AY13" i="2"/>
  <c r="G17" i="2"/>
  <c r="H16" i="2"/>
  <c r="I16" i="2" s="1"/>
  <c r="AU15" i="2"/>
  <c r="AV14" i="2"/>
  <c r="AW14" i="2" s="1"/>
  <c r="AL14" i="2"/>
  <c r="AM14" i="2" s="1"/>
  <c r="AK15" i="2"/>
  <c r="K12" i="2"/>
  <c r="AZ13" i="2"/>
  <c r="BA11" i="2"/>
  <c r="BB11" i="2" s="1"/>
  <c r="AA15" i="2"/>
  <c r="AB14" i="2"/>
  <c r="AC14" i="2" s="1"/>
  <c r="E13" i="2"/>
  <c r="J13" i="2" s="1"/>
  <c r="D14" i="2"/>
  <c r="AS14" i="2"/>
  <c r="AX14" i="2" s="1"/>
  <c r="AR15" i="2"/>
  <c r="AI13" i="2"/>
  <c r="AN13" i="2" s="1"/>
  <c r="AO13" i="2" s="1"/>
  <c r="AH14" i="2"/>
  <c r="X15" i="2"/>
  <c r="Y14" i="2"/>
  <c r="AD14" i="2" s="1"/>
  <c r="EQ15" i="2" l="1"/>
  <c r="HC15" i="2"/>
  <c r="DI18" i="2"/>
  <c r="DJ17" i="2"/>
  <c r="DK17" i="2" s="1"/>
  <c r="BY18" i="2"/>
  <c r="BZ17" i="2"/>
  <c r="CE17" i="2" s="1"/>
  <c r="CF17" i="2" s="1"/>
  <c r="GE16" i="2"/>
  <c r="GF16" i="2" s="1"/>
  <c r="GD17" i="2"/>
  <c r="FH16" i="2"/>
  <c r="FM16" i="2" s="1"/>
  <c r="FG17" i="2"/>
  <c r="JC15" i="2"/>
  <c r="FR17" i="2"/>
  <c r="FW17" i="2" s="1"/>
  <c r="FQ18" i="2"/>
  <c r="BV14" i="2"/>
  <c r="DB14" i="2"/>
  <c r="DC14" i="2" s="1"/>
  <c r="DF17" i="2"/>
  <c r="DG16" i="2"/>
  <c r="DL16" i="2" s="1"/>
  <c r="FN15" i="2"/>
  <c r="CW19" i="2"/>
  <c r="CX19" i="2" s="1"/>
  <c r="CV20" i="2"/>
  <c r="GK16" i="2"/>
  <c r="GL15" i="2"/>
  <c r="GQ15" i="2" s="1"/>
  <c r="GR15" i="2" s="1"/>
  <c r="DP17" i="2"/>
  <c r="DQ16" i="2"/>
  <c r="DV16" i="2" s="1"/>
  <c r="DW16" i="2" s="1"/>
  <c r="HD14" i="2"/>
  <c r="HE14" i="2" s="1"/>
  <c r="DT17" i="2"/>
  <c r="DU17" i="2" s="1"/>
  <c r="DS18" i="2"/>
  <c r="BF17" i="2"/>
  <c r="BK17" i="2" s="1"/>
  <c r="BE18" i="2"/>
  <c r="HR17" i="2"/>
  <c r="HS16" i="2"/>
  <c r="HX16" i="2" s="1"/>
  <c r="HY16" i="2" s="1"/>
  <c r="EX17" i="2"/>
  <c r="EY17" i="2" s="1"/>
  <c r="EW18" i="2"/>
  <c r="IB18" i="2"/>
  <c r="IC17" i="2"/>
  <c r="IH17" i="2" s="1"/>
  <c r="IE17" i="2"/>
  <c r="IF16" i="2"/>
  <c r="IG16" i="2" s="1"/>
  <c r="II16" i="2" s="1"/>
  <c r="IY17" i="2"/>
  <c r="IZ16" i="2"/>
  <c r="JA16" i="2" s="1"/>
  <c r="FB15" i="2"/>
  <c r="FD15" i="2" s="1"/>
  <c r="IM16" i="2"/>
  <c r="IR16" i="2" s="1"/>
  <c r="IS16" i="2" s="1"/>
  <c r="IL17" i="2"/>
  <c r="CS16" i="2"/>
  <c r="CT15" i="2"/>
  <c r="CY15" i="2" s="1"/>
  <c r="CZ15" i="2" s="1"/>
  <c r="FK19" i="2"/>
  <c r="FL19" i="2" s="1"/>
  <c r="FJ20" i="2"/>
  <c r="BL16" i="2"/>
  <c r="DA16" i="2"/>
  <c r="EJ17" i="2"/>
  <c r="EK16" i="2"/>
  <c r="EP16" i="2" s="1"/>
  <c r="JE15" i="2"/>
  <c r="HO15" i="2"/>
  <c r="BS19" i="2"/>
  <c r="BT19" i="2" s="1"/>
  <c r="BR20" i="2"/>
  <c r="GB16" i="2"/>
  <c r="GG16" i="2" s="1"/>
  <c r="GA17" i="2"/>
  <c r="EU17" i="2"/>
  <c r="EZ17" i="2" s="1"/>
  <c r="ET18" i="2"/>
  <c r="CJ16" i="2"/>
  <c r="CO16" i="2" s="1"/>
  <c r="CP16" i="2" s="1"/>
  <c r="CI17" i="2"/>
  <c r="IO18" i="2"/>
  <c r="IP17" i="2"/>
  <c r="IQ17" i="2" s="1"/>
  <c r="FX16" i="2"/>
  <c r="HC16" i="2"/>
  <c r="CC19" i="2"/>
  <c r="CD19" i="2" s="1"/>
  <c r="CB20" i="2"/>
  <c r="BP15" i="2"/>
  <c r="BU15" i="2" s="1"/>
  <c r="BO16" i="2"/>
  <c r="GO17" i="2"/>
  <c r="GP17" i="2" s="1"/>
  <c r="GN18" i="2"/>
  <c r="GU17" i="2"/>
  <c r="GV16" i="2"/>
  <c r="HA16" i="2" s="1"/>
  <c r="HB16" i="2" s="1"/>
  <c r="CL19" i="2"/>
  <c r="CM18" i="2"/>
  <c r="CN18" i="2" s="1"/>
  <c r="HV17" i="2"/>
  <c r="HW17" i="2" s="1"/>
  <c r="HU18" i="2"/>
  <c r="FU17" i="2"/>
  <c r="FV17" i="2" s="1"/>
  <c r="FT18" i="2"/>
  <c r="DM15" i="2"/>
  <c r="JD15" i="2"/>
  <c r="ED17" i="2"/>
  <c r="EE17" i="2" s="1"/>
  <c r="EC18" i="2"/>
  <c r="EN16" i="2"/>
  <c r="EO16" i="2" s="1"/>
  <c r="EQ16" i="2" s="1"/>
  <c r="EM17" i="2"/>
  <c r="BI17" i="2"/>
  <c r="BJ17" i="2" s="1"/>
  <c r="BH18" i="2"/>
  <c r="DZ17" i="2"/>
  <c r="EA16" i="2"/>
  <c r="EF16" i="2" s="1"/>
  <c r="EG16" i="2" s="1"/>
  <c r="HI16" i="2"/>
  <c r="HN16" i="2" s="1"/>
  <c r="HH17" i="2"/>
  <c r="IW16" i="2"/>
  <c r="JB16" i="2" s="1"/>
  <c r="IV17" i="2"/>
  <c r="AW17" i="5"/>
  <c r="BQ17" i="5"/>
  <c r="EE19" i="5"/>
  <c r="BI19" i="5"/>
  <c r="BJ18" i="5"/>
  <c r="BN18" i="5" s="1"/>
  <c r="BO18" i="5" s="1"/>
  <c r="FJ17" i="5"/>
  <c r="EK20" i="5"/>
  <c r="EQ20" i="5" s="1"/>
  <c r="ER20" i="5" s="1"/>
  <c r="EJ21" i="5"/>
  <c r="FD19" i="5"/>
  <c r="FE18" i="5"/>
  <c r="FI18" i="5" s="1"/>
  <c r="FL18" i="5" s="1"/>
  <c r="FA19" i="5"/>
  <c r="EV20" i="5"/>
  <c r="EZ20" i="5" s="1"/>
  <c r="EU21" i="5"/>
  <c r="FN15" i="5"/>
  <c r="FM16" i="5"/>
  <c r="DC21" i="5"/>
  <c r="DD20" i="5"/>
  <c r="DJ20" i="5" s="1"/>
  <c r="DK20" i="5" s="1"/>
  <c r="DT20" i="5"/>
  <c r="DN22" i="5"/>
  <c r="DO21" i="5"/>
  <c r="DS21" i="5" s="1"/>
  <c r="DX19" i="5"/>
  <c r="EB19" i="5" s="1"/>
  <c r="DW20" i="5"/>
  <c r="EC18" i="5"/>
  <c r="CG20" i="5"/>
  <c r="CH19" i="5"/>
  <c r="CL19" i="5" s="1"/>
  <c r="CX18" i="5"/>
  <c r="CM18" i="5"/>
  <c r="CZ16" i="5"/>
  <c r="CY17" i="5"/>
  <c r="CQ19" i="5"/>
  <c r="CU19" i="5" s="1"/>
  <c r="CV19" i="5" s="1"/>
  <c r="CP20" i="5"/>
  <c r="BV21" i="5"/>
  <c r="BW20" i="5"/>
  <c r="CC20" i="5" s="1"/>
  <c r="CD20" i="5" s="1"/>
  <c r="BS15" i="5"/>
  <c r="BR16" i="5"/>
  <c r="AP18" i="5"/>
  <c r="AV18" i="5" s="1"/>
  <c r="AO19" i="5"/>
  <c r="BA18" i="5"/>
  <c r="BE18" i="5" s="1"/>
  <c r="AZ19" i="5"/>
  <c r="BF17" i="5"/>
  <c r="Y17" i="5"/>
  <c r="AJ17" i="5"/>
  <c r="AH16" i="5"/>
  <c r="AI16" i="5"/>
  <c r="AL15" i="5" s="1"/>
  <c r="AK15" i="5"/>
  <c r="P17" i="5"/>
  <c r="M153" i="5"/>
  <c r="N153" i="5" s="1"/>
  <c r="L153" i="5"/>
  <c r="AF17" i="5"/>
  <c r="M18" i="5"/>
  <c r="N18" i="5" s="1"/>
  <c r="L18" i="5"/>
  <c r="H19" i="5"/>
  <c r="I18" i="5"/>
  <c r="O18" i="5" s="1"/>
  <c r="AC19" i="5"/>
  <c r="AG19" i="5" s="1"/>
  <c r="AB20" i="5"/>
  <c r="W20" i="5"/>
  <c r="T18" i="5"/>
  <c r="X18" i="5" s="1"/>
  <c r="S19" i="5"/>
  <c r="HL18" i="2"/>
  <c r="HM18" i="2" s="1"/>
  <c r="HK19" i="2"/>
  <c r="GY18" i="2"/>
  <c r="GZ18" i="2" s="1"/>
  <c r="GX19" i="2"/>
  <c r="AZ14" i="2"/>
  <c r="N17" i="2"/>
  <c r="O16" i="2"/>
  <c r="T16" i="2" s="1"/>
  <c r="U16" i="2" s="1"/>
  <c r="R17" i="2"/>
  <c r="S17" i="2" s="1"/>
  <c r="Q18" i="2"/>
  <c r="AY14" i="2"/>
  <c r="BA12" i="2"/>
  <c r="BB12" i="2" s="1"/>
  <c r="G18" i="2"/>
  <c r="H17" i="2"/>
  <c r="I17" i="2" s="1"/>
  <c r="AA16" i="2"/>
  <c r="AB15" i="2"/>
  <c r="AC15" i="2" s="1"/>
  <c r="AK16" i="2"/>
  <c r="AL15" i="2"/>
  <c r="AM15" i="2" s="1"/>
  <c r="AE14" i="2"/>
  <c r="K13" i="2"/>
  <c r="AU16" i="2"/>
  <c r="AV15" i="2"/>
  <c r="AW15" i="2" s="1"/>
  <c r="E14" i="2"/>
  <c r="J14" i="2" s="1"/>
  <c r="D15" i="2"/>
  <c r="AR16" i="2"/>
  <c r="AS15" i="2"/>
  <c r="AX15" i="2" s="1"/>
  <c r="AH15" i="2"/>
  <c r="AI14" i="2"/>
  <c r="AN14" i="2" s="1"/>
  <c r="AO14" i="2" s="1"/>
  <c r="X16" i="2"/>
  <c r="Y15" i="2"/>
  <c r="AD15" i="2" s="1"/>
  <c r="JF15" i="2" l="1"/>
  <c r="DA17" i="2"/>
  <c r="BL17" i="2"/>
  <c r="JE16" i="2"/>
  <c r="HO16" i="2"/>
  <c r="IZ17" i="2"/>
  <c r="JA17" i="2" s="1"/>
  <c r="IY18" i="2"/>
  <c r="HS17" i="2"/>
  <c r="HX17" i="2" s="1"/>
  <c r="HY17" i="2" s="1"/>
  <c r="HR18" i="2"/>
  <c r="FC16" i="2"/>
  <c r="DM16" i="2"/>
  <c r="BY19" i="2"/>
  <c r="BZ18" i="2"/>
  <c r="CE18" i="2" s="1"/>
  <c r="CF18" i="2" s="1"/>
  <c r="IW17" i="2"/>
  <c r="JB17" i="2" s="1"/>
  <c r="IV18" i="2"/>
  <c r="ED18" i="2"/>
  <c r="EE18" i="2" s="1"/>
  <c r="EC19" i="2"/>
  <c r="FT19" i="2"/>
  <c r="FU18" i="2"/>
  <c r="FV18" i="2" s="1"/>
  <c r="GV17" i="2"/>
  <c r="HA17" i="2" s="1"/>
  <c r="HB17" i="2" s="1"/>
  <c r="GU18" i="2"/>
  <c r="BP16" i="2"/>
  <c r="BU16" i="2" s="1"/>
  <c r="BO17" i="2"/>
  <c r="IO19" i="2"/>
  <c r="IP18" i="2"/>
  <c r="IQ18" i="2" s="1"/>
  <c r="ET19" i="2"/>
  <c r="EU18" i="2"/>
  <c r="EZ18" i="2" s="1"/>
  <c r="BS20" i="2"/>
  <c r="BT20" i="2" s="1"/>
  <c r="BR21" i="2"/>
  <c r="BE19" i="2"/>
  <c r="BF18" i="2"/>
  <c r="BK18" i="2" s="1"/>
  <c r="DP18" i="2"/>
  <c r="DQ17" i="2"/>
  <c r="DV17" i="2" s="1"/>
  <c r="DW17" i="2" s="1"/>
  <c r="DG17" i="2"/>
  <c r="DL17" i="2" s="1"/>
  <c r="DF18" i="2"/>
  <c r="FQ19" i="2"/>
  <c r="FR18" i="2"/>
  <c r="FW18" i="2" s="1"/>
  <c r="GD18" i="2"/>
  <c r="GE17" i="2"/>
  <c r="GF17" i="2" s="1"/>
  <c r="EA17" i="2"/>
  <c r="EF17" i="2" s="1"/>
  <c r="EG17" i="2" s="1"/>
  <c r="DZ18" i="2"/>
  <c r="FX17" i="2"/>
  <c r="CM19" i="2"/>
  <c r="CN19" i="2" s="1"/>
  <c r="CL20" i="2"/>
  <c r="GO18" i="2"/>
  <c r="GP18" i="2" s="1"/>
  <c r="GN19" i="2"/>
  <c r="BV15" i="2"/>
  <c r="DB15" i="2"/>
  <c r="DC15" i="2" s="1"/>
  <c r="EK17" i="2"/>
  <c r="EP17" i="2" s="1"/>
  <c r="EJ18" i="2"/>
  <c r="FK20" i="2"/>
  <c r="FL20" i="2" s="1"/>
  <c r="FJ21" i="2"/>
  <c r="CS17" i="2"/>
  <c r="CT16" i="2"/>
  <c r="CY16" i="2" s="1"/>
  <c r="CZ16" i="2" s="1"/>
  <c r="IE18" i="2"/>
  <c r="IF17" i="2"/>
  <c r="IG17" i="2" s="1"/>
  <c r="EW19" i="2"/>
  <c r="EX18" i="2"/>
  <c r="EY18" i="2" s="1"/>
  <c r="FA18" i="2" s="1"/>
  <c r="GH16" i="2"/>
  <c r="DJ18" i="2"/>
  <c r="DK18" i="2" s="1"/>
  <c r="DI19" i="2"/>
  <c r="IM17" i="2"/>
  <c r="IR17" i="2" s="1"/>
  <c r="IS17" i="2" s="1"/>
  <c r="IL18" i="2"/>
  <c r="IC18" i="2"/>
  <c r="IH18" i="2" s="1"/>
  <c r="IB19" i="2"/>
  <c r="CV21" i="2"/>
  <c r="CW20" i="2"/>
  <c r="CX20" i="2" s="1"/>
  <c r="FN16" i="2"/>
  <c r="DM17" i="2"/>
  <c r="FB17" i="2"/>
  <c r="HI17" i="2"/>
  <c r="HN17" i="2" s="1"/>
  <c r="HH18" i="2"/>
  <c r="BH19" i="2"/>
  <c r="BI18" i="2"/>
  <c r="BJ18" i="2" s="1"/>
  <c r="EN17" i="2"/>
  <c r="EO17" i="2" s="1"/>
  <c r="EQ17" i="2" s="1"/>
  <c r="EM18" i="2"/>
  <c r="HV18" i="2"/>
  <c r="HW18" i="2" s="1"/>
  <c r="HU19" i="2"/>
  <c r="CC20" i="2"/>
  <c r="CD20" i="2" s="1"/>
  <c r="CB21" i="2"/>
  <c r="CJ17" i="2"/>
  <c r="CO17" i="2" s="1"/>
  <c r="CP17" i="2" s="1"/>
  <c r="CI18" i="2"/>
  <c r="GB17" i="2"/>
  <c r="GG17" i="2" s="1"/>
  <c r="GA18" i="2"/>
  <c r="JD16" i="2"/>
  <c r="JF16" i="2" s="1"/>
  <c r="JC16" i="2"/>
  <c r="FA17" i="2"/>
  <c r="DT18" i="2"/>
  <c r="DU18" i="2" s="1"/>
  <c r="DS19" i="2"/>
  <c r="GL16" i="2"/>
  <c r="GQ16" i="2" s="1"/>
  <c r="GR16" i="2" s="1"/>
  <c r="GK17" i="2"/>
  <c r="HD15" i="2"/>
  <c r="HE15" i="2" s="1"/>
  <c r="FB16" i="2"/>
  <c r="FD16" i="2" s="1"/>
  <c r="FH17" i="2"/>
  <c r="FM17" i="2" s="1"/>
  <c r="FG18" i="2"/>
  <c r="EG18" i="5"/>
  <c r="EF19" i="5"/>
  <c r="AW18" i="5"/>
  <c r="BQ18" i="5"/>
  <c r="EE20" i="5"/>
  <c r="BI20" i="5"/>
  <c r="BJ19" i="5"/>
  <c r="BN19" i="5" s="1"/>
  <c r="BO19" i="5" s="1"/>
  <c r="EV21" i="5"/>
  <c r="EZ21" i="5" s="1"/>
  <c r="EU22" i="5"/>
  <c r="FN16" i="5"/>
  <c r="FM17" i="5"/>
  <c r="FA20" i="5"/>
  <c r="FJ18" i="5"/>
  <c r="FD20" i="5"/>
  <c r="FE19" i="5"/>
  <c r="FI19" i="5" s="1"/>
  <c r="FL19" i="5" s="1"/>
  <c r="EJ22" i="5"/>
  <c r="EK21" i="5"/>
  <c r="EQ21" i="5" s="1"/>
  <c r="ER21" i="5" s="1"/>
  <c r="DN23" i="5"/>
  <c r="DO22" i="5"/>
  <c r="DS22" i="5" s="1"/>
  <c r="DX20" i="5"/>
  <c r="EB20" i="5" s="1"/>
  <c r="DW21" i="5"/>
  <c r="EC19" i="5"/>
  <c r="DT21" i="5"/>
  <c r="DC22" i="5"/>
  <c r="DD21" i="5"/>
  <c r="DJ21" i="5" s="1"/>
  <c r="DK21" i="5" s="1"/>
  <c r="CQ20" i="5"/>
  <c r="CU20" i="5" s="1"/>
  <c r="CV20" i="5" s="1"/>
  <c r="CP21" i="5"/>
  <c r="CZ17" i="5"/>
  <c r="CY18" i="5"/>
  <c r="CX19" i="5"/>
  <c r="CM19" i="5"/>
  <c r="BV22" i="5"/>
  <c r="BW21" i="5"/>
  <c r="CC21" i="5" s="1"/>
  <c r="CD21" i="5" s="1"/>
  <c r="CH20" i="5"/>
  <c r="CL20" i="5" s="1"/>
  <c r="CG21" i="5"/>
  <c r="BA19" i="5"/>
  <c r="BE19" i="5" s="1"/>
  <c r="AZ20" i="5"/>
  <c r="BF18" i="5"/>
  <c r="AP19" i="5"/>
  <c r="AV19" i="5" s="1"/>
  <c r="AO20" i="5"/>
  <c r="BS16" i="5"/>
  <c r="BR17" i="5"/>
  <c r="Y18" i="5"/>
  <c r="AJ18" i="5"/>
  <c r="AK16" i="5"/>
  <c r="AH17" i="5"/>
  <c r="AI17" i="5"/>
  <c r="M154" i="5"/>
  <c r="N154" i="5" s="1"/>
  <c r="L154" i="5"/>
  <c r="P18" i="5"/>
  <c r="L19" i="5"/>
  <c r="M19" i="5"/>
  <c r="N19" i="5" s="1"/>
  <c r="AF18" i="5"/>
  <c r="AB21" i="5"/>
  <c r="AC20" i="5"/>
  <c r="AG20" i="5" s="1"/>
  <c r="H20" i="5"/>
  <c r="I19" i="5"/>
  <c r="O19" i="5" s="1"/>
  <c r="W21" i="5"/>
  <c r="S20" i="5"/>
  <c r="T19" i="5"/>
  <c r="X19" i="5" s="1"/>
  <c r="HK20" i="2"/>
  <c r="HL19" i="2"/>
  <c r="HM19" i="2" s="1"/>
  <c r="GX20" i="2"/>
  <c r="GY19" i="2"/>
  <c r="GZ19" i="2" s="1"/>
  <c r="N18" i="2"/>
  <c r="O17" i="2"/>
  <c r="T17" i="2" s="1"/>
  <c r="U17" i="2" s="1"/>
  <c r="Q19" i="2"/>
  <c r="R18" i="2"/>
  <c r="S18" i="2" s="1"/>
  <c r="AY15" i="2"/>
  <c r="G19" i="2"/>
  <c r="H18" i="2"/>
  <c r="I18" i="2" s="1"/>
  <c r="AU17" i="2"/>
  <c r="AV16" i="2"/>
  <c r="AW16" i="2" s="1"/>
  <c r="AL16" i="2"/>
  <c r="AM16" i="2" s="1"/>
  <c r="AK17" i="2"/>
  <c r="AZ15" i="2"/>
  <c r="AA17" i="2"/>
  <c r="AB16" i="2"/>
  <c r="AC16" i="2" s="1"/>
  <c r="AE15" i="2"/>
  <c r="K14" i="2"/>
  <c r="BA13" i="2"/>
  <c r="BB13" i="2" s="1"/>
  <c r="D16" i="2"/>
  <c r="E15" i="2"/>
  <c r="J15" i="2" s="1"/>
  <c r="AR17" i="2"/>
  <c r="AS16" i="2"/>
  <c r="AX16" i="2" s="1"/>
  <c r="AH16" i="2"/>
  <c r="AI15" i="2"/>
  <c r="AN15" i="2" s="1"/>
  <c r="AO15" i="2" s="1"/>
  <c r="X17" i="2"/>
  <c r="Y16" i="2"/>
  <c r="AD16" i="2" s="1"/>
  <c r="DI20" i="2" l="1"/>
  <c r="DJ19" i="2"/>
  <c r="DK19" i="2" s="1"/>
  <c r="IF18" i="2"/>
  <c r="IG18" i="2" s="1"/>
  <c r="II18" i="2" s="1"/>
  <c r="IE19" i="2"/>
  <c r="FU19" i="2"/>
  <c r="FV19" i="2" s="1"/>
  <c r="FT20" i="2"/>
  <c r="BY20" i="2"/>
  <c r="BZ19" i="2"/>
  <c r="CE19" i="2" s="1"/>
  <c r="CF19" i="2" s="1"/>
  <c r="GY20" i="2"/>
  <c r="GZ20" i="2" s="1"/>
  <c r="GX21" i="2"/>
  <c r="FG19" i="2"/>
  <c r="FH18" i="2"/>
  <c r="FM18" i="2" s="1"/>
  <c r="CI19" i="2"/>
  <c r="CJ18" i="2"/>
  <c r="CO18" i="2" s="1"/>
  <c r="CP18" i="2" s="1"/>
  <c r="EM19" i="2"/>
  <c r="EN18" i="2"/>
  <c r="EO18" i="2" s="1"/>
  <c r="HH19" i="2"/>
  <c r="HI18" i="2"/>
  <c r="HN18" i="2" s="1"/>
  <c r="CV22" i="2"/>
  <c r="CW21" i="2"/>
  <c r="CX21" i="2" s="1"/>
  <c r="FB18" i="2"/>
  <c r="EK18" i="2"/>
  <c r="EP18" i="2" s="1"/>
  <c r="EJ19" i="2"/>
  <c r="CL21" i="2"/>
  <c r="CM20" i="2"/>
  <c r="CN20" i="2" s="1"/>
  <c r="GE18" i="2"/>
  <c r="GF18" i="2" s="1"/>
  <c r="GD19" i="2"/>
  <c r="FC17" i="2"/>
  <c r="EC20" i="2"/>
  <c r="ED19" i="2"/>
  <c r="EE19" i="2" s="1"/>
  <c r="IZ18" i="2"/>
  <c r="JA18" i="2" s="1"/>
  <c r="IY19" i="2"/>
  <c r="BH20" i="2"/>
  <c r="BI19" i="2"/>
  <c r="BJ19" i="2" s="1"/>
  <c r="IM18" i="2"/>
  <c r="IR18" i="2" s="1"/>
  <c r="IL19" i="2"/>
  <c r="DG18" i="2"/>
  <c r="DL18" i="2" s="1"/>
  <c r="DF19" i="2"/>
  <c r="IP19" i="2"/>
  <c r="IQ19" i="2" s="1"/>
  <c r="IO20" i="2"/>
  <c r="FN17" i="2"/>
  <c r="GK18" i="2"/>
  <c r="GL17" i="2"/>
  <c r="GQ17" i="2" s="1"/>
  <c r="GR17" i="2" s="1"/>
  <c r="JE17" i="2"/>
  <c r="HO17" i="2"/>
  <c r="IC19" i="2"/>
  <c r="IH19" i="2" s="1"/>
  <c r="IB20" i="2"/>
  <c r="EX19" i="2"/>
  <c r="EY19" i="2" s="1"/>
  <c r="EW20" i="2"/>
  <c r="CS18" i="2"/>
  <c r="CT17" i="2"/>
  <c r="CY17" i="2" s="1"/>
  <c r="CZ17" i="2" s="1"/>
  <c r="EA18" i="2"/>
  <c r="EF18" i="2" s="1"/>
  <c r="DZ19" i="2"/>
  <c r="BF19" i="2"/>
  <c r="BK19" i="2" s="1"/>
  <c r="BE20" i="2"/>
  <c r="ET20" i="2"/>
  <c r="EU19" i="2"/>
  <c r="EZ19" i="2" s="1"/>
  <c r="BO18" i="2"/>
  <c r="BP17" i="2"/>
  <c r="BU17" i="2" s="1"/>
  <c r="EG18" i="2"/>
  <c r="JC17" i="2"/>
  <c r="DT19" i="2"/>
  <c r="DU19" i="2" s="1"/>
  <c r="DS20" i="2"/>
  <c r="FD17" i="2"/>
  <c r="GH17" i="2"/>
  <c r="DP19" i="2"/>
  <c r="DQ18" i="2"/>
  <c r="DV18" i="2" s="1"/>
  <c r="DW18" i="2" s="1"/>
  <c r="GV18" i="2"/>
  <c r="HA18" i="2" s="1"/>
  <c r="HB18" i="2" s="1"/>
  <c r="GU19" i="2"/>
  <c r="EE21" i="5"/>
  <c r="GB18" i="2"/>
  <c r="GG18" i="2" s="1"/>
  <c r="GA19" i="2"/>
  <c r="CC21" i="2"/>
  <c r="CD21" i="2" s="1"/>
  <c r="CB22" i="2"/>
  <c r="HU20" i="2"/>
  <c r="HV19" i="2"/>
  <c r="HW19" i="2" s="1"/>
  <c r="BL18" i="2"/>
  <c r="DA18" i="2"/>
  <c r="HD16" i="2"/>
  <c r="HE16" i="2" s="1"/>
  <c r="II17" i="2"/>
  <c r="FJ22" i="2"/>
  <c r="FK21" i="2"/>
  <c r="FL21" i="2" s="1"/>
  <c r="GN20" i="2"/>
  <c r="GO19" i="2"/>
  <c r="GP19" i="2" s="1"/>
  <c r="HC17" i="2"/>
  <c r="FQ20" i="2"/>
  <c r="FR19" i="2"/>
  <c r="FW19" i="2" s="1"/>
  <c r="BS21" i="2"/>
  <c r="BT21" i="2" s="1"/>
  <c r="BR22" i="2"/>
  <c r="IS18" i="2"/>
  <c r="BV16" i="2"/>
  <c r="DB16" i="2"/>
  <c r="DC16" i="2" s="1"/>
  <c r="FX18" i="2"/>
  <c r="HC18" i="2"/>
  <c r="IV19" i="2"/>
  <c r="IW18" i="2"/>
  <c r="JB18" i="2" s="1"/>
  <c r="HS18" i="2"/>
  <c r="HX18" i="2" s="1"/>
  <c r="HY18" i="2" s="1"/>
  <c r="HR19" i="2"/>
  <c r="JD17" i="2"/>
  <c r="JF17" i="2" s="1"/>
  <c r="AW19" i="5"/>
  <c r="BQ19" i="5"/>
  <c r="EG19" i="5"/>
  <c r="EF20" i="5"/>
  <c r="EG20" i="5"/>
  <c r="EF21" i="5"/>
  <c r="BJ20" i="5"/>
  <c r="BN20" i="5" s="1"/>
  <c r="BO20" i="5" s="1"/>
  <c r="BI21" i="5"/>
  <c r="EJ23" i="5"/>
  <c r="EK22" i="5"/>
  <c r="EQ22" i="5" s="1"/>
  <c r="ER22" i="5" s="1"/>
  <c r="FJ19" i="5"/>
  <c r="EU23" i="5"/>
  <c r="EV22" i="5"/>
  <c r="EZ22" i="5" s="1"/>
  <c r="FD21" i="5"/>
  <c r="FE20" i="5"/>
  <c r="FI20" i="5" s="1"/>
  <c r="FL20" i="5" s="1"/>
  <c r="FA21" i="5"/>
  <c r="FN17" i="5"/>
  <c r="FM18" i="5"/>
  <c r="DW22" i="5"/>
  <c r="DX21" i="5"/>
  <c r="EB21" i="5" s="1"/>
  <c r="DC23" i="5"/>
  <c r="DD22" i="5"/>
  <c r="DJ22" i="5" s="1"/>
  <c r="DK22" i="5" s="1"/>
  <c r="EC20" i="5"/>
  <c r="DT22" i="5"/>
  <c r="DN24" i="5"/>
  <c r="DO23" i="5"/>
  <c r="DS23" i="5" s="1"/>
  <c r="BV23" i="5"/>
  <c r="BW22" i="5"/>
  <c r="CC22" i="5" s="1"/>
  <c r="CD22" i="5" s="1"/>
  <c r="CZ18" i="5"/>
  <c r="CY19" i="5"/>
  <c r="CH21" i="5"/>
  <c r="CL21" i="5" s="1"/>
  <c r="CG22" i="5"/>
  <c r="CP22" i="5"/>
  <c r="CQ21" i="5"/>
  <c r="CU21" i="5" s="1"/>
  <c r="CV21" i="5" s="1"/>
  <c r="CX20" i="5"/>
  <c r="CM20" i="5"/>
  <c r="AP20" i="5"/>
  <c r="AV20" i="5" s="1"/>
  <c r="AO21" i="5"/>
  <c r="BS17" i="5"/>
  <c r="BR18" i="5"/>
  <c r="BA20" i="5"/>
  <c r="BE20" i="5" s="1"/>
  <c r="AZ21" i="5"/>
  <c r="BF19" i="5"/>
  <c r="Y19" i="5"/>
  <c r="AJ19" i="5"/>
  <c r="AK17" i="5"/>
  <c r="AH18" i="5"/>
  <c r="AI18" i="5"/>
  <c r="AL16" i="5"/>
  <c r="P19" i="5"/>
  <c r="L155" i="5"/>
  <c r="M155" i="5"/>
  <c r="N155" i="5" s="1"/>
  <c r="AF19" i="5"/>
  <c r="M20" i="5"/>
  <c r="N20" i="5" s="1"/>
  <c r="L20" i="5"/>
  <c r="W22" i="5"/>
  <c r="T20" i="5"/>
  <c r="X20" i="5" s="1"/>
  <c r="S21" i="5"/>
  <c r="H21" i="5"/>
  <c r="I20" i="5"/>
  <c r="O20" i="5" s="1"/>
  <c r="AB22" i="5"/>
  <c r="AC21" i="5"/>
  <c r="AG21" i="5" s="1"/>
  <c r="HK21" i="2"/>
  <c r="HL20" i="2"/>
  <c r="HM20" i="2" s="1"/>
  <c r="O18" i="2"/>
  <c r="T18" i="2" s="1"/>
  <c r="U18" i="2" s="1"/>
  <c r="N19" i="2"/>
  <c r="R19" i="2"/>
  <c r="S19" i="2" s="1"/>
  <c r="Q20" i="2"/>
  <c r="AE16" i="2"/>
  <c r="AY16" i="2"/>
  <c r="BA14" i="2"/>
  <c r="BB14" i="2" s="1"/>
  <c r="AZ16" i="2"/>
  <c r="AU18" i="2"/>
  <c r="AV17" i="2"/>
  <c r="AW17" i="2" s="1"/>
  <c r="AA18" i="2"/>
  <c r="AB17" i="2"/>
  <c r="AC17" i="2" s="1"/>
  <c r="G20" i="2"/>
  <c r="H19" i="2"/>
  <c r="I19" i="2" s="1"/>
  <c r="AK18" i="2"/>
  <c r="AL17" i="2"/>
  <c r="AM17" i="2" s="1"/>
  <c r="K15" i="2"/>
  <c r="E16" i="2"/>
  <c r="J16" i="2" s="1"/>
  <c r="D17" i="2"/>
  <c r="AS17" i="2"/>
  <c r="AX17" i="2" s="1"/>
  <c r="AR18" i="2"/>
  <c r="AH17" i="2"/>
  <c r="AI16" i="2"/>
  <c r="AN16" i="2" s="1"/>
  <c r="AO16" i="2" s="1"/>
  <c r="X18" i="2"/>
  <c r="Y17" i="2"/>
  <c r="AD17" i="2" s="1"/>
  <c r="HS19" i="2" l="1"/>
  <c r="HX19" i="2" s="1"/>
  <c r="HR20" i="2"/>
  <c r="IB21" i="2"/>
  <c r="IC20" i="2"/>
  <c r="IH20" i="2" s="1"/>
  <c r="BL19" i="2"/>
  <c r="DA19" i="2"/>
  <c r="EC21" i="2"/>
  <c r="ED20" i="2"/>
  <c r="EE20" i="2" s="1"/>
  <c r="EN19" i="2"/>
  <c r="EO19" i="2" s="1"/>
  <c r="FB19" i="2" s="1"/>
  <c r="EM20" i="2"/>
  <c r="FN18" i="2"/>
  <c r="BS22" i="2"/>
  <c r="BT22" i="2" s="1"/>
  <c r="BR23" i="2"/>
  <c r="FJ23" i="2"/>
  <c r="FK22" i="2"/>
  <c r="FL22" i="2" s="1"/>
  <c r="CC22" i="2"/>
  <c r="CD22" i="2" s="1"/>
  <c r="CB23" i="2"/>
  <c r="DP20" i="2"/>
  <c r="DQ19" i="2"/>
  <c r="DV19" i="2" s="1"/>
  <c r="DW19" i="2" s="1"/>
  <c r="EA19" i="2"/>
  <c r="EF19" i="2" s="1"/>
  <c r="DZ20" i="2"/>
  <c r="CT18" i="2"/>
  <c r="CY18" i="2" s="1"/>
  <c r="CZ18" i="2" s="1"/>
  <c r="CS19" i="2"/>
  <c r="GK19" i="2"/>
  <c r="GL18" i="2"/>
  <c r="GQ18" i="2" s="1"/>
  <c r="GR18" i="2" s="1"/>
  <c r="FC18" i="2"/>
  <c r="BI20" i="2"/>
  <c r="BJ20" i="2" s="1"/>
  <c r="BH21" i="2"/>
  <c r="JC18" i="2"/>
  <c r="DM18" i="2"/>
  <c r="JE18" i="2"/>
  <c r="HO18" i="2"/>
  <c r="FH19" i="2"/>
  <c r="FM19" i="2" s="1"/>
  <c r="FG20" i="2"/>
  <c r="BY21" i="2"/>
  <c r="BZ20" i="2"/>
  <c r="CE20" i="2" s="1"/>
  <c r="CF20" i="2" s="1"/>
  <c r="DJ20" i="2"/>
  <c r="DK20" i="2" s="1"/>
  <c r="DI21" i="2"/>
  <c r="FR20" i="2"/>
  <c r="FW20" i="2" s="1"/>
  <c r="FQ21" i="2"/>
  <c r="HU21" i="2"/>
  <c r="HV20" i="2"/>
  <c r="HW20" i="2" s="1"/>
  <c r="DF20" i="2"/>
  <c r="DG19" i="2"/>
  <c r="DL19" i="2" s="1"/>
  <c r="IZ19" i="2"/>
  <c r="JA19" i="2" s="1"/>
  <c r="IY20" i="2"/>
  <c r="GH18" i="2"/>
  <c r="CW22" i="2"/>
  <c r="CX22" i="2" s="1"/>
  <c r="CV23" i="2"/>
  <c r="GU20" i="2"/>
  <c r="GV19" i="2"/>
  <c r="HA19" i="2" s="1"/>
  <c r="HB19" i="2" s="1"/>
  <c r="DS21" i="2"/>
  <c r="DT20" i="2"/>
  <c r="DU20" i="2" s="1"/>
  <c r="EU20" i="2"/>
  <c r="EZ20" i="2" s="1"/>
  <c r="ET21" i="2"/>
  <c r="EX20" i="2"/>
  <c r="EY20" i="2" s="1"/>
  <c r="FA20" i="2" s="1"/>
  <c r="EW21" i="2"/>
  <c r="IO21" i="2"/>
  <c r="IP20" i="2"/>
  <c r="IQ20" i="2" s="1"/>
  <c r="IL20" i="2"/>
  <c r="IM19" i="2"/>
  <c r="IR19" i="2" s="1"/>
  <c r="JD18" i="2"/>
  <c r="JF18" i="2" s="1"/>
  <c r="CM21" i="2"/>
  <c r="CN21" i="2" s="1"/>
  <c r="CL22" i="2"/>
  <c r="FD18" i="2"/>
  <c r="HH20" i="2"/>
  <c r="HI19" i="2"/>
  <c r="HN19" i="2" s="1"/>
  <c r="CI20" i="2"/>
  <c r="CJ19" i="2"/>
  <c r="CO19" i="2" s="1"/>
  <c r="CP19" i="2" s="1"/>
  <c r="GY21" i="2"/>
  <c r="GZ21" i="2" s="1"/>
  <c r="GX22" i="2"/>
  <c r="FU20" i="2"/>
  <c r="FV20" i="2" s="1"/>
  <c r="FT21" i="2"/>
  <c r="IE20" i="2"/>
  <c r="IF19" i="2"/>
  <c r="IG19" i="2" s="1"/>
  <c r="BO19" i="2"/>
  <c r="BP18" i="2"/>
  <c r="BU18" i="2" s="1"/>
  <c r="IV20" i="2"/>
  <c r="IW19" i="2"/>
  <c r="JB19" i="2" s="1"/>
  <c r="GN21" i="2"/>
  <c r="GO20" i="2"/>
  <c r="GP20" i="2" s="1"/>
  <c r="HY19" i="2"/>
  <c r="GA20" i="2"/>
  <c r="GB19" i="2"/>
  <c r="GG19" i="2" s="1"/>
  <c r="BV17" i="2"/>
  <c r="DB17" i="2"/>
  <c r="DC17" i="2" s="1"/>
  <c r="BE21" i="2"/>
  <c r="BF20" i="2"/>
  <c r="BK20" i="2" s="1"/>
  <c r="FA19" i="2"/>
  <c r="HD17" i="2"/>
  <c r="HE17" i="2" s="1"/>
  <c r="IS19" i="2"/>
  <c r="EG19" i="2"/>
  <c r="GD20" i="2"/>
  <c r="GE19" i="2"/>
  <c r="GF19" i="2" s="1"/>
  <c r="EK19" i="2"/>
  <c r="EP19" i="2" s="1"/>
  <c r="EJ20" i="2"/>
  <c r="EQ18" i="2"/>
  <c r="FX19" i="2"/>
  <c r="AW20" i="5"/>
  <c r="BQ20" i="5"/>
  <c r="EE22" i="5"/>
  <c r="BI22" i="5"/>
  <c r="BJ21" i="5"/>
  <c r="BN21" i="5" s="1"/>
  <c r="BO21" i="5" s="1"/>
  <c r="FJ20" i="5"/>
  <c r="FE21" i="5"/>
  <c r="FI21" i="5" s="1"/>
  <c r="FL21" i="5" s="1"/>
  <c r="FD22" i="5"/>
  <c r="FA22" i="5"/>
  <c r="EU24" i="5"/>
  <c r="EV23" i="5"/>
  <c r="EZ23" i="5" s="1"/>
  <c r="EK23" i="5"/>
  <c r="EQ23" i="5" s="1"/>
  <c r="ER23" i="5" s="1"/>
  <c r="EJ24" i="5"/>
  <c r="FN18" i="5"/>
  <c r="FM19" i="5"/>
  <c r="DC24" i="5"/>
  <c r="DD23" i="5"/>
  <c r="DJ23" i="5" s="1"/>
  <c r="DK23" i="5" s="1"/>
  <c r="DN25" i="5"/>
  <c r="DO24" i="5"/>
  <c r="DS24" i="5" s="1"/>
  <c r="DX22" i="5"/>
  <c r="EB22" i="5" s="1"/>
  <c r="DW23" i="5"/>
  <c r="DT23" i="5"/>
  <c r="EC21" i="5"/>
  <c r="CQ22" i="5"/>
  <c r="CU22" i="5" s="1"/>
  <c r="CV22" i="5" s="1"/>
  <c r="CP23" i="5"/>
  <c r="CG23" i="5"/>
  <c r="CH22" i="5"/>
  <c r="CL22" i="5" s="1"/>
  <c r="CX21" i="5"/>
  <c r="CM21" i="5"/>
  <c r="CZ19" i="5"/>
  <c r="CY20" i="5"/>
  <c r="BW23" i="5"/>
  <c r="CC23" i="5" s="1"/>
  <c r="CD23" i="5" s="1"/>
  <c r="BV24" i="5"/>
  <c r="BA21" i="5"/>
  <c r="BE21" i="5" s="1"/>
  <c r="AZ22" i="5"/>
  <c r="AP21" i="5"/>
  <c r="AV21" i="5" s="1"/>
  <c r="AO22" i="5"/>
  <c r="BF20" i="5"/>
  <c r="BS18" i="5"/>
  <c r="BR19" i="5"/>
  <c r="Y20" i="5"/>
  <c r="AJ20" i="5"/>
  <c r="AK18" i="5"/>
  <c r="AH19" i="5"/>
  <c r="AI19" i="5"/>
  <c r="AL17" i="5"/>
  <c r="P20" i="5"/>
  <c r="L156" i="5"/>
  <c r="M156" i="5"/>
  <c r="N156" i="5" s="1"/>
  <c r="M21" i="5"/>
  <c r="N21" i="5" s="1"/>
  <c r="L21" i="5"/>
  <c r="AF20" i="5"/>
  <c r="S22" i="5"/>
  <c r="T21" i="5"/>
  <c r="X21" i="5" s="1"/>
  <c r="AC22" i="5"/>
  <c r="AG22" i="5" s="1"/>
  <c r="AB23" i="5"/>
  <c r="H22" i="5"/>
  <c r="I21" i="5"/>
  <c r="O21" i="5" s="1"/>
  <c r="W23" i="5"/>
  <c r="HL21" i="2"/>
  <c r="HM21" i="2" s="1"/>
  <c r="HK22" i="2"/>
  <c r="AZ17" i="2"/>
  <c r="O19" i="2"/>
  <c r="T19" i="2" s="1"/>
  <c r="U19" i="2" s="1"/>
  <c r="N20" i="2"/>
  <c r="R20" i="2"/>
  <c r="S20" i="2" s="1"/>
  <c r="Q21" i="2"/>
  <c r="AY17" i="2"/>
  <c r="BA15" i="2"/>
  <c r="BB15" i="2" s="1"/>
  <c r="AK19" i="2"/>
  <c r="AL18" i="2"/>
  <c r="AM18" i="2" s="1"/>
  <c r="G21" i="2"/>
  <c r="H20" i="2"/>
  <c r="I20" i="2" s="1"/>
  <c r="K16" i="2"/>
  <c r="AA19" i="2"/>
  <c r="AB18" i="2"/>
  <c r="AC18" i="2" s="1"/>
  <c r="AU19" i="2"/>
  <c r="AV18" i="2"/>
  <c r="AW18" i="2" s="1"/>
  <c r="AE17" i="2"/>
  <c r="E17" i="2"/>
  <c r="J17" i="2" s="1"/>
  <c r="D18" i="2"/>
  <c r="AR19" i="2"/>
  <c r="AS18" i="2"/>
  <c r="AX18" i="2" s="1"/>
  <c r="AI17" i="2"/>
  <c r="AN17" i="2" s="1"/>
  <c r="AO17" i="2" s="1"/>
  <c r="AH18" i="2"/>
  <c r="X19" i="2"/>
  <c r="Y18" i="2"/>
  <c r="AD18" i="2" s="1"/>
  <c r="BE22" i="2" l="1"/>
  <c r="BF21" i="2"/>
  <c r="BK21" i="2" s="1"/>
  <c r="GO21" i="2"/>
  <c r="GP21" i="2" s="1"/>
  <c r="GN22" i="2"/>
  <c r="EW22" i="2"/>
  <c r="EX21" i="2"/>
  <c r="EY21" i="2" s="1"/>
  <c r="FC19" i="2"/>
  <c r="FD19" i="2" s="1"/>
  <c r="BL20" i="2"/>
  <c r="DA20" i="2"/>
  <c r="EG20" i="2"/>
  <c r="GH19" i="2"/>
  <c r="GB20" i="2"/>
  <c r="GG20" i="2" s="1"/>
  <c r="GA21" i="2"/>
  <c r="BV18" i="2"/>
  <c r="DB18" i="2"/>
  <c r="DC18" i="2" s="1"/>
  <c r="FX20" i="2"/>
  <c r="CI21" i="2"/>
  <c r="CJ20" i="2"/>
  <c r="CO20" i="2" s="1"/>
  <c r="CP20" i="2" s="1"/>
  <c r="CM22" i="2"/>
  <c r="CN22" i="2" s="1"/>
  <c r="CL23" i="2"/>
  <c r="IM20" i="2"/>
  <c r="IR20" i="2" s="1"/>
  <c r="IS20" i="2" s="1"/>
  <c r="IL21" i="2"/>
  <c r="DT21" i="2"/>
  <c r="DU21" i="2" s="1"/>
  <c r="DS22" i="2"/>
  <c r="DF21" i="2"/>
  <c r="DG20" i="2"/>
  <c r="DL20" i="2" s="1"/>
  <c r="DM20" i="2" s="1"/>
  <c r="FQ22" i="2"/>
  <c r="FR21" i="2"/>
  <c r="FW21" i="2" s="1"/>
  <c r="DQ20" i="2"/>
  <c r="DV20" i="2" s="1"/>
  <c r="DP21" i="2"/>
  <c r="HD18" i="2"/>
  <c r="HE18" i="2" s="1"/>
  <c r="EC22" i="2"/>
  <c r="ED21" i="2"/>
  <c r="EE21" i="2" s="1"/>
  <c r="IB22" i="2"/>
  <c r="IC21" i="2"/>
  <c r="IH21" i="2" s="1"/>
  <c r="FT22" i="2"/>
  <c r="FU21" i="2"/>
  <c r="FV21" i="2" s="1"/>
  <c r="DW20" i="2"/>
  <c r="HV21" i="2"/>
  <c r="HW21" i="2" s="1"/>
  <c r="HU22" i="2"/>
  <c r="FN19" i="2"/>
  <c r="CT19" i="2"/>
  <c r="CY19" i="2" s="1"/>
  <c r="CZ19" i="2" s="1"/>
  <c r="CS20" i="2"/>
  <c r="BS23" i="2"/>
  <c r="BT23" i="2" s="1"/>
  <c r="BR24" i="2"/>
  <c r="HC19" i="2"/>
  <c r="GD21" i="2"/>
  <c r="GE20" i="2"/>
  <c r="GF20" i="2" s="1"/>
  <c r="GH20" i="2" s="1"/>
  <c r="IV21" i="2"/>
  <c r="IW20" i="2"/>
  <c r="JB20" i="2" s="1"/>
  <c r="BO20" i="2"/>
  <c r="BP19" i="2"/>
  <c r="BU19" i="2" s="1"/>
  <c r="II19" i="2"/>
  <c r="JD19" i="2"/>
  <c r="JF19" i="2" s="1"/>
  <c r="GX23" i="2"/>
  <c r="GY22" i="2"/>
  <c r="GZ22" i="2" s="1"/>
  <c r="JE19" i="2"/>
  <c r="HO19" i="2"/>
  <c r="ET22" i="2"/>
  <c r="EU21" i="2"/>
  <c r="EZ21" i="2" s="1"/>
  <c r="IZ20" i="2"/>
  <c r="JA20" i="2" s="1"/>
  <c r="IY21" i="2"/>
  <c r="BZ21" i="2"/>
  <c r="CE21" i="2" s="1"/>
  <c r="CF21" i="2" s="1"/>
  <c r="BY22" i="2"/>
  <c r="EA20" i="2"/>
  <c r="EF20" i="2" s="1"/>
  <c r="DZ21" i="2"/>
  <c r="CB24" i="2"/>
  <c r="CC23" i="2"/>
  <c r="CD23" i="2" s="1"/>
  <c r="FJ24" i="2"/>
  <c r="FK23" i="2"/>
  <c r="FL23" i="2" s="1"/>
  <c r="EN20" i="2"/>
  <c r="EO20" i="2" s="1"/>
  <c r="EM21" i="2"/>
  <c r="HR21" i="2"/>
  <c r="HS20" i="2"/>
  <c r="HX20" i="2" s="1"/>
  <c r="HY20" i="2" s="1"/>
  <c r="EK20" i="2"/>
  <c r="EP20" i="2" s="1"/>
  <c r="EJ21" i="2"/>
  <c r="IF20" i="2"/>
  <c r="IG20" i="2" s="1"/>
  <c r="IE21" i="2"/>
  <c r="HH21" i="2"/>
  <c r="HI20" i="2"/>
  <c r="HN20" i="2" s="1"/>
  <c r="IO22" i="2"/>
  <c r="IP21" i="2"/>
  <c r="IQ21" i="2" s="1"/>
  <c r="GV20" i="2"/>
  <c r="HA20" i="2" s="1"/>
  <c r="HB20" i="2" s="1"/>
  <c r="GU21" i="2"/>
  <c r="CV24" i="2"/>
  <c r="CW23" i="2"/>
  <c r="CX23" i="2" s="1"/>
  <c r="JC19" i="2"/>
  <c r="DJ21" i="2"/>
  <c r="DK21" i="2" s="1"/>
  <c r="DI22" i="2"/>
  <c r="FG21" i="2"/>
  <c r="FH20" i="2"/>
  <c r="FM20" i="2" s="1"/>
  <c r="BI21" i="2"/>
  <c r="BJ21" i="2" s="1"/>
  <c r="BH22" i="2"/>
  <c r="GL19" i="2"/>
  <c r="GQ19" i="2" s="1"/>
  <c r="GR19" i="2" s="1"/>
  <c r="GK20" i="2"/>
  <c r="DM19" i="2"/>
  <c r="EQ19" i="2"/>
  <c r="EE23" i="5"/>
  <c r="AW21" i="5"/>
  <c r="BQ21" i="5"/>
  <c r="EG21" i="5"/>
  <c r="EF22" i="5"/>
  <c r="BJ22" i="5"/>
  <c r="BN22" i="5" s="1"/>
  <c r="BO22" i="5" s="1"/>
  <c r="BI23" i="5"/>
  <c r="FA23" i="5"/>
  <c r="FD23" i="5"/>
  <c r="FE22" i="5"/>
  <c r="FI22" i="5" s="1"/>
  <c r="FL22" i="5" s="1"/>
  <c r="FJ21" i="5"/>
  <c r="EJ25" i="5"/>
  <c r="EK24" i="5"/>
  <c r="EQ24" i="5" s="1"/>
  <c r="ER24" i="5" s="1"/>
  <c r="FN19" i="5"/>
  <c r="FM20" i="5"/>
  <c r="EV24" i="5"/>
  <c r="EZ24" i="5" s="1"/>
  <c r="EU25" i="5"/>
  <c r="DC25" i="5"/>
  <c r="DD24" i="5"/>
  <c r="DJ24" i="5" s="1"/>
  <c r="DK24" i="5" s="1"/>
  <c r="DW24" i="5"/>
  <c r="DX23" i="5"/>
  <c r="EB23" i="5" s="1"/>
  <c r="EC22" i="5"/>
  <c r="DT24" i="5"/>
  <c r="DN26" i="5"/>
  <c r="DO25" i="5"/>
  <c r="DS25" i="5" s="1"/>
  <c r="CZ20" i="5"/>
  <c r="CY21" i="5"/>
  <c r="CX22" i="5"/>
  <c r="CM22" i="5"/>
  <c r="CH23" i="5"/>
  <c r="CL23" i="5" s="1"/>
  <c r="CG24" i="5"/>
  <c r="BW24" i="5"/>
  <c r="CC24" i="5" s="1"/>
  <c r="CD24" i="5" s="1"/>
  <c r="BV25" i="5"/>
  <c r="CP24" i="5"/>
  <c r="CQ23" i="5"/>
  <c r="CU23" i="5" s="1"/>
  <c r="CV23" i="5" s="1"/>
  <c r="BS19" i="5"/>
  <c r="BR20" i="5"/>
  <c r="AP22" i="5"/>
  <c r="AV22" i="5" s="1"/>
  <c r="AO23" i="5"/>
  <c r="BA22" i="5"/>
  <c r="BE22" i="5" s="1"/>
  <c r="AZ23" i="5"/>
  <c r="BF21" i="5"/>
  <c r="Y21" i="5"/>
  <c r="AJ21" i="5"/>
  <c r="AH20" i="5"/>
  <c r="AI20" i="5"/>
  <c r="AL19" i="5" s="1"/>
  <c r="AK19" i="5"/>
  <c r="AL18" i="5"/>
  <c r="M157" i="5"/>
  <c r="N157" i="5" s="1"/>
  <c r="L157" i="5"/>
  <c r="P21" i="5"/>
  <c r="M22" i="5"/>
  <c r="N22" i="5" s="1"/>
  <c r="L22" i="5"/>
  <c r="AF21" i="5"/>
  <c r="H23" i="5"/>
  <c r="I22" i="5"/>
  <c r="O22" i="5" s="1"/>
  <c r="AC23" i="5"/>
  <c r="AG23" i="5" s="1"/>
  <c r="AB24" i="5"/>
  <c r="W24" i="5"/>
  <c r="S23" i="5"/>
  <c r="T22" i="5"/>
  <c r="X22" i="5" s="1"/>
  <c r="HK23" i="2"/>
  <c r="HL22" i="2"/>
  <c r="HM22" i="2" s="1"/>
  <c r="AE18" i="2"/>
  <c r="R21" i="2"/>
  <c r="S21" i="2" s="1"/>
  <c r="Q22" i="2"/>
  <c r="N21" i="2"/>
  <c r="O20" i="2"/>
  <c r="T20" i="2" s="1"/>
  <c r="U20" i="2" s="1"/>
  <c r="AZ18" i="2"/>
  <c r="G22" i="2"/>
  <c r="H21" i="2"/>
  <c r="I21" i="2" s="1"/>
  <c r="K17" i="2"/>
  <c r="AU20" i="2"/>
  <c r="AV19" i="2"/>
  <c r="AW19" i="2" s="1"/>
  <c r="BA16" i="2"/>
  <c r="BB16" i="2" s="1"/>
  <c r="AA20" i="2"/>
  <c r="AB19" i="2"/>
  <c r="AC19" i="2" s="1"/>
  <c r="AY18" i="2"/>
  <c r="AK20" i="2"/>
  <c r="AL19" i="2"/>
  <c r="AM19" i="2" s="1"/>
  <c r="D19" i="2"/>
  <c r="E18" i="2"/>
  <c r="J18" i="2" s="1"/>
  <c r="AR20" i="2"/>
  <c r="AS19" i="2"/>
  <c r="AX19" i="2" s="1"/>
  <c r="AH19" i="2"/>
  <c r="AI18" i="2"/>
  <c r="AN18" i="2" s="1"/>
  <c r="AO18" i="2" s="1"/>
  <c r="X20" i="2"/>
  <c r="Y19" i="2"/>
  <c r="AD19" i="2" s="1"/>
  <c r="EQ20" i="2" l="1"/>
  <c r="FH21" i="2"/>
  <c r="FM21" i="2" s="1"/>
  <c r="FG22" i="2"/>
  <c r="HH22" i="2"/>
  <c r="HI21" i="2"/>
  <c r="HN21" i="2" s="1"/>
  <c r="BZ22" i="2"/>
  <c r="CE22" i="2" s="1"/>
  <c r="CF22" i="2" s="1"/>
  <c r="BY23" i="2"/>
  <c r="HD19" i="2"/>
  <c r="HE19" i="2" s="1"/>
  <c r="IB23" i="2"/>
  <c r="IC22" i="2"/>
  <c r="IH22" i="2" s="1"/>
  <c r="DF22" i="2"/>
  <c r="DG21" i="2"/>
  <c r="DL21" i="2" s="1"/>
  <c r="CI22" i="2"/>
  <c r="CJ21" i="2"/>
  <c r="CO21" i="2" s="1"/>
  <c r="CP21" i="2" s="1"/>
  <c r="GO22" i="2"/>
  <c r="GP22" i="2" s="1"/>
  <c r="GN23" i="2"/>
  <c r="BH23" i="2"/>
  <c r="BI22" i="2"/>
  <c r="BJ22" i="2" s="1"/>
  <c r="DI23" i="2"/>
  <c r="DJ22" i="2"/>
  <c r="DK22" i="2" s="1"/>
  <c r="HS21" i="2"/>
  <c r="HX21" i="2" s="1"/>
  <c r="HR22" i="2"/>
  <c r="CC24" i="2"/>
  <c r="CD24" i="2" s="1"/>
  <c r="CB25" i="2"/>
  <c r="ET23" i="2"/>
  <c r="EU22" i="2"/>
  <c r="EZ22" i="2" s="1"/>
  <c r="IW21" i="2"/>
  <c r="JB21" i="2" s="1"/>
  <c r="IV22" i="2"/>
  <c r="CS21" i="2"/>
  <c r="CT20" i="2"/>
  <c r="CY20" i="2" s="1"/>
  <c r="CZ20" i="2" s="1"/>
  <c r="HV22" i="2"/>
  <c r="HW22" i="2" s="1"/>
  <c r="HU23" i="2"/>
  <c r="FX21" i="2"/>
  <c r="DT22" i="2"/>
  <c r="DU22" i="2" s="1"/>
  <c r="DS23" i="2"/>
  <c r="CL24" i="2"/>
  <c r="CM23" i="2"/>
  <c r="CN23" i="2" s="1"/>
  <c r="HC20" i="2"/>
  <c r="GB21" i="2"/>
  <c r="GG21" i="2" s="1"/>
  <c r="GA22" i="2"/>
  <c r="FA21" i="2"/>
  <c r="EE24" i="5"/>
  <c r="BL21" i="2"/>
  <c r="DA21" i="2"/>
  <c r="DM21" i="2"/>
  <c r="CV25" i="2"/>
  <c r="CW24" i="2"/>
  <c r="CX24" i="2" s="1"/>
  <c r="IO23" i="2"/>
  <c r="IP22" i="2"/>
  <c r="IQ22" i="2" s="1"/>
  <c r="IF21" i="2"/>
  <c r="IG21" i="2" s="1"/>
  <c r="II21" i="2" s="1"/>
  <c r="IE22" i="2"/>
  <c r="EK21" i="2"/>
  <c r="EP21" i="2" s="1"/>
  <c r="EJ22" i="2"/>
  <c r="DZ22" i="2"/>
  <c r="EA21" i="2"/>
  <c r="EF21" i="2" s="1"/>
  <c r="EG21" i="2" s="1"/>
  <c r="IZ21" i="2"/>
  <c r="JA21" i="2" s="1"/>
  <c r="JC21" i="2" s="1"/>
  <c r="IY22" i="2"/>
  <c r="BV19" i="2"/>
  <c r="DB19" i="2"/>
  <c r="DC19" i="2" s="1"/>
  <c r="HY21" i="2"/>
  <c r="FU22" i="2"/>
  <c r="FV22" i="2" s="1"/>
  <c r="FT23" i="2"/>
  <c r="ED22" i="2"/>
  <c r="EE22" i="2" s="1"/>
  <c r="EC23" i="2"/>
  <c r="FQ23" i="2"/>
  <c r="FR22" i="2"/>
  <c r="FW22" i="2" s="1"/>
  <c r="GL20" i="2"/>
  <c r="GQ20" i="2" s="1"/>
  <c r="GR20" i="2" s="1"/>
  <c r="GK21" i="2"/>
  <c r="FN20" i="2"/>
  <c r="GU22" i="2"/>
  <c r="GV21" i="2"/>
  <c r="HA21" i="2" s="1"/>
  <c r="HB21" i="2" s="1"/>
  <c r="JE20" i="2"/>
  <c r="HO20" i="2"/>
  <c r="II20" i="2"/>
  <c r="JD20" i="2"/>
  <c r="EM22" i="2"/>
  <c r="EN21" i="2"/>
  <c r="EO21" i="2" s="1"/>
  <c r="EQ21" i="2" s="1"/>
  <c r="FJ25" i="2"/>
  <c r="FK24" i="2"/>
  <c r="FL24" i="2" s="1"/>
  <c r="JC20" i="2"/>
  <c r="GX24" i="2"/>
  <c r="GY23" i="2"/>
  <c r="GZ23" i="2" s="1"/>
  <c r="BO21" i="2"/>
  <c r="BP20" i="2"/>
  <c r="BU20" i="2" s="1"/>
  <c r="GE21" i="2"/>
  <c r="GF21" i="2" s="1"/>
  <c r="GH21" i="2" s="1"/>
  <c r="GD22" i="2"/>
  <c r="BS24" i="2"/>
  <c r="BT24" i="2" s="1"/>
  <c r="BR25" i="2"/>
  <c r="DQ21" i="2"/>
  <c r="DV21" i="2" s="1"/>
  <c r="DW21" i="2" s="1"/>
  <c r="DP22" i="2"/>
  <c r="FC20" i="2"/>
  <c r="IL22" i="2"/>
  <c r="IM21" i="2"/>
  <c r="IR21" i="2" s="1"/>
  <c r="IS21" i="2" s="1"/>
  <c r="FB20" i="2"/>
  <c r="EW23" i="2"/>
  <c r="EX22" i="2"/>
  <c r="EY22" i="2" s="1"/>
  <c r="FA22" i="2" s="1"/>
  <c r="BF22" i="2"/>
  <c r="BK22" i="2" s="1"/>
  <c r="BE23" i="2"/>
  <c r="EG23" i="5"/>
  <c r="EF24" i="5"/>
  <c r="AW22" i="5"/>
  <c r="BQ22" i="5"/>
  <c r="EG22" i="5"/>
  <c r="EF23" i="5"/>
  <c r="BJ23" i="5"/>
  <c r="BN23" i="5" s="1"/>
  <c r="BO23" i="5" s="1"/>
  <c r="BI24" i="5"/>
  <c r="FJ22" i="5"/>
  <c r="FA24" i="5"/>
  <c r="FD24" i="5"/>
  <c r="FE23" i="5"/>
  <c r="FI23" i="5" s="1"/>
  <c r="FL23" i="5" s="1"/>
  <c r="EJ26" i="5"/>
  <c r="EK25" i="5"/>
  <c r="EQ25" i="5" s="1"/>
  <c r="ER25" i="5" s="1"/>
  <c r="FN20" i="5"/>
  <c r="FM21" i="5"/>
  <c r="EU26" i="5"/>
  <c r="EV25" i="5"/>
  <c r="EZ25" i="5" s="1"/>
  <c r="DT25" i="5"/>
  <c r="EC23" i="5"/>
  <c r="DN27" i="5"/>
  <c r="DO26" i="5"/>
  <c r="DS26" i="5" s="1"/>
  <c r="DW25" i="5"/>
  <c r="DX24" i="5"/>
  <c r="EB24" i="5" s="1"/>
  <c r="DC26" i="5"/>
  <c r="DD25" i="5"/>
  <c r="DJ25" i="5" s="1"/>
  <c r="DK25" i="5" s="1"/>
  <c r="BW25" i="5"/>
  <c r="CC25" i="5" s="1"/>
  <c r="CD25" i="5" s="1"/>
  <c r="BV26" i="5"/>
  <c r="CG25" i="5"/>
  <c r="CH24" i="5"/>
  <c r="CL24" i="5" s="1"/>
  <c r="CX23" i="5"/>
  <c r="CM23" i="5"/>
  <c r="CZ21" i="5"/>
  <c r="CY22" i="5"/>
  <c r="CP25" i="5"/>
  <c r="CQ24" i="5"/>
  <c r="CU24" i="5" s="1"/>
  <c r="CV24" i="5" s="1"/>
  <c r="BA23" i="5"/>
  <c r="BE23" i="5" s="1"/>
  <c r="AZ24" i="5"/>
  <c r="BF22" i="5"/>
  <c r="AP23" i="5"/>
  <c r="AV23" i="5" s="1"/>
  <c r="AO24" i="5"/>
  <c r="BS20" i="5"/>
  <c r="BR21" i="5"/>
  <c r="Y22" i="5"/>
  <c r="AJ22" i="5"/>
  <c r="AH21" i="5"/>
  <c r="AI21" i="5"/>
  <c r="AL20" i="5" s="1"/>
  <c r="AK20" i="5"/>
  <c r="P22" i="5"/>
  <c r="M158" i="5"/>
  <c r="N158" i="5" s="1"/>
  <c r="L158" i="5"/>
  <c r="L23" i="5"/>
  <c r="M23" i="5"/>
  <c r="N23" i="5" s="1"/>
  <c r="AF22" i="5"/>
  <c r="W25" i="5"/>
  <c r="AC24" i="5"/>
  <c r="AG24" i="5" s="1"/>
  <c r="AB25" i="5"/>
  <c r="S24" i="5"/>
  <c r="T23" i="5"/>
  <c r="X23" i="5" s="1"/>
  <c r="I23" i="5"/>
  <c r="O23" i="5" s="1"/>
  <c r="H24" i="5"/>
  <c r="HL23" i="2"/>
  <c r="HM23" i="2" s="1"/>
  <c r="HK24" i="2"/>
  <c r="N22" i="2"/>
  <c r="O21" i="2"/>
  <c r="T21" i="2" s="1"/>
  <c r="U21" i="2" s="1"/>
  <c r="Q23" i="2"/>
  <c r="R22" i="2"/>
  <c r="S22" i="2" s="1"/>
  <c r="AE19" i="2"/>
  <c r="AY19" i="2"/>
  <c r="AZ19" i="2"/>
  <c r="AU21" i="2"/>
  <c r="AV20" i="2"/>
  <c r="AW20" i="2" s="1"/>
  <c r="BA17" i="2"/>
  <c r="BB17" i="2" s="1"/>
  <c r="K18" i="2"/>
  <c r="AA21" i="2"/>
  <c r="AB20" i="2"/>
  <c r="AC20" i="2" s="1"/>
  <c r="G23" i="2"/>
  <c r="H22" i="2"/>
  <c r="I22" i="2" s="1"/>
  <c r="AK21" i="2"/>
  <c r="AL20" i="2"/>
  <c r="AM20" i="2" s="1"/>
  <c r="D20" i="2"/>
  <c r="E19" i="2"/>
  <c r="J19" i="2" s="1"/>
  <c r="AR21" i="2"/>
  <c r="AS20" i="2"/>
  <c r="AX20" i="2" s="1"/>
  <c r="AH20" i="2"/>
  <c r="AI19" i="2"/>
  <c r="AN19" i="2" s="1"/>
  <c r="AO19" i="2" s="1"/>
  <c r="X21" i="2"/>
  <c r="Y20" i="2"/>
  <c r="AD20" i="2" s="1"/>
  <c r="HD20" i="2" l="1"/>
  <c r="GX25" i="2"/>
  <c r="GY24" i="2"/>
  <c r="GZ24" i="2" s="1"/>
  <c r="IZ22" i="2"/>
  <c r="JA22" i="2" s="1"/>
  <c r="JC22" i="2" s="1"/>
  <c r="IY23" i="2"/>
  <c r="IF22" i="2"/>
  <c r="IG22" i="2" s="1"/>
  <c r="II22" i="2" s="1"/>
  <c r="IE23" i="2"/>
  <c r="DS24" i="2"/>
  <c r="DT23" i="2"/>
  <c r="DU23" i="2" s="1"/>
  <c r="CS22" i="2"/>
  <c r="CT21" i="2"/>
  <c r="CY21" i="2" s="1"/>
  <c r="CZ21" i="2" s="1"/>
  <c r="DJ23" i="2"/>
  <c r="DK23" i="2" s="1"/>
  <c r="DI24" i="2"/>
  <c r="DF23" i="2"/>
  <c r="DG22" i="2"/>
  <c r="DL22" i="2" s="1"/>
  <c r="IL23" i="2"/>
  <c r="IM22" i="2"/>
  <c r="IR22" i="2" s="1"/>
  <c r="IS22" i="2" s="1"/>
  <c r="BR26" i="2"/>
  <c r="BS25" i="2"/>
  <c r="BT25" i="2" s="1"/>
  <c r="BV20" i="2"/>
  <c r="DB20" i="2"/>
  <c r="DC20" i="2" s="1"/>
  <c r="EN22" i="2"/>
  <c r="EO22" i="2" s="1"/>
  <c r="EM23" i="2"/>
  <c r="EG22" i="2"/>
  <c r="CV26" i="2"/>
  <c r="CW25" i="2"/>
  <c r="CX25" i="2" s="1"/>
  <c r="HE20" i="2"/>
  <c r="HV23" i="2"/>
  <c r="HW23" i="2" s="1"/>
  <c r="HU24" i="2"/>
  <c r="IV23" i="2"/>
  <c r="IW22" i="2"/>
  <c r="JB22" i="2" s="1"/>
  <c r="CC25" i="2"/>
  <c r="CD25" i="2" s="1"/>
  <c r="CB26" i="2"/>
  <c r="BL22" i="2"/>
  <c r="DA22" i="2"/>
  <c r="JE21" i="2"/>
  <c r="HO21" i="2"/>
  <c r="ED23" i="2"/>
  <c r="EE23" i="2" s="1"/>
  <c r="EC24" i="2"/>
  <c r="ET24" i="2"/>
  <c r="EU23" i="2"/>
  <c r="EZ23" i="2" s="1"/>
  <c r="FN21" i="2"/>
  <c r="EX23" i="2"/>
  <c r="EY23" i="2" s="1"/>
  <c r="FA23" i="2" s="1"/>
  <c r="EW24" i="2"/>
  <c r="BO22" i="2"/>
  <c r="BP21" i="2"/>
  <c r="BU21" i="2" s="1"/>
  <c r="JF20" i="2"/>
  <c r="GL21" i="2"/>
  <c r="GQ21" i="2" s="1"/>
  <c r="GR21" i="2" s="1"/>
  <c r="GK22" i="2"/>
  <c r="FU23" i="2"/>
  <c r="FV23" i="2" s="1"/>
  <c r="FT24" i="2"/>
  <c r="EJ23" i="2"/>
  <c r="EK22" i="2"/>
  <c r="EP22" i="2" s="1"/>
  <c r="FB21" i="2"/>
  <c r="BI23" i="2"/>
  <c r="BJ23" i="2" s="1"/>
  <c r="BH24" i="2"/>
  <c r="CJ22" i="2"/>
  <c r="CO22" i="2" s="1"/>
  <c r="CP22" i="2" s="1"/>
  <c r="CI23" i="2"/>
  <c r="IC23" i="2"/>
  <c r="IH23" i="2" s="1"/>
  <c r="IB24" i="2"/>
  <c r="BZ23" i="2"/>
  <c r="CE23" i="2" s="1"/>
  <c r="CF23" i="2" s="1"/>
  <c r="BY24" i="2"/>
  <c r="HH23" i="2"/>
  <c r="HI22" i="2"/>
  <c r="HN22" i="2" s="1"/>
  <c r="BF23" i="2"/>
  <c r="BK23" i="2" s="1"/>
  <c r="BE24" i="2"/>
  <c r="FD20" i="2"/>
  <c r="DP23" i="2"/>
  <c r="DQ22" i="2"/>
  <c r="DV22" i="2" s="1"/>
  <c r="DW22" i="2" s="1"/>
  <c r="GE22" i="2"/>
  <c r="GF22" i="2" s="1"/>
  <c r="GD23" i="2"/>
  <c r="FJ26" i="2"/>
  <c r="FK25" i="2"/>
  <c r="FL25" i="2" s="1"/>
  <c r="GU23" i="2"/>
  <c r="GV22" i="2"/>
  <c r="HA22" i="2" s="1"/>
  <c r="HB22" i="2" s="1"/>
  <c r="FQ24" i="2"/>
  <c r="FR23" i="2"/>
  <c r="FW23" i="2" s="1"/>
  <c r="FX22" i="2"/>
  <c r="HC22" i="2"/>
  <c r="DZ23" i="2"/>
  <c r="EA22" i="2"/>
  <c r="EF22" i="2" s="1"/>
  <c r="IP23" i="2"/>
  <c r="IQ23" i="2" s="1"/>
  <c r="IO24" i="2"/>
  <c r="GB22" i="2"/>
  <c r="GG22" i="2" s="1"/>
  <c r="GA23" i="2"/>
  <c r="CL25" i="2"/>
  <c r="CM24" i="2"/>
  <c r="CN24" i="2" s="1"/>
  <c r="HC21" i="2"/>
  <c r="HR23" i="2"/>
  <c r="HS22" i="2"/>
  <c r="HX22" i="2" s="1"/>
  <c r="HY22" i="2" s="1"/>
  <c r="FB22" i="2"/>
  <c r="GO23" i="2"/>
  <c r="GP23" i="2" s="1"/>
  <c r="GN24" i="2"/>
  <c r="FC21" i="2"/>
  <c r="FG23" i="2"/>
  <c r="FH22" i="2"/>
  <c r="FM22" i="2" s="1"/>
  <c r="JD21" i="2"/>
  <c r="AW23" i="5"/>
  <c r="BQ23" i="5"/>
  <c r="EE25" i="5"/>
  <c r="BJ24" i="5"/>
  <c r="BN24" i="5" s="1"/>
  <c r="BO24" i="5" s="1"/>
  <c r="BI25" i="5"/>
  <c r="EK26" i="5"/>
  <c r="EQ26" i="5" s="1"/>
  <c r="ER26" i="5" s="1"/>
  <c r="EJ27" i="5"/>
  <c r="FJ23" i="5"/>
  <c r="FE24" i="5"/>
  <c r="FI24" i="5" s="1"/>
  <c r="FL24" i="5" s="1"/>
  <c r="FD25" i="5"/>
  <c r="FA25" i="5"/>
  <c r="EV26" i="5"/>
  <c r="EZ26" i="5" s="1"/>
  <c r="EU27" i="5"/>
  <c r="FN21" i="5"/>
  <c r="FM22" i="5"/>
  <c r="DC27" i="5"/>
  <c r="DD26" i="5"/>
  <c r="DJ26" i="5" s="1"/>
  <c r="DK26" i="5" s="1"/>
  <c r="EC24" i="5"/>
  <c r="DT26" i="5"/>
  <c r="DN28" i="5"/>
  <c r="DO27" i="5"/>
  <c r="DS27" i="5" s="1"/>
  <c r="DX25" i="5"/>
  <c r="EB25" i="5" s="1"/>
  <c r="DW26" i="5"/>
  <c r="CZ22" i="5"/>
  <c r="CY23" i="5"/>
  <c r="BW26" i="5"/>
  <c r="CC26" i="5" s="1"/>
  <c r="CD26" i="5" s="1"/>
  <c r="BV27" i="5"/>
  <c r="CX24" i="5"/>
  <c r="CM24" i="5"/>
  <c r="CG26" i="5"/>
  <c r="CH25" i="5"/>
  <c r="CL25" i="5" s="1"/>
  <c r="CP26" i="5"/>
  <c r="CQ25" i="5"/>
  <c r="CU25" i="5" s="1"/>
  <c r="CV25" i="5" s="1"/>
  <c r="AP24" i="5"/>
  <c r="AV24" i="5" s="1"/>
  <c r="AO25" i="5"/>
  <c r="BS21" i="5"/>
  <c r="BR22" i="5"/>
  <c r="BA24" i="5"/>
  <c r="BE24" i="5" s="1"/>
  <c r="AZ25" i="5"/>
  <c r="BF23" i="5"/>
  <c r="Y23" i="5"/>
  <c r="AJ23" i="5"/>
  <c r="AH22" i="5"/>
  <c r="AI22" i="5"/>
  <c r="AL21" i="5" s="1"/>
  <c r="AK21" i="5"/>
  <c r="P23" i="5"/>
  <c r="M159" i="5"/>
  <c r="N159" i="5" s="1"/>
  <c r="L159" i="5"/>
  <c r="AF23" i="5"/>
  <c r="L24" i="5"/>
  <c r="M24" i="5"/>
  <c r="N24" i="5" s="1"/>
  <c r="S25" i="5"/>
  <c r="T24" i="5"/>
  <c r="X24" i="5" s="1"/>
  <c r="AC25" i="5"/>
  <c r="AG25" i="5" s="1"/>
  <c r="AB26" i="5"/>
  <c r="W26" i="5"/>
  <c r="I24" i="5"/>
  <c r="O24" i="5" s="1"/>
  <c r="H25" i="5"/>
  <c r="HL24" i="2"/>
  <c r="HM24" i="2" s="1"/>
  <c r="HK25" i="2"/>
  <c r="Q24" i="2"/>
  <c r="R23" i="2"/>
  <c r="S23" i="2" s="1"/>
  <c r="N23" i="2"/>
  <c r="O22" i="2"/>
  <c r="T22" i="2" s="1"/>
  <c r="U22" i="2" s="1"/>
  <c r="AE20" i="2"/>
  <c r="AY20" i="2"/>
  <c r="BA18" i="2"/>
  <c r="BB18" i="2" s="1"/>
  <c r="AK22" i="2"/>
  <c r="AL21" i="2"/>
  <c r="AM21" i="2" s="1"/>
  <c r="AZ20" i="2"/>
  <c r="K19" i="2"/>
  <c r="G24" i="2"/>
  <c r="H23" i="2"/>
  <c r="I23" i="2" s="1"/>
  <c r="AA22" i="2"/>
  <c r="AB21" i="2"/>
  <c r="AC21" i="2" s="1"/>
  <c r="AU22" i="2"/>
  <c r="AV21" i="2"/>
  <c r="AW21" i="2" s="1"/>
  <c r="E20" i="2"/>
  <c r="J20" i="2" s="1"/>
  <c r="D21" i="2"/>
  <c r="AS21" i="2"/>
  <c r="AX21" i="2" s="1"/>
  <c r="AR22" i="2"/>
  <c r="AH21" i="2"/>
  <c r="AI20" i="2"/>
  <c r="AN20" i="2" s="1"/>
  <c r="AO20" i="2" s="1"/>
  <c r="X22" i="2"/>
  <c r="Y21" i="2"/>
  <c r="AD21" i="2" s="1"/>
  <c r="FR24" i="2" l="1"/>
  <c r="FW24" i="2" s="1"/>
  <c r="FQ25" i="2"/>
  <c r="GK23" i="2"/>
  <c r="GL22" i="2"/>
  <c r="GQ22" i="2" s="1"/>
  <c r="GR22" i="2" s="1"/>
  <c r="ED24" i="2"/>
  <c r="EE24" i="2" s="1"/>
  <c r="EC25" i="2"/>
  <c r="DQ23" i="2"/>
  <c r="DV23" i="2" s="1"/>
  <c r="DP24" i="2"/>
  <c r="IC24" i="2"/>
  <c r="IH24" i="2" s="1"/>
  <c r="IB25" i="2"/>
  <c r="BV21" i="2"/>
  <c r="DB21" i="2"/>
  <c r="DC21" i="2" s="1"/>
  <c r="FG24" i="2"/>
  <c r="FH23" i="2"/>
  <c r="FM23" i="2" s="1"/>
  <c r="EA23" i="2"/>
  <c r="EF23" i="2" s="1"/>
  <c r="EG23" i="2" s="1"/>
  <c r="DZ24" i="2"/>
  <c r="FJ27" i="2"/>
  <c r="FK26" i="2"/>
  <c r="FL26" i="2" s="1"/>
  <c r="EX24" i="2"/>
  <c r="EY24" i="2" s="1"/>
  <c r="EW25" i="2"/>
  <c r="CW26" i="2"/>
  <c r="CX26" i="2" s="1"/>
  <c r="CV27" i="2"/>
  <c r="FC22" i="2"/>
  <c r="FD22" i="2" s="1"/>
  <c r="DM22" i="2"/>
  <c r="IP24" i="2"/>
  <c r="IQ24" i="2" s="1"/>
  <c r="IO25" i="2"/>
  <c r="JE22" i="2"/>
  <c r="HO22" i="2"/>
  <c r="BH25" i="2"/>
  <c r="BI24" i="2"/>
  <c r="BJ24" i="2" s="1"/>
  <c r="EK23" i="2"/>
  <c r="EP23" i="2" s="1"/>
  <c r="EJ24" i="2"/>
  <c r="IL24" i="2"/>
  <c r="IM23" i="2"/>
  <c r="IR23" i="2" s="1"/>
  <c r="DG23" i="2"/>
  <c r="DL23" i="2" s="1"/>
  <c r="DF24" i="2"/>
  <c r="CT22" i="2"/>
  <c r="CY22" i="2" s="1"/>
  <c r="CZ22" i="2" s="1"/>
  <c r="CS23" i="2"/>
  <c r="IF23" i="2"/>
  <c r="IG23" i="2" s="1"/>
  <c r="II23" i="2" s="1"/>
  <c r="IE24" i="2"/>
  <c r="JF21" i="2"/>
  <c r="GO24" i="2"/>
  <c r="GP24" i="2" s="1"/>
  <c r="GN25" i="2"/>
  <c r="CL26" i="2"/>
  <c r="CM25" i="2"/>
  <c r="CN25" i="2" s="1"/>
  <c r="IS23" i="2"/>
  <c r="GV23" i="2"/>
  <c r="HA23" i="2" s="1"/>
  <c r="HB23" i="2" s="1"/>
  <c r="GU24" i="2"/>
  <c r="GE23" i="2"/>
  <c r="GF23" i="2" s="1"/>
  <c r="HC23" i="2" s="1"/>
  <c r="GD24" i="2"/>
  <c r="HI23" i="2"/>
  <c r="HN23" i="2" s="1"/>
  <c r="HH24" i="2"/>
  <c r="BL23" i="2"/>
  <c r="DA23" i="2"/>
  <c r="FD21" i="2"/>
  <c r="FU24" i="2"/>
  <c r="FV24" i="2" s="1"/>
  <c r="FT25" i="2"/>
  <c r="BP22" i="2"/>
  <c r="BU22" i="2" s="1"/>
  <c r="BO23" i="2"/>
  <c r="ET25" i="2"/>
  <c r="EU24" i="2"/>
  <c r="EZ24" i="2" s="1"/>
  <c r="IW23" i="2"/>
  <c r="JB23" i="2" s="1"/>
  <c r="IV24" i="2"/>
  <c r="EN23" i="2"/>
  <c r="EO23" i="2" s="1"/>
  <c r="EM24" i="2"/>
  <c r="DI25" i="2"/>
  <c r="DJ24" i="2"/>
  <c r="DK24" i="2" s="1"/>
  <c r="DW23" i="2"/>
  <c r="GX26" i="2"/>
  <c r="GY25" i="2"/>
  <c r="GZ25" i="2" s="1"/>
  <c r="FN22" i="2"/>
  <c r="HR24" i="2"/>
  <c r="HS23" i="2"/>
  <c r="HX23" i="2" s="1"/>
  <c r="HY23" i="2" s="1"/>
  <c r="GA24" i="2"/>
  <c r="GB23" i="2"/>
  <c r="GG23" i="2" s="1"/>
  <c r="GH22" i="2"/>
  <c r="BE25" i="2"/>
  <c r="BF24" i="2"/>
  <c r="BK24" i="2" s="1"/>
  <c r="BY25" i="2"/>
  <c r="BZ24" i="2"/>
  <c r="CE24" i="2" s="1"/>
  <c r="CF24" i="2" s="1"/>
  <c r="CJ23" i="2"/>
  <c r="CO23" i="2" s="1"/>
  <c r="CP23" i="2" s="1"/>
  <c r="CI24" i="2"/>
  <c r="FX23" i="2"/>
  <c r="HD21" i="2"/>
  <c r="HE21" i="2" s="1"/>
  <c r="CB27" i="2"/>
  <c r="CC26" i="2"/>
  <c r="CD26" i="2" s="1"/>
  <c r="HU25" i="2"/>
  <c r="HV24" i="2"/>
  <c r="HW24" i="2" s="1"/>
  <c r="EQ22" i="2"/>
  <c r="BS26" i="2"/>
  <c r="BT26" i="2" s="1"/>
  <c r="BR27" i="2"/>
  <c r="DM23" i="2"/>
  <c r="FB23" i="2"/>
  <c r="DT24" i="2"/>
  <c r="DU24" i="2" s="1"/>
  <c r="DS25" i="2"/>
  <c r="IZ23" i="2"/>
  <c r="JA23" i="2" s="1"/>
  <c r="JC23" i="2" s="1"/>
  <c r="IY24" i="2"/>
  <c r="JD22" i="2"/>
  <c r="EG24" i="5"/>
  <c r="EF25" i="5"/>
  <c r="EE26" i="5"/>
  <c r="AW24" i="5"/>
  <c r="BQ24" i="5"/>
  <c r="BI26" i="5"/>
  <c r="BJ25" i="5"/>
  <c r="BN25" i="5" s="1"/>
  <c r="BO25" i="5" s="1"/>
  <c r="FA26" i="5"/>
  <c r="FE25" i="5"/>
  <c r="FI25" i="5" s="1"/>
  <c r="FL25" i="5" s="1"/>
  <c r="FD26" i="5"/>
  <c r="FJ24" i="5"/>
  <c r="FN22" i="5"/>
  <c r="FM23" i="5"/>
  <c r="EU28" i="5"/>
  <c r="EV27" i="5"/>
  <c r="EZ27" i="5" s="1"/>
  <c r="EK27" i="5"/>
  <c r="EQ27" i="5" s="1"/>
  <c r="ER27" i="5" s="1"/>
  <c r="EJ28" i="5"/>
  <c r="DN29" i="5"/>
  <c r="DO28" i="5"/>
  <c r="DS28" i="5" s="1"/>
  <c r="EC25" i="5"/>
  <c r="DT27" i="5"/>
  <c r="DX26" i="5"/>
  <c r="EB26" i="5" s="1"/>
  <c r="DW27" i="5"/>
  <c r="DC28" i="5"/>
  <c r="DD27" i="5"/>
  <c r="DJ27" i="5" s="1"/>
  <c r="DK27" i="5" s="1"/>
  <c r="BV28" i="5"/>
  <c r="BW27" i="5"/>
  <c r="CC27" i="5" s="1"/>
  <c r="CD27" i="5" s="1"/>
  <c r="CX25" i="5"/>
  <c r="CM25" i="5"/>
  <c r="CG27" i="5"/>
  <c r="CH26" i="5"/>
  <c r="CL26" i="5" s="1"/>
  <c r="CZ23" i="5"/>
  <c r="CY24" i="5"/>
  <c r="CP27" i="5"/>
  <c r="CQ26" i="5"/>
  <c r="CU26" i="5" s="1"/>
  <c r="CV26" i="5" s="1"/>
  <c r="BF24" i="5"/>
  <c r="BA25" i="5"/>
  <c r="BE25" i="5" s="1"/>
  <c r="AZ26" i="5"/>
  <c r="AP25" i="5"/>
  <c r="AV25" i="5" s="1"/>
  <c r="AO26" i="5"/>
  <c r="BS22" i="5"/>
  <c r="BR23" i="5"/>
  <c r="Y24" i="5"/>
  <c r="AJ24" i="5"/>
  <c r="AK22" i="5"/>
  <c r="AH23" i="5"/>
  <c r="AI23" i="5"/>
  <c r="P24" i="5"/>
  <c r="M160" i="5"/>
  <c r="N160" i="5" s="1"/>
  <c r="L160" i="5"/>
  <c r="M25" i="5"/>
  <c r="N25" i="5" s="1"/>
  <c r="L25" i="5"/>
  <c r="AF24" i="5"/>
  <c r="H26" i="5"/>
  <c r="I25" i="5"/>
  <c r="O25" i="5" s="1"/>
  <c r="AB27" i="5"/>
  <c r="AC26" i="5"/>
  <c r="AG26" i="5" s="1"/>
  <c r="T25" i="5"/>
  <c r="X25" i="5" s="1"/>
  <c r="S26" i="5"/>
  <c r="W27" i="5"/>
  <c r="HK26" i="2"/>
  <c r="HL25" i="2"/>
  <c r="HM25" i="2" s="1"/>
  <c r="O23" i="2"/>
  <c r="T23" i="2" s="1"/>
  <c r="U23" i="2" s="1"/>
  <c r="N24" i="2"/>
  <c r="R24" i="2"/>
  <c r="S24" i="2" s="1"/>
  <c r="Q25" i="2"/>
  <c r="AU23" i="2"/>
  <c r="AV22" i="2"/>
  <c r="AW22" i="2" s="1"/>
  <c r="AZ21" i="2"/>
  <c r="AK23" i="2"/>
  <c r="AL22" i="2"/>
  <c r="AM22" i="2" s="1"/>
  <c r="AY21" i="2"/>
  <c r="AA23" i="2"/>
  <c r="AB22" i="2"/>
  <c r="AC22" i="2" s="1"/>
  <c r="K20" i="2"/>
  <c r="G25" i="2"/>
  <c r="H24" i="2"/>
  <c r="I24" i="2" s="1"/>
  <c r="AE21" i="2"/>
  <c r="BA19" i="2"/>
  <c r="BB19" i="2" s="1"/>
  <c r="E21" i="2"/>
  <c r="J21" i="2" s="1"/>
  <c r="D22" i="2"/>
  <c r="AR23" i="2"/>
  <c r="AS22" i="2"/>
  <c r="AX22" i="2" s="1"/>
  <c r="AI21" i="2"/>
  <c r="AN21" i="2" s="1"/>
  <c r="AO21" i="2" s="1"/>
  <c r="AH22" i="2"/>
  <c r="X23" i="2"/>
  <c r="Y22" i="2"/>
  <c r="AD22" i="2" s="1"/>
  <c r="HD22" i="2" l="1"/>
  <c r="HE22" i="2" s="1"/>
  <c r="FC23" i="2"/>
  <c r="BV22" i="2"/>
  <c r="DB22" i="2"/>
  <c r="DC22" i="2" s="1"/>
  <c r="GD25" i="2"/>
  <c r="GE24" i="2"/>
  <c r="GF24" i="2" s="1"/>
  <c r="GL23" i="2"/>
  <c r="GQ23" i="2" s="1"/>
  <c r="GR23" i="2" s="1"/>
  <c r="GK24" i="2"/>
  <c r="DS26" i="2"/>
  <c r="DT25" i="2"/>
  <c r="DU25" i="2" s="1"/>
  <c r="BS27" i="2"/>
  <c r="BT27" i="2" s="1"/>
  <c r="BR28" i="2"/>
  <c r="CT23" i="2"/>
  <c r="CY23" i="2" s="1"/>
  <c r="CZ23" i="2" s="1"/>
  <c r="CS24" i="2"/>
  <c r="EW26" i="2"/>
  <c r="EX25" i="2"/>
  <c r="EY25" i="2" s="1"/>
  <c r="HD23" i="2"/>
  <c r="HE23" i="2" s="1"/>
  <c r="FN23" i="2"/>
  <c r="FR25" i="2"/>
  <c r="FW25" i="2" s="1"/>
  <c r="FQ26" i="2"/>
  <c r="JF22" i="2"/>
  <c r="HV25" i="2"/>
  <c r="HW25" i="2" s="1"/>
  <c r="HU26" i="2"/>
  <c r="GB24" i="2"/>
  <c r="GG24" i="2" s="1"/>
  <c r="GA25" i="2"/>
  <c r="DI26" i="2"/>
  <c r="DJ25" i="2"/>
  <c r="DK25" i="2" s="1"/>
  <c r="EQ23" i="2"/>
  <c r="ET26" i="2"/>
  <c r="EU25" i="2"/>
  <c r="EZ25" i="2" s="1"/>
  <c r="FX24" i="2"/>
  <c r="HC24" i="2"/>
  <c r="HI24" i="2"/>
  <c r="HN24" i="2" s="1"/>
  <c r="HH25" i="2"/>
  <c r="GU25" i="2"/>
  <c r="GV24" i="2"/>
  <c r="HA24" i="2" s="1"/>
  <c r="HB24" i="2" s="1"/>
  <c r="CL27" i="2"/>
  <c r="CM26" i="2"/>
  <c r="CN26" i="2" s="1"/>
  <c r="IM24" i="2"/>
  <c r="IR24" i="2" s="1"/>
  <c r="IS24" i="2" s="1"/>
  <c r="IL25" i="2"/>
  <c r="BL24" i="2"/>
  <c r="DA24" i="2"/>
  <c r="IO26" i="2"/>
  <c r="IP25" i="2"/>
  <c r="IQ25" i="2" s="1"/>
  <c r="CV28" i="2"/>
  <c r="CW27" i="2"/>
  <c r="CX27" i="2" s="1"/>
  <c r="FA24" i="2"/>
  <c r="DZ25" i="2"/>
  <c r="EA24" i="2"/>
  <c r="EF24" i="2" s="1"/>
  <c r="FG25" i="2"/>
  <c r="FH24" i="2"/>
  <c r="FM24" i="2" s="1"/>
  <c r="IB26" i="2"/>
  <c r="IC25" i="2"/>
  <c r="IH25" i="2" s="1"/>
  <c r="EG24" i="2"/>
  <c r="CB28" i="2"/>
  <c r="CC27" i="2"/>
  <c r="CD27" i="2" s="1"/>
  <c r="CI25" i="2"/>
  <c r="CJ24" i="2"/>
  <c r="CO24" i="2" s="1"/>
  <c r="CP24" i="2" s="1"/>
  <c r="HR25" i="2"/>
  <c r="HS24" i="2"/>
  <c r="HX24" i="2" s="1"/>
  <c r="HY24" i="2" s="1"/>
  <c r="EJ25" i="2"/>
  <c r="EK24" i="2"/>
  <c r="EP24" i="2" s="1"/>
  <c r="DP25" i="2"/>
  <c r="DQ24" i="2"/>
  <c r="DV24" i="2" s="1"/>
  <c r="DW24" i="2" s="1"/>
  <c r="BF25" i="2"/>
  <c r="BK25" i="2" s="1"/>
  <c r="BE26" i="2"/>
  <c r="EM25" i="2"/>
  <c r="EN24" i="2"/>
  <c r="EO24" i="2" s="1"/>
  <c r="FB24" i="2" s="1"/>
  <c r="FU25" i="2"/>
  <c r="FV25" i="2" s="1"/>
  <c r="FT26" i="2"/>
  <c r="GH23" i="2"/>
  <c r="FK27" i="2"/>
  <c r="FL27" i="2" s="1"/>
  <c r="FJ28" i="2"/>
  <c r="ED25" i="2"/>
  <c r="EE25" i="2" s="1"/>
  <c r="EC26" i="2"/>
  <c r="IY25" i="2"/>
  <c r="IZ24" i="2"/>
  <c r="JA24" i="2" s="1"/>
  <c r="FD23" i="2"/>
  <c r="BY26" i="2"/>
  <c r="BZ25" i="2"/>
  <c r="CE25" i="2" s="1"/>
  <c r="CF25" i="2" s="1"/>
  <c r="GX27" i="2"/>
  <c r="GY26" i="2"/>
  <c r="GZ26" i="2" s="1"/>
  <c r="JD23" i="2"/>
  <c r="IV25" i="2"/>
  <c r="IW24" i="2"/>
  <c r="JB24" i="2" s="1"/>
  <c r="BO24" i="2"/>
  <c r="BP23" i="2"/>
  <c r="BU23" i="2" s="1"/>
  <c r="JE23" i="2"/>
  <c r="HO23" i="2"/>
  <c r="GN26" i="2"/>
  <c r="GO25" i="2"/>
  <c r="GP25" i="2" s="1"/>
  <c r="IE25" i="2"/>
  <c r="IF24" i="2"/>
  <c r="IG24" i="2" s="1"/>
  <c r="DF25" i="2"/>
  <c r="DG24" i="2"/>
  <c r="DL24" i="2" s="1"/>
  <c r="BH26" i="2"/>
  <c r="BI25" i="2"/>
  <c r="BJ25" i="2" s="1"/>
  <c r="EG25" i="5"/>
  <c r="EF26" i="5"/>
  <c r="AW25" i="5"/>
  <c r="BQ25" i="5"/>
  <c r="EE27" i="5"/>
  <c r="BJ26" i="5"/>
  <c r="BN26" i="5" s="1"/>
  <c r="BO26" i="5" s="1"/>
  <c r="BI27" i="5"/>
  <c r="FN23" i="5"/>
  <c r="FM24" i="5"/>
  <c r="EJ29" i="5"/>
  <c r="EK28" i="5"/>
  <c r="EQ28" i="5" s="1"/>
  <c r="ER28" i="5" s="1"/>
  <c r="FD27" i="5"/>
  <c r="FE26" i="5"/>
  <c r="FI26" i="5" s="1"/>
  <c r="FL26" i="5" s="1"/>
  <c r="FJ25" i="5"/>
  <c r="FA27" i="5"/>
  <c r="EV28" i="5"/>
  <c r="EZ28" i="5" s="1"/>
  <c r="EU29" i="5"/>
  <c r="DC29" i="5"/>
  <c r="DD28" i="5"/>
  <c r="DJ28" i="5" s="1"/>
  <c r="DK28" i="5" s="1"/>
  <c r="DW28" i="5"/>
  <c r="DX27" i="5"/>
  <c r="EB27" i="5" s="1"/>
  <c r="DT28" i="5"/>
  <c r="EC26" i="5"/>
  <c r="DN30" i="5"/>
  <c r="DO29" i="5"/>
  <c r="DS29" i="5" s="1"/>
  <c r="CX26" i="5"/>
  <c r="CM26" i="5"/>
  <c r="CG28" i="5"/>
  <c r="CH27" i="5"/>
  <c r="CL27" i="5" s="1"/>
  <c r="CZ24" i="5"/>
  <c r="CY25" i="5"/>
  <c r="CQ27" i="5"/>
  <c r="CU27" i="5" s="1"/>
  <c r="CV27" i="5" s="1"/>
  <c r="CP28" i="5"/>
  <c r="BV29" i="5"/>
  <c r="BW28" i="5"/>
  <c r="CC28" i="5" s="1"/>
  <c r="CD28" i="5" s="1"/>
  <c r="AP26" i="5"/>
  <c r="AV26" i="5" s="1"/>
  <c r="AO27" i="5"/>
  <c r="BF25" i="5"/>
  <c r="BA26" i="5"/>
  <c r="BE26" i="5" s="1"/>
  <c r="AZ27" i="5"/>
  <c r="BS23" i="5"/>
  <c r="BR24" i="5"/>
  <c r="Y25" i="5"/>
  <c r="AJ25" i="5"/>
  <c r="AK23" i="5"/>
  <c r="AH24" i="5"/>
  <c r="AI24" i="5"/>
  <c r="AL22" i="5"/>
  <c r="L161" i="5"/>
  <c r="M161" i="5"/>
  <c r="N161" i="5" s="1"/>
  <c r="AF25" i="5"/>
  <c r="P25" i="5"/>
  <c r="M26" i="5"/>
  <c r="N26" i="5" s="1"/>
  <c r="L26" i="5"/>
  <c r="I26" i="5"/>
  <c r="O26" i="5" s="1"/>
  <c r="H27" i="5"/>
  <c r="AB28" i="5"/>
  <c r="AC27" i="5"/>
  <c r="AG27" i="5" s="1"/>
  <c r="W28" i="5"/>
  <c r="S27" i="5"/>
  <c r="T26" i="5"/>
  <c r="X26" i="5" s="1"/>
  <c r="HL26" i="2"/>
  <c r="HM26" i="2" s="1"/>
  <c r="HK27" i="2"/>
  <c r="R25" i="2"/>
  <c r="S25" i="2" s="1"/>
  <c r="Q26" i="2"/>
  <c r="N25" i="2"/>
  <c r="O24" i="2"/>
  <c r="T24" i="2" s="1"/>
  <c r="U24" i="2" s="1"/>
  <c r="AE22" i="2"/>
  <c r="AY22" i="2"/>
  <c r="AA24" i="2"/>
  <c r="AB23" i="2"/>
  <c r="AC23" i="2" s="1"/>
  <c r="K21" i="2"/>
  <c r="G26" i="2"/>
  <c r="H25" i="2"/>
  <c r="I25" i="2" s="1"/>
  <c r="BA20" i="2"/>
  <c r="BB20" i="2" s="1"/>
  <c r="AK24" i="2"/>
  <c r="AL23" i="2"/>
  <c r="AM23" i="2" s="1"/>
  <c r="AU24" i="2"/>
  <c r="AV23" i="2"/>
  <c r="AW23" i="2" s="1"/>
  <c r="AZ22" i="2"/>
  <c r="E22" i="2"/>
  <c r="J22" i="2" s="1"/>
  <c r="D23" i="2"/>
  <c r="AR24" i="2"/>
  <c r="AS23" i="2"/>
  <c r="AX23" i="2" s="1"/>
  <c r="AH23" i="2"/>
  <c r="AI22" i="2"/>
  <c r="AN22" i="2" s="1"/>
  <c r="AO22" i="2" s="1"/>
  <c r="X24" i="2"/>
  <c r="Y23" i="2"/>
  <c r="AD23" i="2" s="1"/>
  <c r="GH24" i="2" l="1"/>
  <c r="JF23" i="2"/>
  <c r="GN27" i="2"/>
  <c r="GO26" i="2"/>
  <c r="GP26" i="2" s="1"/>
  <c r="BO25" i="2"/>
  <c r="BP24" i="2"/>
  <c r="BU24" i="2" s="1"/>
  <c r="ED26" i="2"/>
  <c r="EE26" i="2" s="1"/>
  <c r="EC27" i="2"/>
  <c r="EM26" i="2"/>
  <c r="EN25" i="2"/>
  <c r="EO25" i="2" s="1"/>
  <c r="FH25" i="2"/>
  <c r="FM25" i="2" s="1"/>
  <c r="FG26" i="2"/>
  <c r="HV26" i="2"/>
  <c r="HW26" i="2" s="1"/>
  <c r="HU27" i="2"/>
  <c r="II24" i="2"/>
  <c r="JD24" i="2"/>
  <c r="FT27" i="2"/>
  <c r="FU26" i="2"/>
  <c r="FV26" i="2" s="1"/>
  <c r="DQ25" i="2"/>
  <c r="DV25" i="2" s="1"/>
  <c r="DP26" i="2"/>
  <c r="HR26" i="2"/>
  <c r="HS25" i="2"/>
  <c r="HX25" i="2" s="1"/>
  <c r="HY25" i="2" s="1"/>
  <c r="JE24" i="2"/>
  <c r="HO24" i="2"/>
  <c r="FR26" i="2"/>
  <c r="FW26" i="2" s="1"/>
  <c r="FQ27" i="2"/>
  <c r="JC24" i="2"/>
  <c r="FX25" i="2"/>
  <c r="IC26" i="2"/>
  <c r="IH26" i="2" s="1"/>
  <c r="IB27" i="2"/>
  <c r="DZ26" i="2"/>
  <c r="EA25" i="2"/>
  <c r="EF25" i="2" s="1"/>
  <c r="EG25" i="2" s="1"/>
  <c r="IL26" i="2"/>
  <c r="IM25" i="2"/>
  <c r="IR25" i="2" s="1"/>
  <c r="DG25" i="2"/>
  <c r="DL25" i="2" s="1"/>
  <c r="DF26" i="2"/>
  <c r="HH26" i="2"/>
  <c r="HI25" i="2"/>
  <c r="HN25" i="2" s="1"/>
  <c r="DJ26" i="2"/>
  <c r="DK26" i="2" s="1"/>
  <c r="DI27" i="2"/>
  <c r="BS28" i="2"/>
  <c r="BT28" i="2" s="1"/>
  <c r="BR29" i="2"/>
  <c r="GK25" i="2"/>
  <c r="GL24" i="2"/>
  <c r="GQ24" i="2" s="1"/>
  <c r="GR24" i="2" s="1"/>
  <c r="BL25" i="2"/>
  <c r="DA25" i="2"/>
  <c r="GX28" i="2"/>
  <c r="GY27" i="2"/>
  <c r="GZ27" i="2" s="1"/>
  <c r="BE27" i="2"/>
  <c r="BF26" i="2"/>
  <c r="BK26" i="2" s="1"/>
  <c r="EK25" i="2"/>
  <c r="EP25" i="2" s="1"/>
  <c r="EJ26" i="2"/>
  <c r="CC28" i="2"/>
  <c r="CD28" i="2" s="1"/>
  <c r="CB29" i="2"/>
  <c r="CV29" i="2"/>
  <c r="CW28" i="2"/>
  <c r="CX28" i="2" s="1"/>
  <c r="CM27" i="2"/>
  <c r="CN27" i="2" s="1"/>
  <c r="CL28" i="2"/>
  <c r="ET27" i="2"/>
  <c r="EU26" i="2"/>
  <c r="EZ26" i="2" s="1"/>
  <c r="FA25" i="2"/>
  <c r="BI26" i="2"/>
  <c r="BJ26" i="2" s="1"/>
  <c r="BH27" i="2"/>
  <c r="IF25" i="2"/>
  <c r="IG25" i="2" s="1"/>
  <c r="II25" i="2" s="1"/>
  <c r="IE26" i="2"/>
  <c r="IW25" i="2"/>
  <c r="JB25" i="2" s="1"/>
  <c r="IV26" i="2"/>
  <c r="FK28" i="2"/>
  <c r="FL28" i="2" s="1"/>
  <c r="FJ29" i="2"/>
  <c r="IS25" i="2"/>
  <c r="GB25" i="2"/>
  <c r="GG25" i="2" s="1"/>
  <c r="GA26" i="2"/>
  <c r="EW27" i="2"/>
  <c r="EX26" i="2"/>
  <c r="EY26" i="2" s="1"/>
  <c r="DW25" i="2"/>
  <c r="FC24" i="2"/>
  <c r="FD24" i="2" s="1"/>
  <c r="BV23" i="2"/>
  <c r="DB23" i="2"/>
  <c r="DC23" i="2" s="1"/>
  <c r="BY27" i="2"/>
  <c r="BZ26" i="2"/>
  <c r="CE26" i="2" s="1"/>
  <c r="CF26" i="2" s="1"/>
  <c r="IZ25" i="2"/>
  <c r="JA25" i="2" s="1"/>
  <c r="IY26" i="2"/>
  <c r="EQ24" i="2"/>
  <c r="CJ25" i="2"/>
  <c r="CO25" i="2" s="1"/>
  <c r="CP25" i="2" s="1"/>
  <c r="CI26" i="2"/>
  <c r="FN24" i="2"/>
  <c r="IP26" i="2"/>
  <c r="IQ26" i="2" s="1"/>
  <c r="IO27" i="2"/>
  <c r="GU26" i="2"/>
  <c r="GV25" i="2"/>
  <c r="HA25" i="2" s="1"/>
  <c r="HB25" i="2" s="1"/>
  <c r="DM25" i="2"/>
  <c r="CT24" i="2"/>
  <c r="CY24" i="2" s="1"/>
  <c r="CZ24" i="2" s="1"/>
  <c r="CS25" i="2"/>
  <c r="DM24" i="2"/>
  <c r="DS27" i="2"/>
  <c r="DT26" i="2"/>
  <c r="DU26" i="2" s="1"/>
  <c r="GD26" i="2"/>
  <c r="GE25" i="2"/>
  <c r="GF25" i="2" s="1"/>
  <c r="GH25" i="2" s="1"/>
  <c r="EG26" i="5"/>
  <c r="EF27" i="5"/>
  <c r="EE28" i="5"/>
  <c r="AW26" i="5"/>
  <c r="BQ26" i="5"/>
  <c r="BI28" i="5"/>
  <c r="BJ27" i="5"/>
  <c r="BN27" i="5" s="1"/>
  <c r="BO27" i="5" s="1"/>
  <c r="FJ26" i="5"/>
  <c r="FE27" i="5"/>
  <c r="FI27" i="5" s="1"/>
  <c r="FL27" i="5" s="1"/>
  <c r="FD28" i="5"/>
  <c r="EU30" i="5"/>
  <c r="EV29" i="5"/>
  <c r="EZ29" i="5" s="1"/>
  <c r="FN24" i="5"/>
  <c r="FM25" i="5"/>
  <c r="EJ30" i="5"/>
  <c r="EK29" i="5"/>
  <c r="EQ29" i="5" s="1"/>
  <c r="ER29" i="5" s="1"/>
  <c r="FA28" i="5"/>
  <c r="DT29" i="5"/>
  <c r="DN31" i="5"/>
  <c r="DO30" i="5"/>
  <c r="DS30" i="5" s="1"/>
  <c r="EC27" i="5"/>
  <c r="DW29" i="5"/>
  <c r="DX28" i="5"/>
  <c r="EB28" i="5" s="1"/>
  <c r="DC30" i="5"/>
  <c r="DD29" i="5"/>
  <c r="DJ29" i="5" s="1"/>
  <c r="DK29" i="5" s="1"/>
  <c r="CQ28" i="5"/>
  <c r="CU28" i="5" s="1"/>
  <c r="CV28" i="5" s="1"/>
  <c r="CP29" i="5"/>
  <c r="CX27" i="5"/>
  <c r="CM27" i="5"/>
  <c r="CH28" i="5"/>
  <c r="CL28" i="5" s="1"/>
  <c r="CG29" i="5"/>
  <c r="BW29" i="5"/>
  <c r="CC29" i="5" s="1"/>
  <c r="CD29" i="5" s="1"/>
  <c r="BV30" i="5"/>
  <c r="CZ25" i="5"/>
  <c r="CY26" i="5"/>
  <c r="BA27" i="5"/>
  <c r="BE27" i="5" s="1"/>
  <c r="AZ28" i="5"/>
  <c r="BS24" i="5"/>
  <c r="BR25" i="5"/>
  <c r="BF26" i="5"/>
  <c r="AP27" i="5"/>
  <c r="AV27" i="5" s="1"/>
  <c r="AO28" i="5"/>
  <c r="Y26" i="5"/>
  <c r="AJ26" i="5"/>
  <c r="AK24" i="5"/>
  <c r="AL23" i="5"/>
  <c r="AH25" i="5"/>
  <c r="AI25" i="5"/>
  <c r="M162" i="5"/>
  <c r="N162" i="5" s="1"/>
  <c r="L162" i="5"/>
  <c r="P26" i="5"/>
  <c r="L27" i="5"/>
  <c r="M27" i="5"/>
  <c r="N27" i="5" s="1"/>
  <c r="AF26" i="5"/>
  <c r="T27" i="5"/>
  <c r="X27" i="5" s="1"/>
  <c r="S28" i="5"/>
  <c r="H28" i="5"/>
  <c r="I27" i="5"/>
  <c r="O27" i="5" s="1"/>
  <c r="AB29" i="5"/>
  <c r="AC28" i="5"/>
  <c r="AG28" i="5" s="1"/>
  <c r="W29" i="5"/>
  <c r="HK28" i="2"/>
  <c r="HL27" i="2"/>
  <c r="HM27" i="2" s="1"/>
  <c r="O25" i="2"/>
  <c r="T25" i="2" s="1"/>
  <c r="N26" i="2"/>
  <c r="Q27" i="2"/>
  <c r="R26" i="2"/>
  <c r="S26" i="2" s="1"/>
  <c r="U25" i="2"/>
  <c r="AE23" i="2"/>
  <c r="AU25" i="2"/>
  <c r="AV24" i="2"/>
  <c r="AW24" i="2" s="1"/>
  <c r="G27" i="2"/>
  <c r="H26" i="2"/>
  <c r="I26" i="2" s="1"/>
  <c r="BA21" i="2"/>
  <c r="BB21" i="2" s="1"/>
  <c r="AK25" i="2"/>
  <c r="AL24" i="2"/>
  <c r="AM24" i="2" s="1"/>
  <c r="AZ23" i="2"/>
  <c r="K22" i="2"/>
  <c r="AY23" i="2"/>
  <c r="AA25" i="2"/>
  <c r="AB24" i="2"/>
  <c r="AC24" i="2" s="1"/>
  <c r="D24" i="2"/>
  <c r="E23" i="2"/>
  <c r="J23" i="2" s="1"/>
  <c r="AR25" i="2"/>
  <c r="AS24" i="2"/>
  <c r="AX24" i="2" s="1"/>
  <c r="AH24" i="2"/>
  <c r="AI23" i="2"/>
  <c r="AN23" i="2" s="1"/>
  <c r="AO23" i="2" s="1"/>
  <c r="X25" i="2"/>
  <c r="Y24" i="2"/>
  <c r="AD24" i="2" s="1"/>
  <c r="FC25" i="2" l="1"/>
  <c r="FA26" i="2"/>
  <c r="EQ25" i="2"/>
  <c r="IZ26" i="2"/>
  <c r="JA26" i="2" s="1"/>
  <c r="IY27" i="2"/>
  <c r="BL26" i="2"/>
  <c r="DA26" i="2"/>
  <c r="BV24" i="2"/>
  <c r="DB24" i="2"/>
  <c r="DC24" i="2" s="1"/>
  <c r="CT25" i="2"/>
  <c r="CY25" i="2" s="1"/>
  <c r="CZ25" i="2" s="1"/>
  <c r="CS26" i="2"/>
  <c r="JC25" i="2"/>
  <c r="FJ30" i="2"/>
  <c r="FK29" i="2"/>
  <c r="FL29" i="2" s="1"/>
  <c r="IF26" i="2"/>
  <c r="IG26" i="2" s="1"/>
  <c r="IE27" i="2"/>
  <c r="BF27" i="2"/>
  <c r="BK27" i="2" s="1"/>
  <c r="BE28" i="2"/>
  <c r="EA26" i="2"/>
  <c r="EF26" i="2" s="1"/>
  <c r="EG26" i="2" s="1"/>
  <c r="DZ27" i="2"/>
  <c r="HV27" i="2"/>
  <c r="HW27" i="2" s="1"/>
  <c r="HU28" i="2"/>
  <c r="BP25" i="2"/>
  <c r="BU25" i="2" s="1"/>
  <c r="BO26" i="2"/>
  <c r="GV26" i="2"/>
  <c r="HA26" i="2" s="1"/>
  <c r="HB26" i="2" s="1"/>
  <c r="GU27" i="2"/>
  <c r="HD24" i="2"/>
  <c r="HE24" i="2" s="1"/>
  <c r="EJ27" i="2"/>
  <c r="EK26" i="2"/>
  <c r="EP26" i="2" s="1"/>
  <c r="GL25" i="2"/>
  <c r="GQ25" i="2" s="1"/>
  <c r="GR25" i="2" s="1"/>
  <c r="GK26" i="2"/>
  <c r="IB28" i="2"/>
  <c r="IC27" i="2"/>
  <c r="IH27" i="2" s="1"/>
  <c r="HS26" i="2"/>
  <c r="HX26" i="2" s="1"/>
  <c r="HR27" i="2"/>
  <c r="FU27" i="2"/>
  <c r="FV27" i="2" s="1"/>
  <c r="FT28" i="2"/>
  <c r="HY26" i="2"/>
  <c r="FN25" i="2"/>
  <c r="EC28" i="2"/>
  <c r="ED27" i="2"/>
  <c r="EE27" i="2" s="1"/>
  <c r="GB26" i="2"/>
  <c r="GG26" i="2" s="1"/>
  <c r="GA27" i="2"/>
  <c r="CL29" i="2"/>
  <c r="CM28" i="2"/>
  <c r="CN28" i="2" s="1"/>
  <c r="CC29" i="2"/>
  <c r="CD29" i="2" s="1"/>
  <c r="CB30" i="2"/>
  <c r="GX29" i="2"/>
  <c r="GY28" i="2"/>
  <c r="GZ28" i="2" s="1"/>
  <c r="HI26" i="2"/>
  <c r="HN26" i="2" s="1"/>
  <c r="HH27" i="2"/>
  <c r="HC25" i="2"/>
  <c r="FQ28" i="2"/>
  <c r="FR27" i="2"/>
  <c r="FW27" i="2" s="1"/>
  <c r="GE26" i="2"/>
  <c r="GF26" i="2" s="1"/>
  <c r="GD27" i="2"/>
  <c r="DJ27" i="2"/>
  <c r="DK27" i="2" s="1"/>
  <c r="DI28" i="2"/>
  <c r="FX26" i="2"/>
  <c r="FH26" i="2"/>
  <c r="FM26" i="2" s="1"/>
  <c r="FG27" i="2"/>
  <c r="EN26" i="2"/>
  <c r="EO26" i="2" s="1"/>
  <c r="EQ26" i="2" s="1"/>
  <c r="EM27" i="2"/>
  <c r="DT27" i="2"/>
  <c r="DU27" i="2" s="1"/>
  <c r="DS28" i="2"/>
  <c r="FB25" i="2"/>
  <c r="FD25" i="2" s="1"/>
  <c r="IP27" i="2"/>
  <c r="IQ27" i="2" s="1"/>
  <c r="IO28" i="2"/>
  <c r="CI27" i="2"/>
  <c r="CJ26" i="2"/>
  <c r="CO26" i="2" s="1"/>
  <c r="CP26" i="2" s="1"/>
  <c r="BZ27" i="2"/>
  <c r="CE27" i="2" s="1"/>
  <c r="CF27" i="2" s="1"/>
  <c r="BY28" i="2"/>
  <c r="EW28" i="2"/>
  <c r="EX27" i="2"/>
  <c r="EY27" i="2" s="1"/>
  <c r="FA27" i="2" s="1"/>
  <c r="JD25" i="2"/>
  <c r="IW26" i="2"/>
  <c r="JB26" i="2" s="1"/>
  <c r="IV27" i="2"/>
  <c r="BH28" i="2"/>
  <c r="BI27" i="2"/>
  <c r="BJ27" i="2" s="1"/>
  <c r="ET28" i="2"/>
  <c r="EU27" i="2"/>
  <c r="EZ27" i="2" s="1"/>
  <c r="CW29" i="2"/>
  <c r="CX29" i="2" s="1"/>
  <c r="CV30" i="2"/>
  <c r="BS29" i="2"/>
  <c r="BT29" i="2" s="1"/>
  <c r="BR30" i="2"/>
  <c r="JE25" i="2"/>
  <c r="HO25" i="2"/>
  <c r="DG26" i="2"/>
  <c r="DL26" i="2" s="1"/>
  <c r="DF27" i="2"/>
  <c r="IM26" i="2"/>
  <c r="IR26" i="2" s="1"/>
  <c r="IS26" i="2" s="1"/>
  <c r="IL27" i="2"/>
  <c r="DQ26" i="2"/>
  <c r="DV26" i="2" s="1"/>
  <c r="DW26" i="2" s="1"/>
  <c r="DP27" i="2"/>
  <c r="JF24" i="2"/>
  <c r="GO27" i="2"/>
  <c r="GP27" i="2" s="1"/>
  <c r="GN28" i="2"/>
  <c r="EE29" i="5"/>
  <c r="EG27" i="5"/>
  <c r="EF28" i="5"/>
  <c r="AW27" i="5"/>
  <c r="BQ27" i="5"/>
  <c r="BJ28" i="5"/>
  <c r="BN28" i="5" s="1"/>
  <c r="BO28" i="5" s="1"/>
  <c r="BI29" i="5"/>
  <c r="FD29" i="5"/>
  <c r="FE28" i="5"/>
  <c r="FI28" i="5" s="1"/>
  <c r="FL28" i="5" s="1"/>
  <c r="FA29" i="5"/>
  <c r="FJ27" i="5"/>
  <c r="FN25" i="5"/>
  <c r="FM26" i="5"/>
  <c r="EV30" i="5"/>
  <c r="EZ30" i="5" s="1"/>
  <c r="EU31" i="5"/>
  <c r="EK30" i="5"/>
  <c r="EQ30" i="5" s="1"/>
  <c r="ER30" i="5" s="1"/>
  <c r="EJ31" i="5"/>
  <c r="DX29" i="5"/>
  <c r="EB29" i="5" s="1"/>
  <c r="DW30" i="5"/>
  <c r="DT30" i="5"/>
  <c r="DC31" i="5"/>
  <c r="DD30" i="5"/>
  <c r="DJ30" i="5" s="1"/>
  <c r="DK30" i="5" s="1"/>
  <c r="DN32" i="5"/>
  <c r="DO31" i="5"/>
  <c r="DS31" i="5" s="1"/>
  <c r="EC28" i="5"/>
  <c r="BV31" i="5"/>
  <c r="BW30" i="5"/>
  <c r="CC30" i="5" s="1"/>
  <c r="CD30" i="5" s="1"/>
  <c r="CZ26" i="5"/>
  <c r="CY27" i="5"/>
  <c r="CQ29" i="5"/>
  <c r="CU29" i="5" s="1"/>
  <c r="CV29" i="5" s="1"/>
  <c r="CP30" i="5"/>
  <c r="CH29" i="5"/>
  <c r="CL29" i="5" s="1"/>
  <c r="CG30" i="5"/>
  <c r="CX28" i="5"/>
  <c r="CM28" i="5"/>
  <c r="AP28" i="5"/>
  <c r="AV28" i="5" s="1"/>
  <c r="AO29" i="5"/>
  <c r="BS25" i="5"/>
  <c r="BR26" i="5"/>
  <c r="BA28" i="5"/>
  <c r="BE28" i="5" s="1"/>
  <c r="AZ29" i="5"/>
  <c r="BF27" i="5"/>
  <c r="Y27" i="5"/>
  <c r="AJ27" i="5"/>
  <c r="AK25" i="5"/>
  <c r="AH26" i="5"/>
  <c r="AI26" i="5"/>
  <c r="AL24" i="5"/>
  <c r="P27" i="5"/>
  <c r="M163" i="5"/>
  <c r="N163" i="5" s="1"/>
  <c r="L163" i="5"/>
  <c r="AF27" i="5"/>
  <c r="M28" i="5"/>
  <c r="N28" i="5" s="1"/>
  <c r="L28" i="5"/>
  <c r="AB30" i="5"/>
  <c r="AC29" i="5"/>
  <c r="AG29" i="5" s="1"/>
  <c r="H29" i="5"/>
  <c r="I28" i="5"/>
  <c r="O28" i="5" s="1"/>
  <c r="W30" i="5"/>
  <c r="T28" i="5"/>
  <c r="X28" i="5" s="1"/>
  <c r="S29" i="5"/>
  <c r="HK29" i="2"/>
  <c r="HL28" i="2"/>
  <c r="HM28" i="2" s="1"/>
  <c r="AE24" i="2"/>
  <c r="O26" i="2"/>
  <c r="T26" i="2" s="1"/>
  <c r="U26" i="2" s="1"/>
  <c r="N27" i="2"/>
  <c r="Q28" i="2"/>
  <c r="R27" i="2"/>
  <c r="S27" i="2" s="1"/>
  <c r="AY24" i="2"/>
  <c r="AZ24" i="2"/>
  <c r="BA22" i="2"/>
  <c r="BB22" i="2" s="1"/>
  <c r="G28" i="2"/>
  <c r="H27" i="2"/>
  <c r="I27" i="2" s="1"/>
  <c r="AA26" i="2"/>
  <c r="AB25" i="2"/>
  <c r="AC25" i="2" s="1"/>
  <c r="AK26" i="2"/>
  <c r="AL25" i="2"/>
  <c r="AM25" i="2" s="1"/>
  <c r="K23" i="2"/>
  <c r="AU26" i="2"/>
  <c r="AV25" i="2"/>
  <c r="AW25" i="2" s="1"/>
  <c r="E24" i="2"/>
  <c r="J24" i="2" s="1"/>
  <c r="D25" i="2"/>
  <c r="AS25" i="2"/>
  <c r="AX25" i="2" s="1"/>
  <c r="AR26" i="2"/>
  <c r="AH25" i="2"/>
  <c r="AI24" i="2"/>
  <c r="AN24" i="2" s="1"/>
  <c r="AO24" i="2" s="1"/>
  <c r="X26" i="2"/>
  <c r="Y25" i="2"/>
  <c r="AD25" i="2" s="1"/>
  <c r="GN29" i="2" l="1"/>
  <c r="GO28" i="2"/>
  <c r="GP28" i="2" s="1"/>
  <c r="DF28" i="2"/>
  <c r="DG27" i="2"/>
  <c r="DL27" i="2" s="1"/>
  <c r="FC27" i="2" s="1"/>
  <c r="BH29" i="2"/>
  <c r="BI28" i="2"/>
  <c r="BJ28" i="2" s="1"/>
  <c r="EC29" i="2"/>
  <c r="ED28" i="2"/>
  <c r="EE28" i="2" s="1"/>
  <c r="BV25" i="2"/>
  <c r="DB25" i="2"/>
  <c r="DC25" i="2" s="1"/>
  <c r="IE28" i="2"/>
  <c r="IF27" i="2"/>
  <c r="IG27" i="2" s="1"/>
  <c r="II27" i="2" s="1"/>
  <c r="IV28" i="2"/>
  <c r="IW27" i="2"/>
  <c r="JB27" i="2" s="1"/>
  <c r="CJ27" i="2"/>
  <c r="CO27" i="2" s="1"/>
  <c r="CP27" i="2" s="1"/>
  <c r="CI28" i="2"/>
  <c r="FG28" i="2"/>
  <c r="FH27" i="2"/>
  <c r="FM27" i="2" s="1"/>
  <c r="DI29" i="2"/>
  <c r="DJ28" i="2"/>
  <c r="DK28" i="2" s="1"/>
  <c r="GD28" i="2"/>
  <c r="GE27" i="2"/>
  <c r="GF27" i="2" s="1"/>
  <c r="HC27" i="2" s="1"/>
  <c r="FX27" i="2"/>
  <c r="IC28" i="2"/>
  <c r="IH28" i="2" s="1"/>
  <c r="IB29" i="2"/>
  <c r="HU29" i="2"/>
  <c r="HV28" i="2"/>
  <c r="HW28" i="2" s="1"/>
  <c r="II26" i="2"/>
  <c r="JD26" i="2"/>
  <c r="CT26" i="2"/>
  <c r="CY26" i="2" s="1"/>
  <c r="CZ26" i="2" s="1"/>
  <c r="CS27" i="2"/>
  <c r="EE30" i="5"/>
  <c r="EF30" i="5" s="1"/>
  <c r="IM27" i="2"/>
  <c r="IR27" i="2" s="1"/>
  <c r="IS27" i="2" s="1"/>
  <c r="IL28" i="2"/>
  <c r="EU28" i="2"/>
  <c r="EZ28" i="2" s="1"/>
  <c r="ET29" i="2"/>
  <c r="BY29" i="2"/>
  <c r="BZ28" i="2"/>
  <c r="CE28" i="2" s="1"/>
  <c r="CF28" i="2" s="1"/>
  <c r="IP28" i="2"/>
  <c r="IQ28" i="2" s="1"/>
  <c r="IO29" i="2"/>
  <c r="FN26" i="2"/>
  <c r="GH26" i="2"/>
  <c r="HI27" i="2"/>
  <c r="HN27" i="2" s="1"/>
  <c r="HH28" i="2"/>
  <c r="GY29" i="2"/>
  <c r="GZ29" i="2" s="1"/>
  <c r="GX30" i="2"/>
  <c r="CM29" i="2"/>
  <c r="CN29" i="2" s="1"/>
  <c r="CL30" i="2"/>
  <c r="HD25" i="2"/>
  <c r="HE25" i="2" s="1"/>
  <c r="HR28" i="2"/>
  <c r="HS27" i="2"/>
  <c r="HX27" i="2" s="1"/>
  <c r="HY27" i="2" s="1"/>
  <c r="FB26" i="2"/>
  <c r="IZ27" i="2"/>
  <c r="JA27" i="2" s="1"/>
  <c r="JC27" i="2" s="1"/>
  <c r="IY28" i="2"/>
  <c r="DP28" i="2"/>
  <c r="DQ27" i="2"/>
  <c r="DV27" i="2" s="1"/>
  <c r="DW27" i="2" s="1"/>
  <c r="BS30" i="2"/>
  <c r="BT30" i="2" s="1"/>
  <c r="BR31" i="2"/>
  <c r="FQ29" i="2"/>
  <c r="FR28" i="2"/>
  <c r="FW28" i="2" s="1"/>
  <c r="FT29" i="2"/>
  <c r="FU28" i="2"/>
  <c r="FV28" i="2" s="1"/>
  <c r="GL26" i="2"/>
  <c r="GQ26" i="2" s="1"/>
  <c r="GR26" i="2" s="1"/>
  <c r="GK27" i="2"/>
  <c r="GV27" i="2"/>
  <c r="HA27" i="2" s="1"/>
  <c r="HB27" i="2" s="1"/>
  <c r="GU28" i="2"/>
  <c r="FC26" i="2"/>
  <c r="EX28" i="2"/>
  <c r="EY28" i="2" s="1"/>
  <c r="EW29" i="2"/>
  <c r="DT28" i="2"/>
  <c r="DU28" i="2" s="1"/>
  <c r="DS29" i="2"/>
  <c r="BE29" i="2"/>
  <c r="BF28" i="2"/>
  <c r="BK28" i="2" s="1"/>
  <c r="CV31" i="2"/>
  <c r="CW30" i="2"/>
  <c r="CX30" i="2" s="1"/>
  <c r="BL27" i="2"/>
  <c r="DA27" i="2"/>
  <c r="JF25" i="2"/>
  <c r="EN27" i="2"/>
  <c r="EO27" i="2" s="1"/>
  <c r="FB27" i="2" s="1"/>
  <c r="FD27" i="2" s="1"/>
  <c r="EM28" i="2"/>
  <c r="HC26" i="2"/>
  <c r="JE26" i="2"/>
  <c r="HO26" i="2"/>
  <c r="CB31" i="2"/>
  <c r="CC30" i="2"/>
  <c r="CD30" i="2" s="1"/>
  <c r="GA28" i="2"/>
  <c r="GB27" i="2"/>
  <c r="GG27" i="2" s="1"/>
  <c r="DM26" i="2"/>
  <c r="EJ28" i="2"/>
  <c r="EK27" i="2"/>
  <c r="EP27" i="2" s="1"/>
  <c r="BO27" i="2"/>
  <c r="BP26" i="2"/>
  <c r="BU26" i="2" s="1"/>
  <c r="DZ28" i="2"/>
  <c r="EA27" i="2"/>
  <c r="EF27" i="2" s="1"/>
  <c r="EG27" i="2" s="1"/>
  <c r="FJ31" i="2"/>
  <c r="FK30" i="2"/>
  <c r="FL30" i="2" s="1"/>
  <c r="JC26" i="2"/>
  <c r="AW28" i="5"/>
  <c r="BQ28" i="5"/>
  <c r="EG28" i="5"/>
  <c r="EF29" i="5"/>
  <c r="BI30" i="5"/>
  <c r="BJ29" i="5"/>
  <c r="BN29" i="5" s="1"/>
  <c r="BO29" i="5" s="1"/>
  <c r="FN26" i="5"/>
  <c r="FM27" i="5"/>
  <c r="EV31" i="5"/>
  <c r="EZ31" i="5" s="1"/>
  <c r="EU32" i="5"/>
  <c r="FJ28" i="5"/>
  <c r="EK31" i="5"/>
  <c r="EQ31" i="5" s="1"/>
  <c r="ER31" i="5" s="1"/>
  <c r="EJ32" i="5"/>
  <c r="FA30" i="5"/>
  <c r="FE29" i="5"/>
  <c r="FI29" i="5" s="1"/>
  <c r="FL29" i="5" s="1"/>
  <c r="FD30" i="5"/>
  <c r="DC32" i="5"/>
  <c r="DD31" i="5"/>
  <c r="DJ31" i="5" s="1"/>
  <c r="DK31" i="5" s="1"/>
  <c r="DT31" i="5"/>
  <c r="DX30" i="5"/>
  <c r="EB30" i="5" s="1"/>
  <c r="DW31" i="5"/>
  <c r="DN33" i="5"/>
  <c r="DO32" i="5"/>
  <c r="DS32" i="5" s="1"/>
  <c r="EC29" i="5"/>
  <c r="CG31" i="5"/>
  <c r="CH30" i="5"/>
  <c r="CL30" i="5" s="1"/>
  <c r="CX29" i="5"/>
  <c r="CM29" i="5"/>
  <c r="CQ30" i="5"/>
  <c r="CU30" i="5" s="1"/>
  <c r="CV30" i="5" s="1"/>
  <c r="CP31" i="5"/>
  <c r="CZ27" i="5"/>
  <c r="CY28" i="5"/>
  <c r="BW31" i="5"/>
  <c r="CC31" i="5" s="1"/>
  <c r="CD31" i="5" s="1"/>
  <c r="BV32" i="5"/>
  <c r="BA29" i="5"/>
  <c r="BE29" i="5" s="1"/>
  <c r="AZ30" i="5"/>
  <c r="BF28" i="5"/>
  <c r="AP29" i="5"/>
  <c r="AV29" i="5" s="1"/>
  <c r="AO30" i="5"/>
  <c r="BS26" i="5"/>
  <c r="BR27" i="5"/>
  <c r="Y28" i="5"/>
  <c r="AJ28" i="5"/>
  <c r="AK26" i="5"/>
  <c r="AH27" i="5"/>
  <c r="AI27" i="5"/>
  <c r="AL25" i="5"/>
  <c r="M164" i="5"/>
  <c r="N164" i="5" s="1"/>
  <c r="L164" i="5"/>
  <c r="AF28" i="5"/>
  <c r="M29" i="5"/>
  <c r="N29" i="5" s="1"/>
  <c r="L29" i="5"/>
  <c r="P28" i="5"/>
  <c r="T29" i="5"/>
  <c r="X29" i="5" s="1"/>
  <c r="S30" i="5"/>
  <c r="H30" i="5"/>
  <c r="I29" i="5"/>
  <c r="O29" i="5" s="1"/>
  <c r="AB31" i="5"/>
  <c r="AC30" i="5"/>
  <c r="AG30" i="5" s="1"/>
  <c r="W31" i="5"/>
  <c r="HL29" i="2"/>
  <c r="HM29" i="2" s="1"/>
  <c r="HK30" i="2"/>
  <c r="Q29" i="2"/>
  <c r="R29" i="2" s="1"/>
  <c r="S29" i="2" s="1"/>
  <c r="R28" i="2"/>
  <c r="S28" i="2" s="1"/>
  <c r="O27" i="2"/>
  <c r="T27" i="2" s="1"/>
  <c r="U27" i="2" s="1"/>
  <c r="N28" i="2"/>
  <c r="AE25" i="2"/>
  <c r="AZ25" i="2"/>
  <c r="AY25" i="2"/>
  <c r="AA27" i="2"/>
  <c r="AB26" i="2"/>
  <c r="AC26" i="2" s="1"/>
  <c r="BA23" i="2"/>
  <c r="BB23" i="2" s="1"/>
  <c r="K24" i="2"/>
  <c r="G29" i="2"/>
  <c r="H28" i="2"/>
  <c r="I28" i="2" s="1"/>
  <c r="AK27" i="2"/>
  <c r="AL26" i="2"/>
  <c r="AM26" i="2" s="1"/>
  <c r="AU27" i="2"/>
  <c r="AV26" i="2"/>
  <c r="AW26" i="2" s="1"/>
  <c r="E25" i="2"/>
  <c r="J25" i="2" s="1"/>
  <c r="D26" i="2"/>
  <c r="AR27" i="2"/>
  <c r="AS26" i="2"/>
  <c r="AX26" i="2" s="1"/>
  <c r="AI25" i="2"/>
  <c r="AN25" i="2" s="1"/>
  <c r="AO25" i="2" s="1"/>
  <c r="AH26" i="2"/>
  <c r="X27" i="2"/>
  <c r="Y26" i="2"/>
  <c r="AD26" i="2" s="1"/>
  <c r="EG29" i="5" l="1"/>
  <c r="JF26" i="2"/>
  <c r="FK31" i="2"/>
  <c r="FL31" i="2" s="1"/>
  <c r="FJ32" i="2"/>
  <c r="BP27" i="2"/>
  <c r="BU27" i="2" s="1"/>
  <c r="BO28" i="2"/>
  <c r="CC31" i="2"/>
  <c r="CD31" i="2" s="1"/>
  <c r="CB32" i="2"/>
  <c r="EN28" i="2"/>
  <c r="EO28" i="2" s="1"/>
  <c r="EM29" i="2"/>
  <c r="DT29" i="2"/>
  <c r="DU29" i="2" s="1"/>
  <c r="DS30" i="2"/>
  <c r="FR29" i="2"/>
  <c r="FW29" i="2" s="1"/>
  <c r="FQ30" i="2"/>
  <c r="DP29" i="2"/>
  <c r="DQ28" i="2"/>
  <c r="DV28" i="2" s="1"/>
  <c r="DW28" i="2" s="1"/>
  <c r="BY30" i="2"/>
  <c r="BZ29" i="2"/>
  <c r="CE29" i="2" s="1"/>
  <c r="CF29" i="2" s="1"/>
  <c r="IB30" i="2"/>
  <c r="IC29" i="2"/>
  <c r="IH29" i="2" s="1"/>
  <c r="DJ29" i="2"/>
  <c r="DK29" i="2" s="1"/>
  <c r="DI30" i="2"/>
  <c r="EQ27" i="2"/>
  <c r="BF29" i="2"/>
  <c r="BK29" i="2" s="1"/>
  <c r="BE30" i="2"/>
  <c r="GU29" i="2"/>
  <c r="GV28" i="2"/>
  <c r="HA28" i="2" s="1"/>
  <c r="HB28" i="2" s="1"/>
  <c r="BS31" i="2"/>
  <c r="BT31" i="2" s="1"/>
  <c r="BR32" i="2"/>
  <c r="CM30" i="2"/>
  <c r="CN30" i="2" s="1"/>
  <c r="CL31" i="2"/>
  <c r="IP29" i="2"/>
  <c r="IQ29" i="2" s="1"/>
  <c r="IO30" i="2"/>
  <c r="FN27" i="2"/>
  <c r="DF29" i="2"/>
  <c r="DG28" i="2"/>
  <c r="DL28" i="2" s="1"/>
  <c r="DM28" i="2" s="1"/>
  <c r="JD27" i="2"/>
  <c r="DZ29" i="2"/>
  <c r="EA28" i="2"/>
  <c r="EF28" i="2" s="1"/>
  <c r="EG28" i="2" s="1"/>
  <c r="EJ29" i="2"/>
  <c r="EK28" i="2"/>
  <c r="EP28" i="2" s="1"/>
  <c r="GA29" i="2"/>
  <c r="GB28" i="2"/>
  <c r="GG28" i="2" s="1"/>
  <c r="EW30" i="2"/>
  <c r="EX29" i="2"/>
  <c r="EY29" i="2" s="1"/>
  <c r="FT30" i="2"/>
  <c r="FU29" i="2"/>
  <c r="FV29" i="2" s="1"/>
  <c r="JE27" i="2"/>
  <c r="HO27" i="2"/>
  <c r="CT27" i="2"/>
  <c r="CY27" i="2" s="1"/>
  <c r="CZ27" i="2" s="1"/>
  <c r="CS28" i="2"/>
  <c r="GD29" i="2"/>
  <c r="GE28" i="2"/>
  <c r="GF28" i="2" s="1"/>
  <c r="FG29" i="2"/>
  <c r="FH28" i="2"/>
  <c r="FM28" i="2" s="1"/>
  <c r="IW28" i="2"/>
  <c r="JB28" i="2" s="1"/>
  <c r="IV29" i="2"/>
  <c r="BH30" i="2"/>
  <c r="BI29" i="2"/>
  <c r="BJ29" i="2" s="1"/>
  <c r="FX28" i="2"/>
  <c r="HC28" i="2"/>
  <c r="FD26" i="2"/>
  <c r="HI28" i="2"/>
  <c r="HN28" i="2" s="1"/>
  <c r="HH29" i="2"/>
  <c r="DM27" i="2"/>
  <c r="EU29" i="2"/>
  <c r="EZ29" i="2" s="1"/>
  <c r="ET30" i="2"/>
  <c r="GH27" i="2"/>
  <c r="BL28" i="2"/>
  <c r="DA28" i="2"/>
  <c r="BV26" i="2"/>
  <c r="DB26" i="2"/>
  <c r="DC26" i="2" s="1"/>
  <c r="CV32" i="2"/>
  <c r="CW31" i="2"/>
  <c r="CX31" i="2" s="1"/>
  <c r="FA28" i="2"/>
  <c r="GL27" i="2"/>
  <c r="GQ27" i="2" s="1"/>
  <c r="GR27" i="2" s="1"/>
  <c r="GK28" i="2"/>
  <c r="IZ28" i="2"/>
  <c r="JA28" i="2" s="1"/>
  <c r="IY29" i="2"/>
  <c r="HR29" i="2"/>
  <c r="HS28" i="2"/>
  <c r="HX28" i="2" s="1"/>
  <c r="HY28" i="2" s="1"/>
  <c r="GY30" i="2"/>
  <c r="GZ30" i="2" s="1"/>
  <c r="GX31" i="2"/>
  <c r="HD26" i="2"/>
  <c r="HE26" i="2" s="1"/>
  <c r="IM28" i="2"/>
  <c r="IR28" i="2" s="1"/>
  <c r="IS28" i="2" s="1"/>
  <c r="IL29" i="2"/>
  <c r="HU30" i="2"/>
  <c r="HV29" i="2"/>
  <c r="HW29" i="2" s="1"/>
  <c r="CI29" i="2"/>
  <c r="CJ28" i="2"/>
  <c r="CO28" i="2" s="1"/>
  <c r="CP28" i="2" s="1"/>
  <c r="IF28" i="2"/>
  <c r="IG28" i="2" s="1"/>
  <c r="IE29" i="2"/>
  <c r="EC30" i="2"/>
  <c r="ED29" i="2"/>
  <c r="EE29" i="2" s="1"/>
  <c r="GN30" i="2"/>
  <c r="GO29" i="2"/>
  <c r="GP29" i="2" s="1"/>
  <c r="AW29" i="5"/>
  <c r="BQ29" i="5"/>
  <c r="EE31" i="5"/>
  <c r="BJ30" i="5"/>
  <c r="BN30" i="5" s="1"/>
  <c r="BO30" i="5" s="1"/>
  <c r="BI31" i="5"/>
  <c r="FN27" i="5"/>
  <c r="FM28" i="5"/>
  <c r="FE30" i="5"/>
  <c r="FI30" i="5" s="1"/>
  <c r="FL30" i="5" s="1"/>
  <c r="FD31" i="5"/>
  <c r="EU33" i="5"/>
  <c r="EV32" i="5"/>
  <c r="EZ32" i="5" s="1"/>
  <c r="FA31" i="5"/>
  <c r="EJ33" i="5"/>
  <c r="EK32" i="5"/>
  <c r="EQ32" i="5" s="1"/>
  <c r="ER32" i="5" s="1"/>
  <c r="FJ29" i="5"/>
  <c r="EC30" i="5"/>
  <c r="DW32" i="5"/>
  <c r="DX31" i="5"/>
  <c r="EB31" i="5" s="1"/>
  <c r="DT32" i="5"/>
  <c r="DN34" i="5"/>
  <c r="DO33" i="5"/>
  <c r="DS33" i="5" s="1"/>
  <c r="DC33" i="5"/>
  <c r="DD32" i="5"/>
  <c r="DJ32" i="5" s="1"/>
  <c r="DK32" i="5" s="1"/>
  <c r="CP32" i="5"/>
  <c r="CQ31" i="5"/>
  <c r="CU31" i="5" s="1"/>
  <c r="CV31" i="5" s="1"/>
  <c r="BW32" i="5"/>
  <c r="CC32" i="5" s="1"/>
  <c r="CD32" i="5" s="1"/>
  <c r="BV33" i="5"/>
  <c r="CX30" i="5"/>
  <c r="CM30" i="5"/>
  <c r="CZ28" i="5"/>
  <c r="CY29" i="5"/>
  <c r="CH31" i="5"/>
  <c r="CL31" i="5" s="1"/>
  <c r="CG32" i="5"/>
  <c r="BS27" i="5"/>
  <c r="BR28" i="5"/>
  <c r="BA30" i="5"/>
  <c r="BE30" i="5" s="1"/>
  <c r="AZ31" i="5"/>
  <c r="AP30" i="5"/>
  <c r="AV30" i="5" s="1"/>
  <c r="AO31" i="5"/>
  <c r="BF29" i="5"/>
  <c r="Y29" i="5"/>
  <c r="AJ29" i="5"/>
  <c r="AK27" i="5"/>
  <c r="AH28" i="5"/>
  <c r="AI28" i="5"/>
  <c r="AL26" i="5"/>
  <c r="P29" i="5"/>
  <c r="M165" i="5"/>
  <c r="N165" i="5" s="1"/>
  <c r="L165" i="5"/>
  <c r="AF29" i="5"/>
  <c r="L30" i="5"/>
  <c r="M30" i="5"/>
  <c r="N30" i="5" s="1"/>
  <c r="W32" i="5"/>
  <c r="I30" i="5"/>
  <c r="O30" i="5" s="1"/>
  <c r="H31" i="5"/>
  <c r="S31" i="5"/>
  <c r="T30" i="5"/>
  <c r="X30" i="5" s="1"/>
  <c r="AB32" i="5"/>
  <c r="AC31" i="5"/>
  <c r="AG31" i="5" s="1"/>
  <c r="HK31" i="2"/>
  <c r="HL30" i="2"/>
  <c r="HM30" i="2" s="1"/>
  <c r="AZ26" i="2"/>
  <c r="N29" i="2"/>
  <c r="O29" i="2" s="1"/>
  <c r="T29" i="2" s="1"/>
  <c r="U29" i="2" s="1"/>
  <c r="O28" i="2"/>
  <c r="T28" i="2" s="1"/>
  <c r="U28" i="2" s="1"/>
  <c r="AY26" i="2"/>
  <c r="AA28" i="2"/>
  <c r="AB27" i="2"/>
  <c r="AC27" i="2" s="1"/>
  <c r="AU28" i="2"/>
  <c r="AV27" i="2"/>
  <c r="AW27" i="2" s="1"/>
  <c r="K25" i="2"/>
  <c r="G30" i="2"/>
  <c r="H29" i="2"/>
  <c r="I29" i="2" s="1"/>
  <c r="BA24" i="2"/>
  <c r="BB24" i="2" s="1"/>
  <c r="AK28" i="2"/>
  <c r="AL27" i="2"/>
  <c r="AM27" i="2" s="1"/>
  <c r="AE26" i="2"/>
  <c r="E26" i="2"/>
  <c r="J26" i="2" s="1"/>
  <c r="D27" i="2"/>
  <c r="AR28" i="2"/>
  <c r="AS27" i="2"/>
  <c r="AX27" i="2" s="1"/>
  <c r="AH27" i="2"/>
  <c r="AI26" i="2"/>
  <c r="AN26" i="2" s="1"/>
  <c r="AO26" i="2" s="1"/>
  <c r="X28" i="2"/>
  <c r="Y27" i="2"/>
  <c r="AD27" i="2" s="1"/>
  <c r="FA29" i="2" l="1"/>
  <c r="HD27" i="2"/>
  <c r="HE27" i="2" s="1"/>
  <c r="EQ28" i="2"/>
  <c r="CJ29" i="2"/>
  <c r="CO29" i="2" s="1"/>
  <c r="CP29" i="2" s="1"/>
  <c r="CI30" i="2"/>
  <c r="GY31" i="2"/>
  <c r="GZ31" i="2" s="1"/>
  <c r="GX32" i="2"/>
  <c r="IY30" i="2"/>
  <c r="IZ29" i="2"/>
  <c r="JA29" i="2" s="1"/>
  <c r="GU30" i="2"/>
  <c r="GV29" i="2"/>
  <c r="HA29" i="2" s="1"/>
  <c r="HB29" i="2" s="1"/>
  <c r="DI31" i="2"/>
  <c r="DJ30" i="2"/>
  <c r="DK30" i="2" s="1"/>
  <c r="DQ29" i="2"/>
  <c r="DV29" i="2" s="1"/>
  <c r="DP30" i="2"/>
  <c r="FB28" i="2"/>
  <c r="FD28" i="2" s="1"/>
  <c r="IL30" i="2"/>
  <c r="IM29" i="2"/>
  <c r="IR29" i="2" s="1"/>
  <c r="JC28" i="2"/>
  <c r="HH30" i="2"/>
  <c r="HI29" i="2"/>
  <c r="HN29" i="2" s="1"/>
  <c r="BH31" i="2"/>
  <c r="BI30" i="2"/>
  <c r="BJ30" i="2" s="1"/>
  <c r="CS29" i="2"/>
  <c r="CT28" i="2"/>
  <c r="CY28" i="2" s="1"/>
  <c r="CZ28" i="2" s="1"/>
  <c r="GB29" i="2"/>
  <c r="GG29" i="2" s="1"/>
  <c r="GA30" i="2"/>
  <c r="EA29" i="2"/>
  <c r="EF29" i="2" s="1"/>
  <c r="EG29" i="2" s="1"/>
  <c r="DZ30" i="2"/>
  <c r="IO31" i="2"/>
  <c r="IP30" i="2"/>
  <c r="IQ30" i="2" s="1"/>
  <c r="BF30" i="2"/>
  <c r="BK30" i="2" s="1"/>
  <c r="BE31" i="2"/>
  <c r="FJ33" i="2"/>
  <c r="FK32" i="2"/>
  <c r="FL32" i="2" s="1"/>
  <c r="GO30" i="2"/>
  <c r="GP30" i="2" s="1"/>
  <c r="GN31" i="2"/>
  <c r="II28" i="2"/>
  <c r="JD28" i="2"/>
  <c r="GK29" i="2"/>
  <c r="GL28" i="2"/>
  <c r="GQ28" i="2" s="1"/>
  <c r="GR28" i="2" s="1"/>
  <c r="CW32" i="2"/>
  <c r="CX32" i="2" s="1"/>
  <c r="CV33" i="2"/>
  <c r="EU30" i="2"/>
  <c r="EZ30" i="2" s="1"/>
  <c r="ET31" i="2"/>
  <c r="JE28" i="2"/>
  <c r="HO28" i="2"/>
  <c r="FG30" i="2"/>
  <c r="FH29" i="2"/>
  <c r="FM29" i="2" s="1"/>
  <c r="EW31" i="2"/>
  <c r="EX30" i="2"/>
  <c r="EY30" i="2" s="1"/>
  <c r="JF27" i="2"/>
  <c r="DF30" i="2"/>
  <c r="DG29" i="2"/>
  <c r="DL29" i="2" s="1"/>
  <c r="IS29" i="2"/>
  <c r="EC31" i="2"/>
  <c r="ED30" i="2"/>
  <c r="EE30" i="2" s="1"/>
  <c r="HU31" i="2"/>
  <c r="HV30" i="2"/>
  <c r="HW30" i="2" s="1"/>
  <c r="BL29" i="2"/>
  <c r="DA29" i="2"/>
  <c r="GD30" i="2"/>
  <c r="GE29" i="2"/>
  <c r="GF29" i="2" s="1"/>
  <c r="GH29" i="2" s="1"/>
  <c r="FT31" i="2"/>
  <c r="FU30" i="2"/>
  <c r="FV30" i="2" s="1"/>
  <c r="DW29" i="2"/>
  <c r="BV27" i="2"/>
  <c r="DB27" i="2"/>
  <c r="DC27" i="2" s="1"/>
  <c r="IF29" i="2"/>
  <c r="IG29" i="2" s="1"/>
  <c r="II29" i="2" s="1"/>
  <c r="IE30" i="2"/>
  <c r="HD28" i="2"/>
  <c r="HE28" i="2" s="1"/>
  <c r="FN28" i="2"/>
  <c r="FC28" i="2"/>
  <c r="BS32" i="2"/>
  <c r="BT32" i="2" s="1"/>
  <c r="BR33" i="2"/>
  <c r="BZ30" i="2"/>
  <c r="CE30" i="2" s="1"/>
  <c r="CF30" i="2" s="1"/>
  <c r="BY31" i="2"/>
  <c r="FQ31" i="2"/>
  <c r="FR30" i="2"/>
  <c r="FW30" i="2" s="1"/>
  <c r="CC32" i="2"/>
  <c r="CD32" i="2" s="1"/>
  <c r="CB33" i="2"/>
  <c r="HS29" i="2"/>
  <c r="HX29" i="2" s="1"/>
  <c r="HY29" i="2" s="1"/>
  <c r="HR30" i="2"/>
  <c r="IV30" i="2"/>
  <c r="IW29" i="2"/>
  <c r="JB29" i="2" s="1"/>
  <c r="GH28" i="2"/>
  <c r="FX29" i="2"/>
  <c r="HC29" i="2"/>
  <c r="EK29" i="2"/>
  <c r="EP29" i="2" s="1"/>
  <c r="EJ30" i="2"/>
  <c r="JD29" i="2"/>
  <c r="CM31" i="2"/>
  <c r="CN31" i="2" s="1"/>
  <c r="CL32" i="2"/>
  <c r="IB31" i="2"/>
  <c r="IC30" i="2"/>
  <c r="IH30" i="2" s="1"/>
  <c r="DT30" i="2"/>
  <c r="DU30" i="2" s="1"/>
  <c r="DS31" i="2"/>
  <c r="EM30" i="2"/>
  <c r="EN29" i="2"/>
  <c r="EO29" i="2" s="1"/>
  <c r="FB29" i="2" s="1"/>
  <c r="BO29" i="2"/>
  <c r="BP28" i="2"/>
  <c r="BU28" i="2" s="1"/>
  <c r="EG30" i="5"/>
  <c r="EF31" i="5"/>
  <c r="AW30" i="5"/>
  <c r="BQ30" i="5"/>
  <c r="EE32" i="5"/>
  <c r="BI32" i="5"/>
  <c r="BJ31" i="5"/>
  <c r="BN31" i="5" s="1"/>
  <c r="BO31" i="5" s="1"/>
  <c r="EU34" i="5"/>
  <c r="EV33" i="5"/>
  <c r="EZ33" i="5" s="1"/>
  <c r="FN28" i="5"/>
  <c r="FM29" i="5"/>
  <c r="FE31" i="5"/>
  <c r="FI31" i="5" s="1"/>
  <c r="FL31" i="5" s="1"/>
  <c r="FD32" i="5"/>
  <c r="FA32" i="5"/>
  <c r="FJ30" i="5"/>
  <c r="EK33" i="5"/>
  <c r="EQ33" i="5" s="1"/>
  <c r="ER33" i="5" s="1"/>
  <c r="EJ34" i="5"/>
  <c r="DC34" i="5"/>
  <c r="DD33" i="5"/>
  <c r="DJ33" i="5" s="1"/>
  <c r="DK33" i="5" s="1"/>
  <c r="DW33" i="5"/>
  <c r="DX32" i="5"/>
  <c r="EB32" i="5" s="1"/>
  <c r="DT33" i="5"/>
  <c r="EC31" i="5"/>
  <c r="DN35" i="5"/>
  <c r="DO34" i="5"/>
  <c r="DS34" i="5" s="1"/>
  <c r="BV34" i="5"/>
  <c r="BW33" i="5"/>
  <c r="CC33" i="5" s="1"/>
  <c r="CD33" i="5" s="1"/>
  <c r="CZ29" i="5"/>
  <c r="CY30" i="5"/>
  <c r="CG33" i="5"/>
  <c r="CH32" i="5"/>
  <c r="CL32" i="5" s="1"/>
  <c r="CX31" i="5"/>
  <c r="CM31" i="5"/>
  <c r="CP33" i="5"/>
  <c r="CQ32" i="5"/>
  <c r="CU32" i="5" s="1"/>
  <c r="CV32" i="5" s="1"/>
  <c r="BA31" i="5"/>
  <c r="BE31" i="5" s="1"/>
  <c r="AZ32" i="5"/>
  <c r="BF30" i="5"/>
  <c r="AP31" i="5"/>
  <c r="AV31" i="5" s="1"/>
  <c r="AO32" i="5"/>
  <c r="BS28" i="5"/>
  <c r="BR29" i="5"/>
  <c r="Y30" i="5"/>
  <c r="AJ30" i="5"/>
  <c r="AK28" i="5"/>
  <c r="AH29" i="5"/>
  <c r="AI29" i="5"/>
  <c r="AL27" i="5"/>
  <c r="P30" i="5"/>
  <c r="L166" i="5"/>
  <c r="M166" i="5"/>
  <c r="N166" i="5" s="1"/>
  <c r="L31" i="5"/>
  <c r="M31" i="5"/>
  <c r="N31" i="5" s="1"/>
  <c r="AF30" i="5"/>
  <c r="S32" i="5"/>
  <c r="T31" i="5"/>
  <c r="X31" i="5" s="1"/>
  <c r="AB33" i="5"/>
  <c r="AC32" i="5"/>
  <c r="AG32" i="5" s="1"/>
  <c r="H32" i="5"/>
  <c r="I31" i="5"/>
  <c r="O31" i="5" s="1"/>
  <c r="W33" i="5"/>
  <c r="HL31" i="2"/>
  <c r="HM31" i="2" s="1"/>
  <c r="HK32" i="2"/>
  <c r="AE27" i="2"/>
  <c r="Q30" i="2"/>
  <c r="G31" i="2"/>
  <c r="H30" i="2"/>
  <c r="I30" i="2" s="1"/>
  <c r="BA25" i="2"/>
  <c r="BB25" i="2" s="1"/>
  <c r="AZ27" i="2"/>
  <c r="K26" i="2"/>
  <c r="AU29" i="2"/>
  <c r="AV28" i="2"/>
  <c r="AW28" i="2" s="1"/>
  <c r="AA29" i="2"/>
  <c r="AB28" i="2"/>
  <c r="AC28" i="2" s="1"/>
  <c r="AK29" i="2"/>
  <c r="AL28" i="2"/>
  <c r="AM28" i="2" s="1"/>
  <c r="AY27" i="2"/>
  <c r="D28" i="2"/>
  <c r="E27" i="2"/>
  <c r="J27" i="2" s="1"/>
  <c r="AR29" i="2"/>
  <c r="AS28" i="2"/>
  <c r="AX28" i="2" s="1"/>
  <c r="AH28" i="2"/>
  <c r="AI27" i="2"/>
  <c r="AN27" i="2" s="1"/>
  <c r="AO27" i="2" s="1"/>
  <c r="X29" i="2"/>
  <c r="Y28" i="2"/>
  <c r="AD28" i="2" s="1"/>
  <c r="JF28" i="2" l="1"/>
  <c r="FK33" i="2"/>
  <c r="FL33" i="2" s="1"/>
  <c r="FJ34" i="2"/>
  <c r="IO32" i="2"/>
  <c r="IP31" i="2"/>
  <c r="IQ31" i="2" s="1"/>
  <c r="BI31" i="2"/>
  <c r="BJ31" i="2" s="1"/>
  <c r="BH32" i="2"/>
  <c r="DQ30" i="2"/>
  <c r="DV30" i="2" s="1"/>
  <c r="DW30" i="2" s="1"/>
  <c r="DP31" i="2"/>
  <c r="JC29" i="2"/>
  <c r="CJ30" i="2"/>
  <c r="CO30" i="2" s="1"/>
  <c r="CP30" i="2" s="1"/>
  <c r="CI31" i="2"/>
  <c r="EM31" i="2"/>
  <c r="EN30" i="2"/>
  <c r="EO30" i="2" s="1"/>
  <c r="IC31" i="2"/>
  <c r="IH31" i="2" s="1"/>
  <c r="IB32" i="2"/>
  <c r="EK30" i="2"/>
  <c r="EP30" i="2" s="1"/>
  <c r="EJ31" i="2"/>
  <c r="HS30" i="2"/>
  <c r="HX30" i="2" s="1"/>
  <c r="HR31" i="2"/>
  <c r="CB34" i="2"/>
  <c r="CC33" i="2"/>
  <c r="CD33" i="2" s="1"/>
  <c r="BY32" i="2"/>
  <c r="BZ31" i="2"/>
  <c r="CE31" i="2" s="1"/>
  <c r="CF31" i="2" s="1"/>
  <c r="BR34" i="2"/>
  <c r="BS33" i="2"/>
  <c r="BT33" i="2" s="1"/>
  <c r="FX30" i="2"/>
  <c r="HC30" i="2"/>
  <c r="FH30" i="2"/>
  <c r="FM30" i="2" s="1"/>
  <c r="FG31" i="2"/>
  <c r="GL29" i="2"/>
  <c r="GQ29" i="2" s="1"/>
  <c r="GR29" i="2" s="1"/>
  <c r="GK30" i="2"/>
  <c r="CS30" i="2"/>
  <c r="CT29" i="2"/>
  <c r="CY29" i="2" s="1"/>
  <c r="CZ29" i="2" s="1"/>
  <c r="HI30" i="2"/>
  <c r="HN30" i="2" s="1"/>
  <c r="HH31" i="2"/>
  <c r="IM30" i="2"/>
  <c r="IR30" i="2" s="1"/>
  <c r="IS30" i="2" s="1"/>
  <c r="IL31" i="2"/>
  <c r="FB30" i="2"/>
  <c r="GX33" i="2"/>
  <c r="GY32" i="2"/>
  <c r="GZ32" i="2" s="1"/>
  <c r="BV28" i="2"/>
  <c r="DB28" i="2"/>
  <c r="DC28" i="2" s="1"/>
  <c r="DS32" i="2"/>
  <c r="DT31" i="2"/>
  <c r="DU31" i="2" s="1"/>
  <c r="CM32" i="2"/>
  <c r="CN32" i="2" s="1"/>
  <c r="CL33" i="2"/>
  <c r="FT32" i="2"/>
  <c r="FU31" i="2"/>
  <c r="FV31" i="2" s="1"/>
  <c r="EC32" i="2"/>
  <c r="ED31" i="2"/>
  <c r="EE31" i="2" s="1"/>
  <c r="FA30" i="2"/>
  <c r="CV34" i="2"/>
  <c r="CW33" i="2"/>
  <c r="CX33" i="2" s="1"/>
  <c r="GA31" i="2"/>
  <c r="GB30" i="2"/>
  <c r="GG30" i="2" s="1"/>
  <c r="BL30" i="2"/>
  <c r="DA30" i="2"/>
  <c r="DJ31" i="2"/>
  <c r="DK31" i="2" s="1"/>
  <c r="DI32" i="2"/>
  <c r="BO30" i="2"/>
  <c r="BP29" i="2"/>
  <c r="BU29" i="2" s="1"/>
  <c r="IV31" i="2"/>
  <c r="IW30" i="2"/>
  <c r="JB30" i="2" s="1"/>
  <c r="IE31" i="2"/>
  <c r="IF30" i="2"/>
  <c r="IG30" i="2" s="1"/>
  <c r="II30" i="2" s="1"/>
  <c r="HY30" i="2"/>
  <c r="FC29" i="2"/>
  <c r="FD29" i="2" s="1"/>
  <c r="EX31" i="2"/>
  <c r="EY31" i="2" s="1"/>
  <c r="EW32" i="2"/>
  <c r="EQ29" i="2"/>
  <c r="FQ32" i="2"/>
  <c r="FR31" i="2"/>
  <c r="FW31" i="2" s="1"/>
  <c r="DM29" i="2"/>
  <c r="GE30" i="2"/>
  <c r="GF30" i="2" s="1"/>
  <c r="GD31" i="2"/>
  <c r="HV31" i="2"/>
  <c r="HW31" i="2" s="1"/>
  <c r="HU32" i="2"/>
  <c r="DG30" i="2"/>
  <c r="DL30" i="2" s="1"/>
  <c r="DF31" i="2"/>
  <c r="HD29" i="2"/>
  <c r="HE29" i="2" s="1"/>
  <c r="FN29" i="2"/>
  <c r="ET32" i="2"/>
  <c r="EU31" i="2"/>
  <c r="EZ31" i="2" s="1"/>
  <c r="GN32" i="2"/>
  <c r="GO31" i="2"/>
  <c r="GP31" i="2" s="1"/>
  <c r="BE32" i="2"/>
  <c r="BF31" i="2"/>
  <c r="BK31" i="2" s="1"/>
  <c r="DZ31" i="2"/>
  <c r="EA30" i="2"/>
  <c r="EF30" i="2" s="1"/>
  <c r="EG30" i="2" s="1"/>
  <c r="JE29" i="2"/>
  <c r="JF29" i="2" s="1"/>
  <c r="HO29" i="2"/>
  <c r="GV30" i="2"/>
  <c r="HA30" i="2" s="1"/>
  <c r="HB30" i="2" s="1"/>
  <c r="GU31" i="2"/>
  <c r="IZ30" i="2"/>
  <c r="JA30" i="2" s="1"/>
  <c r="IY31" i="2"/>
  <c r="AW31" i="5"/>
  <c r="BQ31" i="5"/>
  <c r="EG31" i="5"/>
  <c r="EF32" i="5"/>
  <c r="EE33" i="5"/>
  <c r="BJ32" i="5"/>
  <c r="BN32" i="5" s="1"/>
  <c r="BO32" i="5" s="1"/>
  <c r="BI33" i="5"/>
  <c r="FE32" i="5"/>
  <c r="FI32" i="5" s="1"/>
  <c r="FL32" i="5" s="1"/>
  <c r="FD33" i="5"/>
  <c r="FJ31" i="5"/>
  <c r="EJ35" i="5"/>
  <c r="EK34" i="5"/>
  <c r="EQ34" i="5" s="1"/>
  <c r="ER34" i="5" s="1"/>
  <c r="FN29" i="5"/>
  <c r="FM30" i="5"/>
  <c r="FA33" i="5"/>
  <c r="EU35" i="5"/>
  <c r="EV34" i="5"/>
  <c r="EZ34" i="5" s="1"/>
  <c r="DT34" i="5"/>
  <c r="DW34" i="5"/>
  <c r="DX33" i="5"/>
  <c r="EB33" i="5" s="1"/>
  <c r="EC32" i="5"/>
  <c r="DN36" i="5"/>
  <c r="DO35" i="5"/>
  <c r="DS35" i="5" s="1"/>
  <c r="DC35" i="5"/>
  <c r="DD34" i="5"/>
  <c r="DJ34" i="5" s="1"/>
  <c r="DK34" i="5" s="1"/>
  <c r="CZ30" i="5"/>
  <c r="CY31" i="5"/>
  <c r="CX32" i="5"/>
  <c r="CM32" i="5"/>
  <c r="CG34" i="5"/>
  <c r="CH33" i="5"/>
  <c r="CL33" i="5" s="1"/>
  <c r="CP34" i="5"/>
  <c r="CQ33" i="5"/>
  <c r="CU33" i="5" s="1"/>
  <c r="CV33" i="5" s="1"/>
  <c r="BW34" i="5"/>
  <c r="CC34" i="5" s="1"/>
  <c r="CD34" i="5" s="1"/>
  <c r="BV35" i="5"/>
  <c r="BS29" i="5"/>
  <c r="BR30" i="5"/>
  <c r="BA32" i="5"/>
  <c r="BE32" i="5" s="1"/>
  <c r="AZ33" i="5"/>
  <c r="AP32" i="5"/>
  <c r="AV32" i="5" s="1"/>
  <c r="AO33" i="5"/>
  <c r="BF31" i="5"/>
  <c r="Y31" i="5"/>
  <c r="AJ31" i="5"/>
  <c r="AH30" i="5"/>
  <c r="AI30" i="5"/>
  <c r="AL29" i="5" s="1"/>
  <c r="AK29" i="5"/>
  <c r="AL28" i="5"/>
  <c r="L167" i="5"/>
  <c r="M167" i="5"/>
  <c r="N167" i="5" s="1"/>
  <c r="P31" i="5"/>
  <c r="AF31" i="5"/>
  <c r="L32" i="5"/>
  <c r="M32" i="5"/>
  <c r="N32" i="5" s="1"/>
  <c r="I32" i="5"/>
  <c r="O32" i="5" s="1"/>
  <c r="H33" i="5"/>
  <c r="W34" i="5"/>
  <c r="AB34" i="5"/>
  <c r="AC33" i="5"/>
  <c r="AG33" i="5" s="1"/>
  <c r="S33" i="5"/>
  <c r="T32" i="5"/>
  <c r="X32" i="5" s="1"/>
  <c r="HL32" i="2"/>
  <c r="HM32" i="2" s="1"/>
  <c r="HK33" i="2"/>
  <c r="Q31" i="2"/>
  <c r="R30" i="2"/>
  <c r="S30" i="2" s="1"/>
  <c r="AE28" i="2"/>
  <c r="AZ28" i="2"/>
  <c r="BA26" i="2"/>
  <c r="BB26" i="2" s="1"/>
  <c r="K27" i="2"/>
  <c r="AA30" i="2"/>
  <c r="AB29" i="2"/>
  <c r="AC29" i="2" s="1"/>
  <c r="AK30" i="2"/>
  <c r="AL29" i="2"/>
  <c r="AM29" i="2" s="1"/>
  <c r="AY28" i="2"/>
  <c r="AU30" i="2"/>
  <c r="AV29" i="2"/>
  <c r="AW29" i="2" s="1"/>
  <c r="G32" i="2"/>
  <c r="H31" i="2"/>
  <c r="I31" i="2" s="1"/>
  <c r="E28" i="2"/>
  <c r="J28" i="2" s="1"/>
  <c r="D29" i="2"/>
  <c r="AS29" i="2"/>
  <c r="AX29" i="2" s="1"/>
  <c r="AR30" i="2"/>
  <c r="AH29" i="2"/>
  <c r="AI28" i="2"/>
  <c r="AN28" i="2" s="1"/>
  <c r="AO28" i="2" s="1"/>
  <c r="X30" i="2"/>
  <c r="Y29" i="2"/>
  <c r="AD29" i="2" s="1"/>
  <c r="JC30" i="2" l="1"/>
  <c r="GH30" i="2"/>
  <c r="FA31" i="2"/>
  <c r="BV29" i="2"/>
  <c r="DB29" i="2"/>
  <c r="DC29" i="2" s="1"/>
  <c r="DS33" i="2"/>
  <c r="DT32" i="2"/>
  <c r="DU32" i="2" s="1"/>
  <c r="CS31" i="2"/>
  <c r="CT30" i="2"/>
  <c r="CY30" i="2" s="1"/>
  <c r="CZ30" i="2" s="1"/>
  <c r="CB35" i="2"/>
  <c r="CC34" i="2"/>
  <c r="CD34" i="2" s="1"/>
  <c r="EM32" i="2"/>
  <c r="EN31" i="2"/>
  <c r="EO31" i="2" s="1"/>
  <c r="DQ31" i="2"/>
  <c r="DV31" i="2" s="1"/>
  <c r="DP32" i="2"/>
  <c r="DG31" i="2"/>
  <c r="DL31" i="2" s="1"/>
  <c r="DF32" i="2"/>
  <c r="FQ33" i="2"/>
  <c r="FR32" i="2"/>
  <c r="FW32" i="2" s="1"/>
  <c r="IF31" i="2"/>
  <c r="IG31" i="2" s="1"/>
  <c r="II31" i="2" s="1"/>
  <c r="IE32" i="2"/>
  <c r="BP30" i="2"/>
  <c r="BU30" i="2" s="1"/>
  <c r="BO31" i="2"/>
  <c r="FX31" i="2"/>
  <c r="CL34" i="2"/>
  <c r="CM33" i="2"/>
  <c r="CN33" i="2" s="1"/>
  <c r="FH31" i="2"/>
  <c r="FM31" i="2" s="1"/>
  <c r="FG32" i="2"/>
  <c r="IC32" i="2"/>
  <c r="IH32" i="2" s="1"/>
  <c r="IB33" i="2"/>
  <c r="CJ31" i="2"/>
  <c r="CO31" i="2" s="1"/>
  <c r="CP31" i="2" s="1"/>
  <c r="CI32" i="2"/>
  <c r="IP32" i="2"/>
  <c r="IQ32" i="2" s="1"/>
  <c r="IO33" i="2"/>
  <c r="BF32" i="2"/>
  <c r="BK32" i="2" s="1"/>
  <c r="BE33" i="2"/>
  <c r="ET33" i="2"/>
  <c r="EU32" i="2"/>
  <c r="EZ32" i="2" s="1"/>
  <c r="FC30" i="2"/>
  <c r="FD30" i="2" s="1"/>
  <c r="JD30" i="2"/>
  <c r="FT33" i="2"/>
  <c r="FU32" i="2"/>
  <c r="FV32" i="2" s="1"/>
  <c r="DM30" i="2"/>
  <c r="JE30" i="2"/>
  <c r="HO30" i="2"/>
  <c r="FN30" i="2"/>
  <c r="BZ32" i="2"/>
  <c r="CE32" i="2" s="1"/>
  <c r="CF32" i="2" s="1"/>
  <c r="BY33" i="2"/>
  <c r="BH33" i="2"/>
  <c r="BI32" i="2"/>
  <c r="BJ32" i="2" s="1"/>
  <c r="FK34" i="2"/>
  <c r="FL34" i="2" s="1"/>
  <c r="FJ35" i="2"/>
  <c r="EA31" i="2"/>
  <c r="EF31" i="2" s="1"/>
  <c r="DZ32" i="2"/>
  <c r="GO32" i="2"/>
  <c r="GP32" i="2" s="1"/>
  <c r="GN33" i="2"/>
  <c r="IV32" i="2"/>
  <c r="IW31" i="2"/>
  <c r="JB31" i="2" s="1"/>
  <c r="GB31" i="2"/>
  <c r="GG31" i="2" s="1"/>
  <c r="GA32" i="2"/>
  <c r="ED32" i="2"/>
  <c r="EE32" i="2" s="1"/>
  <c r="EC33" i="2"/>
  <c r="GX34" i="2"/>
  <c r="GY33" i="2"/>
  <c r="GZ33" i="2" s="1"/>
  <c r="BR35" i="2"/>
  <c r="BS34" i="2"/>
  <c r="BT34" i="2" s="1"/>
  <c r="IZ31" i="2"/>
  <c r="JA31" i="2" s="1"/>
  <c r="JC31" i="2" s="1"/>
  <c r="IY32" i="2"/>
  <c r="GD32" i="2"/>
  <c r="GE31" i="2"/>
  <c r="GF31" i="2" s="1"/>
  <c r="CV35" i="2"/>
  <c r="CW34" i="2"/>
  <c r="CX34" i="2" s="1"/>
  <c r="HI31" i="2"/>
  <c r="HN31" i="2" s="1"/>
  <c r="HH32" i="2"/>
  <c r="HS31" i="2"/>
  <c r="HX31" i="2" s="1"/>
  <c r="HY31" i="2" s="1"/>
  <c r="HR32" i="2"/>
  <c r="GV31" i="2"/>
  <c r="HA31" i="2" s="1"/>
  <c r="HB31" i="2" s="1"/>
  <c r="GU32" i="2"/>
  <c r="HU33" i="2"/>
  <c r="HV32" i="2"/>
  <c r="HW32" i="2" s="1"/>
  <c r="EW33" i="2"/>
  <c r="EX32" i="2"/>
  <c r="EY32" i="2" s="1"/>
  <c r="FA32" i="2" s="1"/>
  <c r="DJ32" i="2"/>
  <c r="DK32" i="2" s="1"/>
  <c r="DI33" i="2"/>
  <c r="EG31" i="2"/>
  <c r="DW31" i="2"/>
  <c r="IL32" i="2"/>
  <c r="IM31" i="2"/>
  <c r="IR31" i="2" s="1"/>
  <c r="IS31" i="2" s="1"/>
  <c r="GK31" i="2"/>
  <c r="GL30" i="2"/>
  <c r="GQ30" i="2" s="1"/>
  <c r="GR30" i="2" s="1"/>
  <c r="EK31" i="2"/>
  <c r="EP31" i="2" s="1"/>
  <c r="EJ32" i="2"/>
  <c r="EQ30" i="2"/>
  <c r="BL31" i="2"/>
  <c r="DA31" i="2"/>
  <c r="EG32" i="5"/>
  <c r="EF33" i="5"/>
  <c r="AW32" i="5"/>
  <c r="BQ32" i="5"/>
  <c r="EE34" i="5"/>
  <c r="BJ33" i="5"/>
  <c r="BN33" i="5" s="1"/>
  <c r="BO33" i="5" s="1"/>
  <c r="BI34" i="5"/>
  <c r="EK35" i="5"/>
  <c r="EQ35" i="5" s="1"/>
  <c r="ER35" i="5" s="1"/>
  <c r="EJ36" i="5"/>
  <c r="FN30" i="5"/>
  <c r="FM31" i="5"/>
  <c r="EV35" i="5"/>
  <c r="EZ35" i="5" s="1"/>
  <c r="EU36" i="5"/>
  <c r="FD34" i="5"/>
  <c r="FE33" i="5"/>
  <c r="FI33" i="5" s="1"/>
  <c r="FL33" i="5" s="1"/>
  <c r="FA34" i="5"/>
  <c r="FJ32" i="5"/>
  <c r="DT35" i="5"/>
  <c r="EC33" i="5"/>
  <c r="DC36" i="5"/>
  <c r="DD35" i="5"/>
  <c r="DJ35" i="5" s="1"/>
  <c r="DK35" i="5" s="1"/>
  <c r="DX34" i="5"/>
  <c r="EB34" i="5" s="1"/>
  <c r="DW35" i="5"/>
  <c r="DN37" i="5"/>
  <c r="DO36" i="5"/>
  <c r="DS36" i="5" s="1"/>
  <c r="CP35" i="5"/>
  <c r="CQ34" i="5"/>
  <c r="CU34" i="5" s="1"/>
  <c r="CV34" i="5" s="1"/>
  <c r="CX33" i="5"/>
  <c r="CM33" i="5"/>
  <c r="BV36" i="5"/>
  <c r="BW35" i="5"/>
  <c r="CC35" i="5" s="1"/>
  <c r="CD35" i="5" s="1"/>
  <c r="CH34" i="5"/>
  <c r="CL34" i="5" s="1"/>
  <c r="CG35" i="5"/>
  <c r="CZ31" i="5"/>
  <c r="CY32" i="5"/>
  <c r="AP33" i="5"/>
  <c r="AV33" i="5" s="1"/>
  <c r="AO34" i="5"/>
  <c r="BF32" i="5"/>
  <c r="BA33" i="5"/>
  <c r="BE33" i="5" s="1"/>
  <c r="AZ34" i="5"/>
  <c r="BS30" i="5"/>
  <c r="BR31" i="5"/>
  <c r="Y32" i="5"/>
  <c r="AJ32" i="5"/>
  <c r="AH31" i="5"/>
  <c r="AI31" i="5"/>
  <c r="AK30" i="5"/>
  <c r="AL30" i="5"/>
  <c r="L168" i="5"/>
  <c r="M168" i="5"/>
  <c r="N168" i="5" s="1"/>
  <c r="AF32" i="5"/>
  <c r="M33" i="5"/>
  <c r="N33" i="5" s="1"/>
  <c r="L33" i="5"/>
  <c r="P32" i="5"/>
  <c r="W35" i="5"/>
  <c r="S34" i="5"/>
  <c r="T33" i="5"/>
  <c r="X33" i="5" s="1"/>
  <c r="I33" i="5"/>
  <c r="O33" i="5" s="1"/>
  <c r="H34" i="5"/>
  <c r="AC34" i="5"/>
  <c r="AG34" i="5" s="1"/>
  <c r="AB35" i="5"/>
  <c r="HK34" i="2"/>
  <c r="HL33" i="2"/>
  <c r="HM33" i="2" s="1"/>
  <c r="AE29" i="2"/>
  <c r="Q32" i="2"/>
  <c r="R31" i="2"/>
  <c r="S31" i="2" s="1"/>
  <c r="AY29" i="2"/>
  <c r="AU31" i="2"/>
  <c r="AV30" i="2"/>
  <c r="AW30" i="2" s="1"/>
  <c r="AZ29" i="2"/>
  <c r="AA31" i="2"/>
  <c r="AB30" i="2"/>
  <c r="AC30" i="2" s="1"/>
  <c r="K28" i="2"/>
  <c r="AK31" i="2"/>
  <c r="AL30" i="2"/>
  <c r="AM30" i="2" s="1"/>
  <c r="BA27" i="2"/>
  <c r="BB27" i="2" s="1"/>
  <c r="G33" i="2"/>
  <c r="H32" i="2"/>
  <c r="I32" i="2" s="1"/>
  <c r="D30" i="2"/>
  <c r="E29" i="2"/>
  <c r="J29" i="2" s="1"/>
  <c r="AS30" i="2"/>
  <c r="AX30" i="2" s="1"/>
  <c r="AR31" i="2"/>
  <c r="AI29" i="2"/>
  <c r="AN29" i="2" s="1"/>
  <c r="AO29" i="2" s="1"/>
  <c r="AH30" i="2"/>
  <c r="X31" i="2"/>
  <c r="Y30" i="2"/>
  <c r="AD30" i="2" s="1"/>
  <c r="N30" i="2"/>
  <c r="GH31" i="2" l="1"/>
  <c r="FC31" i="2"/>
  <c r="EQ31" i="2"/>
  <c r="FU33" i="2"/>
  <c r="FV33" i="2" s="1"/>
  <c r="FT34" i="2"/>
  <c r="ET34" i="2"/>
  <c r="EU33" i="2"/>
  <c r="EZ33" i="2" s="1"/>
  <c r="EJ33" i="2"/>
  <c r="EK32" i="2"/>
  <c r="EP32" i="2" s="1"/>
  <c r="HU34" i="2"/>
  <c r="HV33" i="2"/>
  <c r="HW33" i="2" s="1"/>
  <c r="HI32" i="2"/>
  <c r="HN32" i="2" s="1"/>
  <c r="HH33" i="2"/>
  <c r="GL31" i="2"/>
  <c r="GQ31" i="2" s="1"/>
  <c r="GR31" i="2" s="1"/>
  <c r="GK32" i="2"/>
  <c r="JE31" i="2"/>
  <c r="HO31" i="2"/>
  <c r="GY34" i="2"/>
  <c r="GZ34" i="2" s="1"/>
  <c r="GX35" i="2"/>
  <c r="IV33" i="2"/>
  <c r="IW32" i="2"/>
  <c r="JB32" i="2" s="1"/>
  <c r="DZ33" i="2"/>
  <c r="EA32" i="2"/>
  <c r="EF32" i="2" s="1"/>
  <c r="BL32" i="2"/>
  <c r="DA32" i="2"/>
  <c r="JF30" i="2"/>
  <c r="BF33" i="2"/>
  <c r="BK33" i="2" s="1"/>
  <c r="BE34" i="2"/>
  <c r="CJ32" i="2"/>
  <c r="CO32" i="2" s="1"/>
  <c r="CP32" i="2" s="1"/>
  <c r="CI33" i="2"/>
  <c r="BP31" i="2"/>
  <c r="BU31" i="2" s="1"/>
  <c r="BO32" i="2"/>
  <c r="EM33" i="2"/>
  <c r="EN32" i="2"/>
  <c r="EO32" i="2" s="1"/>
  <c r="EQ32" i="2" s="1"/>
  <c r="CT31" i="2"/>
  <c r="CY31" i="2" s="1"/>
  <c r="CZ31" i="2" s="1"/>
  <c r="CS32" i="2"/>
  <c r="FB32" i="2"/>
  <c r="GA33" i="2"/>
  <c r="GB32" i="2"/>
  <c r="GG32" i="2" s="1"/>
  <c r="EW34" i="2"/>
  <c r="EX33" i="2"/>
  <c r="EY33" i="2" s="1"/>
  <c r="FA33" i="2" s="1"/>
  <c r="GU33" i="2"/>
  <c r="GV32" i="2"/>
  <c r="HA32" i="2" s="1"/>
  <c r="HB32" i="2" s="1"/>
  <c r="HR33" i="2"/>
  <c r="HS32" i="2"/>
  <c r="HX32" i="2" s="1"/>
  <c r="GE32" i="2"/>
  <c r="GF32" i="2" s="1"/>
  <c r="GH32" i="2" s="1"/>
  <c r="GD33" i="2"/>
  <c r="ED33" i="2"/>
  <c r="EE33" i="2" s="1"/>
  <c r="EC34" i="2"/>
  <c r="FB31" i="2"/>
  <c r="FD31" i="2" s="1"/>
  <c r="BI33" i="2"/>
  <c r="BJ33" i="2" s="1"/>
  <c r="BH34" i="2"/>
  <c r="HD30" i="2"/>
  <c r="HE30" i="2" s="1"/>
  <c r="FH32" i="2"/>
  <c r="FM32" i="2" s="1"/>
  <c r="FG33" i="2"/>
  <c r="CL35" i="2"/>
  <c r="CM34" i="2"/>
  <c r="CN34" i="2" s="1"/>
  <c r="BV30" i="2"/>
  <c r="DB30" i="2"/>
  <c r="DC30" i="2" s="1"/>
  <c r="FR33" i="2"/>
  <c r="FW33" i="2" s="1"/>
  <c r="FQ34" i="2"/>
  <c r="DP33" i="2"/>
  <c r="DQ32" i="2"/>
  <c r="DV32" i="2" s="1"/>
  <c r="DW32" i="2" s="1"/>
  <c r="IM32" i="2"/>
  <c r="IR32" i="2" s="1"/>
  <c r="IS32" i="2" s="1"/>
  <c r="IL33" i="2"/>
  <c r="DJ33" i="2"/>
  <c r="DK33" i="2" s="1"/>
  <c r="DI34" i="2"/>
  <c r="HY32" i="2"/>
  <c r="CW35" i="2"/>
  <c r="CX35" i="2" s="1"/>
  <c r="CV36" i="2"/>
  <c r="IY33" i="2"/>
  <c r="IZ32" i="2"/>
  <c r="JA32" i="2" s="1"/>
  <c r="JC32" i="2" s="1"/>
  <c r="BS35" i="2"/>
  <c r="BT35" i="2" s="1"/>
  <c r="BR36" i="2"/>
  <c r="EG32" i="2"/>
  <c r="DM31" i="2"/>
  <c r="GN34" i="2"/>
  <c r="GO33" i="2"/>
  <c r="GP33" i="2" s="1"/>
  <c r="FJ36" i="2"/>
  <c r="FK35" i="2"/>
  <c r="FL35" i="2" s="1"/>
  <c r="BY34" i="2"/>
  <c r="BZ33" i="2"/>
  <c r="CE33" i="2" s="1"/>
  <c r="CF33" i="2" s="1"/>
  <c r="FX32" i="2"/>
  <c r="HC32" i="2"/>
  <c r="IO34" i="2"/>
  <c r="IP33" i="2"/>
  <c r="IQ33" i="2" s="1"/>
  <c r="IC33" i="2"/>
  <c r="IH33" i="2" s="1"/>
  <c r="IB34" i="2"/>
  <c r="HD31" i="2"/>
  <c r="FN31" i="2"/>
  <c r="HC31" i="2"/>
  <c r="IE33" i="2"/>
  <c r="IF32" i="2"/>
  <c r="IG32" i="2" s="1"/>
  <c r="DF33" i="2"/>
  <c r="DG32" i="2"/>
  <c r="DL32" i="2" s="1"/>
  <c r="CC35" i="2"/>
  <c r="CD35" i="2" s="1"/>
  <c r="CB36" i="2"/>
  <c r="DT33" i="2"/>
  <c r="DU33" i="2" s="1"/>
  <c r="DS34" i="2"/>
  <c r="JD31" i="2"/>
  <c r="EE35" i="5"/>
  <c r="EG33" i="5"/>
  <c r="EF34" i="5"/>
  <c r="AW33" i="5"/>
  <c r="BQ33" i="5"/>
  <c r="BI35" i="5"/>
  <c r="BJ34" i="5"/>
  <c r="BN34" i="5" s="1"/>
  <c r="BO34" i="5" s="1"/>
  <c r="FJ33" i="5"/>
  <c r="EV36" i="5"/>
  <c r="EZ36" i="5" s="1"/>
  <c r="EU37" i="5"/>
  <c r="FN31" i="5"/>
  <c r="FM32" i="5"/>
  <c r="EK36" i="5"/>
  <c r="EQ36" i="5" s="1"/>
  <c r="ER36" i="5" s="1"/>
  <c r="EJ37" i="5"/>
  <c r="FD35" i="5"/>
  <c r="FE34" i="5"/>
  <c r="FI34" i="5" s="1"/>
  <c r="FL34" i="5" s="1"/>
  <c r="FA35" i="5"/>
  <c r="DC37" i="5"/>
  <c r="DD36" i="5"/>
  <c r="DJ36" i="5" s="1"/>
  <c r="DK36" i="5" s="1"/>
  <c r="DN38" i="5"/>
  <c r="DO37" i="5"/>
  <c r="DS37" i="5" s="1"/>
  <c r="DT36" i="5"/>
  <c r="DW36" i="5"/>
  <c r="DX35" i="5"/>
  <c r="EB35" i="5" s="1"/>
  <c r="EC34" i="5"/>
  <c r="CX34" i="5"/>
  <c r="CM34" i="5"/>
  <c r="CZ32" i="5"/>
  <c r="CY33" i="5"/>
  <c r="CG36" i="5"/>
  <c r="CH35" i="5"/>
  <c r="CL35" i="5" s="1"/>
  <c r="BV37" i="5"/>
  <c r="BW36" i="5"/>
  <c r="CC36" i="5" s="1"/>
  <c r="CD36" i="5" s="1"/>
  <c r="CQ35" i="5"/>
  <c r="CU35" i="5" s="1"/>
  <c r="CV35" i="5" s="1"/>
  <c r="CP36" i="5"/>
  <c r="BA34" i="5"/>
  <c r="BE34" i="5" s="1"/>
  <c r="AZ35" i="5"/>
  <c r="BS31" i="5"/>
  <c r="BR32" i="5"/>
  <c r="AP34" i="5"/>
  <c r="AV34" i="5" s="1"/>
  <c r="AO35" i="5"/>
  <c r="BF33" i="5"/>
  <c r="Y33" i="5"/>
  <c r="AJ33" i="5"/>
  <c r="AK31" i="5"/>
  <c r="AH32" i="5"/>
  <c r="AI32" i="5"/>
  <c r="M169" i="5"/>
  <c r="N169" i="5" s="1"/>
  <c r="L169" i="5"/>
  <c r="AF33" i="5"/>
  <c r="M34" i="5"/>
  <c r="N34" i="5" s="1"/>
  <c r="L34" i="5"/>
  <c r="P33" i="5"/>
  <c r="H35" i="5"/>
  <c r="I34" i="5"/>
  <c r="O34" i="5" s="1"/>
  <c r="T34" i="5"/>
  <c r="X34" i="5" s="1"/>
  <c r="S35" i="5"/>
  <c r="AC35" i="5"/>
  <c r="AG35" i="5" s="1"/>
  <c r="AB36" i="5"/>
  <c r="W36" i="5"/>
  <c r="HL34" i="2"/>
  <c r="HM34" i="2" s="1"/>
  <c r="HK35" i="2"/>
  <c r="Q33" i="2"/>
  <c r="R32" i="2"/>
  <c r="S32" i="2" s="1"/>
  <c r="AY30" i="2"/>
  <c r="AZ30" i="2"/>
  <c r="G34" i="2"/>
  <c r="H33" i="2"/>
  <c r="I33" i="2" s="1"/>
  <c r="AA32" i="2"/>
  <c r="AB31" i="2"/>
  <c r="AC31" i="2" s="1"/>
  <c r="AK32" i="2"/>
  <c r="AL31" i="2"/>
  <c r="AM31" i="2" s="1"/>
  <c r="K29" i="2"/>
  <c r="AE30" i="2"/>
  <c r="BA28" i="2"/>
  <c r="BB28" i="2" s="1"/>
  <c r="AU32" i="2"/>
  <c r="AV31" i="2"/>
  <c r="AW31" i="2" s="1"/>
  <c r="E30" i="2"/>
  <c r="J30" i="2" s="1"/>
  <c r="D31" i="2"/>
  <c r="AR32" i="2"/>
  <c r="AS31" i="2"/>
  <c r="AX31" i="2" s="1"/>
  <c r="AH31" i="2"/>
  <c r="AI30" i="2"/>
  <c r="AN30" i="2" s="1"/>
  <c r="AO30" i="2" s="1"/>
  <c r="X32" i="2"/>
  <c r="Y31" i="2"/>
  <c r="AD31" i="2" s="1"/>
  <c r="N31" i="2"/>
  <c r="O30" i="2"/>
  <c r="IE34" i="2" l="1"/>
  <c r="IF33" i="2"/>
  <c r="IG33" i="2" s="1"/>
  <c r="II33" i="2" s="1"/>
  <c r="IC34" i="2"/>
  <c r="IH34" i="2" s="1"/>
  <c r="IB35" i="2"/>
  <c r="DP34" i="2"/>
  <c r="DQ33" i="2"/>
  <c r="DV33" i="2" s="1"/>
  <c r="FN32" i="2"/>
  <c r="BL33" i="2"/>
  <c r="DA33" i="2"/>
  <c r="GY35" i="2"/>
  <c r="GZ35" i="2" s="1"/>
  <c r="GX36" i="2"/>
  <c r="GL32" i="2"/>
  <c r="GQ32" i="2" s="1"/>
  <c r="GR32" i="2" s="1"/>
  <c r="GK33" i="2"/>
  <c r="EU34" i="2"/>
  <c r="EZ34" i="2" s="1"/>
  <c r="ET35" i="2"/>
  <c r="DS35" i="2"/>
  <c r="DT34" i="2"/>
  <c r="DU34" i="2" s="1"/>
  <c r="FC32" i="2"/>
  <c r="FD32" i="2" s="1"/>
  <c r="HE31" i="2"/>
  <c r="FK36" i="2"/>
  <c r="FL36" i="2" s="1"/>
  <c r="FJ37" i="2"/>
  <c r="IZ33" i="2"/>
  <c r="JA33" i="2" s="1"/>
  <c r="IY34" i="2"/>
  <c r="DJ34" i="2"/>
  <c r="DK34" i="2" s="1"/>
  <c r="DI35" i="2"/>
  <c r="FR34" i="2"/>
  <c r="FW34" i="2" s="1"/>
  <c r="FQ35" i="2"/>
  <c r="GE33" i="2"/>
  <c r="GF33" i="2" s="1"/>
  <c r="GD34" i="2"/>
  <c r="HR34" i="2"/>
  <c r="HS33" i="2"/>
  <c r="HX33" i="2" s="1"/>
  <c r="HY33" i="2" s="1"/>
  <c r="EX34" i="2"/>
  <c r="EY34" i="2" s="1"/>
  <c r="FA34" i="2" s="1"/>
  <c r="EW35" i="2"/>
  <c r="DM32" i="2"/>
  <c r="EN33" i="2"/>
  <c r="EO33" i="2" s="1"/>
  <c r="EM34" i="2"/>
  <c r="CJ33" i="2"/>
  <c r="CO33" i="2" s="1"/>
  <c r="CP33" i="2" s="1"/>
  <c r="CI34" i="2"/>
  <c r="EA33" i="2"/>
  <c r="EF33" i="2" s="1"/>
  <c r="EG33" i="2" s="1"/>
  <c r="DZ34" i="2"/>
  <c r="HV34" i="2"/>
  <c r="HW34" i="2" s="1"/>
  <c r="HU35" i="2"/>
  <c r="FU34" i="2"/>
  <c r="FV34" i="2" s="1"/>
  <c r="FT35" i="2"/>
  <c r="DW33" i="2"/>
  <c r="DF34" i="2"/>
  <c r="DG33" i="2"/>
  <c r="DL33" i="2" s="1"/>
  <c r="BS36" i="2"/>
  <c r="BT36" i="2" s="1"/>
  <c r="BR37" i="2"/>
  <c r="CV37" i="2"/>
  <c r="CW36" i="2"/>
  <c r="CX36" i="2" s="1"/>
  <c r="DM33" i="2"/>
  <c r="CM35" i="2"/>
  <c r="CN35" i="2" s="1"/>
  <c r="CL36" i="2"/>
  <c r="ED34" i="2"/>
  <c r="EE34" i="2" s="1"/>
  <c r="EC35" i="2"/>
  <c r="CT32" i="2"/>
  <c r="CY32" i="2" s="1"/>
  <c r="CZ32" i="2" s="1"/>
  <c r="CS33" i="2"/>
  <c r="BP32" i="2"/>
  <c r="BU32" i="2" s="1"/>
  <c r="BO33" i="2"/>
  <c r="HI33" i="2"/>
  <c r="HN33" i="2" s="1"/>
  <c r="HH34" i="2"/>
  <c r="FX33" i="2"/>
  <c r="HC33" i="2"/>
  <c r="CB37" i="2"/>
  <c r="CC36" i="2"/>
  <c r="CD36" i="2" s="1"/>
  <c r="II32" i="2"/>
  <c r="JD32" i="2"/>
  <c r="IP34" i="2"/>
  <c r="IQ34" i="2" s="1"/>
  <c r="IO35" i="2"/>
  <c r="BY35" i="2"/>
  <c r="BZ34" i="2"/>
  <c r="CE34" i="2" s="1"/>
  <c r="CF34" i="2" s="1"/>
  <c r="GO34" i="2"/>
  <c r="GP34" i="2" s="1"/>
  <c r="GN35" i="2"/>
  <c r="IM33" i="2"/>
  <c r="IR33" i="2" s="1"/>
  <c r="IS33" i="2" s="1"/>
  <c r="IL34" i="2"/>
  <c r="FH33" i="2"/>
  <c r="FM33" i="2" s="1"/>
  <c r="FG34" i="2"/>
  <c r="BH35" i="2"/>
  <c r="BI34" i="2"/>
  <c r="BJ34" i="2" s="1"/>
  <c r="GV33" i="2"/>
  <c r="HA33" i="2" s="1"/>
  <c r="HB33" i="2" s="1"/>
  <c r="GU34" i="2"/>
  <c r="GA34" i="2"/>
  <c r="GB33" i="2"/>
  <c r="GG33" i="2" s="1"/>
  <c r="BV31" i="2"/>
  <c r="DB31" i="2"/>
  <c r="DC31" i="2" s="1"/>
  <c r="BE35" i="2"/>
  <c r="BF34" i="2"/>
  <c r="BK34" i="2" s="1"/>
  <c r="IW33" i="2"/>
  <c r="JB33" i="2" s="1"/>
  <c r="IV34" i="2"/>
  <c r="JF31" i="2"/>
  <c r="JE32" i="2"/>
  <c r="HO32" i="2"/>
  <c r="EJ34" i="2"/>
  <c r="EK33" i="2"/>
  <c r="EP33" i="2" s="1"/>
  <c r="EE36" i="5"/>
  <c r="AW34" i="5"/>
  <c r="BQ34" i="5"/>
  <c r="EG34" i="5"/>
  <c r="EF35" i="5"/>
  <c r="BI36" i="5"/>
  <c r="BJ35" i="5"/>
  <c r="BN35" i="5" s="1"/>
  <c r="BO35" i="5" s="1"/>
  <c r="EK37" i="5"/>
  <c r="EQ37" i="5" s="1"/>
  <c r="ER37" i="5" s="1"/>
  <c r="EJ38" i="5"/>
  <c r="EV37" i="5"/>
  <c r="EZ37" i="5" s="1"/>
  <c r="EU38" i="5"/>
  <c r="FA36" i="5"/>
  <c r="FJ34" i="5"/>
  <c r="FN32" i="5"/>
  <c r="FM33" i="5"/>
  <c r="FE35" i="5"/>
  <c r="FI35" i="5" s="1"/>
  <c r="FL35" i="5" s="1"/>
  <c r="FD36" i="5"/>
  <c r="EC35" i="5"/>
  <c r="DN39" i="5"/>
  <c r="DO38" i="5"/>
  <c r="DS38" i="5" s="1"/>
  <c r="DT37" i="5"/>
  <c r="DW37" i="5"/>
  <c r="DX36" i="5"/>
  <c r="EB36" i="5" s="1"/>
  <c r="DC38" i="5"/>
  <c r="DD37" i="5"/>
  <c r="DJ37" i="5" s="1"/>
  <c r="DK37" i="5" s="1"/>
  <c r="BW37" i="5"/>
  <c r="CC37" i="5" s="1"/>
  <c r="CD37" i="5" s="1"/>
  <c r="BV38" i="5"/>
  <c r="CH36" i="5"/>
  <c r="CL36" i="5" s="1"/>
  <c r="CG37" i="5"/>
  <c r="CQ36" i="5"/>
  <c r="CU36" i="5" s="1"/>
  <c r="CV36" i="5" s="1"/>
  <c r="CP37" i="5"/>
  <c r="CX35" i="5"/>
  <c r="CM35" i="5"/>
  <c r="CZ33" i="5"/>
  <c r="CY34" i="5"/>
  <c r="AP35" i="5"/>
  <c r="AV35" i="5" s="1"/>
  <c r="AO36" i="5"/>
  <c r="BA35" i="5"/>
  <c r="BE35" i="5" s="1"/>
  <c r="AZ36" i="5"/>
  <c r="BS32" i="5"/>
  <c r="BR33" i="5"/>
  <c r="BF34" i="5"/>
  <c r="Y34" i="5"/>
  <c r="AJ34" i="5"/>
  <c r="AH33" i="5"/>
  <c r="AI33" i="5"/>
  <c r="AL32" i="5" s="1"/>
  <c r="AK32" i="5"/>
  <c r="AL31" i="5"/>
  <c r="P34" i="5"/>
  <c r="L170" i="5"/>
  <c r="M170" i="5"/>
  <c r="N170" i="5" s="1"/>
  <c r="AF34" i="5"/>
  <c r="L35" i="5"/>
  <c r="M35" i="5"/>
  <c r="N35" i="5" s="1"/>
  <c r="S36" i="5"/>
  <c r="T35" i="5"/>
  <c r="X35" i="5" s="1"/>
  <c r="AB37" i="5"/>
  <c r="AC36" i="5"/>
  <c r="AG36" i="5" s="1"/>
  <c r="W37" i="5"/>
  <c r="I35" i="5"/>
  <c r="O35" i="5" s="1"/>
  <c r="H36" i="5"/>
  <c r="HK36" i="2"/>
  <c r="HL35" i="2"/>
  <c r="HM35" i="2" s="1"/>
  <c r="AE31" i="2"/>
  <c r="Q34" i="2"/>
  <c r="R33" i="2"/>
  <c r="S33" i="2" s="1"/>
  <c r="BA29" i="2"/>
  <c r="BB29" i="2" s="1"/>
  <c r="K30" i="2"/>
  <c r="AZ31" i="2"/>
  <c r="AK33" i="2"/>
  <c r="AL32" i="2"/>
  <c r="AM32" i="2" s="1"/>
  <c r="AY31" i="2"/>
  <c r="AU33" i="2"/>
  <c r="AV32" i="2"/>
  <c r="AW32" i="2" s="1"/>
  <c r="AA33" i="2"/>
  <c r="AB32" i="2"/>
  <c r="AC32" i="2" s="1"/>
  <c r="G35" i="2"/>
  <c r="H34" i="2"/>
  <c r="I34" i="2" s="1"/>
  <c r="D32" i="2"/>
  <c r="E31" i="2"/>
  <c r="J31" i="2" s="1"/>
  <c r="T30" i="2"/>
  <c r="U30" i="2" s="1"/>
  <c r="AR33" i="2"/>
  <c r="AS32" i="2"/>
  <c r="AX32" i="2" s="1"/>
  <c r="AH32" i="2"/>
  <c r="AI31" i="2"/>
  <c r="AN31" i="2" s="1"/>
  <c r="AO31" i="2" s="1"/>
  <c r="X33" i="2"/>
  <c r="Y32" i="2"/>
  <c r="AD32" i="2" s="1"/>
  <c r="N32" i="2"/>
  <c r="O31" i="2"/>
  <c r="JF32" i="2" l="1"/>
  <c r="EQ33" i="2"/>
  <c r="FN33" i="2"/>
  <c r="BY36" i="2"/>
  <c r="BZ35" i="2"/>
  <c r="CE35" i="2" s="1"/>
  <c r="CF35" i="2" s="1"/>
  <c r="JE33" i="2"/>
  <c r="HO33" i="2"/>
  <c r="CT33" i="2"/>
  <c r="CY33" i="2" s="1"/>
  <c r="CZ33" i="2" s="1"/>
  <c r="CS34" i="2"/>
  <c r="CL37" i="2"/>
  <c r="CM36" i="2"/>
  <c r="CN36" i="2" s="1"/>
  <c r="CI35" i="2"/>
  <c r="CJ34" i="2"/>
  <c r="CO34" i="2" s="1"/>
  <c r="CP34" i="2" s="1"/>
  <c r="HS34" i="2"/>
  <c r="HX34" i="2" s="1"/>
  <c r="HY34" i="2" s="1"/>
  <c r="HR35" i="2"/>
  <c r="FQ36" i="2"/>
  <c r="FR35" i="2"/>
  <c r="FW35" i="2" s="1"/>
  <c r="IY35" i="2"/>
  <c r="IZ34" i="2"/>
  <c r="JA34" i="2" s="1"/>
  <c r="ET36" i="2"/>
  <c r="EU35" i="2"/>
  <c r="EZ35" i="2" s="1"/>
  <c r="GL33" i="2"/>
  <c r="GQ33" i="2" s="1"/>
  <c r="GR33" i="2" s="1"/>
  <c r="GK34" i="2"/>
  <c r="BE36" i="2"/>
  <c r="BF35" i="2"/>
  <c r="BK35" i="2" s="1"/>
  <c r="GB34" i="2"/>
  <c r="GG34" i="2" s="1"/>
  <c r="GA35" i="2"/>
  <c r="BL34" i="2"/>
  <c r="DA34" i="2"/>
  <c r="IM34" i="2"/>
  <c r="IR34" i="2" s="1"/>
  <c r="IL35" i="2"/>
  <c r="GO35" i="2"/>
  <c r="GP35" i="2" s="1"/>
  <c r="GN36" i="2"/>
  <c r="IP35" i="2"/>
  <c r="IQ35" i="2" s="1"/>
  <c r="IO36" i="2"/>
  <c r="CV38" i="2"/>
  <c r="CW37" i="2"/>
  <c r="CX37" i="2" s="1"/>
  <c r="FU35" i="2"/>
  <c r="FV35" i="2" s="1"/>
  <c r="FT36" i="2"/>
  <c r="EX35" i="2"/>
  <c r="EY35" i="2" s="1"/>
  <c r="FA35" i="2" s="1"/>
  <c r="EW36" i="2"/>
  <c r="GD35" i="2"/>
  <c r="GE34" i="2"/>
  <c r="GF34" i="2" s="1"/>
  <c r="GH34" i="2" s="1"/>
  <c r="JC33" i="2"/>
  <c r="HD32" i="2"/>
  <c r="HE32" i="2" s="1"/>
  <c r="EK34" i="2"/>
  <c r="EP34" i="2" s="1"/>
  <c r="EJ35" i="2"/>
  <c r="IV35" i="2"/>
  <c r="IW34" i="2"/>
  <c r="JB34" i="2" s="1"/>
  <c r="GU35" i="2"/>
  <c r="GV34" i="2"/>
  <c r="HA34" i="2" s="1"/>
  <c r="HB34" i="2" s="1"/>
  <c r="BI35" i="2"/>
  <c r="BJ35" i="2" s="1"/>
  <c r="BH36" i="2"/>
  <c r="IS34" i="2"/>
  <c r="CC37" i="2"/>
  <c r="CD37" i="2" s="1"/>
  <c r="CB38" i="2"/>
  <c r="BP33" i="2"/>
  <c r="BU33" i="2" s="1"/>
  <c r="BO34" i="2"/>
  <c r="ED35" i="2"/>
  <c r="EE35" i="2" s="1"/>
  <c r="EC36" i="2"/>
  <c r="FB33" i="2"/>
  <c r="BR38" i="2"/>
  <c r="BS37" i="2"/>
  <c r="BT37" i="2" s="1"/>
  <c r="FC33" i="2"/>
  <c r="FX34" i="2"/>
  <c r="HC34" i="2"/>
  <c r="EA34" i="2"/>
  <c r="EF34" i="2" s="1"/>
  <c r="DZ35" i="2"/>
  <c r="EN34" i="2"/>
  <c r="EO34" i="2" s="1"/>
  <c r="EQ34" i="2" s="1"/>
  <c r="EM35" i="2"/>
  <c r="GH33" i="2"/>
  <c r="DJ35" i="2"/>
  <c r="DK35" i="2" s="1"/>
  <c r="DI36" i="2"/>
  <c r="FJ38" i="2"/>
  <c r="FK37" i="2"/>
  <c r="FL37" i="2" s="1"/>
  <c r="JD33" i="2"/>
  <c r="JF33" i="2" s="1"/>
  <c r="GY36" i="2"/>
  <c r="GZ36" i="2" s="1"/>
  <c r="GX37" i="2"/>
  <c r="IF34" i="2"/>
  <c r="IG34" i="2" s="1"/>
  <c r="IE35" i="2"/>
  <c r="FG35" i="2"/>
  <c r="FH34" i="2"/>
  <c r="FM34" i="2" s="1"/>
  <c r="HI34" i="2"/>
  <c r="HN34" i="2" s="1"/>
  <c r="HH35" i="2"/>
  <c r="BV32" i="2"/>
  <c r="DB32" i="2"/>
  <c r="DC32" i="2" s="1"/>
  <c r="EG34" i="2"/>
  <c r="DG34" i="2"/>
  <c r="DL34" i="2" s="1"/>
  <c r="DM34" i="2" s="1"/>
  <c r="DF35" i="2"/>
  <c r="HU36" i="2"/>
  <c r="HV35" i="2"/>
  <c r="HW35" i="2" s="1"/>
  <c r="FB34" i="2"/>
  <c r="DT35" i="2"/>
  <c r="DU35" i="2" s="1"/>
  <c r="DS36" i="2"/>
  <c r="DQ34" i="2"/>
  <c r="DV34" i="2" s="1"/>
  <c r="DW34" i="2" s="1"/>
  <c r="DP35" i="2"/>
  <c r="IB36" i="2"/>
  <c r="IC35" i="2"/>
  <c r="IH35" i="2" s="1"/>
  <c r="EE37" i="5"/>
  <c r="AW35" i="5"/>
  <c r="BQ35" i="5"/>
  <c r="EG35" i="5"/>
  <c r="EF36" i="5"/>
  <c r="BJ36" i="5"/>
  <c r="BN36" i="5" s="1"/>
  <c r="BO36" i="5" s="1"/>
  <c r="BI37" i="5"/>
  <c r="FN33" i="5"/>
  <c r="FM34" i="5"/>
  <c r="FE36" i="5"/>
  <c r="FI36" i="5" s="1"/>
  <c r="FL36" i="5" s="1"/>
  <c r="FD37" i="5"/>
  <c r="FA37" i="5"/>
  <c r="EK38" i="5"/>
  <c r="EQ38" i="5" s="1"/>
  <c r="ER38" i="5" s="1"/>
  <c r="EJ39" i="5"/>
  <c r="EV38" i="5"/>
  <c r="EZ38" i="5" s="1"/>
  <c r="EU39" i="5"/>
  <c r="FJ35" i="5"/>
  <c r="DN40" i="5"/>
  <c r="DO39" i="5"/>
  <c r="DS39" i="5" s="1"/>
  <c r="DC39" i="5"/>
  <c r="DD38" i="5"/>
  <c r="DJ38" i="5" s="1"/>
  <c r="DK38" i="5" s="1"/>
  <c r="EC36" i="5"/>
  <c r="DT38" i="5"/>
  <c r="DW38" i="5"/>
  <c r="DX37" i="5"/>
  <c r="EB37" i="5" s="1"/>
  <c r="CZ34" i="5"/>
  <c r="CY35" i="5"/>
  <c r="CH37" i="5"/>
  <c r="CL37" i="5" s="1"/>
  <c r="CG38" i="5"/>
  <c r="CP38" i="5"/>
  <c r="CQ37" i="5"/>
  <c r="CU37" i="5" s="1"/>
  <c r="CV37" i="5" s="1"/>
  <c r="CX36" i="5"/>
  <c r="CM36" i="5"/>
  <c r="BV39" i="5"/>
  <c r="BW38" i="5"/>
  <c r="CC38" i="5" s="1"/>
  <c r="CD38" i="5" s="1"/>
  <c r="BA36" i="5"/>
  <c r="BE36" i="5" s="1"/>
  <c r="AZ37" i="5"/>
  <c r="AP36" i="5"/>
  <c r="AV36" i="5" s="1"/>
  <c r="AO37" i="5"/>
  <c r="BF35" i="5"/>
  <c r="BR34" i="5"/>
  <c r="BS33" i="5"/>
  <c r="Y35" i="5"/>
  <c r="AJ35" i="5"/>
  <c r="AH34" i="5"/>
  <c r="AI34" i="5"/>
  <c r="AL33" i="5" s="1"/>
  <c r="AK33" i="5"/>
  <c r="P35" i="5"/>
  <c r="L171" i="5"/>
  <c r="M171" i="5"/>
  <c r="N171" i="5" s="1"/>
  <c r="L36" i="5"/>
  <c r="M36" i="5"/>
  <c r="N36" i="5" s="1"/>
  <c r="AF35" i="5"/>
  <c r="W38" i="5"/>
  <c r="AC37" i="5"/>
  <c r="AG37" i="5" s="1"/>
  <c r="AB38" i="5"/>
  <c r="H37" i="5"/>
  <c r="I36" i="5"/>
  <c r="O36" i="5" s="1"/>
  <c r="T36" i="5"/>
  <c r="X36" i="5" s="1"/>
  <c r="S37" i="5"/>
  <c r="HK37" i="2"/>
  <c r="HL36" i="2"/>
  <c r="HM36" i="2" s="1"/>
  <c r="R34" i="2"/>
  <c r="S34" i="2" s="1"/>
  <c r="Q35" i="2"/>
  <c r="AE32" i="2"/>
  <c r="AZ32" i="2"/>
  <c r="G36" i="2"/>
  <c r="H35" i="2"/>
  <c r="I35" i="2" s="1"/>
  <c r="K31" i="2"/>
  <c r="AK34" i="2"/>
  <c r="AL33" i="2"/>
  <c r="AM33" i="2" s="1"/>
  <c r="AA34" i="2"/>
  <c r="AB33" i="2"/>
  <c r="AC33" i="2" s="1"/>
  <c r="AU34" i="2"/>
  <c r="AV33" i="2"/>
  <c r="AW33" i="2" s="1"/>
  <c r="BA30" i="2"/>
  <c r="BB30" i="2" s="1"/>
  <c r="AY32" i="2"/>
  <c r="E32" i="2"/>
  <c r="J32" i="2" s="1"/>
  <c r="D33" i="2"/>
  <c r="T31" i="2"/>
  <c r="U31" i="2" s="1"/>
  <c r="AS33" i="2"/>
  <c r="AX33" i="2" s="1"/>
  <c r="AR34" i="2"/>
  <c r="AH33" i="2"/>
  <c r="AI32" i="2"/>
  <c r="AN32" i="2" s="1"/>
  <c r="AO32" i="2" s="1"/>
  <c r="X34" i="2"/>
  <c r="Y33" i="2"/>
  <c r="AD33" i="2" s="1"/>
  <c r="N33" i="2"/>
  <c r="O32" i="2"/>
  <c r="IC36" i="2" l="1"/>
  <c r="IH36" i="2" s="1"/>
  <c r="IB37" i="2"/>
  <c r="DS37" i="2"/>
  <c r="DT36" i="2"/>
  <c r="DU36" i="2" s="1"/>
  <c r="DF36" i="2"/>
  <c r="DG35" i="2"/>
  <c r="DL35" i="2" s="1"/>
  <c r="FN34" i="2"/>
  <c r="EA35" i="2"/>
  <c r="EF35" i="2" s="1"/>
  <c r="EG35" i="2" s="1"/>
  <c r="DZ36" i="2"/>
  <c r="EC37" i="2"/>
  <c r="ED36" i="2"/>
  <c r="EE36" i="2" s="1"/>
  <c r="CB39" i="2"/>
  <c r="CC38" i="2"/>
  <c r="CD38" i="2" s="1"/>
  <c r="BI36" i="2"/>
  <c r="BJ36" i="2" s="1"/>
  <c r="BH37" i="2"/>
  <c r="FU36" i="2"/>
  <c r="FV36" i="2" s="1"/>
  <c r="FT37" i="2"/>
  <c r="IZ35" i="2"/>
  <c r="JA35" i="2" s="1"/>
  <c r="IY36" i="2"/>
  <c r="BY37" i="2"/>
  <c r="BZ36" i="2"/>
  <c r="CE36" i="2" s="1"/>
  <c r="CF36" i="2" s="1"/>
  <c r="DQ35" i="2"/>
  <c r="DV35" i="2" s="1"/>
  <c r="DP36" i="2"/>
  <c r="DW35" i="2"/>
  <c r="FC34" i="2"/>
  <c r="FD34" i="2" s="1"/>
  <c r="FH35" i="2"/>
  <c r="FM35" i="2" s="1"/>
  <c r="FG36" i="2"/>
  <c r="GX38" i="2"/>
  <c r="GY37" i="2"/>
  <c r="GZ37" i="2" s="1"/>
  <c r="BL35" i="2"/>
  <c r="DA35" i="2"/>
  <c r="IV36" i="2"/>
  <c r="IW35" i="2"/>
  <c r="JB35" i="2" s="1"/>
  <c r="GE35" i="2"/>
  <c r="GF35" i="2" s="1"/>
  <c r="GD36" i="2"/>
  <c r="FX35" i="2"/>
  <c r="GO36" i="2"/>
  <c r="GP36" i="2" s="1"/>
  <c r="GN37" i="2"/>
  <c r="HH36" i="2"/>
  <c r="HI35" i="2"/>
  <c r="HN35" i="2" s="1"/>
  <c r="IF35" i="2"/>
  <c r="IG35" i="2" s="1"/>
  <c r="II35" i="2" s="1"/>
  <c r="IE36" i="2"/>
  <c r="FK38" i="2"/>
  <c r="FL38" i="2" s="1"/>
  <c r="FJ39" i="2"/>
  <c r="EM36" i="2"/>
  <c r="EN35" i="2"/>
  <c r="EO35" i="2" s="1"/>
  <c r="FB35" i="2" s="1"/>
  <c r="BS38" i="2"/>
  <c r="BT38" i="2" s="1"/>
  <c r="BR39" i="2"/>
  <c r="BO35" i="2"/>
  <c r="BP34" i="2"/>
  <c r="BU34" i="2" s="1"/>
  <c r="EJ36" i="2"/>
  <c r="EK35" i="2"/>
  <c r="EP35" i="2" s="1"/>
  <c r="EX36" i="2"/>
  <c r="EY36" i="2" s="1"/>
  <c r="EW37" i="2"/>
  <c r="BE37" i="2"/>
  <c r="BF36" i="2"/>
  <c r="BK36" i="2" s="1"/>
  <c r="EU36" i="2"/>
  <c r="EZ36" i="2" s="1"/>
  <c r="ET37" i="2"/>
  <c r="FR36" i="2"/>
  <c r="FW36" i="2" s="1"/>
  <c r="FQ37" i="2"/>
  <c r="CJ35" i="2"/>
  <c r="CO35" i="2" s="1"/>
  <c r="CP35" i="2" s="1"/>
  <c r="CI36" i="2"/>
  <c r="CM37" i="2"/>
  <c r="CN37" i="2" s="1"/>
  <c r="CL38" i="2"/>
  <c r="HD33" i="2"/>
  <c r="HE33" i="2" s="1"/>
  <c r="EE38" i="5"/>
  <c r="HV36" i="2"/>
  <c r="HW36" i="2" s="1"/>
  <c r="HU37" i="2"/>
  <c r="JE34" i="2"/>
  <c r="HO34" i="2"/>
  <c r="II34" i="2"/>
  <c r="JD34" i="2"/>
  <c r="DI37" i="2"/>
  <c r="DJ36" i="2"/>
  <c r="DK36" i="2" s="1"/>
  <c r="FD33" i="2"/>
  <c r="BV33" i="2"/>
  <c r="DB33" i="2"/>
  <c r="DC33" i="2" s="1"/>
  <c r="GU36" i="2"/>
  <c r="GV35" i="2"/>
  <c r="HA35" i="2" s="1"/>
  <c r="HB35" i="2" s="1"/>
  <c r="CW38" i="2"/>
  <c r="CX38" i="2" s="1"/>
  <c r="CV39" i="2"/>
  <c r="IO37" i="2"/>
  <c r="IP36" i="2"/>
  <c r="IQ36" i="2" s="1"/>
  <c r="IL36" i="2"/>
  <c r="IM35" i="2"/>
  <c r="IR35" i="2" s="1"/>
  <c r="IS35" i="2" s="1"/>
  <c r="GA36" i="2"/>
  <c r="GB35" i="2"/>
  <c r="GG35" i="2" s="1"/>
  <c r="GK35" i="2"/>
  <c r="GL34" i="2"/>
  <c r="GQ34" i="2" s="1"/>
  <c r="GR34" i="2" s="1"/>
  <c r="JC34" i="2"/>
  <c r="HR36" i="2"/>
  <c r="HS35" i="2"/>
  <c r="HX35" i="2" s="1"/>
  <c r="HY35" i="2" s="1"/>
  <c r="CS35" i="2"/>
  <c r="CT34" i="2"/>
  <c r="CY34" i="2" s="1"/>
  <c r="CZ34" i="2" s="1"/>
  <c r="EG37" i="5"/>
  <c r="EF38" i="5"/>
  <c r="AW36" i="5"/>
  <c r="BQ36" i="5"/>
  <c r="EG36" i="5"/>
  <c r="EF37" i="5"/>
  <c r="BJ37" i="5"/>
  <c r="BN37" i="5" s="1"/>
  <c r="BO37" i="5" s="1"/>
  <c r="BI38" i="5"/>
  <c r="EK39" i="5"/>
  <c r="EQ39" i="5" s="1"/>
  <c r="ER39" i="5" s="1"/>
  <c r="EJ40" i="5"/>
  <c r="FN34" i="5"/>
  <c r="FM35" i="5"/>
  <c r="FE37" i="5"/>
  <c r="FI37" i="5" s="1"/>
  <c r="FL37" i="5" s="1"/>
  <c r="FD38" i="5"/>
  <c r="FJ36" i="5"/>
  <c r="EV39" i="5"/>
  <c r="EZ39" i="5" s="1"/>
  <c r="EU40" i="5"/>
  <c r="FA38" i="5"/>
  <c r="EC37" i="5"/>
  <c r="DX38" i="5"/>
  <c r="EB38" i="5" s="1"/>
  <c r="DW39" i="5"/>
  <c r="DT39" i="5"/>
  <c r="DC40" i="5"/>
  <c r="DD39" i="5"/>
  <c r="DJ39" i="5" s="1"/>
  <c r="DK39" i="5" s="1"/>
  <c r="DO40" i="5"/>
  <c r="DS40" i="5" s="1"/>
  <c r="DN41" i="5"/>
  <c r="CH38" i="5"/>
  <c r="CL38" i="5" s="1"/>
  <c r="CG39" i="5"/>
  <c r="CZ35" i="5"/>
  <c r="CY36" i="5"/>
  <c r="CQ38" i="5"/>
  <c r="CU38" i="5" s="1"/>
  <c r="CV38" i="5" s="1"/>
  <c r="CP39" i="5"/>
  <c r="CX37" i="5"/>
  <c r="CM37" i="5"/>
  <c r="BW39" i="5"/>
  <c r="CC39" i="5" s="1"/>
  <c r="CD39" i="5" s="1"/>
  <c r="BV40" i="5"/>
  <c r="AP37" i="5"/>
  <c r="AV37" i="5" s="1"/>
  <c r="AO38" i="5"/>
  <c r="BA37" i="5"/>
  <c r="BE37" i="5" s="1"/>
  <c r="AZ38" i="5"/>
  <c r="BS34" i="5"/>
  <c r="BR35" i="5"/>
  <c r="BF36" i="5"/>
  <c r="Y36" i="5"/>
  <c r="AJ36" i="5"/>
  <c r="AH35" i="5"/>
  <c r="AI35" i="5"/>
  <c r="AL34" i="5" s="1"/>
  <c r="AK34" i="5"/>
  <c r="M172" i="5"/>
  <c r="N172" i="5" s="1"/>
  <c r="L172" i="5"/>
  <c r="AF36" i="5"/>
  <c r="M37" i="5"/>
  <c r="N37" i="5" s="1"/>
  <c r="L37" i="5"/>
  <c r="P36" i="5"/>
  <c r="AB39" i="5"/>
  <c r="AC38" i="5"/>
  <c r="AG38" i="5" s="1"/>
  <c r="T37" i="5"/>
  <c r="X37" i="5" s="1"/>
  <c r="S38" i="5"/>
  <c r="W39" i="5"/>
  <c r="H38" i="5"/>
  <c r="I37" i="5"/>
  <c r="O37" i="5" s="1"/>
  <c r="HL37" i="2"/>
  <c r="HM37" i="2" s="1"/>
  <c r="HK38" i="2"/>
  <c r="R35" i="2"/>
  <c r="S35" i="2" s="1"/>
  <c r="Q36" i="2"/>
  <c r="AE33" i="2"/>
  <c r="K32" i="2"/>
  <c r="BA31" i="2"/>
  <c r="BB31" i="2" s="1"/>
  <c r="AU35" i="2"/>
  <c r="AV34" i="2"/>
  <c r="AW34" i="2" s="1"/>
  <c r="AZ33" i="2"/>
  <c r="AA35" i="2"/>
  <c r="AB34" i="2"/>
  <c r="AC34" i="2" s="1"/>
  <c r="G37" i="2"/>
  <c r="H36" i="2"/>
  <c r="I36" i="2" s="1"/>
  <c r="AK35" i="2"/>
  <c r="AL34" i="2"/>
  <c r="AM34" i="2" s="1"/>
  <c r="AY33" i="2"/>
  <c r="E33" i="2"/>
  <c r="J33" i="2" s="1"/>
  <c r="D34" i="2"/>
  <c r="T32" i="2"/>
  <c r="U32" i="2" s="1"/>
  <c r="AS34" i="2"/>
  <c r="AX34" i="2" s="1"/>
  <c r="AR35" i="2"/>
  <c r="AI33" i="2"/>
  <c r="AN33" i="2" s="1"/>
  <c r="AO33" i="2" s="1"/>
  <c r="AH34" i="2"/>
  <c r="X35" i="2"/>
  <c r="Y34" i="2"/>
  <c r="AD34" i="2" s="1"/>
  <c r="O33" i="2"/>
  <c r="N34" i="2"/>
  <c r="JC35" i="2" l="1"/>
  <c r="GA37" i="2"/>
  <c r="GB36" i="2"/>
  <c r="GG36" i="2" s="1"/>
  <c r="IP37" i="2"/>
  <c r="IQ37" i="2" s="1"/>
  <c r="IO38" i="2"/>
  <c r="GU37" i="2"/>
  <c r="GV36" i="2"/>
  <c r="HA36" i="2" s="1"/>
  <c r="HB36" i="2" s="1"/>
  <c r="CI37" i="2"/>
  <c r="CJ36" i="2"/>
  <c r="CO36" i="2" s="1"/>
  <c r="CP36" i="2" s="1"/>
  <c r="ET38" i="2"/>
  <c r="EU37" i="2"/>
  <c r="EZ37" i="2" s="1"/>
  <c r="BS39" i="2"/>
  <c r="BT39" i="2" s="1"/>
  <c r="BR40" i="2"/>
  <c r="EM37" i="2"/>
  <c r="EN36" i="2"/>
  <c r="EO36" i="2" s="1"/>
  <c r="IF36" i="2"/>
  <c r="IG36" i="2" s="1"/>
  <c r="II36" i="2" s="1"/>
  <c r="IE37" i="2"/>
  <c r="GO37" i="2"/>
  <c r="GP37" i="2" s="1"/>
  <c r="GN38" i="2"/>
  <c r="GD37" i="2"/>
  <c r="GE36" i="2"/>
  <c r="GF36" i="2" s="1"/>
  <c r="GH36" i="2" s="1"/>
  <c r="GY38" i="2"/>
  <c r="GZ38" i="2" s="1"/>
  <c r="GX39" i="2"/>
  <c r="BH38" i="2"/>
  <c r="BI37" i="2"/>
  <c r="BJ37" i="2" s="1"/>
  <c r="FC35" i="2"/>
  <c r="FD35" i="2" s="1"/>
  <c r="DT37" i="2"/>
  <c r="DU37" i="2" s="1"/>
  <c r="DS38" i="2"/>
  <c r="CS36" i="2"/>
  <c r="CT35" i="2"/>
  <c r="CY35" i="2" s="1"/>
  <c r="CZ35" i="2" s="1"/>
  <c r="CW39" i="2"/>
  <c r="CX39" i="2" s="1"/>
  <c r="CV40" i="2"/>
  <c r="DJ37" i="2"/>
  <c r="DK37" i="2" s="1"/>
  <c r="DI38" i="2"/>
  <c r="EJ37" i="2"/>
  <c r="EK36" i="2"/>
  <c r="EP36" i="2" s="1"/>
  <c r="FK39" i="2"/>
  <c r="FL39" i="2" s="1"/>
  <c r="FJ40" i="2"/>
  <c r="GH35" i="2"/>
  <c r="FG37" i="2"/>
  <c r="FH36" i="2"/>
  <c r="FM36" i="2" s="1"/>
  <c r="DP37" i="2"/>
  <c r="DQ36" i="2"/>
  <c r="DV36" i="2" s="1"/>
  <c r="BL36" i="2"/>
  <c r="DA36" i="2"/>
  <c r="ED37" i="2"/>
  <c r="EE37" i="2" s="1"/>
  <c r="EC38" i="2"/>
  <c r="DM35" i="2"/>
  <c r="DF37" i="2"/>
  <c r="DG36" i="2"/>
  <c r="DL36" i="2" s="1"/>
  <c r="IB38" i="2"/>
  <c r="IC37" i="2"/>
  <c r="IH37" i="2" s="1"/>
  <c r="GK36" i="2"/>
  <c r="GL35" i="2"/>
  <c r="GQ35" i="2" s="1"/>
  <c r="GR35" i="2" s="1"/>
  <c r="IM36" i="2"/>
  <c r="IR36" i="2" s="1"/>
  <c r="IS36" i="2" s="1"/>
  <c r="IL37" i="2"/>
  <c r="JF34" i="2"/>
  <c r="HU38" i="2"/>
  <c r="HV37" i="2"/>
  <c r="HW37" i="2" s="1"/>
  <c r="CM38" i="2"/>
  <c r="CN38" i="2" s="1"/>
  <c r="CL39" i="2"/>
  <c r="FR37" i="2"/>
  <c r="FW37" i="2" s="1"/>
  <c r="FQ38" i="2"/>
  <c r="EX37" i="2"/>
  <c r="EY37" i="2" s="1"/>
  <c r="FA37" i="2" s="1"/>
  <c r="EW38" i="2"/>
  <c r="BV34" i="2"/>
  <c r="DB34" i="2"/>
  <c r="DC34" i="2" s="1"/>
  <c r="JE35" i="2"/>
  <c r="HO35" i="2"/>
  <c r="HC35" i="2"/>
  <c r="HD35" i="2"/>
  <c r="FN35" i="2"/>
  <c r="BY38" i="2"/>
  <c r="BZ37" i="2"/>
  <c r="CE37" i="2" s="1"/>
  <c r="CF37" i="2" s="1"/>
  <c r="FU37" i="2"/>
  <c r="FV37" i="2" s="1"/>
  <c r="FT38" i="2"/>
  <c r="EA36" i="2"/>
  <c r="EF36" i="2" s="1"/>
  <c r="EG36" i="2" s="1"/>
  <c r="DZ37" i="2"/>
  <c r="HR37" i="2"/>
  <c r="HS36" i="2"/>
  <c r="HX36" i="2" s="1"/>
  <c r="HY36" i="2" s="1"/>
  <c r="BE38" i="2"/>
  <c r="BF37" i="2"/>
  <c r="BK37" i="2" s="1"/>
  <c r="FA36" i="2"/>
  <c r="BP35" i="2"/>
  <c r="BU35" i="2" s="1"/>
  <c r="BO36" i="2"/>
  <c r="EQ35" i="2"/>
  <c r="HI36" i="2"/>
  <c r="HN36" i="2" s="1"/>
  <c r="HH37" i="2"/>
  <c r="IW36" i="2"/>
  <c r="JB36" i="2" s="1"/>
  <c r="IV37" i="2"/>
  <c r="JD36" i="2"/>
  <c r="IZ36" i="2"/>
  <c r="JA36" i="2" s="1"/>
  <c r="JC36" i="2" s="1"/>
  <c r="IY37" i="2"/>
  <c r="FX36" i="2"/>
  <c r="HC36" i="2"/>
  <c r="CB40" i="2"/>
  <c r="CC39" i="2"/>
  <c r="CD39" i="2" s="1"/>
  <c r="HD34" i="2"/>
  <c r="HE34" i="2" s="1"/>
  <c r="DW36" i="2"/>
  <c r="JD35" i="2"/>
  <c r="EE39" i="5"/>
  <c r="AW37" i="5"/>
  <c r="BQ37" i="5"/>
  <c r="BI39" i="5"/>
  <c r="BJ38" i="5"/>
  <c r="BN38" i="5" s="1"/>
  <c r="BO38" i="5" s="1"/>
  <c r="FD39" i="5"/>
  <c r="FE38" i="5"/>
  <c r="FI38" i="5" s="1"/>
  <c r="FL38" i="5" s="1"/>
  <c r="FJ37" i="5"/>
  <c r="FN35" i="5"/>
  <c r="FM36" i="5"/>
  <c r="EV40" i="5"/>
  <c r="EZ40" i="5" s="1"/>
  <c r="EU41" i="5"/>
  <c r="EK40" i="5"/>
  <c r="EQ40" i="5" s="1"/>
  <c r="ER40" i="5" s="1"/>
  <c r="EJ41" i="5"/>
  <c r="FA39" i="5"/>
  <c r="DW40" i="5"/>
  <c r="DX39" i="5"/>
  <c r="EB39" i="5" s="1"/>
  <c r="DN42" i="5"/>
  <c r="DO41" i="5"/>
  <c r="DS41" i="5" s="1"/>
  <c r="EC38" i="5"/>
  <c r="DT40" i="5"/>
  <c r="DD40" i="5"/>
  <c r="DJ40" i="5" s="1"/>
  <c r="DK40" i="5" s="1"/>
  <c r="DC41" i="5"/>
  <c r="CP40" i="5"/>
  <c r="CQ39" i="5"/>
  <c r="CU39" i="5" s="1"/>
  <c r="CV39" i="5" s="1"/>
  <c r="CZ36" i="5"/>
  <c r="CY37" i="5"/>
  <c r="BW40" i="5"/>
  <c r="CC40" i="5" s="1"/>
  <c r="CD40" i="5" s="1"/>
  <c r="BV41" i="5"/>
  <c r="CH39" i="5"/>
  <c r="CL39" i="5" s="1"/>
  <c r="CG40" i="5"/>
  <c r="CX38" i="5"/>
  <c r="CM38" i="5"/>
  <c r="BA38" i="5"/>
  <c r="BE38" i="5" s="1"/>
  <c r="AZ39" i="5"/>
  <c r="AP38" i="5"/>
  <c r="AV38" i="5" s="1"/>
  <c r="AO39" i="5"/>
  <c r="BF37" i="5"/>
  <c r="BS35" i="5"/>
  <c r="BR36" i="5"/>
  <c r="Y37" i="5"/>
  <c r="AJ37" i="5"/>
  <c r="AK35" i="5"/>
  <c r="AH36" i="5"/>
  <c r="AI36" i="5"/>
  <c r="L173" i="5"/>
  <c r="M173" i="5"/>
  <c r="N173" i="5" s="1"/>
  <c r="P37" i="5"/>
  <c r="AF37" i="5"/>
  <c r="M38" i="5"/>
  <c r="N38" i="5" s="1"/>
  <c r="L38" i="5"/>
  <c r="W40" i="5"/>
  <c r="AC39" i="5"/>
  <c r="AG39" i="5" s="1"/>
  <c r="AB40" i="5"/>
  <c r="S39" i="5"/>
  <c r="T38" i="5"/>
  <c r="X38" i="5" s="1"/>
  <c r="I38" i="5"/>
  <c r="O38" i="5" s="1"/>
  <c r="H39" i="5"/>
  <c r="HK39" i="2"/>
  <c r="HL38" i="2"/>
  <c r="HM38" i="2" s="1"/>
  <c r="Q37" i="2"/>
  <c r="R36" i="2"/>
  <c r="S36" i="2" s="1"/>
  <c r="AE34" i="2"/>
  <c r="AY34" i="2"/>
  <c r="AA36" i="2"/>
  <c r="AB35" i="2"/>
  <c r="AC35" i="2" s="1"/>
  <c r="AK36" i="2"/>
  <c r="AL35" i="2"/>
  <c r="AM35" i="2" s="1"/>
  <c r="AU36" i="2"/>
  <c r="AV35" i="2"/>
  <c r="AW35" i="2" s="1"/>
  <c r="AZ34" i="2"/>
  <c r="BA32" i="2"/>
  <c r="BB32" i="2" s="1"/>
  <c r="G38" i="2"/>
  <c r="H37" i="2"/>
  <c r="I37" i="2" s="1"/>
  <c r="K33" i="2"/>
  <c r="E34" i="2"/>
  <c r="J34" i="2" s="1"/>
  <c r="D35" i="2"/>
  <c r="T33" i="2"/>
  <c r="U33" i="2" s="1"/>
  <c r="AR36" i="2"/>
  <c r="AS35" i="2"/>
  <c r="AX35" i="2" s="1"/>
  <c r="AH35" i="2"/>
  <c r="AI34" i="2"/>
  <c r="AN34" i="2" s="1"/>
  <c r="AO34" i="2" s="1"/>
  <c r="X36" i="2"/>
  <c r="Y35" i="2"/>
  <c r="AD35" i="2" s="1"/>
  <c r="N35" i="2"/>
  <c r="O34" i="2"/>
  <c r="JF35" i="2" l="1"/>
  <c r="JE36" i="2"/>
  <c r="HO36" i="2"/>
  <c r="HU39" i="2"/>
  <c r="HV38" i="2"/>
  <c r="HW38" i="2" s="1"/>
  <c r="JF36" i="2"/>
  <c r="HH38" i="2"/>
  <c r="HI37" i="2"/>
  <c r="HN37" i="2" s="1"/>
  <c r="BV35" i="2"/>
  <c r="DB35" i="2"/>
  <c r="DC35" i="2" s="1"/>
  <c r="HS37" i="2"/>
  <c r="HX37" i="2" s="1"/>
  <c r="HY37" i="2" s="1"/>
  <c r="HR38" i="2"/>
  <c r="FT39" i="2"/>
  <c r="FU38" i="2"/>
  <c r="FV38" i="2" s="1"/>
  <c r="FR38" i="2"/>
  <c r="FW38" i="2" s="1"/>
  <c r="FQ39" i="2"/>
  <c r="IL38" i="2"/>
  <c r="IM37" i="2"/>
  <c r="IR37" i="2" s="1"/>
  <c r="FC36" i="2"/>
  <c r="DQ37" i="2"/>
  <c r="DV37" i="2" s="1"/>
  <c r="DP38" i="2"/>
  <c r="CV41" i="2"/>
  <c r="CW40" i="2"/>
  <c r="CX40" i="2" s="1"/>
  <c r="DS39" i="2"/>
  <c r="DT38" i="2"/>
  <c r="DU38" i="2" s="1"/>
  <c r="BL37" i="2"/>
  <c r="DA37" i="2"/>
  <c r="EM38" i="2"/>
  <c r="EN37" i="2"/>
  <c r="EO37" i="2" s="1"/>
  <c r="ET39" i="2"/>
  <c r="EU38" i="2"/>
  <c r="EZ38" i="2" s="1"/>
  <c r="DM36" i="2"/>
  <c r="IS37" i="2"/>
  <c r="DF38" i="2"/>
  <c r="DG37" i="2"/>
  <c r="DL37" i="2" s="1"/>
  <c r="DM37" i="2" s="1"/>
  <c r="FN36" i="2"/>
  <c r="FJ41" i="2"/>
  <c r="FK40" i="2"/>
  <c r="FL40" i="2" s="1"/>
  <c r="EK37" i="2"/>
  <c r="EP37" i="2" s="1"/>
  <c r="EJ38" i="2"/>
  <c r="DW37" i="2"/>
  <c r="BH39" i="2"/>
  <c r="BI38" i="2"/>
  <c r="BJ38" i="2" s="1"/>
  <c r="IF37" i="2"/>
  <c r="IG37" i="2" s="1"/>
  <c r="II37" i="2" s="1"/>
  <c r="IE38" i="2"/>
  <c r="BS40" i="2"/>
  <c r="BT40" i="2" s="1"/>
  <c r="BR41" i="2"/>
  <c r="FX37" i="2"/>
  <c r="IY38" i="2"/>
  <c r="IZ37" i="2"/>
  <c r="JA37" i="2" s="1"/>
  <c r="JC37" i="2" s="1"/>
  <c r="IV38" i="2"/>
  <c r="IW37" i="2"/>
  <c r="JB37" i="2" s="1"/>
  <c r="HE35" i="2"/>
  <c r="CM39" i="2"/>
  <c r="CN39" i="2" s="1"/>
  <c r="CL40" i="2"/>
  <c r="FG38" i="2"/>
  <c r="FH37" i="2"/>
  <c r="FM37" i="2" s="1"/>
  <c r="DJ38" i="2"/>
  <c r="DK38" i="2" s="1"/>
  <c r="DI39" i="2"/>
  <c r="GY39" i="2"/>
  <c r="GZ39" i="2" s="1"/>
  <c r="GX40" i="2"/>
  <c r="GE37" i="2"/>
  <c r="GF37" i="2" s="1"/>
  <c r="GH37" i="2" s="1"/>
  <c r="GD38" i="2"/>
  <c r="CJ37" i="2"/>
  <c r="CO37" i="2" s="1"/>
  <c r="CP37" i="2" s="1"/>
  <c r="CI38" i="2"/>
  <c r="GV37" i="2"/>
  <c r="HA37" i="2" s="1"/>
  <c r="HB37" i="2" s="1"/>
  <c r="GU38" i="2"/>
  <c r="GB37" i="2"/>
  <c r="GG37" i="2" s="1"/>
  <c r="GA38" i="2"/>
  <c r="EA37" i="2"/>
  <c r="EF37" i="2" s="1"/>
  <c r="EG37" i="2" s="1"/>
  <c r="DZ38" i="2"/>
  <c r="EW39" i="2"/>
  <c r="EX38" i="2"/>
  <c r="EY38" i="2" s="1"/>
  <c r="CB41" i="2"/>
  <c r="CC40" i="2"/>
  <c r="CD40" i="2" s="1"/>
  <c r="BO37" i="2"/>
  <c r="BP36" i="2"/>
  <c r="BU36" i="2" s="1"/>
  <c r="BF38" i="2"/>
  <c r="BK38" i="2" s="1"/>
  <c r="BE39" i="2"/>
  <c r="BZ38" i="2"/>
  <c r="CE38" i="2" s="1"/>
  <c r="CF38" i="2" s="1"/>
  <c r="BY39" i="2"/>
  <c r="GK37" i="2"/>
  <c r="GL36" i="2"/>
  <c r="GQ36" i="2" s="1"/>
  <c r="GR36" i="2" s="1"/>
  <c r="IB39" i="2"/>
  <c r="IC38" i="2"/>
  <c r="IH38" i="2" s="1"/>
  <c r="EC39" i="2"/>
  <c r="ED38" i="2"/>
  <c r="EE38" i="2" s="1"/>
  <c r="FB37" i="2"/>
  <c r="CS37" i="2"/>
  <c r="CT36" i="2"/>
  <c r="CY36" i="2" s="1"/>
  <c r="CZ36" i="2" s="1"/>
  <c r="GO38" i="2"/>
  <c r="GP38" i="2" s="1"/>
  <c r="GN39" i="2"/>
  <c r="EQ36" i="2"/>
  <c r="FB36" i="2"/>
  <c r="IP38" i="2"/>
  <c r="IQ38" i="2" s="1"/>
  <c r="IO39" i="2"/>
  <c r="EG38" i="5"/>
  <c r="EF39" i="5"/>
  <c r="AW38" i="5"/>
  <c r="BQ38" i="5"/>
  <c r="EE40" i="5"/>
  <c r="BI40" i="5"/>
  <c r="BJ39" i="5"/>
  <c r="BN39" i="5" s="1"/>
  <c r="BO39" i="5" s="1"/>
  <c r="FD40" i="5"/>
  <c r="FE39" i="5"/>
  <c r="FI39" i="5" s="1"/>
  <c r="FL39" i="5" s="1"/>
  <c r="FA40" i="5"/>
  <c r="FN36" i="5"/>
  <c r="FM37" i="5"/>
  <c r="EV41" i="5"/>
  <c r="EZ41" i="5" s="1"/>
  <c r="EU42" i="5"/>
  <c r="EK41" i="5"/>
  <c r="EQ41" i="5" s="1"/>
  <c r="ER41" i="5" s="1"/>
  <c r="EJ42" i="5"/>
  <c r="FJ38" i="5"/>
  <c r="DT41" i="5"/>
  <c r="DN43" i="5"/>
  <c r="DO42" i="5"/>
  <c r="DS42" i="5" s="1"/>
  <c r="EC39" i="5"/>
  <c r="DD41" i="5"/>
  <c r="DJ41" i="5" s="1"/>
  <c r="DK41" i="5" s="1"/>
  <c r="DC42" i="5"/>
  <c r="DX40" i="5"/>
  <c r="EB40" i="5" s="1"/>
  <c r="DW41" i="5"/>
  <c r="CG41" i="5"/>
  <c r="CH40" i="5"/>
  <c r="CL40" i="5" s="1"/>
  <c r="CX39" i="5"/>
  <c r="CM39" i="5"/>
  <c r="BV42" i="5"/>
  <c r="BW41" i="5"/>
  <c r="CC41" i="5" s="1"/>
  <c r="CD41" i="5" s="1"/>
  <c r="CZ37" i="5"/>
  <c r="CY38" i="5"/>
  <c r="CP41" i="5"/>
  <c r="CQ40" i="5"/>
  <c r="CU40" i="5" s="1"/>
  <c r="CV40" i="5" s="1"/>
  <c r="BS36" i="5"/>
  <c r="BR37" i="5"/>
  <c r="BA39" i="5"/>
  <c r="BE39" i="5" s="1"/>
  <c r="AZ40" i="5"/>
  <c r="AP39" i="5"/>
  <c r="AV39" i="5" s="1"/>
  <c r="AO40" i="5"/>
  <c r="BF38" i="5"/>
  <c r="Y38" i="5"/>
  <c r="AJ38" i="5"/>
  <c r="AK36" i="5"/>
  <c r="AH37" i="5"/>
  <c r="AI37" i="5"/>
  <c r="AL35" i="5"/>
  <c r="P38" i="5"/>
  <c r="M174" i="5"/>
  <c r="N174" i="5" s="1"/>
  <c r="L174" i="5"/>
  <c r="AF38" i="5"/>
  <c r="L39" i="5"/>
  <c r="M39" i="5"/>
  <c r="N39" i="5" s="1"/>
  <c r="AC40" i="5"/>
  <c r="AG40" i="5" s="1"/>
  <c r="AB41" i="5"/>
  <c r="I39" i="5"/>
  <c r="O39" i="5" s="1"/>
  <c r="H40" i="5"/>
  <c r="W41" i="5"/>
  <c r="S40" i="5"/>
  <c r="T39" i="5"/>
  <c r="X39" i="5" s="1"/>
  <c r="HL39" i="2"/>
  <c r="HM39" i="2" s="1"/>
  <c r="HK40" i="2"/>
  <c r="AE35" i="2"/>
  <c r="Q38" i="2"/>
  <c r="R37" i="2"/>
  <c r="S37" i="2" s="1"/>
  <c r="AK37" i="2"/>
  <c r="AL36" i="2"/>
  <c r="AM36" i="2" s="1"/>
  <c r="BA33" i="2"/>
  <c r="BB33" i="2" s="1"/>
  <c r="K34" i="2"/>
  <c r="AZ35" i="2"/>
  <c r="AU37" i="2"/>
  <c r="AV36" i="2"/>
  <c r="AW36" i="2" s="1"/>
  <c r="G39" i="2"/>
  <c r="H38" i="2"/>
  <c r="I38" i="2" s="1"/>
  <c r="AY35" i="2"/>
  <c r="AA37" i="2"/>
  <c r="AB36" i="2"/>
  <c r="AC36" i="2" s="1"/>
  <c r="D36" i="2"/>
  <c r="E35" i="2"/>
  <c r="J35" i="2" s="1"/>
  <c r="T34" i="2"/>
  <c r="U34" i="2" s="1"/>
  <c r="AR37" i="2"/>
  <c r="AS36" i="2"/>
  <c r="AX36" i="2" s="1"/>
  <c r="AH36" i="2"/>
  <c r="AI35" i="2"/>
  <c r="AN35" i="2" s="1"/>
  <c r="AO35" i="2" s="1"/>
  <c r="X37" i="2"/>
  <c r="Y36" i="2"/>
  <c r="AD36" i="2" s="1"/>
  <c r="N36" i="2"/>
  <c r="O35" i="2"/>
  <c r="FA38" i="2" l="1"/>
  <c r="JD37" i="2"/>
  <c r="AE36" i="2"/>
  <c r="HC37" i="2"/>
  <c r="FD36" i="2"/>
  <c r="DZ39" i="2"/>
  <c r="EA38" i="2"/>
  <c r="EF38" i="2" s="1"/>
  <c r="FQ40" i="2"/>
  <c r="FR39" i="2"/>
  <c r="FW39" i="2" s="1"/>
  <c r="JE37" i="2"/>
  <c r="JF37" i="2" s="1"/>
  <c r="HO37" i="2"/>
  <c r="EG38" i="2"/>
  <c r="BP37" i="2"/>
  <c r="BU37" i="2" s="1"/>
  <c r="BO38" i="2"/>
  <c r="GE38" i="2"/>
  <c r="GF38" i="2" s="1"/>
  <c r="GD39" i="2"/>
  <c r="DI40" i="2"/>
  <c r="DJ39" i="2"/>
  <c r="DK39" i="2" s="1"/>
  <c r="FN37" i="2"/>
  <c r="FK41" i="2"/>
  <c r="FL41" i="2" s="1"/>
  <c r="FJ42" i="2"/>
  <c r="FC37" i="2"/>
  <c r="DS40" i="2"/>
  <c r="DT39" i="2"/>
  <c r="DU39" i="2" s="1"/>
  <c r="HI38" i="2"/>
  <c r="HN38" i="2" s="1"/>
  <c r="HH39" i="2"/>
  <c r="HV39" i="2"/>
  <c r="HW39" i="2" s="1"/>
  <c r="HU40" i="2"/>
  <c r="IC39" i="2"/>
  <c r="IH39" i="2" s="1"/>
  <c r="IB40" i="2"/>
  <c r="BV36" i="2"/>
  <c r="DB36" i="2"/>
  <c r="DC36" i="2" s="1"/>
  <c r="GV38" i="2"/>
  <c r="HA38" i="2" s="1"/>
  <c r="HB38" i="2" s="1"/>
  <c r="GU39" i="2"/>
  <c r="IF38" i="2"/>
  <c r="IG38" i="2" s="1"/>
  <c r="IE39" i="2"/>
  <c r="EN38" i="2"/>
  <c r="EO38" i="2" s="1"/>
  <c r="EM39" i="2"/>
  <c r="DQ38" i="2"/>
  <c r="DV38" i="2" s="1"/>
  <c r="DW38" i="2" s="1"/>
  <c r="DP39" i="2"/>
  <c r="HS38" i="2"/>
  <c r="HX38" i="2" s="1"/>
  <c r="HR39" i="2"/>
  <c r="IP39" i="2"/>
  <c r="IQ39" i="2" s="1"/>
  <c r="IO40" i="2"/>
  <c r="GN40" i="2"/>
  <c r="GO39" i="2"/>
  <c r="GP39" i="2" s="1"/>
  <c r="CS38" i="2"/>
  <c r="CT37" i="2"/>
  <c r="CY37" i="2" s="1"/>
  <c r="CZ37" i="2" s="1"/>
  <c r="ED39" i="2"/>
  <c r="EE39" i="2" s="1"/>
  <c r="EC40" i="2"/>
  <c r="GL37" i="2"/>
  <c r="GQ37" i="2" s="1"/>
  <c r="GR37" i="2" s="1"/>
  <c r="GK38" i="2"/>
  <c r="BF39" i="2"/>
  <c r="BK39" i="2" s="1"/>
  <c r="BE40" i="2"/>
  <c r="GA39" i="2"/>
  <c r="GB38" i="2"/>
  <c r="GG38" i="2" s="1"/>
  <c r="CJ38" i="2"/>
  <c r="CO38" i="2" s="1"/>
  <c r="CP38" i="2" s="1"/>
  <c r="CI39" i="2"/>
  <c r="FB38" i="2"/>
  <c r="FH38" i="2"/>
  <c r="FM38" i="2" s="1"/>
  <c r="FG39" i="2"/>
  <c r="IY39" i="2"/>
  <c r="IZ38" i="2"/>
  <c r="JA38" i="2" s="1"/>
  <c r="BR42" i="2"/>
  <c r="BS41" i="2"/>
  <c r="BT41" i="2" s="1"/>
  <c r="BL38" i="2"/>
  <c r="DA38" i="2"/>
  <c r="EJ39" i="2"/>
  <c r="EK38" i="2"/>
  <c r="EP38" i="2" s="1"/>
  <c r="DG38" i="2"/>
  <c r="DL38" i="2" s="1"/>
  <c r="DF39" i="2"/>
  <c r="ET40" i="2"/>
  <c r="EU39" i="2"/>
  <c r="EZ39" i="2" s="1"/>
  <c r="IM38" i="2"/>
  <c r="IR38" i="2" s="1"/>
  <c r="IL39" i="2"/>
  <c r="FX38" i="2"/>
  <c r="HC38" i="2"/>
  <c r="BZ39" i="2"/>
  <c r="CE39" i="2" s="1"/>
  <c r="CF39" i="2" s="1"/>
  <c r="BY40" i="2"/>
  <c r="IV39" i="2"/>
  <c r="IW38" i="2"/>
  <c r="JB38" i="2" s="1"/>
  <c r="HY38" i="2"/>
  <c r="IS38" i="2"/>
  <c r="FD37" i="2"/>
  <c r="CC41" i="2"/>
  <c r="CD41" i="2" s="1"/>
  <c r="CB42" i="2"/>
  <c r="EW40" i="2"/>
  <c r="EX39" i="2"/>
  <c r="EY39" i="2" s="1"/>
  <c r="GX41" i="2"/>
  <c r="GY40" i="2"/>
  <c r="GZ40" i="2" s="1"/>
  <c r="CM40" i="2"/>
  <c r="CN40" i="2" s="1"/>
  <c r="CL41" i="2"/>
  <c r="BI39" i="2"/>
  <c r="BJ39" i="2" s="1"/>
  <c r="BH40" i="2"/>
  <c r="HD36" i="2"/>
  <c r="HE36" i="2" s="1"/>
  <c r="EQ37" i="2"/>
  <c r="CV42" i="2"/>
  <c r="CW41" i="2"/>
  <c r="CX41" i="2" s="1"/>
  <c r="FU39" i="2"/>
  <c r="FV39" i="2" s="1"/>
  <c r="FT40" i="2"/>
  <c r="EG39" i="5"/>
  <c r="EF40" i="5"/>
  <c r="P39" i="5"/>
  <c r="AW39" i="5"/>
  <c r="BQ39" i="5"/>
  <c r="EE41" i="5"/>
  <c r="BI41" i="5"/>
  <c r="BJ40" i="5"/>
  <c r="BN40" i="5" s="1"/>
  <c r="BO40" i="5" s="1"/>
  <c r="EV42" i="5"/>
  <c r="EZ42" i="5" s="1"/>
  <c r="EU43" i="5"/>
  <c r="FA41" i="5"/>
  <c r="FD41" i="5"/>
  <c r="FE40" i="5"/>
  <c r="FI40" i="5" s="1"/>
  <c r="FL40" i="5" s="1"/>
  <c r="FN37" i="5"/>
  <c r="FM38" i="5"/>
  <c r="EK42" i="5"/>
  <c r="EQ42" i="5" s="1"/>
  <c r="ER42" i="5" s="1"/>
  <c r="EJ43" i="5"/>
  <c r="FJ39" i="5"/>
  <c r="DT42" i="5"/>
  <c r="DO43" i="5"/>
  <c r="DS43" i="5" s="1"/>
  <c r="DN44" i="5"/>
  <c r="DC43" i="5"/>
  <c r="DD42" i="5"/>
  <c r="DJ42" i="5" s="1"/>
  <c r="DK42" i="5" s="1"/>
  <c r="DW42" i="5"/>
  <c r="DX41" i="5"/>
  <c r="EB41" i="5" s="1"/>
  <c r="EC40" i="5"/>
  <c r="CZ38" i="5"/>
  <c r="CY39" i="5"/>
  <c r="CX40" i="5"/>
  <c r="CM40" i="5"/>
  <c r="BV43" i="5"/>
  <c r="BW42" i="5"/>
  <c r="CC42" i="5" s="1"/>
  <c r="CD42" i="5" s="1"/>
  <c r="CP42" i="5"/>
  <c r="CQ41" i="5"/>
  <c r="CU41" i="5" s="1"/>
  <c r="CV41" i="5" s="1"/>
  <c r="CH41" i="5"/>
  <c r="CL41" i="5" s="1"/>
  <c r="CG42" i="5"/>
  <c r="AP40" i="5"/>
  <c r="AV40" i="5" s="1"/>
  <c r="AO41" i="5"/>
  <c r="BA40" i="5"/>
  <c r="BE40" i="5" s="1"/>
  <c r="AZ41" i="5"/>
  <c r="BF39" i="5"/>
  <c r="BS37" i="5"/>
  <c r="BR38" i="5"/>
  <c r="Y39" i="5"/>
  <c r="AJ39" i="5"/>
  <c r="AK37" i="5"/>
  <c r="AH38" i="5"/>
  <c r="AI38" i="5"/>
  <c r="AL36" i="5"/>
  <c r="L175" i="5"/>
  <c r="M175" i="5"/>
  <c r="N175" i="5" s="1"/>
  <c r="AF39" i="5"/>
  <c r="L40" i="5"/>
  <c r="M40" i="5"/>
  <c r="N40" i="5" s="1"/>
  <c r="I40" i="5"/>
  <c r="O40" i="5" s="1"/>
  <c r="H41" i="5"/>
  <c r="AB42" i="5"/>
  <c r="AC41" i="5"/>
  <c r="AG41" i="5" s="1"/>
  <c r="S41" i="5"/>
  <c r="T40" i="5"/>
  <c r="X40" i="5" s="1"/>
  <c r="W42" i="5"/>
  <c r="HL40" i="2"/>
  <c r="HM40" i="2" s="1"/>
  <c r="HK41" i="2"/>
  <c r="Q39" i="2"/>
  <c r="R38" i="2"/>
  <c r="S38" i="2" s="1"/>
  <c r="AY36" i="2"/>
  <c r="BA34" i="2"/>
  <c r="BB34" i="2" s="1"/>
  <c r="K35" i="2"/>
  <c r="AZ36" i="2"/>
  <c r="G40" i="2"/>
  <c r="H39" i="2"/>
  <c r="I39" i="2" s="1"/>
  <c r="AK38" i="2"/>
  <c r="AL37" i="2"/>
  <c r="AM37" i="2" s="1"/>
  <c r="AA38" i="2"/>
  <c r="AB37" i="2"/>
  <c r="AC37" i="2" s="1"/>
  <c r="AU38" i="2"/>
  <c r="AV37" i="2"/>
  <c r="AW37" i="2" s="1"/>
  <c r="E36" i="2"/>
  <c r="J36" i="2" s="1"/>
  <c r="D37" i="2"/>
  <c r="T35" i="2"/>
  <c r="U35" i="2" s="1"/>
  <c r="AS37" i="2"/>
  <c r="AX37" i="2" s="1"/>
  <c r="AR38" i="2"/>
  <c r="AH37" i="2"/>
  <c r="AI36" i="2"/>
  <c r="AN36" i="2" s="1"/>
  <c r="AO36" i="2" s="1"/>
  <c r="X38" i="2"/>
  <c r="Y37" i="2"/>
  <c r="AD37" i="2" s="1"/>
  <c r="N37" i="2"/>
  <c r="O36" i="2"/>
  <c r="FT41" i="2" l="1"/>
  <c r="FU40" i="2"/>
  <c r="FV40" i="2" s="1"/>
  <c r="GY41" i="2"/>
  <c r="GZ41" i="2" s="1"/>
  <c r="GX42" i="2"/>
  <c r="IW39" i="2"/>
  <c r="JB39" i="2" s="1"/>
  <c r="IV40" i="2"/>
  <c r="IM39" i="2"/>
  <c r="IR39" i="2" s="1"/>
  <c r="IL40" i="2"/>
  <c r="FG40" i="2"/>
  <c r="FH39" i="2"/>
  <c r="FM39" i="2" s="1"/>
  <c r="CS39" i="2"/>
  <c r="CT38" i="2"/>
  <c r="CY38" i="2" s="1"/>
  <c r="CZ38" i="2" s="1"/>
  <c r="II38" i="2"/>
  <c r="JD38" i="2"/>
  <c r="HV40" i="2"/>
  <c r="HW40" i="2" s="1"/>
  <c r="HU41" i="2"/>
  <c r="BV37" i="2"/>
  <c r="DB37" i="2"/>
  <c r="DC37" i="2" s="1"/>
  <c r="FX39" i="2"/>
  <c r="CL42" i="2"/>
  <c r="CM41" i="2"/>
  <c r="CN41" i="2" s="1"/>
  <c r="FA39" i="2"/>
  <c r="ET41" i="2"/>
  <c r="EU40" i="2"/>
  <c r="EZ40" i="2" s="1"/>
  <c r="EJ40" i="2"/>
  <c r="EK39" i="2"/>
  <c r="EP39" i="2" s="1"/>
  <c r="BS42" i="2"/>
  <c r="BT42" i="2" s="1"/>
  <c r="BR43" i="2"/>
  <c r="FN38" i="2"/>
  <c r="BE41" i="2"/>
  <c r="BF40" i="2"/>
  <c r="BK40" i="2" s="1"/>
  <c r="EC41" i="2"/>
  <c r="ED40" i="2"/>
  <c r="EE40" i="2" s="1"/>
  <c r="HS39" i="2"/>
  <c r="HX39" i="2" s="1"/>
  <c r="HR40" i="2"/>
  <c r="EM40" i="2"/>
  <c r="EN39" i="2"/>
  <c r="EO39" i="2" s="1"/>
  <c r="EQ39" i="2" s="1"/>
  <c r="HY39" i="2"/>
  <c r="DS41" i="2"/>
  <c r="DT40" i="2"/>
  <c r="DU40" i="2" s="1"/>
  <c r="GD40" i="2"/>
  <c r="GE39" i="2"/>
  <c r="GF39" i="2" s="1"/>
  <c r="HC39" i="2" s="1"/>
  <c r="FQ41" i="2"/>
  <c r="FR40" i="2"/>
  <c r="FW40" i="2" s="1"/>
  <c r="CJ39" i="2"/>
  <c r="CO39" i="2" s="1"/>
  <c r="CP39" i="2" s="1"/>
  <c r="CI40" i="2"/>
  <c r="IS39" i="2"/>
  <c r="DJ40" i="2"/>
  <c r="DK40" i="2" s="1"/>
  <c r="DI41" i="2"/>
  <c r="EE42" i="5"/>
  <c r="BH41" i="2"/>
  <c r="BI40" i="2"/>
  <c r="BJ40" i="2" s="1"/>
  <c r="EW41" i="2"/>
  <c r="EX40" i="2"/>
  <c r="EY40" i="2" s="1"/>
  <c r="BY41" i="2"/>
  <c r="BZ40" i="2"/>
  <c r="CE40" i="2" s="1"/>
  <c r="CF40" i="2" s="1"/>
  <c r="DG39" i="2"/>
  <c r="DL39" i="2" s="1"/>
  <c r="DF40" i="2"/>
  <c r="JC38" i="2"/>
  <c r="GO40" i="2"/>
  <c r="GP40" i="2" s="1"/>
  <c r="GN41" i="2"/>
  <c r="EQ38" i="2"/>
  <c r="GV39" i="2"/>
  <c r="HA39" i="2" s="1"/>
  <c r="HB39" i="2" s="1"/>
  <c r="GU40" i="2"/>
  <c r="IC40" i="2"/>
  <c r="IH40" i="2" s="1"/>
  <c r="IB41" i="2"/>
  <c r="HI39" i="2"/>
  <c r="HN39" i="2" s="1"/>
  <c r="HH40" i="2"/>
  <c r="HD37" i="2"/>
  <c r="HE37" i="2" s="1"/>
  <c r="GH38" i="2"/>
  <c r="CW42" i="2"/>
  <c r="CX42" i="2" s="1"/>
  <c r="CV43" i="2"/>
  <c r="BL39" i="2"/>
  <c r="DA39" i="2"/>
  <c r="CB43" i="2"/>
  <c r="CC42" i="2"/>
  <c r="CD42" i="2" s="1"/>
  <c r="FC38" i="2"/>
  <c r="FD38" i="2" s="1"/>
  <c r="IZ39" i="2"/>
  <c r="JA39" i="2" s="1"/>
  <c r="JC39" i="2" s="1"/>
  <c r="IY40" i="2"/>
  <c r="DM38" i="2"/>
  <c r="GB39" i="2"/>
  <c r="GG39" i="2" s="1"/>
  <c r="GA40" i="2"/>
  <c r="GK39" i="2"/>
  <c r="GL38" i="2"/>
  <c r="GQ38" i="2" s="1"/>
  <c r="GR38" i="2" s="1"/>
  <c r="IP40" i="2"/>
  <c r="IQ40" i="2" s="1"/>
  <c r="IO41" i="2"/>
  <c r="DQ39" i="2"/>
  <c r="DV39" i="2" s="1"/>
  <c r="DW39" i="2" s="1"/>
  <c r="DP40" i="2"/>
  <c r="IF39" i="2"/>
  <c r="IG39" i="2" s="1"/>
  <c r="IE40" i="2"/>
  <c r="JE38" i="2"/>
  <c r="HO38" i="2"/>
  <c r="FJ43" i="2"/>
  <c r="FK42" i="2"/>
  <c r="FL42" i="2" s="1"/>
  <c r="DM39" i="2"/>
  <c r="FB39" i="2"/>
  <c r="BP38" i="2"/>
  <c r="BU38" i="2" s="1"/>
  <c r="BO39" i="2"/>
  <c r="DZ40" i="2"/>
  <c r="EA39" i="2"/>
  <c r="EF39" i="2" s="1"/>
  <c r="EG39" i="2" s="1"/>
  <c r="EG40" i="5"/>
  <c r="EF41" i="5"/>
  <c r="EG41" i="5"/>
  <c r="EF42" i="5"/>
  <c r="AW40" i="5"/>
  <c r="BQ40" i="5"/>
  <c r="BI42" i="5"/>
  <c r="BJ41" i="5"/>
  <c r="BN41" i="5" s="1"/>
  <c r="BO41" i="5" s="1"/>
  <c r="FJ40" i="5"/>
  <c r="FD42" i="5"/>
  <c r="FE41" i="5"/>
  <c r="FI41" i="5" s="1"/>
  <c r="FL41" i="5" s="1"/>
  <c r="FA42" i="5"/>
  <c r="FN38" i="5"/>
  <c r="FM39" i="5"/>
  <c r="EK43" i="5"/>
  <c r="EQ43" i="5" s="1"/>
  <c r="ER43" i="5" s="1"/>
  <c r="EJ44" i="5"/>
  <c r="EV43" i="5"/>
  <c r="EZ43" i="5" s="1"/>
  <c r="EU44" i="5"/>
  <c r="DD43" i="5"/>
  <c r="DJ43" i="5" s="1"/>
  <c r="DK43" i="5" s="1"/>
  <c r="DC44" i="5"/>
  <c r="DN45" i="5"/>
  <c r="DO44" i="5"/>
  <c r="DS44" i="5" s="1"/>
  <c r="DT43" i="5"/>
  <c r="EC41" i="5"/>
  <c r="DX42" i="5"/>
  <c r="EB42" i="5" s="1"/>
  <c r="DW43" i="5"/>
  <c r="BV44" i="5"/>
  <c r="BW43" i="5"/>
  <c r="CC43" i="5" s="1"/>
  <c r="CD43" i="5" s="1"/>
  <c r="CP43" i="5"/>
  <c r="CQ42" i="5"/>
  <c r="CU42" i="5" s="1"/>
  <c r="CV42" i="5" s="1"/>
  <c r="CG43" i="5"/>
  <c r="CH42" i="5"/>
  <c r="CL42" i="5" s="1"/>
  <c r="CZ39" i="5"/>
  <c r="CY40" i="5"/>
  <c r="CX41" i="5"/>
  <c r="CM41" i="5"/>
  <c r="BR39" i="5"/>
  <c r="BS38" i="5"/>
  <c r="BA41" i="5"/>
  <c r="BE41" i="5" s="1"/>
  <c r="AZ42" i="5"/>
  <c r="BF40" i="5"/>
  <c r="AP41" i="5"/>
  <c r="AV41" i="5" s="1"/>
  <c r="AO42" i="5"/>
  <c r="Y40" i="5"/>
  <c r="AJ40" i="5"/>
  <c r="AK38" i="5"/>
  <c r="AH39" i="5"/>
  <c r="AI39" i="5"/>
  <c r="AL37" i="5"/>
  <c r="P40" i="5"/>
  <c r="L176" i="5"/>
  <c r="M176" i="5"/>
  <c r="N176" i="5" s="1"/>
  <c r="M41" i="5"/>
  <c r="N41" i="5" s="1"/>
  <c r="L41" i="5"/>
  <c r="AF40" i="5"/>
  <c r="AC42" i="5"/>
  <c r="AG42" i="5" s="1"/>
  <c r="AB43" i="5"/>
  <c r="W43" i="5"/>
  <c r="I41" i="5"/>
  <c r="O41" i="5" s="1"/>
  <c r="H42" i="5"/>
  <c r="S42" i="5"/>
  <c r="T41" i="5"/>
  <c r="X41" i="5" s="1"/>
  <c r="HK42" i="2"/>
  <c r="HL41" i="2"/>
  <c r="HM41" i="2" s="1"/>
  <c r="AY37" i="2"/>
  <c r="Q40" i="2"/>
  <c r="R39" i="2"/>
  <c r="S39" i="2" s="1"/>
  <c r="AZ37" i="2"/>
  <c r="AE37" i="2"/>
  <c r="K36" i="2"/>
  <c r="AK39" i="2"/>
  <c r="AL38" i="2"/>
  <c r="AM38" i="2" s="1"/>
  <c r="AA39" i="2"/>
  <c r="AB38" i="2"/>
  <c r="AC38" i="2" s="1"/>
  <c r="BA35" i="2"/>
  <c r="BB35" i="2" s="1"/>
  <c r="AU39" i="2"/>
  <c r="AV38" i="2"/>
  <c r="AW38" i="2" s="1"/>
  <c r="G41" i="2"/>
  <c r="H40" i="2"/>
  <c r="I40" i="2" s="1"/>
  <c r="E37" i="2"/>
  <c r="J37" i="2" s="1"/>
  <c r="D38" i="2"/>
  <c r="T36" i="2"/>
  <c r="U36" i="2" s="1"/>
  <c r="AR39" i="2"/>
  <c r="AS38" i="2"/>
  <c r="AX38" i="2" s="1"/>
  <c r="AI37" i="2"/>
  <c r="AN37" i="2" s="1"/>
  <c r="AO37" i="2" s="1"/>
  <c r="AH38" i="2"/>
  <c r="X39" i="2"/>
  <c r="Y38" i="2"/>
  <c r="AD38" i="2" s="1"/>
  <c r="O37" i="2"/>
  <c r="N38" i="2"/>
  <c r="FA40" i="2" l="1"/>
  <c r="BP39" i="2"/>
  <c r="BU39" i="2" s="1"/>
  <c r="BO40" i="2"/>
  <c r="IF40" i="2"/>
  <c r="IG40" i="2" s="1"/>
  <c r="IE41" i="2"/>
  <c r="IP41" i="2"/>
  <c r="IQ41" i="2" s="1"/>
  <c r="IO42" i="2"/>
  <c r="GA41" i="2"/>
  <c r="GB40" i="2"/>
  <c r="GG40" i="2" s="1"/>
  <c r="JE39" i="2"/>
  <c r="HO39" i="2"/>
  <c r="GE40" i="2"/>
  <c r="GF40" i="2" s="1"/>
  <c r="GD41" i="2"/>
  <c r="BF41" i="2"/>
  <c r="BK41" i="2" s="1"/>
  <c r="BE42" i="2"/>
  <c r="ET42" i="2"/>
  <c r="EU41" i="2"/>
  <c r="EZ41" i="2" s="1"/>
  <c r="HV41" i="2"/>
  <c r="HW41" i="2" s="1"/>
  <c r="HU42" i="2"/>
  <c r="IM40" i="2"/>
  <c r="IR40" i="2" s="1"/>
  <c r="IL41" i="2"/>
  <c r="GX43" i="2"/>
  <c r="GY42" i="2"/>
  <c r="GZ42" i="2" s="1"/>
  <c r="BV38" i="2"/>
  <c r="DB38" i="2"/>
  <c r="DC38" i="2" s="1"/>
  <c r="FJ44" i="2"/>
  <c r="FK43" i="2"/>
  <c r="FL43" i="2" s="1"/>
  <c r="II39" i="2"/>
  <c r="JD39" i="2"/>
  <c r="IS40" i="2"/>
  <c r="IB42" i="2"/>
  <c r="IC41" i="2"/>
  <c r="IH41" i="2" s="1"/>
  <c r="DG40" i="2"/>
  <c r="DL40" i="2" s="1"/>
  <c r="DF41" i="2"/>
  <c r="BY42" i="2"/>
  <c r="BZ41" i="2"/>
  <c r="CE41" i="2" s="1"/>
  <c r="CF41" i="2" s="1"/>
  <c r="BL40" i="2"/>
  <c r="DA40" i="2"/>
  <c r="DJ41" i="2"/>
  <c r="DK41" i="2" s="1"/>
  <c r="DI42" i="2"/>
  <c r="CI41" i="2"/>
  <c r="CJ40" i="2"/>
  <c r="CO40" i="2" s="1"/>
  <c r="CP40" i="2" s="1"/>
  <c r="EM41" i="2"/>
  <c r="EN40" i="2"/>
  <c r="EO40" i="2" s="1"/>
  <c r="CT39" i="2"/>
  <c r="CY39" i="2" s="1"/>
  <c r="CZ39" i="2" s="1"/>
  <c r="CS40" i="2"/>
  <c r="DP41" i="2"/>
  <c r="DQ40" i="2"/>
  <c r="DV40" i="2" s="1"/>
  <c r="DW40" i="2" s="1"/>
  <c r="GO41" i="2"/>
  <c r="GP41" i="2" s="1"/>
  <c r="GN42" i="2"/>
  <c r="FC39" i="2"/>
  <c r="FD39" i="2" s="1"/>
  <c r="BI41" i="2"/>
  <c r="BJ41" i="2" s="1"/>
  <c r="BH42" i="2"/>
  <c r="DM40" i="2"/>
  <c r="FB40" i="2"/>
  <c r="FR41" i="2"/>
  <c r="FW41" i="2" s="1"/>
  <c r="FQ42" i="2"/>
  <c r="DS42" i="2"/>
  <c r="DT41" i="2"/>
  <c r="DU41" i="2" s="1"/>
  <c r="HR41" i="2"/>
  <c r="HS40" i="2"/>
  <c r="HX40" i="2" s="1"/>
  <c r="HY40" i="2" s="1"/>
  <c r="EC42" i="2"/>
  <c r="ED41" i="2"/>
  <c r="EE41" i="2" s="1"/>
  <c r="HD38" i="2"/>
  <c r="HE38" i="2" s="1"/>
  <c r="EJ41" i="2"/>
  <c r="EK40" i="2"/>
  <c r="EP40" i="2" s="1"/>
  <c r="JF38" i="2"/>
  <c r="FN39" i="2"/>
  <c r="IV41" i="2"/>
  <c r="IW40" i="2"/>
  <c r="JB40" i="2" s="1"/>
  <c r="FX40" i="2"/>
  <c r="HC40" i="2"/>
  <c r="EE43" i="5"/>
  <c r="EG42" i="5" s="1"/>
  <c r="DZ41" i="2"/>
  <c r="EA40" i="2"/>
  <c r="EF40" i="2" s="1"/>
  <c r="EG40" i="2" s="1"/>
  <c r="GL39" i="2"/>
  <c r="GQ39" i="2" s="1"/>
  <c r="GR39" i="2" s="1"/>
  <c r="GK40" i="2"/>
  <c r="IY41" i="2"/>
  <c r="IZ40" i="2"/>
  <c r="JA40" i="2" s="1"/>
  <c r="CB44" i="2"/>
  <c r="CC43" i="2"/>
  <c r="CD43" i="2" s="1"/>
  <c r="CV44" i="2"/>
  <c r="CW43" i="2"/>
  <c r="CX43" i="2" s="1"/>
  <c r="HI40" i="2"/>
  <c r="HN40" i="2" s="1"/>
  <c r="HH41" i="2"/>
  <c r="GU41" i="2"/>
  <c r="GV40" i="2"/>
  <c r="HA40" i="2" s="1"/>
  <c r="HB40" i="2" s="1"/>
  <c r="EX41" i="2"/>
  <c r="EY41" i="2" s="1"/>
  <c r="EW42" i="2"/>
  <c r="GH39" i="2"/>
  <c r="BR44" i="2"/>
  <c r="BS43" i="2"/>
  <c r="BT43" i="2" s="1"/>
  <c r="CM42" i="2"/>
  <c r="CN42" i="2" s="1"/>
  <c r="CL43" i="2"/>
  <c r="FG41" i="2"/>
  <c r="FH40" i="2"/>
  <c r="FM40" i="2" s="1"/>
  <c r="FT42" i="2"/>
  <c r="FU41" i="2"/>
  <c r="FV41" i="2" s="1"/>
  <c r="AW41" i="5"/>
  <c r="BQ41" i="5"/>
  <c r="BI43" i="5"/>
  <c r="BJ42" i="5"/>
  <c r="BN42" i="5" s="1"/>
  <c r="BO42" i="5" s="1"/>
  <c r="EV44" i="5"/>
  <c r="EZ44" i="5" s="1"/>
  <c r="EU45" i="5"/>
  <c r="FJ41" i="5"/>
  <c r="FA43" i="5"/>
  <c r="FE42" i="5"/>
  <c r="FI42" i="5" s="1"/>
  <c r="FL42" i="5" s="1"/>
  <c r="FD43" i="5"/>
  <c r="EK44" i="5"/>
  <c r="EQ44" i="5" s="1"/>
  <c r="ER44" i="5" s="1"/>
  <c r="EJ45" i="5"/>
  <c r="FN39" i="5"/>
  <c r="FM40" i="5"/>
  <c r="DX43" i="5"/>
  <c r="EB43" i="5" s="1"/>
  <c r="DW44" i="5"/>
  <c r="EC42" i="5"/>
  <c r="DD44" i="5"/>
  <c r="DJ44" i="5" s="1"/>
  <c r="DK44" i="5" s="1"/>
  <c r="DC45" i="5"/>
  <c r="DT44" i="5"/>
  <c r="DO45" i="5"/>
  <c r="DS45" i="5" s="1"/>
  <c r="DN46" i="5"/>
  <c r="CX42" i="5"/>
  <c r="CM42" i="5"/>
  <c r="CH43" i="5"/>
  <c r="CL43" i="5" s="1"/>
  <c r="CG44" i="5"/>
  <c r="CP44" i="5"/>
  <c r="CQ43" i="5"/>
  <c r="CU43" i="5" s="1"/>
  <c r="CV43" i="5" s="1"/>
  <c r="CZ40" i="5"/>
  <c r="CY41" i="5"/>
  <c r="BW44" i="5"/>
  <c r="CC44" i="5" s="1"/>
  <c r="CD44" i="5" s="1"/>
  <c r="BV45" i="5"/>
  <c r="AP42" i="5"/>
  <c r="AV42" i="5" s="1"/>
  <c r="AO43" i="5"/>
  <c r="BS39" i="5"/>
  <c r="BR40" i="5"/>
  <c r="BA42" i="5"/>
  <c r="BE42" i="5" s="1"/>
  <c r="AZ43" i="5"/>
  <c r="BF41" i="5"/>
  <c r="Y41" i="5"/>
  <c r="AJ41" i="5"/>
  <c r="AK39" i="5"/>
  <c r="AH40" i="5"/>
  <c r="AI40" i="5"/>
  <c r="AL39" i="5" s="1"/>
  <c r="AL38" i="5"/>
  <c r="M177" i="5"/>
  <c r="N177" i="5" s="1"/>
  <c r="L177" i="5"/>
  <c r="P41" i="5"/>
  <c r="M42" i="5"/>
  <c r="N42" i="5" s="1"/>
  <c r="L42" i="5"/>
  <c r="AF41" i="5"/>
  <c r="AC43" i="5"/>
  <c r="AG43" i="5" s="1"/>
  <c r="AB44" i="5"/>
  <c r="S43" i="5"/>
  <c r="T42" i="5"/>
  <c r="X42" i="5" s="1"/>
  <c r="H43" i="5"/>
  <c r="I42" i="5"/>
  <c r="O42" i="5" s="1"/>
  <c r="W44" i="5"/>
  <c r="HL42" i="2"/>
  <c r="HM42" i="2" s="1"/>
  <c r="HK43" i="2"/>
  <c r="AZ38" i="2"/>
  <c r="R40" i="2"/>
  <c r="S40" i="2" s="1"/>
  <c r="Q41" i="2"/>
  <c r="AY38" i="2"/>
  <c r="K37" i="2"/>
  <c r="AE38" i="2"/>
  <c r="BA36" i="2"/>
  <c r="BB36" i="2" s="1"/>
  <c r="AA40" i="2"/>
  <c r="AB39" i="2"/>
  <c r="AC39" i="2" s="1"/>
  <c r="G42" i="2"/>
  <c r="H41" i="2"/>
  <c r="I41" i="2" s="1"/>
  <c r="AU40" i="2"/>
  <c r="AV39" i="2"/>
  <c r="AW39" i="2" s="1"/>
  <c r="AK40" i="2"/>
  <c r="AL39" i="2"/>
  <c r="AM39" i="2" s="1"/>
  <c r="E38" i="2"/>
  <c r="J38" i="2" s="1"/>
  <c r="D39" i="2"/>
  <c r="T37" i="2"/>
  <c r="U37" i="2" s="1"/>
  <c r="AR40" i="2"/>
  <c r="AS39" i="2"/>
  <c r="AX39" i="2" s="1"/>
  <c r="AH39" i="2"/>
  <c r="AI38" i="2"/>
  <c r="AN38" i="2" s="1"/>
  <c r="AO38" i="2" s="1"/>
  <c r="X40" i="2"/>
  <c r="Y39" i="2"/>
  <c r="AD39" i="2" s="1"/>
  <c r="N39" i="2"/>
  <c r="O38" i="2"/>
  <c r="EF43" i="5" l="1"/>
  <c r="FA41" i="2"/>
  <c r="GH40" i="2"/>
  <c r="JC40" i="2"/>
  <c r="EE44" i="5"/>
  <c r="FH41" i="2"/>
  <c r="FM41" i="2" s="1"/>
  <c r="FG42" i="2"/>
  <c r="BR45" i="2"/>
  <c r="BS44" i="2"/>
  <c r="BT44" i="2" s="1"/>
  <c r="HH42" i="2"/>
  <c r="HI41" i="2"/>
  <c r="HN41" i="2" s="1"/>
  <c r="GK41" i="2"/>
  <c r="GL40" i="2"/>
  <c r="GQ40" i="2" s="1"/>
  <c r="GR40" i="2" s="1"/>
  <c r="IW41" i="2"/>
  <c r="JB41" i="2" s="1"/>
  <c r="IV42" i="2"/>
  <c r="CT40" i="2"/>
  <c r="CY40" i="2" s="1"/>
  <c r="CZ40" i="2" s="1"/>
  <c r="CS41" i="2"/>
  <c r="EQ40" i="2"/>
  <c r="CJ41" i="2"/>
  <c r="CO41" i="2" s="1"/>
  <c r="CP41" i="2" s="1"/>
  <c r="CI42" i="2"/>
  <c r="FC40" i="2"/>
  <c r="FD40" i="2" s="1"/>
  <c r="FJ45" i="2"/>
  <c r="FK44" i="2"/>
  <c r="FL44" i="2" s="1"/>
  <c r="EU42" i="2"/>
  <c r="EZ42" i="2" s="1"/>
  <c r="ET43" i="2"/>
  <c r="GD42" i="2"/>
  <c r="GE41" i="2"/>
  <c r="GF41" i="2" s="1"/>
  <c r="FX41" i="2"/>
  <c r="CL44" i="2"/>
  <c r="CM43" i="2"/>
  <c r="CN43" i="2" s="1"/>
  <c r="JE40" i="2"/>
  <c r="HO40" i="2"/>
  <c r="CC44" i="2"/>
  <c r="CD44" i="2" s="1"/>
  <c r="CB45" i="2"/>
  <c r="ED42" i="2"/>
  <c r="EE42" i="2" s="1"/>
  <c r="EC43" i="2"/>
  <c r="DS43" i="2"/>
  <c r="DT42" i="2"/>
  <c r="DU42" i="2" s="1"/>
  <c r="GN43" i="2"/>
  <c r="GO42" i="2"/>
  <c r="GP42" i="2" s="1"/>
  <c r="DQ41" i="2"/>
  <c r="DV41" i="2" s="1"/>
  <c r="DW41" i="2" s="1"/>
  <c r="DP42" i="2"/>
  <c r="EN41" i="2"/>
  <c r="EO41" i="2" s="1"/>
  <c r="EM42" i="2"/>
  <c r="DJ42" i="2"/>
  <c r="DK42" i="2" s="1"/>
  <c r="DI43" i="2"/>
  <c r="HV42" i="2"/>
  <c r="HW42" i="2" s="1"/>
  <c r="HU43" i="2"/>
  <c r="IF41" i="2"/>
  <c r="IG41" i="2" s="1"/>
  <c r="IE42" i="2"/>
  <c r="BO41" i="2"/>
  <c r="BP40" i="2"/>
  <c r="BU40" i="2" s="1"/>
  <c r="FU42" i="2"/>
  <c r="FV42" i="2" s="1"/>
  <c r="FT43" i="2"/>
  <c r="HD39" i="2"/>
  <c r="HE39" i="2" s="1"/>
  <c r="EK41" i="2"/>
  <c r="EP41" i="2" s="1"/>
  <c r="EJ42" i="2"/>
  <c r="FR42" i="2"/>
  <c r="FW42" i="2" s="1"/>
  <c r="FQ43" i="2"/>
  <c r="BH43" i="2"/>
  <c r="BI42" i="2"/>
  <c r="BJ42" i="2" s="1"/>
  <c r="FB41" i="2"/>
  <c r="BY43" i="2"/>
  <c r="BZ42" i="2"/>
  <c r="CE42" i="2" s="1"/>
  <c r="CF42" i="2" s="1"/>
  <c r="IC42" i="2"/>
  <c r="IH42" i="2" s="1"/>
  <c r="IB43" i="2"/>
  <c r="GX44" i="2"/>
  <c r="GY43" i="2"/>
  <c r="GZ43" i="2" s="1"/>
  <c r="BE43" i="2"/>
  <c r="BF42" i="2"/>
  <c r="BK42" i="2" s="1"/>
  <c r="GB41" i="2"/>
  <c r="GG41" i="2" s="1"/>
  <c r="GA42" i="2"/>
  <c r="II40" i="2"/>
  <c r="JD40" i="2"/>
  <c r="JF40" i="2" s="1"/>
  <c r="BV39" i="2"/>
  <c r="DB39" i="2"/>
  <c r="DC39" i="2" s="1"/>
  <c r="HD40" i="2"/>
  <c r="HE40" i="2" s="1"/>
  <c r="FN40" i="2"/>
  <c r="EW43" i="2"/>
  <c r="EX42" i="2"/>
  <c r="EY42" i="2" s="1"/>
  <c r="FA42" i="2" s="1"/>
  <c r="GV41" i="2"/>
  <c r="HA41" i="2" s="1"/>
  <c r="HB41" i="2" s="1"/>
  <c r="GU42" i="2"/>
  <c r="CV45" i="2"/>
  <c r="CW44" i="2"/>
  <c r="CX44" i="2" s="1"/>
  <c r="IY42" i="2"/>
  <c r="IZ41" i="2"/>
  <c r="JA41" i="2" s="1"/>
  <c r="JC41" i="2" s="1"/>
  <c r="DZ42" i="2"/>
  <c r="EA41" i="2"/>
  <c r="EF41" i="2" s="1"/>
  <c r="EG41" i="2" s="1"/>
  <c r="HS41" i="2"/>
  <c r="HX41" i="2" s="1"/>
  <c r="HY41" i="2" s="1"/>
  <c r="HR42" i="2"/>
  <c r="BL41" i="2"/>
  <c r="DA41" i="2"/>
  <c r="DG41" i="2"/>
  <c r="DL41" i="2" s="1"/>
  <c r="DF42" i="2"/>
  <c r="IL42" i="2"/>
  <c r="IM41" i="2"/>
  <c r="IR41" i="2" s="1"/>
  <c r="IS41" i="2" s="1"/>
  <c r="JF39" i="2"/>
  <c r="IO43" i="2"/>
  <c r="IP42" i="2"/>
  <c r="IQ42" i="2" s="1"/>
  <c r="EG43" i="5"/>
  <c r="EF44" i="5"/>
  <c r="AW42" i="5"/>
  <c r="BQ42" i="5"/>
  <c r="BI44" i="5"/>
  <c r="BJ43" i="5"/>
  <c r="BN43" i="5" s="1"/>
  <c r="BO43" i="5" s="1"/>
  <c r="FA44" i="5"/>
  <c r="FE43" i="5"/>
  <c r="FI43" i="5" s="1"/>
  <c r="FL43" i="5" s="1"/>
  <c r="FD44" i="5"/>
  <c r="FJ42" i="5"/>
  <c r="FN40" i="5"/>
  <c r="FM41" i="5"/>
  <c r="EK45" i="5"/>
  <c r="EQ45" i="5" s="1"/>
  <c r="ER45" i="5" s="1"/>
  <c r="EJ46" i="5"/>
  <c r="EV45" i="5"/>
  <c r="EZ45" i="5" s="1"/>
  <c r="EU46" i="5"/>
  <c r="DC46" i="5"/>
  <c r="DD45" i="5"/>
  <c r="DJ45" i="5" s="1"/>
  <c r="DK45" i="5" s="1"/>
  <c r="DN47" i="5"/>
  <c r="DO46" i="5"/>
  <c r="DS46" i="5" s="1"/>
  <c r="DX44" i="5"/>
  <c r="EB44" i="5" s="1"/>
  <c r="DW45" i="5"/>
  <c r="DT45" i="5"/>
  <c r="EC43" i="5"/>
  <c r="CP45" i="5"/>
  <c r="CQ44" i="5"/>
  <c r="CU44" i="5" s="1"/>
  <c r="CV44" i="5" s="1"/>
  <c r="CH44" i="5"/>
  <c r="CL44" i="5" s="1"/>
  <c r="CG45" i="5"/>
  <c r="BW45" i="5"/>
  <c r="CC45" i="5" s="1"/>
  <c r="CD45" i="5" s="1"/>
  <c r="BV46" i="5"/>
  <c r="CX43" i="5"/>
  <c r="CM43" i="5"/>
  <c r="CZ41" i="5"/>
  <c r="CY42" i="5"/>
  <c r="BS40" i="5"/>
  <c r="BR41" i="5"/>
  <c r="BA43" i="5"/>
  <c r="BE43" i="5" s="1"/>
  <c r="AZ44" i="5"/>
  <c r="BF42" i="5"/>
  <c r="AP43" i="5"/>
  <c r="AV43" i="5" s="1"/>
  <c r="AO44" i="5"/>
  <c r="Y42" i="5"/>
  <c r="AJ42" i="5"/>
  <c r="AK40" i="5"/>
  <c r="AH41" i="5"/>
  <c r="AI41" i="5"/>
  <c r="P42" i="5"/>
  <c r="L178" i="5"/>
  <c r="M178" i="5"/>
  <c r="N178" i="5" s="1"/>
  <c r="L43" i="5"/>
  <c r="M43" i="5"/>
  <c r="N43" i="5" s="1"/>
  <c r="AF42" i="5"/>
  <c r="T43" i="5"/>
  <c r="X43" i="5" s="1"/>
  <c r="S44" i="5"/>
  <c r="W45" i="5"/>
  <c r="H44" i="5"/>
  <c r="I43" i="5"/>
  <c r="O43" i="5" s="1"/>
  <c r="AB45" i="5"/>
  <c r="AC44" i="5"/>
  <c r="AG44" i="5" s="1"/>
  <c r="HK44" i="2"/>
  <c r="HL43" i="2"/>
  <c r="HM43" i="2" s="1"/>
  <c r="Q42" i="2"/>
  <c r="R41" i="2"/>
  <c r="S41" i="2" s="1"/>
  <c r="AE39" i="2"/>
  <c r="K38" i="2"/>
  <c r="G43" i="2"/>
  <c r="H42" i="2"/>
  <c r="I42" i="2" s="1"/>
  <c r="AA41" i="2"/>
  <c r="AB40" i="2"/>
  <c r="AC40" i="2" s="1"/>
  <c r="BA37" i="2"/>
  <c r="BB37" i="2" s="1"/>
  <c r="AU41" i="2"/>
  <c r="AV40" i="2"/>
  <c r="AW40" i="2" s="1"/>
  <c r="AZ39" i="2"/>
  <c r="AY39" i="2"/>
  <c r="AK41" i="2"/>
  <c r="AL40" i="2"/>
  <c r="AM40" i="2" s="1"/>
  <c r="D40" i="2"/>
  <c r="E39" i="2"/>
  <c r="J39" i="2" s="1"/>
  <c r="T38" i="2"/>
  <c r="U38" i="2" s="1"/>
  <c r="AR41" i="2"/>
  <c r="AS40" i="2"/>
  <c r="AX40" i="2" s="1"/>
  <c r="AH40" i="2"/>
  <c r="AI39" i="2"/>
  <c r="AN39" i="2" s="1"/>
  <c r="AO39" i="2" s="1"/>
  <c r="X41" i="2"/>
  <c r="Y40" i="2"/>
  <c r="AD40" i="2" s="1"/>
  <c r="N40" i="2"/>
  <c r="O39" i="2"/>
  <c r="BV40" i="2" l="1"/>
  <c r="DB40" i="2"/>
  <c r="DC40" i="2" s="1"/>
  <c r="HU44" i="2"/>
  <c r="HV43" i="2"/>
  <c r="HW43" i="2" s="1"/>
  <c r="DS44" i="2"/>
  <c r="DT43" i="2"/>
  <c r="DU43" i="2" s="1"/>
  <c r="CC45" i="2"/>
  <c r="CD45" i="2" s="1"/>
  <c r="CB46" i="2"/>
  <c r="CI43" i="2"/>
  <c r="CJ42" i="2"/>
  <c r="CO42" i="2" s="1"/>
  <c r="CP42" i="2" s="1"/>
  <c r="IV43" i="2"/>
  <c r="IW42" i="2"/>
  <c r="JB42" i="2" s="1"/>
  <c r="BS45" i="2"/>
  <c r="BT45" i="2" s="1"/>
  <c r="BR46" i="2"/>
  <c r="DG42" i="2"/>
  <c r="DL42" i="2" s="1"/>
  <c r="DF43" i="2"/>
  <c r="EA42" i="2"/>
  <c r="EF42" i="2" s="1"/>
  <c r="DZ43" i="2"/>
  <c r="CW45" i="2"/>
  <c r="CX45" i="2" s="1"/>
  <c r="CV46" i="2"/>
  <c r="EX43" i="2"/>
  <c r="EY43" i="2" s="1"/>
  <c r="EW44" i="2"/>
  <c r="GY44" i="2"/>
  <c r="GZ44" i="2" s="1"/>
  <c r="GX45" i="2"/>
  <c r="BY44" i="2"/>
  <c r="BZ43" i="2"/>
  <c r="CE43" i="2" s="1"/>
  <c r="CF43" i="2" s="1"/>
  <c r="BL42" i="2"/>
  <c r="DA42" i="2"/>
  <c r="EK42" i="2"/>
  <c r="EP42" i="2" s="1"/>
  <c r="EJ43" i="2"/>
  <c r="BP41" i="2"/>
  <c r="BU41" i="2" s="1"/>
  <c r="BO42" i="2"/>
  <c r="EM43" i="2"/>
  <c r="EN42" i="2"/>
  <c r="EO42" i="2" s="1"/>
  <c r="FB42" i="2" s="1"/>
  <c r="EC44" i="2"/>
  <c r="ED43" i="2"/>
  <c r="EE43" i="2" s="1"/>
  <c r="CM44" i="2"/>
  <c r="CN44" i="2" s="1"/>
  <c r="CL45" i="2"/>
  <c r="GH41" i="2"/>
  <c r="JE41" i="2"/>
  <c r="HO41" i="2"/>
  <c r="FG43" i="2"/>
  <c r="FH42" i="2"/>
  <c r="FM42" i="2" s="1"/>
  <c r="IP43" i="2"/>
  <c r="IQ43" i="2" s="1"/>
  <c r="IO44" i="2"/>
  <c r="IM42" i="2"/>
  <c r="IR42" i="2" s="1"/>
  <c r="IS42" i="2" s="1"/>
  <c r="IL43" i="2"/>
  <c r="FC41" i="2"/>
  <c r="HS42" i="2"/>
  <c r="HX42" i="2" s="1"/>
  <c r="HY42" i="2" s="1"/>
  <c r="HR43" i="2"/>
  <c r="GU43" i="2"/>
  <c r="GV42" i="2"/>
  <c r="HA42" i="2" s="1"/>
  <c r="HB42" i="2" s="1"/>
  <c r="BF43" i="2"/>
  <c r="BK43" i="2" s="1"/>
  <c r="BE44" i="2"/>
  <c r="IB44" i="2"/>
  <c r="IC43" i="2"/>
  <c r="IH43" i="2" s="1"/>
  <c r="FD41" i="2"/>
  <c r="BH44" i="2"/>
  <c r="BI43" i="2"/>
  <c r="BJ43" i="2" s="1"/>
  <c r="FT44" i="2"/>
  <c r="FU43" i="2"/>
  <c r="FV43" i="2" s="1"/>
  <c r="IE43" i="2"/>
  <c r="IF42" i="2"/>
  <c r="IG42" i="2" s="1"/>
  <c r="EQ41" i="2"/>
  <c r="GO43" i="2"/>
  <c r="GP43" i="2" s="1"/>
  <c r="GN44" i="2"/>
  <c r="EG42" i="2"/>
  <c r="HC41" i="2"/>
  <c r="GD43" i="2"/>
  <c r="GE42" i="2"/>
  <c r="GF42" i="2" s="1"/>
  <c r="FJ46" i="2"/>
  <c r="FK45" i="2"/>
  <c r="FL45" i="2" s="1"/>
  <c r="HI42" i="2"/>
  <c r="HN42" i="2" s="1"/>
  <c r="HH43" i="2"/>
  <c r="FN41" i="2"/>
  <c r="IZ42" i="2"/>
  <c r="JA42" i="2" s="1"/>
  <c r="JC42" i="2" s="1"/>
  <c r="IY43" i="2"/>
  <c r="GB42" i="2"/>
  <c r="GG42" i="2" s="1"/>
  <c r="GA43" i="2"/>
  <c r="DM41" i="2"/>
  <c r="FQ44" i="2"/>
  <c r="FR43" i="2"/>
  <c r="FW43" i="2" s="1"/>
  <c r="FX42" i="2"/>
  <c r="HC42" i="2"/>
  <c r="II41" i="2"/>
  <c r="JD41" i="2"/>
  <c r="JF41" i="2" s="1"/>
  <c r="DJ43" i="2"/>
  <c r="DK43" i="2" s="1"/>
  <c r="DI44" i="2"/>
  <c r="DQ42" i="2"/>
  <c r="DV42" i="2" s="1"/>
  <c r="DW42" i="2" s="1"/>
  <c r="DP43" i="2"/>
  <c r="ET44" i="2"/>
  <c r="EU43" i="2"/>
  <c r="EZ43" i="2" s="1"/>
  <c r="CT41" i="2"/>
  <c r="CY41" i="2" s="1"/>
  <c r="CZ41" i="2" s="1"/>
  <c r="CS42" i="2"/>
  <c r="GL41" i="2"/>
  <c r="GQ41" i="2" s="1"/>
  <c r="GR41" i="2" s="1"/>
  <c r="GK42" i="2"/>
  <c r="EE45" i="5"/>
  <c r="AW43" i="5"/>
  <c r="BQ43" i="5"/>
  <c r="BI45" i="5"/>
  <c r="BJ44" i="5"/>
  <c r="BN44" i="5" s="1"/>
  <c r="BO44" i="5" s="1"/>
  <c r="FN41" i="5"/>
  <c r="FM42" i="5"/>
  <c r="EV46" i="5"/>
  <c r="EZ46" i="5" s="1"/>
  <c r="EU47" i="5"/>
  <c r="FD45" i="5"/>
  <c r="FE44" i="5"/>
  <c r="FI44" i="5" s="1"/>
  <c r="FL44" i="5" s="1"/>
  <c r="FA45" i="5"/>
  <c r="FJ43" i="5"/>
  <c r="EK46" i="5"/>
  <c r="EQ46" i="5" s="1"/>
  <c r="ER46" i="5" s="1"/>
  <c r="EJ47" i="5"/>
  <c r="DX45" i="5"/>
  <c r="EB45" i="5" s="1"/>
  <c r="DW46" i="5"/>
  <c r="EC44" i="5"/>
  <c r="DN48" i="5"/>
  <c r="DO47" i="5"/>
  <c r="DS47" i="5" s="1"/>
  <c r="DT46" i="5"/>
  <c r="DD46" i="5"/>
  <c r="DJ46" i="5" s="1"/>
  <c r="DK46" i="5" s="1"/>
  <c r="DC47" i="5"/>
  <c r="CG46" i="5"/>
  <c r="CH45" i="5"/>
  <c r="CL45" i="5" s="1"/>
  <c r="CZ42" i="5"/>
  <c r="CY43" i="5"/>
  <c r="BW46" i="5"/>
  <c r="CC46" i="5" s="1"/>
  <c r="CD46" i="5" s="1"/>
  <c r="BV47" i="5"/>
  <c r="CX44" i="5"/>
  <c r="CM44" i="5"/>
  <c r="CP46" i="5"/>
  <c r="CQ45" i="5"/>
  <c r="CU45" i="5" s="1"/>
  <c r="CV45" i="5" s="1"/>
  <c r="AP44" i="5"/>
  <c r="AV44" i="5" s="1"/>
  <c r="AO45" i="5"/>
  <c r="BS41" i="5"/>
  <c r="BR42" i="5"/>
  <c r="BA44" i="5"/>
  <c r="BE44" i="5" s="1"/>
  <c r="AZ45" i="5"/>
  <c r="BF43" i="5"/>
  <c r="Y43" i="5"/>
  <c r="AJ43" i="5"/>
  <c r="AK41" i="5"/>
  <c r="AH42" i="5"/>
  <c r="AI42" i="5"/>
  <c r="AL41" i="5" s="1"/>
  <c r="AL40" i="5"/>
  <c r="P43" i="5"/>
  <c r="M179" i="5"/>
  <c r="N179" i="5" s="1"/>
  <c r="L179" i="5"/>
  <c r="AF43" i="5"/>
  <c r="L44" i="5"/>
  <c r="M44" i="5"/>
  <c r="N44" i="5" s="1"/>
  <c r="AC45" i="5"/>
  <c r="AG45" i="5" s="1"/>
  <c r="AB46" i="5"/>
  <c r="W46" i="5"/>
  <c r="H45" i="5"/>
  <c r="I44" i="5"/>
  <c r="O44" i="5" s="1"/>
  <c r="S45" i="5"/>
  <c r="T44" i="5"/>
  <c r="X44" i="5" s="1"/>
  <c r="HK45" i="2"/>
  <c r="HL44" i="2"/>
  <c r="HM44" i="2" s="1"/>
  <c r="AE40" i="2"/>
  <c r="Q43" i="2"/>
  <c r="R42" i="2"/>
  <c r="S42" i="2" s="1"/>
  <c r="G44" i="2"/>
  <c r="H43" i="2"/>
  <c r="I43" i="2" s="1"/>
  <c r="AU42" i="2"/>
  <c r="AV41" i="2"/>
  <c r="AW41" i="2" s="1"/>
  <c r="BA38" i="2"/>
  <c r="BB38" i="2" s="1"/>
  <c r="AZ40" i="2"/>
  <c r="K39" i="2"/>
  <c r="AY40" i="2"/>
  <c r="AK42" i="2"/>
  <c r="AL41" i="2"/>
  <c r="AM41" i="2" s="1"/>
  <c r="AA42" i="2"/>
  <c r="AB41" i="2"/>
  <c r="AC41" i="2" s="1"/>
  <c r="E40" i="2"/>
  <c r="J40" i="2" s="1"/>
  <c r="D41" i="2"/>
  <c r="T39" i="2"/>
  <c r="U39" i="2" s="1"/>
  <c r="AS41" i="2"/>
  <c r="AX41" i="2" s="1"/>
  <c r="AR42" i="2"/>
  <c r="AH41" i="2"/>
  <c r="AI40" i="2"/>
  <c r="AN40" i="2" s="1"/>
  <c r="AO40" i="2" s="1"/>
  <c r="X42" i="2"/>
  <c r="Y41" i="2"/>
  <c r="AD41" i="2" s="1"/>
  <c r="N41" i="2"/>
  <c r="O40" i="2"/>
  <c r="EU44" i="2" l="1"/>
  <c r="EZ44" i="2" s="1"/>
  <c r="ET45" i="2"/>
  <c r="DI45" i="2"/>
  <c r="DJ44" i="2"/>
  <c r="DK44" i="2" s="1"/>
  <c r="JE42" i="2"/>
  <c r="HO42" i="2"/>
  <c r="GD44" i="2"/>
  <c r="GE43" i="2"/>
  <c r="GF43" i="2" s="1"/>
  <c r="FX43" i="2"/>
  <c r="IO45" i="2"/>
  <c r="IP44" i="2"/>
  <c r="IQ44" i="2" s="1"/>
  <c r="EM44" i="2"/>
  <c r="EN43" i="2"/>
  <c r="EO43" i="2" s="1"/>
  <c r="EQ43" i="2" s="1"/>
  <c r="EJ44" i="2"/>
  <c r="EK43" i="2"/>
  <c r="EP43" i="2" s="1"/>
  <c r="FC42" i="2"/>
  <c r="FD42" i="2" s="1"/>
  <c r="DT44" i="2"/>
  <c r="DU44" i="2" s="1"/>
  <c r="DS45" i="2"/>
  <c r="HV44" i="2"/>
  <c r="HW44" i="2" s="1"/>
  <c r="HU45" i="2"/>
  <c r="CS43" i="2"/>
  <c r="CT42" i="2"/>
  <c r="CY42" i="2" s="1"/>
  <c r="CZ42" i="2" s="1"/>
  <c r="GA44" i="2"/>
  <c r="GB43" i="2"/>
  <c r="GG43" i="2" s="1"/>
  <c r="FU44" i="2"/>
  <c r="FV44" i="2" s="1"/>
  <c r="FT45" i="2"/>
  <c r="CM45" i="2"/>
  <c r="CN45" i="2" s="1"/>
  <c r="CL46" i="2"/>
  <c r="EC45" i="2"/>
  <c r="ED44" i="2"/>
  <c r="EE44" i="2" s="1"/>
  <c r="BY45" i="2"/>
  <c r="BZ44" i="2"/>
  <c r="CE44" i="2" s="1"/>
  <c r="CF44" i="2" s="1"/>
  <c r="EW45" i="2"/>
  <c r="EX44" i="2"/>
  <c r="EY44" i="2" s="1"/>
  <c r="EA43" i="2"/>
  <c r="EF43" i="2" s="1"/>
  <c r="EG43" i="2" s="1"/>
  <c r="DZ44" i="2"/>
  <c r="IV44" i="2"/>
  <c r="IW43" i="2"/>
  <c r="JB43" i="2" s="1"/>
  <c r="CC46" i="2"/>
  <c r="CD46" i="2" s="1"/>
  <c r="CB47" i="2"/>
  <c r="DP44" i="2"/>
  <c r="DQ43" i="2"/>
  <c r="DV43" i="2" s="1"/>
  <c r="HD41" i="2"/>
  <c r="HE41" i="2" s="1"/>
  <c r="FK46" i="2"/>
  <c r="FL46" i="2" s="1"/>
  <c r="FJ47" i="2"/>
  <c r="II42" i="2"/>
  <c r="JD42" i="2"/>
  <c r="JF42" i="2" s="1"/>
  <c r="BL43" i="2"/>
  <c r="DA43" i="2"/>
  <c r="IC44" i="2"/>
  <c r="IH44" i="2" s="1"/>
  <c r="IB45" i="2"/>
  <c r="GV43" i="2"/>
  <c r="HA43" i="2" s="1"/>
  <c r="HB43" i="2" s="1"/>
  <c r="GU44" i="2"/>
  <c r="IM43" i="2"/>
  <c r="IR43" i="2" s="1"/>
  <c r="IS43" i="2" s="1"/>
  <c r="IL44" i="2"/>
  <c r="FN42" i="2"/>
  <c r="BO43" i="2"/>
  <c r="BP42" i="2"/>
  <c r="BU42" i="2" s="1"/>
  <c r="GY45" i="2"/>
  <c r="GZ45" i="2" s="1"/>
  <c r="GX46" i="2"/>
  <c r="FA43" i="2"/>
  <c r="BS46" i="2"/>
  <c r="BT46" i="2" s="1"/>
  <c r="BR47" i="2"/>
  <c r="DM42" i="2"/>
  <c r="GL42" i="2"/>
  <c r="GQ42" i="2" s="1"/>
  <c r="GR42" i="2" s="1"/>
  <c r="GK43" i="2"/>
  <c r="FQ45" i="2"/>
  <c r="FR44" i="2"/>
  <c r="FW44" i="2" s="1"/>
  <c r="IZ43" i="2"/>
  <c r="JA43" i="2" s="1"/>
  <c r="JC43" i="2" s="1"/>
  <c r="IY44" i="2"/>
  <c r="HI43" i="2"/>
  <c r="HN43" i="2" s="1"/>
  <c r="HH44" i="2"/>
  <c r="GH42" i="2"/>
  <c r="GN45" i="2"/>
  <c r="GO44" i="2"/>
  <c r="GP44" i="2" s="1"/>
  <c r="IE44" i="2"/>
  <c r="IF43" i="2"/>
  <c r="IG43" i="2" s="1"/>
  <c r="BI44" i="2"/>
  <c r="BJ44" i="2" s="1"/>
  <c r="BH45" i="2"/>
  <c r="BE45" i="2"/>
  <c r="BF44" i="2"/>
  <c r="BK44" i="2" s="1"/>
  <c r="HR44" i="2"/>
  <c r="HS43" i="2"/>
  <c r="HX43" i="2" s="1"/>
  <c r="HY43" i="2" s="1"/>
  <c r="FG44" i="2"/>
  <c r="FH43" i="2"/>
  <c r="FM43" i="2" s="1"/>
  <c r="EQ42" i="2"/>
  <c r="BV41" i="2"/>
  <c r="DB41" i="2"/>
  <c r="DC41" i="2" s="1"/>
  <c r="CW46" i="2"/>
  <c r="CX46" i="2" s="1"/>
  <c r="CV47" i="2"/>
  <c r="DF44" i="2"/>
  <c r="DG43" i="2"/>
  <c r="DL43" i="2" s="1"/>
  <c r="CJ43" i="2"/>
  <c r="CO43" i="2" s="1"/>
  <c r="CP43" i="2" s="1"/>
  <c r="CI44" i="2"/>
  <c r="DW43" i="2"/>
  <c r="AW44" i="5"/>
  <c r="BQ44" i="5"/>
  <c r="EG44" i="5"/>
  <c r="EF45" i="5"/>
  <c r="EE46" i="5"/>
  <c r="BI46" i="5"/>
  <c r="BJ45" i="5"/>
  <c r="BN45" i="5" s="1"/>
  <c r="BO45" i="5" s="1"/>
  <c r="FJ44" i="5"/>
  <c r="FE45" i="5"/>
  <c r="FI45" i="5" s="1"/>
  <c r="FL45" i="5" s="1"/>
  <c r="FD46" i="5"/>
  <c r="EK47" i="5"/>
  <c r="EQ47" i="5" s="1"/>
  <c r="ER47" i="5" s="1"/>
  <c r="EJ48" i="5"/>
  <c r="EV47" i="5"/>
  <c r="EZ47" i="5" s="1"/>
  <c r="EU48" i="5"/>
  <c r="FA46" i="5"/>
  <c r="FN42" i="5"/>
  <c r="FM43" i="5"/>
  <c r="DT47" i="5"/>
  <c r="DN49" i="5"/>
  <c r="DO48" i="5"/>
  <c r="DS48" i="5" s="1"/>
  <c r="DW47" i="5"/>
  <c r="DX46" i="5"/>
  <c r="EB46" i="5" s="1"/>
  <c r="DD47" i="5"/>
  <c r="DJ47" i="5" s="1"/>
  <c r="DK47" i="5" s="1"/>
  <c r="DC48" i="5"/>
  <c r="EC45" i="5"/>
  <c r="CZ43" i="5"/>
  <c r="CY44" i="5"/>
  <c r="BW47" i="5"/>
  <c r="CC47" i="5" s="1"/>
  <c r="CD47" i="5" s="1"/>
  <c r="BV48" i="5"/>
  <c r="CX45" i="5"/>
  <c r="CM45" i="5"/>
  <c r="CP47" i="5"/>
  <c r="CQ46" i="5"/>
  <c r="CU46" i="5" s="1"/>
  <c r="CV46" i="5" s="1"/>
  <c r="CG47" i="5"/>
  <c r="CH46" i="5"/>
  <c r="CL46" i="5" s="1"/>
  <c r="BS42" i="5"/>
  <c r="BR43" i="5"/>
  <c r="BA45" i="5"/>
  <c r="BE45" i="5" s="1"/>
  <c r="AZ46" i="5"/>
  <c r="BF44" i="5"/>
  <c r="AP45" i="5"/>
  <c r="AV45" i="5" s="1"/>
  <c r="AO46" i="5"/>
  <c r="Y44" i="5"/>
  <c r="AJ44" i="5"/>
  <c r="AH43" i="5"/>
  <c r="AI43" i="5"/>
  <c r="AL42" i="5" s="1"/>
  <c r="AK42" i="5"/>
  <c r="P44" i="5"/>
  <c r="L180" i="5"/>
  <c r="M180" i="5"/>
  <c r="N180" i="5" s="1"/>
  <c r="M45" i="5"/>
  <c r="N45" i="5" s="1"/>
  <c r="L45" i="5"/>
  <c r="AF44" i="5"/>
  <c r="W47" i="5"/>
  <c r="AB47" i="5"/>
  <c r="AC46" i="5"/>
  <c r="AG46" i="5" s="1"/>
  <c r="T45" i="5"/>
  <c r="X45" i="5" s="1"/>
  <c r="S46" i="5"/>
  <c r="H46" i="5"/>
  <c r="I45" i="5"/>
  <c r="O45" i="5" s="1"/>
  <c r="HL45" i="2"/>
  <c r="HM45" i="2" s="1"/>
  <c r="HK46" i="2"/>
  <c r="AE41" i="2"/>
  <c r="Q44" i="2"/>
  <c r="R43" i="2"/>
  <c r="S43" i="2" s="1"/>
  <c r="K40" i="2"/>
  <c r="BA39" i="2"/>
  <c r="BB39" i="2" s="1"/>
  <c r="AU43" i="2"/>
  <c r="AV42" i="2"/>
  <c r="AW42" i="2" s="1"/>
  <c r="AK43" i="2"/>
  <c r="AL42" i="2"/>
  <c r="AM42" i="2" s="1"/>
  <c r="AZ41" i="2"/>
  <c r="AA43" i="2"/>
  <c r="AB42" i="2"/>
  <c r="AC42" i="2" s="1"/>
  <c r="AY41" i="2"/>
  <c r="G45" i="2"/>
  <c r="H44" i="2"/>
  <c r="I44" i="2" s="1"/>
  <c r="E41" i="2"/>
  <c r="J41" i="2" s="1"/>
  <c r="D42" i="2"/>
  <c r="T40" i="2"/>
  <c r="U40" i="2" s="1"/>
  <c r="AR43" i="2"/>
  <c r="AS42" i="2"/>
  <c r="AX42" i="2" s="1"/>
  <c r="AI41" i="2"/>
  <c r="AN41" i="2" s="1"/>
  <c r="AO41" i="2" s="1"/>
  <c r="AH42" i="2"/>
  <c r="X43" i="2"/>
  <c r="Y42" i="2"/>
  <c r="AD42" i="2" s="1"/>
  <c r="O41" i="2"/>
  <c r="N42" i="2"/>
  <c r="FC43" i="2" l="1"/>
  <c r="FA44" i="2"/>
  <c r="FN43" i="2"/>
  <c r="II43" i="2"/>
  <c r="JD43" i="2"/>
  <c r="GU45" i="2"/>
  <c r="GV44" i="2"/>
  <c r="HA44" i="2" s="1"/>
  <c r="HB44" i="2" s="1"/>
  <c r="FK47" i="2"/>
  <c r="FL47" i="2" s="1"/>
  <c r="FJ48" i="2"/>
  <c r="DP45" i="2"/>
  <c r="DQ44" i="2"/>
  <c r="DV44" i="2" s="1"/>
  <c r="IW44" i="2"/>
  <c r="JB44" i="2" s="1"/>
  <c r="IV45" i="2"/>
  <c r="EW46" i="2"/>
  <c r="EX45" i="2"/>
  <c r="EY45" i="2" s="1"/>
  <c r="ED45" i="2"/>
  <c r="EE45" i="2" s="1"/>
  <c r="EC46" i="2"/>
  <c r="FT46" i="2"/>
  <c r="FU45" i="2"/>
  <c r="FV45" i="2" s="1"/>
  <c r="DM43" i="2"/>
  <c r="DW44" i="2"/>
  <c r="EJ45" i="2"/>
  <c r="EK44" i="2"/>
  <c r="EP44" i="2" s="1"/>
  <c r="DJ45" i="2"/>
  <c r="DK45" i="2" s="1"/>
  <c r="DI46" i="2"/>
  <c r="CI45" i="2"/>
  <c r="CJ44" i="2"/>
  <c r="CO44" i="2" s="1"/>
  <c r="CP44" i="2" s="1"/>
  <c r="DG44" i="2"/>
  <c r="DL44" i="2" s="1"/>
  <c r="DF45" i="2"/>
  <c r="FG45" i="2"/>
  <c r="FH44" i="2"/>
  <c r="FM44" i="2" s="1"/>
  <c r="BF45" i="2"/>
  <c r="BK45" i="2" s="1"/>
  <c r="BE46" i="2"/>
  <c r="IF44" i="2"/>
  <c r="IG44" i="2" s="1"/>
  <c r="II44" i="2" s="1"/>
  <c r="IE45" i="2"/>
  <c r="HI44" i="2"/>
  <c r="HN44" i="2" s="1"/>
  <c r="HH45" i="2"/>
  <c r="BV42" i="2"/>
  <c r="DB42" i="2"/>
  <c r="DC42" i="2" s="1"/>
  <c r="HD42" i="2"/>
  <c r="HE42" i="2" s="1"/>
  <c r="CB48" i="2"/>
  <c r="CC47" i="2"/>
  <c r="CD47" i="2" s="1"/>
  <c r="DZ45" i="2"/>
  <c r="EA44" i="2"/>
  <c r="EF44" i="2" s="1"/>
  <c r="CM46" i="2"/>
  <c r="CN46" i="2" s="1"/>
  <c r="CL47" i="2"/>
  <c r="FX44" i="2"/>
  <c r="HV45" i="2"/>
  <c r="HW45" i="2" s="1"/>
  <c r="HU46" i="2"/>
  <c r="IP45" i="2"/>
  <c r="IQ45" i="2" s="1"/>
  <c r="IO46" i="2"/>
  <c r="ET46" i="2"/>
  <c r="EU45" i="2"/>
  <c r="EZ45" i="2" s="1"/>
  <c r="CV48" i="2"/>
  <c r="CW47" i="2"/>
  <c r="CX47" i="2" s="1"/>
  <c r="BH46" i="2"/>
  <c r="BI45" i="2"/>
  <c r="BJ45" i="2" s="1"/>
  <c r="JE43" i="2"/>
  <c r="HO43" i="2"/>
  <c r="FR45" i="2"/>
  <c r="FW45" i="2" s="1"/>
  <c r="FQ46" i="2"/>
  <c r="GX47" i="2"/>
  <c r="GY46" i="2"/>
  <c r="GZ46" i="2" s="1"/>
  <c r="BP43" i="2"/>
  <c r="BU43" i="2" s="1"/>
  <c r="BO44" i="2"/>
  <c r="IM44" i="2"/>
  <c r="IR44" i="2" s="1"/>
  <c r="IS44" i="2" s="1"/>
  <c r="IL45" i="2"/>
  <c r="IB46" i="2"/>
  <c r="IC45" i="2"/>
  <c r="IH45" i="2" s="1"/>
  <c r="BZ45" i="2"/>
  <c r="CE45" i="2" s="1"/>
  <c r="CF45" i="2" s="1"/>
  <c r="BY46" i="2"/>
  <c r="GB44" i="2"/>
  <c r="GG44" i="2" s="1"/>
  <c r="GA45" i="2"/>
  <c r="CT43" i="2"/>
  <c r="CY43" i="2" s="1"/>
  <c r="CZ43" i="2" s="1"/>
  <c r="CS44" i="2"/>
  <c r="EN44" i="2"/>
  <c r="EO44" i="2" s="1"/>
  <c r="EQ44" i="2" s="1"/>
  <c r="EM45" i="2"/>
  <c r="GH43" i="2"/>
  <c r="HS44" i="2"/>
  <c r="HX44" i="2" s="1"/>
  <c r="HY44" i="2" s="1"/>
  <c r="HR45" i="2"/>
  <c r="BL44" i="2"/>
  <c r="DA44" i="2"/>
  <c r="GO45" i="2"/>
  <c r="GP45" i="2" s="1"/>
  <c r="GN46" i="2"/>
  <c r="IZ44" i="2"/>
  <c r="JA44" i="2" s="1"/>
  <c r="JC44" i="2" s="1"/>
  <c r="IY45" i="2"/>
  <c r="GL43" i="2"/>
  <c r="GQ43" i="2" s="1"/>
  <c r="GR43" i="2" s="1"/>
  <c r="GK44" i="2"/>
  <c r="BS47" i="2"/>
  <c r="BT47" i="2" s="1"/>
  <c r="BR48" i="2"/>
  <c r="EG44" i="2"/>
  <c r="FB43" i="2"/>
  <c r="FD43" i="2" s="1"/>
  <c r="JD44" i="2"/>
  <c r="DT45" i="2"/>
  <c r="DU45" i="2" s="1"/>
  <c r="DS46" i="2"/>
  <c r="HC43" i="2"/>
  <c r="GD45" i="2"/>
  <c r="GE44" i="2"/>
  <c r="GF44" i="2" s="1"/>
  <c r="GH44" i="2" s="1"/>
  <c r="DM44" i="2"/>
  <c r="AW45" i="5"/>
  <c r="BQ45" i="5"/>
  <c r="EG45" i="5"/>
  <c r="EF46" i="5"/>
  <c r="EE47" i="5"/>
  <c r="BI47" i="5"/>
  <c r="BJ46" i="5"/>
  <c r="BN46" i="5" s="1"/>
  <c r="BO46" i="5" s="1"/>
  <c r="EV48" i="5"/>
  <c r="EZ48" i="5" s="1"/>
  <c r="EU49" i="5"/>
  <c r="FA47" i="5"/>
  <c r="EK48" i="5"/>
  <c r="EQ48" i="5" s="1"/>
  <c r="ER48" i="5" s="1"/>
  <c r="EJ49" i="5"/>
  <c r="FE46" i="5"/>
  <c r="FI46" i="5" s="1"/>
  <c r="FL46" i="5" s="1"/>
  <c r="FD47" i="5"/>
  <c r="FJ45" i="5"/>
  <c r="FN43" i="5"/>
  <c r="FM44" i="5"/>
  <c r="EC46" i="5"/>
  <c r="DW48" i="5"/>
  <c r="DX47" i="5"/>
  <c r="EB47" i="5" s="1"/>
  <c r="DO49" i="5"/>
  <c r="DS49" i="5" s="1"/>
  <c r="DN50" i="5"/>
  <c r="DC49" i="5"/>
  <c r="DD48" i="5"/>
  <c r="DJ48" i="5" s="1"/>
  <c r="DK48" i="5" s="1"/>
  <c r="DT48" i="5"/>
  <c r="CP48" i="5"/>
  <c r="CQ47" i="5"/>
  <c r="CU47" i="5" s="1"/>
  <c r="CV47" i="5" s="1"/>
  <c r="CZ44" i="5"/>
  <c r="CY45" i="5"/>
  <c r="CX46" i="5"/>
  <c r="CM46" i="5"/>
  <c r="BV49" i="5"/>
  <c r="BW48" i="5"/>
  <c r="CC48" i="5" s="1"/>
  <c r="CD48" i="5" s="1"/>
  <c r="CG48" i="5"/>
  <c r="CH47" i="5"/>
  <c r="CL47" i="5" s="1"/>
  <c r="BS43" i="5"/>
  <c r="BR44" i="5"/>
  <c r="BA46" i="5"/>
  <c r="BE46" i="5" s="1"/>
  <c r="AZ47" i="5"/>
  <c r="BF45" i="5"/>
  <c r="AP46" i="5"/>
  <c r="AV46" i="5" s="1"/>
  <c r="AO47" i="5"/>
  <c r="Y45" i="5"/>
  <c r="AJ45" i="5"/>
  <c r="AH44" i="5"/>
  <c r="AI44" i="5"/>
  <c r="AL43" i="5" s="1"/>
  <c r="AK43" i="5"/>
  <c r="M181" i="5"/>
  <c r="N181" i="5" s="1"/>
  <c r="L181" i="5"/>
  <c r="AF45" i="5"/>
  <c r="M46" i="5"/>
  <c r="N46" i="5" s="1"/>
  <c r="L46" i="5"/>
  <c r="P45" i="5"/>
  <c r="AB48" i="5"/>
  <c r="AC47" i="5"/>
  <c r="AG47" i="5" s="1"/>
  <c r="I46" i="5"/>
  <c r="O46" i="5" s="1"/>
  <c r="H47" i="5"/>
  <c r="S47" i="5"/>
  <c r="T46" i="5"/>
  <c r="X46" i="5" s="1"/>
  <c r="W48" i="5"/>
  <c r="HK47" i="2"/>
  <c r="HL46" i="2"/>
  <c r="HM46" i="2" s="1"/>
  <c r="AE42" i="2"/>
  <c r="Q45" i="2"/>
  <c r="R44" i="2"/>
  <c r="S44" i="2" s="1"/>
  <c r="K41" i="2"/>
  <c r="AA44" i="2"/>
  <c r="AB43" i="2"/>
  <c r="AC43" i="2" s="1"/>
  <c r="AZ42" i="2"/>
  <c r="AY42" i="2"/>
  <c r="G46" i="2"/>
  <c r="H45" i="2"/>
  <c r="I45" i="2" s="1"/>
  <c r="AK44" i="2"/>
  <c r="AL43" i="2"/>
  <c r="AM43" i="2" s="1"/>
  <c r="BA40" i="2"/>
  <c r="BB40" i="2" s="1"/>
  <c r="AU44" i="2"/>
  <c r="AV43" i="2"/>
  <c r="AW43" i="2" s="1"/>
  <c r="E42" i="2"/>
  <c r="J42" i="2" s="1"/>
  <c r="D43" i="2"/>
  <c r="T41" i="2"/>
  <c r="U41" i="2" s="1"/>
  <c r="AS43" i="2"/>
  <c r="AX43" i="2" s="1"/>
  <c r="AR44" i="2"/>
  <c r="AH43" i="2"/>
  <c r="AI42" i="2"/>
  <c r="AN42" i="2" s="1"/>
  <c r="AO42" i="2" s="1"/>
  <c r="X44" i="2"/>
  <c r="Y43" i="2"/>
  <c r="AD43" i="2" s="1"/>
  <c r="N43" i="2"/>
  <c r="O42" i="2"/>
  <c r="EA45" i="2" l="1"/>
  <c r="EF45" i="2" s="1"/>
  <c r="DZ46" i="2"/>
  <c r="HH46" i="2"/>
  <c r="HI45" i="2"/>
  <c r="HN45" i="2" s="1"/>
  <c r="BE47" i="2"/>
  <c r="BF46" i="2"/>
  <c r="BK46" i="2" s="1"/>
  <c r="DG45" i="2"/>
  <c r="DL45" i="2" s="1"/>
  <c r="DM45" i="2" s="1"/>
  <c r="DF46" i="2"/>
  <c r="DJ46" i="2"/>
  <c r="DK46" i="2" s="1"/>
  <c r="DI47" i="2"/>
  <c r="EK45" i="2"/>
  <c r="EP45" i="2" s="1"/>
  <c r="EJ46" i="2"/>
  <c r="FU46" i="2"/>
  <c r="FV46" i="2" s="1"/>
  <c r="FT47" i="2"/>
  <c r="EW47" i="2"/>
  <c r="EX46" i="2"/>
  <c r="EY46" i="2" s="1"/>
  <c r="DQ45" i="2"/>
  <c r="DV45" i="2" s="1"/>
  <c r="DW45" i="2" s="1"/>
  <c r="DP46" i="2"/>
  <c r="GE45" i="2"/>
  <c r="GF45" i="2" s="1"/>
  <c r="GD46" i="2"/>
  <c r="BR49" i="2"/>
  <c r="BS48" i="2"/>
  <c r="BT48" i="2" s="1"/>
  <c r="IY46" i="2"/>
  <c r="IZ45" i="2"/>
  <c r="JA45" i="2" s="1"/>
  <c r="GY47" i="2"/>
  <c r="GZ47" i="2" s="1"/>
  <c r="GX48" i="2"/>
  <c r="HU47" i="2"/>
  <c r="HV46" i="2"/>
  <c r="HW46" i="2" s="1"/>
  <c r="CL48" i="2"/>
  <c r="CM47" i="2"/>
  <c r="CN47" i="2" s="1"/>
  <c r="JE44" i="2"/>
  <c r="JF44" i="2" s="1"/>
  <c r="HO44" i="2"/>
  <c r="FC44" i="2"/>
  <c r="EC47" i="2"/>
  <c r="ED46" i="2"/>
  <c r="EE46" i="2" s="1"/>
  <c r="IV46" i="2"/>
  <c r="IW45" i="2"/>
  <c r="JB45" i="2" s="1"/>
  <c r="FJ49" i="2"/>
  <c r="FK48" i="2"/>
  <c r="FL48" i="2" s="1"/>
  <c r="GV45" i="2"/>
  <c r="HA45" i="2" s="1"/>
  <c r="HB45" i="2" s="1"/>
  <c r="GU46" i="2"/>
  <c r="FB44" i="2"/>
  <c r="FD44" i="2" s="1"/>
  <c r="CS45" i="2"/>
  <c r="CT44" i="2"/>
  <c r="CY44" i="2" s="1"/>
  <c r="CZ44" i="2" s="1"/>
  <c r="BO45" i="2"/>
  <c r="BP44" i="2"/>
  <c r="BU44" i="2" s="1"/>
  <c r="FQ47" i="2"/>
  <c r="FR46" i="2"/>
  <c r="FW46" i="2" s="1"/>
  <c r="CW48" i="2"/>
  <c r="CX48" i="2" s="1"/>
  <c r="CV49" i="2"/>
  <c r="EU46" i="2"/>
  <c r="EZ46" i="2" s="1"/>
  <c r="ET47" i="2"/>
  <c r="CC48" i="2"/>
  <c r="CD48" i="2" s="1"/>
  <c r="CB49" i="2"/>
  <c r="IF45" i="2"/>
  <c r="IG45" i="2" s="1"/>
  <c r="IE46" i="2"/>
  <c r="FN44" i="2"/>
  <c r="EG45" i="2"/>
  <c r="GB45" i="2"/>
  <c r="GG45" i="2" s="1"/>
  <c r="GA46" i="2"/>
  <c r="IL46" i="2"/>
  <c r="IM45" i="2"/>
  <c r="IR45" i="2" s="1"/>
  <c r="IS45" i="2" s="1"/>
  <c r="BI46" i="2"/>
  <c r="BJ46" i="2" s="1"/>
  <c r="BH47" i="2"/>
  <c r="AE43" i="2"/>
  <c r="DT46" i="2"/>
  <c r="DU46" i="2" s="1"/>
  <c r="DS47" i="2"/>
  <c r="GK45" i="2"/>
  <c r="GL44" i="2"/>
  <c r="GQ44" i="2" s="1"/>
  <c r="GR44" i="2" s="1"/>
  <c r="GN47" i="2"/>
  <c r="GO46" i="2"/>
  <c r="GP46" i="2" s="1"/>
  <c r="HS45" i="2"/>
  <c r="HX45" i="2" s="1"/>
  <c r="HY45" i="2" s="1"/>
  <c r="HR46" i="2"/>
  <c r="EM46" i="2"/>
  <c r="EN45" i="2"/>
  <c r="EO45" i="2" s="1"/>
  <c r="BY47" i="2"/>
  <c r="BZ46" i="2"/>
  <c r="CE46" i="2" s="1"/>
  <c r="CF46" i="2" s="1"/>
  <c r="IC46" i="2"/>
  <c r="IH46" i="2" s="1"/>
  <c r="IB47" i="2"/>
  <c r="BV43" i="2"/>
  <c r="DB43" i="2"/>
  <c r="DC43" i="2" s="1"/>
  <c r="BL45" i="2"/>
  <c r="DA45" i="2"/>
  <c r="IO47" i="2"/>
  <c r="IP46" i="2"/>
  <c r="IQ46" i="2" s="1"/>
  <c r="HC44" i="2"/>
  <c r="FH45" i="2"/>
  <c r="FM45" i="2" s="1"/>
  <c r="FG46" i="2"/>
  <c r="CJ45" i="2"/>
  <c r="CO45" i="2" s="1"/>
  <c r="CP45" i="2" s="1"/>
  <c r="CI46" i="2"/>
  <c r="FX45" i="2"/>
  <c r="HC45" i="2"/>
  <c r="FA45" i="2"/>
  <c r="JF43" i="2"/>
  <c r="HD43" i="2"/>
  <c r="HE43" i="2" s="1"/>
  <c r="EG46" i="5"/>
  <c r="EF47" i="5"/>
  <c r="AW46" i="5"/>
  <c r="BQ46" i="5"/>
  <c r="EE48" i="5"/>
  <c r="BI48" i="5"/>
  <c r="BJ47" i="5"/>
  <c r="BN47" i="5" s="1"/>
  <c r="BO47" i="5" s="1"/>
  <c r="FA48" i="5"/>
  <c r="FD48" i="5"/>
  <c r="FE47" i="5"/>
  <c r="FI47" i="5" s="1"/>
  <c r="FL47" i="5" s="1"/>
  <c r="FJ46" i="5"/>
  <c r="EK49" i="5"/>
  <c r="EQ49" i="5" s="1"/>
  <c r="ER49" i="5" s="1"/>
  <c r="EJ50" i="5"/>
  <c r="FN44" i="5"/>
  <c r="FM45" i="5"/>
  <c r="EV49" i="5"/>
  <c r="EZ49" i="5" s="1"/>
  <c r="EU50" i="5"/>
  <c r="DO50" i="5"/>
  <c r="DS50" i="5" s="1"/>
  <c r="DN51" i="5"/>
  <c r="DT49" i="5"/>
  <c r="EC47" i="5"/>
  <c r="DW49" i="5"/>
  <c r="DX48" i="5"/>
  <c r="EB48" i="5" s="1"/>
  <c r="DC50" i="5"/>
  <c r="DD49" i="5"/>
  <c r="DJ49" i="5" s="1"/>
  <c r="DK49" i="5" s="1"/>
  <c r="BW49" i="5"/>
  <c r="CC49" i="5" s="1"/>
  <c r="CD49" i="5" s="1"/>
  <c r="BV50" i="5"/>
  <c r="CZ45" i="5"/>
  <c r="CY46" i="5"/>
  <c r="CX47" i="5"/>
  <c r="CM47" i="5"/>
  <c r="CG49" i="5"/>
  <c r="CH48" i="5"/>
  <c r="CL48" i="5" s="1"/>
  <c r="CP49" i="5"/>
  <c r="CQ48" i="5"/>
  <c r="CU48" i="5" s="1"/>
  <c r="CV48" i="5" s="1"/>
  <c r="BS44" i="5"/>
  <c r="BR45" i="5"/>
  <c r="BA47" i="5"/>
  <c r="BE47" i="5" s="1"/>
  <c r="AZ48" i="5"/>
  <c r="BF46" i="5"/>
  <c r="AP47" i="5"/>
  <c r="AV47" i="5" s="1"/>
  <c r="AO48" i="5"/>
  <c r="Y46" i="5"/>
  <c r="AJ46" i="5"/>
  <c r="AH45" i="5"/>
  <c r="AI45" i="5"/>
  <c r="AL44" i="5" s="1"/>
  <c r="AK44" i="5"/>
  <c r="M182" i="5"/>
  <c r="N182" i="5" s="1"/>
  <c r="L182" i="5"/>
  <c r="L47" i="5"/>
  <c r="M47" i="5"/>
  <c r="N47" i="5" s="1"/>
  <c r="AF46" i="5"/>
  <c r="P46" i="5"/>
  <c r="W49" i="5"/>
  <c r="AC48" i="5"/>
  <c r="AG48" i="5" s="1"/>
  <c r="AB49" i="5"/>
  <c r="I47" i="5"/>
  <c r="O47" i="5" s="1"/>
  <c r="H48" i="5"/>
  <c r="S48" i="5"/>
  <c r="T47" i="5"/>
  <c r="X47" i="5" s="1"/>
  <c r="HL47" i="2"/>
  <c r="HM47" i="2" s="1"/>
  <c r="HK48" i="2"/>
  <c r="Q46" i="2"/>
  <c r="R45" i="2"/>
  <c r="S45" i="2" s="1"/>
  <c r="AA45" i="2"/>
  <c r="AB44" i="2"/>
  <c r="AC44" i="2" s="1"/>
  <c r="K42" i="2"/>
  <c r="G47" i="2"/>
  <c r="H46" i="2"/>
  <c r="I46" i="2" s="1"/>
  <c r="BA41" i="2"/>
  <c r="BB41" i="2" s="1"/>
  <c r="AK45" i="2"/>
  <c r="AL44" i="2"/>
  <c r="AM44" i="2" s="1"/>
  <c r="AZ43" i="2"/>
  <c r="AY43" i="2"/>
  <c r="AU45" i="2"/>
  <c r="AV44" i="2"/>
  <c r="AW44" i="2" s="1"/>
  <c r="D44" i="2"/>
  <c r="E43" i="2"/>
  <c r="J43" i="2" s="1"/>
  <c r="T42" i="2"/>
  <c r="U42" i="2" s="1"/>
  <c r="AR45" i="2"/>
  <c r="AS44" i="2"/>
  <c r="AX44" i="2" s="1"/>
  <c r="AH44" i="2"/>
  <c r="AI43" i="2"/>
  <c r="AN43" i="2" s="1"/>
  <c r="AO43" i="2" s="1"/>
  <c r="X45" i="2"/>
  <c r="Y44" i="2"/>
  <c r="AD44" i="2" s="1"/>
  <c r="AE44" i="2" s="1"/>
  <c r="N44" i="2"/>
  <c r="O43" i="2"/>
  <c r="EQ45" i="2" l="1"/>
  <c r="FG47" i="2"/>
  <c r="FH46" i="2"/>
  <c r="FM46" i="2" s="1"/>
  <c r="IO48" i="2"/>
  <c r="IP47" i="2"/>
  <c r="IQ47" i="2" s="1"/>
  <c r="BZ47" i="2"/>
  <c r="CE47" i="2" s="1"/>
  <c r="CF47" i="2" s="1"/>
  <c r="BY48" i="2"/>
  <c r="GL45" i="2"/>
  <c r="GQ45" i="2" s="1"/>
  <c r="GR45" i="2" s="1"/>
  <c r="GK46" i="2"/>
  <c r="BH48" i="2"/>
  <c r="BI47" i="2"/>
  <c r="BJ47" i="2" s="1"/>
  <c r="GB46" i="2"/>
  <c r="GG46" i="2" s="1"/>
  <c r="GA47" i="2"/>
  <c r="HD44" i="2"/>
  <c r="FQ48" i="2"/>
  <c r="FR47" i="2"/>
  <c r="FW47" i="2" s="1"/>
  <c r="CS46" i="2"/>
  <c r="CT45" i="2"/>
  <c r="CY45" i="2" s="1"/>
  <c r="CZ45" i="2" s="1"/>
  <c r="GV46" i="2"/>
  <c r="HA46" i="2" s="1"/>
  <c r="HB46" i="2" s="1"/>
  <c r="GU47" i="2"/>
  <c r="FB45" i="2"/>
  <c r="CM48" i="2"/>
  <c r="CN48" i="2" s="1"/>
  <c r="CL49" i="2"/>
  <c r="GY48" i="2"/>
  <c r="GZ48" i="2" s="1"/>
  <c r="GX49" i="2"/>
  <c r="IZ46" i="2"/>
  <c r="JA46" i="2" s="1"/>
  <c r="IY47" i="2"/>
  <c r="GD47" i="2"/>
  <c r="GE46" i="2"/>
  <c r="GF46" i="2" s="1"/>
  <c r="GH46" i="2" s="1"/>
  <c r="FA46" i="2"/>
  <c r="EK46" i="2"/>
  <c r="EP46" i="2" s="1"/>
  <c r="EJ47" i="2"/>
  <c r="DG46" i="2"/>
  <c r="DL46" i="2" s="1"/>
  <c r="DF47" i="2"/>
  <c r="JE45" i="2"/>
  <c r="HO45" i="2"/>
  <c r="HD45" i="2"/>
  <c r="HE45" i="2" s="1"/>
  <c r="FN45" i="2"/>
  <c r="IB48" i="2"/>
  <c r="IC47" i="2"/>
  <c r="IH47" i="2" s="1"/>
  <c r="DS48" i="2"/>
  <c r="DT47" i="2"/>
  <c r="DU47" i="2" s="1"/>
  <c r="BL46" i="2"/>
  <c r="DA46" i="2"/>
  <c r="IE47" i="2"/>
  <c r="IF46" i="2"/>
  <c r="IG46" i="2" s="1"/>
  <c r="CV50" i="2"/>
  <c r="CW49" i="2"/>
  <c r="CX49" i="2" s="1"/>
  <c r="BV44" i="2"/>
  <c r="DB44" i="2"/>
  <c r="DC44" i="2" s="1"/>
  <c r="IV47" i="2"/>
  <c r="IW46" i="2"/>
  <c r="JB46" i="2" s="1"/>
  <c r="GH45" i="2"/>
  <c r="EX47" i="2"/>
  <c r="EY47" i="2" s="1"/>
  <c r="EW48" i="2"/>
  <c r="FC45" i="2"/>
  <c r="HI46" i="2"/>
  <c r="HN46" i="2" s="1"/>
  <c r="HH47" i="2"/>
  <c r="CI47" i="2"/>
  <c r="CJ46" i="2"/>
  <c r="CO46" i="2" s="1"/>
  <c r="CP46" i="2" s="1"/>
  <c r="HE44" i="2"/>
  <c r="EN46" i="2"/>
  <c r="EO46" i="2" s="1"/>
  <c r="EQ46" i="2" s="1"/>
  <c r="EM47" i="2"/>
  <c r="GN48" i="2"/>
  <c r="GO47" i="2"/>
  <c r="GP47" i="2" s="1"/>
  <c r="II45" i="2"/>
  <c r="JD45" i="2"/>
  <c r="JF45" i="2" s="1"/>
  <c r="BP45" i="2"/>
  <c r="BU45" i="2" s="1"/>
  <c r="BO46" i="2"/>
  <c r="HV47" i="2"/>
  <c r="HW47" i="2" s="1"/>
  <c r="HU48" i="2"/>
  <c r="BR50" i="2"/>
  <c r="BS49" i="2"/>
  <c r="BT49" i="2" s="1"/>
  <c r="DQ46" i="2"/>
  <c r="DV46" i="2" s="1"/>
  <c r="DW46" i="2" s="1"/>
  <c r="DP47" i="2"/>
  <c r="FU47" i="2"/>
  <c r="FV47" i="2" s="1"/>
  <c r="FT48" i="2"/>
  <c r="DI48" i="2"/>
  <c r="DJ47" i="2"/>
  <c r="DK47" i="2" s="1"/>
  <c r="DZ47" i="2"/>
  <c r="EA46" i="2"/>
  <c r="EF46" i="2" s="1"/>
  <c r="EG46" i="2" s="1"/>
  <c r="HS46" i="2"/>
  <c r="HX46" i="2" s="1"/>
  <c r="HY46" i="2" s="1"/>
  <c r="HR47" i="2"/>
  <c r="IM46" i="2"/>
  <c r="IR46" i="2" s="1"/>
  <c r="IS46" i="2" s="1"/>
  <c r="IL47" i="2"/>
  <c r="CB50" i="2"/>
  <c r="CC49" i="2"/>
  <c r="CD49" i="2" s="1"/>
  <c r="ET48" i="2"/>
  <c r="EU47" i="2"/>
  <c r="EZ47" i="2" s="1"/>
  <c r="FJ50" i="2"/>
  <c r="FK49" i="2"/>
  <c r="FL49" i="2" s="1"/>
  <c r="EC48" i="2"/>
  <c r="ED47" i="2"/>
  <c r="EE47" i="2" s="1"/>
  <c r="JC45" i="2"/>
  <c r="FX46" i="2"/>
  <c r="HC46" i="2"/>
  <c r="DM46" i="2"/>
  <c r="FB46" i="2"/>
  <c r="BE48" i="2"/>
  <c r="BF47" i="2"/>
  <c r="BK47" i="2" s="1"/>
  <c r="EG47" i="5"/>
  <c r="EF48" i="5"/>
  <c r="AW47" i="5"/>
  <c r="BQ47" i="5"/>
  <c r="EE49" i="5"/>
  <c r="BI49" i="5"/>
  <c r="BJ48" i="5"/>
  <c r="BN48" i="5" s="1"/>
  <c r="BO48" i="5" s="1"/>
  <c r="EK50" i="5"/>
  <c r="EQ50" i="5" s="1"/>
  <c r="ER50" i="5" s="1"/>
  <c r="EJ51" i="5"/>
  <c r="FN45" i="5"/>
  <c r="FM46" i="5"/>
  <c r="EV50" i="5"/>
  <c r="EZ50" i="5" s="1"/>
  <c r="EU51" i="5"/>
  <c r="FJ47" i="5"/>
  <c r="FA49" i="5"/>
  <c r="FE48" i="5"/>
  <c r="FI48" i="5" s="1"/>
  <c r="FL48" i="5" s="1"/>
  <c r="FD49" i="5"/>
  <c r="EC48" i="5"/>
  <c r="DC51" i="5"/>
  <c r="DD50" i="5"/>
  <c r="DJ50" i="5" s="1"/>
  <c r="DK50" i="5" s="1"/>
  <c r="DW50" i="5"/>
  <c r="DX49" i="5"/>
  <c r="EB49" i="5" s="1"/>
  <c r="DO51" i="5"/>
  <c r="DS51" i="5" s="1"/>
  <c r="DN52" i="5"/>
  <c r="DT50" i="5"/>
  <c r="CX48" i="5"/>
  <c r="CM48" i="5"/>
  <c r="CG50" i="5"/>
  <c r="CH49" i="5"/>
  <c r="CL49" i="5" s="1"/>
  <c r="BV51" i="5"/>
  <c r="BW50" i="5"/>
  <c r="CC50" i="5" s="1"/>
  <c r="CD50" i="5" s="1"/>
  <c r="CZ46" i="5"/>
  <c r="CY47" i="5"/>
  <c r="CP50" i="5"/>
  <c r="CQ49" i="5"/>
  <c r="CU49" i="5" s="1"/>
  <c r="CV49" i="5" s="1"/>
  <c r="BS45" i="5"/>
  <c r="BR46" i="5"/>
  <c r="AZ49" i="5"/>
  <c r="BA48" i="5"/>
  <c r="BE48" i="5" s="1"/>
  <c r="BF47" i="5"/>
  <c r="AO49" i="5"/>
  <c r="AP48" i="5"/>
  <c r="AV48" i="5" s="1"/>
  <c r="Y47" i="5"/>
  <c r="AJ47" i="5"/>
  <c r="AH46" i="5"/>
  <c r="AI46" i="5"/>
  <c r="AL45" i="5" s="1"/>
  <c r="AK45" i="5"/>
  <c r="L183" i="5"/>
  <c r="M183" i="5"/>
  <c r="N183" i="5" s="1"/>
  <c r="P47" i="5"/>
  <c r="L48" i="5"/>
  <c r="M48" i="5"/>
  <c r="N48" i="5" s="1"/>
  <c r="AF47" i="5"/>
  <c r="AB50" i="5"/>
  <c r="AC49" i="5"/>
  <c r="AG49" i="5" s="1"/>
  <c r="T48" i="5"/>
  <c r="X48" i="5" s="1"/>
  <c r="S49" i="5"/>
  <c r="W50" i="5"/>
  <c r="I48" i="5"/>
  <c r="O48" i="5" s="1"/>
  <c r="H49" i="5"/>
  <c r="HL48" i="2"/>
  <c r="HM48" i="2" s="1"/>
  <c r="HK49" i="2"/>
  <c r="Q47" i="2"/>
  <c r="R46" i="2"/>
  <c r="S46" i="2" s="1"/>
  <c r="AY44" i="2"/>
  <c r="AZ44" i="2"/>
  <c r="AU46" i="2"/>
  <c r="AV45" i="2"/>
  <c r="AW45" i="2" s="1"/>
  <c r="K43" i="2"/>
  <c r="BA42" i="2"/>
  <c r="BB42" i="2" s="1"/>
  <c r="AK46" i="2"/>
  <c r="AL45" i="2"/>
  <c r="AM45" i="2" s="1"/>
  <c r="AA46" i="2"/>
  <c r="AB45" i="2"/>
  <c r="AC45" i="2" s="1"/>
  <c r="G48" i="2"/>
  <c r="H47" i="2"/>
  <c r="I47" i="2" s="1"/>
  <c r="E44" i="2"/>
  <c r="J44" i="2" s="1"/>
  <c r="D45" i="2"/>
  <c r="T43" i="2"/>
  <c r="U43" i="2" s="1"/>
  <c r="AS45" i="2"/>
  <c r="AX45" i="2" s="1"/>
  <c r="AR46" i="2"/>
  <c r="AH45" i="2"/>
  <c r="AI44" i="2"/>
  <c r="AN44" i="2" s="1"/>
  <c r="AO44" i="2" s="1"/>
  <c r="X46" i="2"/>
  <c r="Y45" i="2"/>
  <c r="AD45" i="2" s="1"/>
  <c r="N45" i="2"/>
  <c r="O44" i="2"/>
  <c r="IL48" i="2" l="1"/>
  <c r="IM47" i="2"/>
  <c r="IR47" i="2" s="1"/>
  <c r="DQ47" i="2"/>
  <c r="DV47" i="2" s="1"/>
  <c r="DP48" i="2"/>
  <c r="HU49" i="2"/>
  <c r="HV48" i="2"/>
  <c r="HW48" i="2" s="1"/>
  <c r="GO48" i="2"/>
  <c r="GP48" i="2" s="1"/>
  <c r="GN49" i="2"/>
  <c r="IW47" i="2"/>
  <c r="JB47" i="2" s="1"/>
  <c r="IV48" i="2"/>
  <c r="CV51" i="2"/>
  <c r="CW50" i="2"/>
  <c r="CX50" i="2" s="1"/>
  <c r="FC46" i="2"/>
  <c r="GX50" i="2"/>
  <c r="GY49" i="2"/>
  <c r="GZ49" i="2" s="1"/>
  <c r="FD45" i="2"/>
  <c r="CS47" i="2"/>
  <c r="CT46" i="2"/>
  <c r="CY46" i="2" s="1"/>
  <c r="CZ46" i="2" s="1"/>
  <c r="BH49" i="2"/>
  <c r="BI48" i="2"/>
  <c r="BJ48" i="2" s="1"/>
  <c r="FG48" i="2"/>
  <c r="FH47" i="2"/>
  <c r="FM47" i="2" s="1"/>
  <c r="BE49" i="2"/>
  <c r="BF48" i="2"/>
  <c r="BK48" i="2" s="1"/>
  <c r="ED48" i="2"/>
  <c r="EE48" i="2" s="1"/>
  <c r="EC49" i="2"/>
  <c r="ET49" i="2"/>
  <c r="EU48" i="2"/>
  <c r="EZ48" i="2" s="1"/>
  <c r="DJ48" i="2"/>
  <c r="DK48" i="2" s="1"/>
  <c r="DI49" i="2"/>
  <c r="BO47" i="2"/>
  <c r="BP46" i="2"/>
  <c r="BU46" i="2" s="1"/>
  <c r="EM48" i="2"/>
  <c r="EN47" i="2"/>
  <c r="EO47" i="2" s="1"/>
  <c r="CJ47" i="2"/>
  <c r="CO47" i="2" s="1"/>
  <c r="CP47" i="2" s="1"/>
  <c r="CI48" i="2"/>
  <c r="EW49" i="2"/>
  <c r="EX48" i="2"/>
  <c r="EY48" i="2" s="1"/>
  <c r="FA48" i="2" s="1"/>
  <c r="II46" i="2"/>
  <c r="JD46" i="2"/>
  <c r="DW47" i="2"/>
  <c r="IC48" i="2"/>
  <c r="IH48" i="2" s="1"/>
  <c r="IB49" i="2"/>
  <c r="EK47" i="2"/>
  <c r="EP47" i="2" s="1"/>
  <c r="EJ48" i="2"/>
  <c r="GD48" i="2"/>
  <c r="GE47" i="2"/>
  <c r="GF47" i="2" s="1"/>
  <c r="GV47" i="2"/>
  <c r="HA47" i="2" s="1"/>
  <c r="HB47" i="2" s="1"/>
  <c r="GU48" i="2"/>
  <c r="GA48" i="2"/>
  <c r="GB47" i="2"/>
  <c r="GG47" i="2" s="1"/>
  <c r="GL46" i="2"/>
  <c r="GQ46" i="2" s="1"/>
  <c r="GR46" i="2" s="1"/>
  <c r="GK47" i="2"/>
  <c r="IS47" i="2"/>
  <c r="FD46" i="2"/>
  <c r="HS47" i="2"/>
  <c r="HX47" i="2" s="1"/>
  <c r="HY47" i="2" s="1"/>
  <c r="HR48" i="2"/>
  <c r="DZ48" i="2"/>
  <c r="EA47" i="2"/>
  <c r="EF47" i="2" s="1"/>
  <c r="EG47" i="2" s="1"/>
  <c r="FT49" i="2"/>
  <c r="FU48" i="2"/>
  <c r="FV48" i="2" s="1"/>
  <c r="BV45" i="2"/>
  <c r="DB45" i="2"/>
  <c r="DC45" i="2" s="1"/>
  <c r="HI47" i="2"/>
  <c r="HN47" i="2" s="1"/>
  <c r="HH48" i="2"/>
  <c r="FA47" i="2"/>
  <c r="IF47" i="2"/>
  <c r="IG47" i="2" s="1"/>
  <c r="II47" i="2" s="1"/>
  <c r="IE48" i="2"/>
  <c r="DS49" i="2"/>
  <c r="DT48" i="2"/>
  <c r="DU48" i="2" s="1"/>
  <c r="IY48" i="2"/>
  <c r="IZ47" i="2"/>
  <c r="JA47" i="2" s="1"/>
  <c r="JC47" i="2" s="1"/>
  <c r="CL50" i="2"/>
  <c r="CM49" i="2"/>
  <c r="CN49" i="2" s="1"/>
  <c r="FQ49" i="2"/>
  <c r="FR48" i="2"/>
  <c r="FW48" i="2" s="1"/>
  <c r="IP48" i="2"/>
  <c r="IQ48" i="2" s="1"/>
  <c r="IO49" i="2"/>
  <c r="JD47" i="2"/>
  <c r="FJ51" i="2"/>
  <c r="FK50" i="2"/>
  <c r="FL50" i="2" s="1"/>
  <c r="CB51" i="2"/>
  <c r="CC50" i="2"/>
  <c r="CD50" i="2" s="1"/>
  <c r="FX47" i="2"/>
  <c r="HC47" i="2"/>
  <c r="BR51" i="2"/>
  <c r="BS50" i="2"/>
  <c r="BT50" i="2" s="1"/>
  <c r="JE46" i="2"/>
  <c r="HO46" i="2"/>
  <c r="DF48" i="2"/>
  <c r="DG47" i="2"/>
  <c r="DL47" i="2" s="1"/>
  <c r="FC47" i="2" s="1"/>
  <c r="JC46" i="2"/>
  <c r="BL47" i="2"/>
  <c r="DA47" i="2"/>
  <c r="BY49" i="2"/>
  <c r="BZ48" i="2"/>
  <c r="CE48" i="2" s="1"/>
  <c r="CF48" i="2" s="1"/>
  <c r="HD46" i="2"/>
  <c r="HE46" i="2" s="1"/>
  <c r="FN46" i="2"/>
  <c r="EG48" i="5"/>
  <c r="EF49" i="5"/>
  <c r="AW48" i="5"/>
  <c r="BQ48" i="5"/>
  <c r="EE50" i="5"/>
  <c r="BJ49" i="5"/>
  <c r="BN49" i="5" s="1"/>
  <c r="BO49" i="5" s="1"/>
  <c r="BI50" i="5"/>
  <c r="FA50" i="5"/>
  <c r="FE49" i="5"/>
  <c r="FI49" i="5" s="1"/>
  <c r="FL49" i="5" s="1"/>
  <c r="FD50" i="5"/>
  <c r="FN46" i="5"/>
  <c r="FM47" i="5"/>
  <c r="EV51" i="5"/>
  <c r="EZ51" i="5" s="1"/>
  <c r="EU52" i="5"/>
  <c r="FJ48" i="5"/>
  <c r="EK51" i="5"/>
  <c r="EQ51" i="5" s="1"/>
  <c r="ER51" i="5" s="1"/>
  <c r="EJ52" i="5"/>
  <c r="EC49" i="5"/>
  <c r="DX50" i="5"/>
  <c r="EB50" i="5" s="1"/>
  <c r="DW51" i="5"/>
  <c r="DO52" i="5"/>
  <c r="DS52" i="5" s="1"/>
  <c r="DN53" i="5"/>
  <c r="DC52" i="5"/>
  <c r="DD51" i="5"/>
  <c r="DJ51" i="5" s="1"/>
  <c r="DK51" i="5" s="1"/>
  <c r="DT51" i="5"/>
  <c r="CX49" i="5"/>
  <c r="CM49" i="5"/>
  <c r="BV52" i="5"/>
  <c r="BW51" i="5"/>
  <c r="CC51" i="5" s="1"/>
  <c r="CD51" i="5" s="1"/>
  <c r="CH50" i="5"/>
  <c r="CL50" i="5" s="1"/>
  <c r="CG51" i="5"/>
  <c r="CP51" i="5"/>
  <c r="CQ50" i="5"/>
  <c r="CU50" i="5" s="1"/>
  <c r="CV50" i="5" s="1"/>
  <c r="CZ47" i="5"/>
  <c r="CY48" i="5"/>
  <c r="BS46" i="5"/>
  <c r="BR47" i="5"/>
  <c r="BF48" i="5"/>
  <c r="BA49" i="5"/>
  <c r="BE49" i="5" s="1"/>
  <c r="AZ50" i="5"/>
  <c r="AO50" i="5"/>
  <c r="AP49" i="5"/>
  <c r="AV49" i="5" s="1"/>
  <c r="Y48" i="5"/>
  <c r="AJ48" i="5"/>
  <c r="AH47" i="5"/>
  <c r="AI47" i="5"/>
  <c r="AL46" i="5" s="1"/>
  <c r="AK46" i="5"/>
  <c r="P48" i="5"/>
  <c r="M184" i="5"/>
  <c r="N184" i="5" s="1"/>
  <c r="L184" i="5"/>
  <c r="AF48" i="5"/>
  <c r="M49" i="5"/>
  <c r="N49" i="5" s="1"/>
  <c r="L49" i="5"/>
  <c r="W51" i="5"/>
  <c r="I49" i="5"/>
  <c r="O49" i="5" s="1"/>
  <c r="H50" i="5"/>
  <c r="S50" i="5"/>
  <c r="T49" i="5"/>
  <c r="X49" i="5" s="1"/>
  <c r="AC50" i="5"/>
  <c r="AG50" i="5" s="1"/>
  <c r="AB51" i="5"/>
  <c r="HK50" i="2"/>
  <c r="HL49" i="2"/>
  <c r="HM49" i="2" s="1"/>
  <c r="AY45" i="2"/>
  <c r="AE45" i="2"/>
  <c r="Q48" i="2"/>
  <c r="R47" i="2"/>
  <c r="S47" i="2" s="1"/>
  <c r="AZ45" i="2"/>
  <c r="AK47" i="2"/>
  <c r="AL46" i="2"/>
  <c r="AM46" i="2" s="1"/>
  <c r="K44" i="2"/>
  <c r="BA43" i="2"/>
  <c r="BB43" i="2" s="1"/>
  <c r="AA47" i="2"/>
  <c r="AB46" i="2"/>
  <c r="AC46" i="2" s="1"/>
  <c r="G49" i="2"/>
  <c r="H48" i="2"/>
  <c r="I48" i="2" s="1"/>
  <c r="AU47" i="2"/>
  <c r="AV46" i="2"/>
  <c r="AW46" i="2" s="1"/>
  <c r="E45" i="2"/>
  <c r="J45" i="2" s="1"/>
  <c r="D46" i="2"/>
  <c r="T44" i="2"/>
  <c r="U44" i="2" s="1"/>
  <c r="AS46" i="2"/>
  <c r="AX46" i="2" s="1"/>
  <c r="AR47" i="2"/>
  <c r="AI45" i="2"/>
  <c r="AN45" i="2" s="1"/>
  <c r="AO45" i="2" s="1"/>
  <c r="AH46" i="2"/>
  <c r="X47" i="2"/>
  <c r="Y46" i="2"/>
  <c r="AD46" i="2" s="1"/>
  <c r="O45" i="2"/>
  <c r="N46" i="2"/>
  <c r="EE51" i="5" l="1"/>
  <c r="BZ49" i="2"/>
  <c r="CE49" i="2" s="1"/>
  <c r="CF49" i="2" s="1"/>
  <c r="BY50" i="2"/>
  <c r="CL51" i="2"/>
  <c r="CM50" i="2"/>
  <c r="CN50" i="2" s="1"/>
  <c r="DT49" i="2"/>
  <c r="DU49" i="2" s="1"/>
  <c r="DS50" i="2"/>
  <c r="HI48" i="2"/>
  <c r="HN48" i="2" s="1"/>
  <c r="HH49" i="2"/>
  <c r="DZ49" i="2"/>
  <c r="EA48" i="2"/>
  <c r="EF48" i="2" s="1"/>
  <c r="GL47" i="2"/>
  <c r="GQ47" i="2" s="1"/>
  <c r="GR47" i="2" s="1"/>
  <c r="GK48" i="2"/>
  <c r="GU49" i="2"/>
  <c r="GV48" i="2"/>
  <c r="HA48" i="2" s="1"/>
  <c r="HB48" i="2" s="1"/>
  <c r="GD49" i="2"/>
  <c r="GE48" i="2"/>
  <c r="GF48" i="2" s="1"/>
  <c r="EQ47" i="2"/>
  <c r="ET50" i="2"/>
  <c r="EU49" i="2"/>
  <c r="EZ49" i="2" s="1"/>
  <c r="BE50" i="2"/>
  <c r="BF49" i="2"/>
  <c r="BK49" i="2" s="1"/>
  <c r="BI49" i="2"/>
  <c r="BJ49" i="2" s="1"/>
  <c r="BH50" i="2"/>
  <c r="CV52" i="2"/>
  <c r="CW51" i="2"/>
  <c r="CX51" i="2" s="1"/>
  <c r="IM48" i="2"/>
  <c r="IR48" i="2" s="1"/>
  <c r="IS48" i="2" s="1"/>
  <c r="IL49" i="2"/>
  <c r="BS51" i="2"/>
  <c r="BT51" i="2" s="1"/>
  <c r="BR52" i="2"/>
  <c r="CB52" i="2"/>
  <c r="CC51" i="2"/>
  <c r="CD51" i="2" s="1"/>
  <c r="IE49" i="2"/>
  <c r="IF48" i="2"/>
  <c r="IG48" i="2" s="1"/>
  <c r="JE47" i="2"/>
  <c r="JF47" i="2" s="1"/>
  <c r="HO47" i="2"/>
  <c r="FX48" i="2"/>
  <c r="HC48" i="2"/>
  <c r="HR49" i="2"/>
  <c r="HS48" i="2"/>
  <c r="HX48" i="2" s="1"/>
  <c r="EJ49" i="2"/>
  <c r="EK48" i="2"/>
  <c r="EP48" i="2" s="1"/>
  <c r="EW50" i="2"/>
  <c r="EX49" i="2"/>
  <c r="EY49" i="2" s="1"/>
  <c r="FA49" i="2" s="1"/>
  <c r="EN48" i="2"/>
  <c r="EO48" i="2" s="1"/>
  <c r="EM49" i="2"/>
  <c r="DJ49" i="2"/>
  <c r="DK49" i="2" s="1"/>
  <c r="DI50" i="2"/>
  <c r="EC50" i="2"/>
  <c r="ED49" i="2"/>
  <c r="EE49" i="2" s="1"/>
  <c r="HD47" i="2"/>
  <c r="FN47" i="2"/>
  <c r="GX51" i="2"/>
  <c r="GY50" i="2"/>
  <c r="GZ50" i="2" s="1"/>
  <c r="IW48" i="2"/>
  <c r="JB48" i="2" s="1"/>
  <c r="IV49" i="2"/>
  <c r="HY48" i="2"/>
  <c r="FB47" i="2"/>
  <c r="FD47" i="2" s="1"/>
  <c r="DG48" i="2"/>
  <c r="DL48" i="2" s="1"/>
  <c r="DF49" i="2"/>
  <c r="HE47" i="2"/>
  <c r="FR49" i="2"/>
  <c r="FW49" i="2" s="1"/>
  <c r="FQ50" i="2"/>
  <c r="IY49" i="2"/>
  <c r="IZ48" i="2"/>
  <c r="JA48" i="2" s="1"/>
  <c r="JC48" i="2" s="1"/>
  <c r="FU49" i="2"/>
  <c r="FV49" i="2" s="1"/>
  <c r="FT50" i="2"/>
  <c r="JF46" i="2"/>
  <c r="CI49" i="2"/>
  <c r="CJ48" i="2"/>
  <c r="CO48" i="2" s="1"/>
  <c r="CP48" i="2" s="1"/>
  <c r="BV46" i="2"/>
  <c r="DB46" i="2"/>
  <c r="DC46" i="2" s="1"/>
  <c r="DM48" i="2"/>
  <c r="FB48" i="2"/>
  <c r="EG48" i="2"/>
  <c r="FG49" i="2"/>
  <c r="FH48" i="2"/>
  <c r="FM48" i="2" s="1"/>
  <c r="CT47" i="2"/>
  <c r="CY47" i="2" s="1"/>
  <c r="CZ47" i="2" s="1"/>
  <c r="CS48" i="2"/>
  <c r="HV49" i="2"/>
  <c r="HW49" i="2" s="1"/>
  <c r="HU50" i="2"/>
  <c r="DM47" i="2"/>
  <c r="FJ52" i="2"/>
  <c r="FK51" i="2"/>
  <c r="FL51" i="2" s="1"/>
  <c r="IP49" i="2"/>
  <c r="IQ49" i="2" s="1"/>
  <c r="IO50" i="2"/>
  <c r="GA49" i="2"/>
  <c r="GB48" i="2"/>
  <c r="GG48" i="2" s="1"/>
  <c r="GH47" i="2"/>
  <c r="IB50" i="2"/>
  <c r="IC49" i="2"/>
  <c r="IH49" i="2" s="1"/>
  <c r="BP47" i="2"/>
  <c r="BU47" i="2" s="1"/>
  <c r="BO48" i="2"/>
  <c r="BL48" i="2"/>
  <c r="DA48" i="2"/>
  <c r="GN50" i="2"/>
  <c r="GO49" i="2"/>
  <c r="GP49" i="2" s="1"/>
  <c r="DP49" i="2"/>
  <c r="DQ48" i="2"/>
  <c r="DV48" i="2" s="1"/>
  <c r="DW48" i="2" s="1"/>
  <c r="EG49" i="5"/>
  <c r="EF50" i="5"/>
  <c r="AW49" i="5"/>
  <c r="BQ49" i="5"/>
  <c r="EG50" i="5"/>
  <c r="EF51" i="5"/>
  <c r="BI51" i="5"/>
  <c r="BJ50" i="5"/>
  <c r="BN50" i="5" s="1"/>
  <c r="BO50" i="5" s="1"/>
  <c r="FA51" i="5"/>
  <c r="EK52" i="5"/>
  <c r="EQ52" i="5" s="1"/>
  <c r="ER52" i="5" s="1"/>
  <c r="EJ53" i="5"/>
  <c r="FD51" i="5"/>
  <c r="FE50" i="5"/>
  <c r="FI50" i="5" s="1"/>
  <c r="FL50" i="5" s="1"/>
  <c r="EV52" i="5"/>
  <c r="EZ52" i="5" s="1"/>
  <c r="EU53" i="5"/>
  <c r="FJ49" i="5"/>
  <c r="FN47" i="5"/>
  <c r="FM48" i="5"/>
  <c r="DC53" i="5"/>
  <c r="DD52" i="5"/>
  <c r="DJ52" i="5" s="1"/>
  <c r="DK52" i="5" s="1"/>
  <c r="DX51" i="5"/>
  <c r="EB51" i="5" s="1"/>
  <c r="DW52" i="5"/>
  <c r="EC50" i="5"/>
  <c r="DN54" i="5"/>
  <c r="DO53" i="5"/>
  <c r="DS53" i="5" s="1"/>
  <c r="DT52" i="5"/>
  <c r="CX50" i="5"/>
  <c r="CM50" i="5"/>
  <c r="CP52" i="5"/>
  <c r="CQ51" i="5"/>
  <c r="CU51" i="5" s="1"/>
  <c r="CV51" i="5" s="1"/>
  <c r="CH51" i="5"/>
  <c r="CL51" i="5" s="1"/>
  <c r="CG52" i="5"/>
  <c r="BW52" i="5"/>
  <c r="CC52" i="5" s="1"/>
  <c r="CD52" i="5" s="1"/>
  <c r="BV53" i="5"/>
  <c r="CZ48" i="5"/>
  <c r="CY49" i="5"/>
  <c r="BA50" i="5"/>
  <c r="BE50" i="5" s="1"/>
  <c r="AZ51" i="5"/>
  <c r="BF49" i="5"/>
  <c r="BS47" i="5"/>
  <c r="BR48" i="5"/>
  <c r="AP50" i="5"/>
  <c r="AV50" i="5" s="1"/>
  <c r="AO51" i="5"/>
  <c r="Y49" i="5"/>
  <c r="AJ49" i="5"/>
  <c r="AK47" i="5"/>
  <c r="AH48" i="5"/>
  <c r="AI48" i="5"/>
  <c r="M185" i="5"/>
  <c r="N185" i="5" s="1"/>
  <c r="L185" i="5"/>
  <c r="AF49" i="5"/>
  <c r="M50" i="5"/>
  <c r="N50" i="5" s="1"/>
  <c r="L50" i="5"/>
  <c r="P49" i="5"/>
  <c r="S51" i="5"/>
  <c r="T50" i="5"/>
  <c r="X50" i="5" s="1"/>
  <c r="H51" i="5"/>
  <c r="I50" i="5"/>
  <c r="O50" i="5" s="1"/>
  <c r="AB52" i="5"/>
  <c r="AC51" i="5"/>
  <c r="AG51" i="5" s="1"/>
  <c r="W52" i="5"/>
  <c r="HL50" i="2"/>
  <c r="HM50" i="2" s="1"/>
  <c r="HK51" i="2"/>
  <c r="AZ46" i="2"/>
  <c r="Q49" i="2"/>
  <c r="R48" i="2"/>
  <c r="S48" i="2" s="1"/>
  <c r="AY46" i="2"/>
  <c r="AU48" i="2"/>
  <c r="AV47" i="2"/>
  <c r="AW47" i="2" s="1"/>
  <c r="AA48" i="2"/>
  <c r="AB47" i="2"/>
  <c r="AC47" i="2" s="1"/>
  <c r="K45" i="2"/>
  <c r="BA44" i="2"/>
  <c r="BB44" i="2" s="1"/>
  <c r="AE46" i="2"/>
  <c r="G50" i="2"/>
  <c r="H49" i="2"/>
  <c r="I49" i="2" s="1"/>
  <c r="AK48" i="2"/>
  <c r="AL47" i="2"/>
  <c r="AM47" i="2" s="1"/>
  <c r="E46" i="2"/>
  <c r="J46" i="2" s="1"/>
  <c r="D47" i="2"/>
  <c r="T45" i="2"/>
  <c r="U45" i="2" s="1"/>
  <c r="AR48" i="2"/>
  <c r="AS47" i="2"/>
  <c r="AX47" i="2" s="1"/>
  <c r="AH47" i="2"/>
  <c r="AI46" i="2"/>
  <c r="AN46" i="2" s="1"/>
  <c r="AO46" i="2" s="1"/>
  <c r="X48" i="2"/>
  <c r="Y47" i="2"/>
  <c r="AD47" i="2" s="1"/>
  <c r="N47" i="2"/>
  <c r="O46" i="2"/>
  <c r="AZ47" i="2" l="1"/>
  <c r="DQ49" i="2"/>
  <c r="DV49" i="2" s="1"/>
  <c r="DP50" i="2"/>
  <c r="BV47" i="2"/>
  <c r="DB47" i="2"/>
  <c r="DC47" i="2" s="1"/>
  <c r="IO51" i="2"/>
  <c r="IP50" i="2"/>
  <c r="IQ50" i="2" s="1"/>
  <c r="FX49" i="2"/>
  <c r="DG49" i="2"/>
  <c r="DL49" i="2" s="1"/>
  <c r="DF50" i="2"/>
  <c r="EM50" i="2"/>
  <c r="EN49" i="2"/>
  <c r="EO49" i="2" s="1"/>
  <c r="II48" i="2"/>
  <c r="JD48" i="2"/>
  <c r="BS52" i="2"/>
  <c r="BT52" i="2" s="1"/>
  <c r="BR53" i="2"/>
  <c r="BE51" i="2"/>
  <c r="BF50" i="2"/>
  <c r="BK50" i="2" s="1"/>
  <c r="GH48" i="2"/>
  <c r="GK49" i="2"/>
  <c r="GL48" i="2"/>
  <c r="GQ48" i="2" s="1"/>
  <c r="GR48" i="2" s="1"/>
  <c r="HH50" i="2"/>
  <c r="HI49" i="2"/>
  <c r="HN49" i="2" s="1"/>
  <c r="GB49" i="2"/>
  <c r="GG49" i="2" s="1"/>
  <c r="GA50" i="2"/>
  <c r="HV50" i="2"/>
  <c r="HW50" i="2" s="1"/>
  <c r="HU51" i="2"/>
  <c r="FN48" i="2"/>
  <c r="CI50" i="2"/>
  <c r="CJ49" i="2"/>
  <c r="CO49" i="2" s="1"/>
  <c r="CP49" i="2" s="1"/>
  <c r="FC48" i="2"/>
  <c r="FD48" i="2" s="1"/>
  <c r="GX52" i="2"/>
  <c r="GY51" i="2"/>
  <c r="GZ51" i="2" s="1"/>
  <c r="ED50" i="2"/>
  <c r="EE50" i="2" s="1"/>
  <c r="EC51" i="2"/>
  <c r="EQ48" i="2"/>
  <c r="EK49" i="2"/>
  <c r="EP49" i="2" s="1"/>
  <c r="EJ50" i="2"/>
  <c r="IF49" i="2"/>
  <c r="IG49" i="2" s="1"/>
  <c r="II49" i="2" s="1"/>
  <c r="IE50" i="2"/>
  <c r="BI50" i="2"/>
  <c r="BJ50" i="2" s="1"/>
  <c r="BH51" i="2"/>
  <c r="GD50" i="2"/>
  <c r="GE49" i="2"/>
  <c r="GF49" i="2" s="1"/>
  <c r="GH49" i="2" s="1"/>
  <c r="JE48" i="2"/>
  <c r="HO48" i="2"/>
  <c r="CL52" i="2"/>
  <c r="CM51" i="2"/>
  <c r="CN51" i="2" s="1"/>
  <c r="BY51" i="2"/>
  <c r="BZ50" i="2"/>
  <c r="CE50" i="2" s="1"/>
  <c r="CF50" i="2" s="1"/>
  <c r="EE52" i="5"/>
  <c r="GN51" i="2"/>
  <c r="GO50" i="2"/>
  <c r="GP50" i="2" s="1"/>
  <c r="IB51" i="2"/>
  <c r="IC50" i="2"/>
  <c r="IH50" i="2" s="1"/>
  <c r="FG50" i="2"/>
  <c r="FH49" i="2"/>
  <c r="FM49" i="2" s="1"/>
  <c r="IZ49" i="2"/>
  <c r="JA49" i="2" s="1"/>
  <c r="JD49" i="2" s="1"/>
  <c r="IY50" i="2"/>
  <c r="IW49" i="2"/>
  <c r="JB49" i="2" s="1"/>
  <c r="IV50" i="2"/>
  <c r="DI51" i="2"/>
  <c r="DJ50" i="2"/>
  <c r="DK50" i="2" s="1"/>
  <c r="BL49" i="2"/>
  <c r="DA49" i="2"/>
  <c r="EU50" i="2"/>
  <c r="EZ50" i="2" s="1"/>
  <c r="ET51" i="2"/>
  <c r="DS51" i="2"/>
  <c r="DT50" i="2"/>
  <c r="DU50" i="2" s="1"/>
  <c r="BO49" i="2"/>
  <c r="BP48" i="2"/>
  <c r="BU48" i="2" s="1"/>
  <c r="FJ53" i="2"/>
  <c r="FK52" i="2"/>
  <c r="FL52" i="2" s="1"/>
  <c r="CS49" i="2"/>
  <c r="CT48" i="2"/>
  <c r="CY48" i="2" s="1"/>
  <c r="CZ48" i="2" s="1"/>
  <c r="FT51" i="2"/>
  <c r="FU50" i="2"/>
  <c r="FV50" i="2" s="1"/>
  <c r="FQ51" i="2"/>
  <c r="FR50" i="2"/>
  <c r="FW50" i="2" s="1"/>
  <c r="DM49" i="2"/>
  <c r="FB49" i="2"/>
  <c r="EX50" i="2"/>
  <c r="EY50" i="2" s="1"/>
  <c r="FA50" i="2" s="1"/>
  <c r="EW51" i="2"/>
  <c r="HS49" i="2"/>
  <c r="HX49" i="2" s="1"/>
  <c r="HY49" i="2" s="1"/>
  <c r="HR50" i="2"/>
  <c r="CC52" i="2"/>
  <c r="CD52" i="2" s="1"/>
  <c r="CB53" i="2"/>
  <c r="IL50" i="2"/>
  <c r="IM49" i="2"/>
  <c r="IR49" i="2" s="1"/>
  <c r="IS49" i="2" s="1"/>
  <c r="CV53" i="2"/>
  <c r="CW52" i="2"/>
  <c r="CX52" i="2" s="1"/>
  <c r="GU50" i="2"/>
  <c r="GV49" i="2"/>
  <c r="HA49" i="2" s="1"/>
  <c r="HB49" i="2" s="1"/>
  <c r="EA49" i="2"/>
  <c r="EF49" i="2" s="1"/>
  <c r="EG49" i="2" s="1"/>
  <c r="DZ50" i="2"/>
  <c r="DW49" i="2"/>
  <c r="AW50" i="5"/>
  <c r="BQ50" i="5"/>
  <c r="EG51" i="5"/>
  <c r="EF52" i="5"/>
  <c r="BI52" i="5"/>
  <c r="BJ51" i="5"/>
  <c r="BN51" i="5" s="1"/>
  <c r="BO51" i="5" s="1"/>
  <c r="FA52" i="5"/>
  <c r="FE51" i="5"/>
  <c r="FI51" i="5" s="1"/>
  <c r="FL51" i="5" s="1"/>
  <c r="FD52" i="5"/>
  <c r="EV53" i="5"/>
  <c r="EZ53" i="5" s="1"/>
  <c r="EU54" i="5"/>
  <c r="FJ50" i="5"/>
  <c r="EK53" i="5"/>
  <c r="EQ53" i="5" s="1"/>
  <c r="ER53" i="5" s="1"/>
  <c r="EJ54" i="5"/>
  <c r="FN48" i="5"/>
  <c r="FM49" i="5"/>
  <c r="DT53" i="5"/>
  <c r="DN55" i="5"/>
  <c r="DO54" i="5"/>
  <c r="DS54" i="5" s="1"/>
  <c r="DX52" i="5"/>
  <c r="EB52" i="5" s="1"/>
  <c r="DW53" i="5"/>
  <c r="EC51" i="5"/>
  <c r="DD53" i="5"/>
  <c r="DJ53" i="5" s="1"/>
  <c r="DK53" i="5" s="1"/>
  <c r="DC54" i="5"/>
  <c r="BW53" i="5"/>
  <c r="CC53" i="5" s="1"/>
  <c r="CD53" i="5" s="1"/>
  <c r="BV54" i="5"/>
  <c r="CG53" i="5"/>
  <c r="CH52" i="5"/>
  <c r="CL52" i="5" s="1"/>
  <c r="CX51" i="5"/>
  <c r="CM51" i="5"/>
  <c r="CP53" i="5"/>
  <c r="CQ52" i="5"/>
  <c r="CU52" i="5" s="1"/>
  <c r="CV52" i="5" s="1"/>
  <c r="CZ49" i="5"/>
  <c r="CY50" i="5"/>
  <c r="BS48" i="5"/>
  <c r="BR49" i="5"/>
  <c r="AZ52" i="5"/>
  <c r="BA51" i="5"/>
  <c r="BE51" i="5" s="1"/>
  <c r="BF50" i="5"/>
  <c r="AO52" i="5"/>
  <c r="AP51" i="5"/>
  <c r="AV51" i="5" s="1"/>
  <c r="Y50" i="5"/>
  <c r="AJ50" i="5"/>
  <c r="AH49" i="5"/>
  <c r="AI49" i="5"/>
  <c r="AL48" i="5" s="1"/>
  <c r="AK48" i="5"/>
  <c r="AL47" i="5"/>
  <c r="M186" i="5"/>
  <c r="N186" i="5" s="1"/>
  <c r="L186" i="5"/>
  <c r="P50" i="5"/>
  <c r="L51" i="5"/>
  <c r="M51" i="5"/>
  <c r="N51" i="5" s="1"/>
  <c r="AF50" i="5"/>
  <c r="W53" i="5"/>
  <c r="H52" i="5"/>
  <c r="I51" i="5"/>
  <c r="O51" i="5" s="1"/>
  <c r="T51" i="5"/>
  <c r="X51" i="5" s="1"/>
  <c r="S52" i="5"/>
  <c r="AB53" i="5"/>
  <c r="AC52" i="5"/>
  <c r="AG52" i="5" s="1"/>
  <c r="HK52" i="2"/>
  <c r="HL51" i="2"/>
  <c r="HM51" i="2" s="1"/>
  <c r="AY47" i="2"/>
  <c r="Q50" i="2"/>
  <c r="R49" i="2"/>
  <c r="S49" i="2" s="1"/>
  <c r="AA49" i="2"/>
  <c r="AB48" i="2"/>
  <c r="AC48" i="2" s="1"/>
  <c r="AE47" i="2"/>
  <c r="K46" i="2"/>
  <c r="G51" i="2"/>
  <c r="H50" i="2"/>
  <c r="I50" i="2" s="1"/>
  <c r="BA45" i="2"/>
  <c r="BB45" i="2" s="1"/>
  <c r="AU49" i="2"/>
  <c r="AV48" i="2"/>
  <c r="AW48" i="2" s="1"/>
  <c r="AK49" i="2"/>
  <c r="AL48" i="2"/>
  <c r="AM48" i="2" s="1"/>
  <c r="D48" i="2"/>
  <c r="E47" i="2"/>
  <c r="J47" i="2" s="1"/>
  <c r="T46" i="2"/>
  <c r="U46" i="2" s="1"/>
  <c r="AR49" i="2"/>
  <c r="AS48" i="2"/>
  <c r="AX48" i="2" s="1"/>
  <c r="AH48" i="2"/>
  <c r="AI47" i="2"/>
  <c r="AN47" i="2" s="1"/>
  <c r="AO47" i="2" s="1"/>
  <c r="X49" i="2"/>
  <c r="Y48" i="2"/>
  <c r="AD48" i="2" s="1"/>
  <c r="N48" i="2"/>
  <c r="O47" i="2"/>
  <c r="BO50" i="2" l="1"/>
  <c r="BP49" i="2"/>
  <c r="BU49" i="2" s="1"/>
  <c r="FN49" i="2"/>
  <c r="CI51" i="2"/>
  <c r="CJ50" i="2"/>
  <c r="CO50" i="2" s="1"/>
  <c r="CP50" i="2" s="1"/>
  <c r="HC49" i="2"/>
  <c r="GV50" i="2"/>
  <c r="HA50" i="2" s="1"/>
  <c r="HB50" i="2" s="1"/>
  <c r="GU51" i="2"/>
  <c r="HR51" i="2"/>
  <c r="HS50" i="2"/>
  <c r="HX50" i="2" s="1"/>
  <c r="FX50" i="2"/>
  <c r="FG51" i="2"/>
  <c r="FH50" i="2"/>
  <c r="FM50" i="2" s="1"/>
  <c r="CL53" i="2"/>
  <c r="CM52" i="2"/>
  <c r="CN52" i="2" s="1"/>
  <c r="GD51" i="2"/>
  <c r="GE50" i="2"/>
  <c r="GF50" i="2" s="1"/>
  <c r="HC50" i="2" s="1"/>
  <c r="IF50" i="2"/>
  <c r="IG50" i="2" s="1"/>
  <c r="II50" i="2" s="1"/>
  <c r="IE51" i="2"/>
  <c r="GY52" i="2"/>
  <c r="GZ52" i="2" s="1"/>
  <c r="GX53" i="2"/>
  <c r="GK50" i="2"/>
  <c r="GL49" i="2"/>
  <c r="GQ49" i="2" s="1"/>
  <c r="GR49" i="2" s="1"/>
  <c r="BS53" i="2"/>
  <c r="BT53" i="2" s="1"/>
  <c r="BR54" i="2"/>
  <c r="CS50" i="2"/>
  <c r="CT49" i="2"/>
  <c r="CY49" i="2" s="1"/>
  <c r="CZ49" i="2" s="1"/>
  <c r="HY50" i="2"/>
  <c r="BF51" i="2"/>
  <c r="BK51" i="2" s="1"/>
  <c r="BE52" i="2"/>
  <c r="IP51" i="2"/>
  <c r="IQ51" i="2" s="1"/>
  <c r="IO52" i="2"/>
  <c r="AE48" i="2"/>
  <c r="DZ51" i="2"/>
  <c r="EA50" i="2"/>
  <c r="EF50" i="2" s="1"/>
  <c r="IL51" i="2"/>
  <c r="IM50" i="2"/>
  <c r="IR50" i="2" s="1"/>
  <c r="FU51" i="2"/>
  <c r="FV51" i="2" s="1"/>
  <c r="FT52" i="2"/>
  <c r="FK53" i="2"/>
  <c r="FL53" i="2" s="1"/>
  <c r="FJ54" i="2"/>
  <c r="DT51" i="2"/>
  <c r="DU51" i="2" s="1"/>
  <c r="DS52" i="2"/>
  <c r="DI52" i="2"/>
  <c r="DJ51" i="2"/>
  <c r="DK51" i="2" s="1"/>
  <c r="IZ50" i="2"/>
  <c r="JA50" i="2" s="1"/>
  <c r="JD50" i="2" s="1"/>
  <c r="IY51" i="2"/>
  <c r="IC51" i="2"/>
  <c r="IH51" i="2" s="1"/>
  <c r="IB52" i="2"/>
  <c r="BH52" i="2"/>
  <c r="BI51" i="2"/>
  <c r="BJ51" i="2" s="1"/>
  <c r="EC52" i="2"/>
  <c r="ED51" i="2"/>
  <c r="EE51" i="2" s="1"/>
  <c r="HD48" i="2"/>
  <c r="HE48" i="2" s="1"/>
  <c r="GA51" i="2"/>
  <c r="GB50" i="2"/>
  <c r="GG50" i="2" s="1"/>
  <c r="JE49" i="2"/>
  <c r="JF49" i="2" s="1"/>
  <c r="HO49" i="2"/>
  <c r="EQ49" i="2"/>
  <c r="DF51" i="2"/>
  <c r="DG50" i="2"/>
  <c r="DL50" i="2" s="1"/>
  <c r="CW53" i="2"/>
  <c r="CX53" i="2" s="1"/>
  <c r="CV54" i="2"/>
  <c r="FQ52" i="2"/>
  <c r="FR51" i="2"/>
  <c r="FW51" i="2" s="1"/>
  <c r="GO51" i="2"/>
  <c r="GP51" i="2" s="1"/>
  <c r="GN52" i="2"/>
  <c r="DP51" i="2"/>
  <c r="DQ50" i="2"/>
  <c r="DV50" i="2" s="1"/>
  <c r="DW50" i="2" s="1"/>
  <c r="CC53" i="2"/>
  <c r="CD53" i="2" s="1"/>
  <c r="CB54" i="2"/>
  <c r="EW52" i="2"/>
  <c r="EX51" i="2"/>
  <c r="EY51" i="2" s="1"/>
  <c r="BV48" i="2"/>
  <c r="DB48" i="2"/>
  <c r="DC48" i="2" s="1"/>
  <c r="ET52" i="2"/>
  <c r="EU51" i="2"/>
  <c r="EZ51" i="2" s="1"/>
  <c r="IW50" i="2"/>
  <c r="JB50" i="2" s="1"/>
  <c r="IV51" i="2"/>
  <c r="JC49" i="2"/>
  <c r="BZ51" i="2"/>
  <c r="CE51" i="2" s="1"/>
  <c r="CF51" i="2" s="1"/>
  <c r="BY52" i="2"/>
  <c r="BL50" i="2"/>
  <c r="DA50" i="2"/>
  <c r="EK50" i="2"/>
  <c r="EP50" i="2" s="1"/>
  <c r="EJ51" i="2"/>
  <c r="EG50" i="2"/>
  <c r="HU52" i="2"/>
  <c r="HV51" i="2"/>
  <c r="HW51" i="2" s="1"/>
  <c r="HH51" i="2"/>
  <c r="HI50" i="2"/>
  <c r="HN50" i="2" s="1"/>
  <c r="JF48" i="2"/>
  <c r="EN50" i="2"/>
  <c r="EO50" i="2" s="1"/>
  <c r="FB50" i="2" s="1"/>
  <c r="EM51" i="2"/>
  <c r="FC49" i="2"/>
  <c r="FD49" i="2" s="1"/>
  <c r="IS50" i="2"/>
  <c r="FL53" i="5"/>
  <c r="EE53" i="5"/>
  <c r="AW51" i="5"/>
  <c r="BQ51" i="5"/>
  <c r="BJ52" i="5"/>
  <c r="BN52" i="5" s="1"/>
  <c r="BO52" i="5" s="1"/>
  <c r="BI53" i="5"/>
  <c r="FE52" i="5"/>
  <c r="FI52" i="5" s="1"/>
  <c r="FL52" i="5" s="1"/>
  <c r="FN49" i="5"/>
  <c r="FM50" i="5"/>
  <c r="EV54" i="5"/>
  <c r="EZ54" i="5" s="1"/>
  <c r="EU55" i="5"/>
  <c r="EK54" i="5"/>
  <c r="EQ54" i="5" s="1"/>
  <c r="ER54" i="5" s="1"/>
  <c r="EJ55" i="5"/>
  <c r="FA53" i="5"/>
  <c r="FJ51" i="5"/>
  <c r="DD54" i="5"/>
  <c r="DJ54" i="5" s="1"/>
  <c r="DK54" i="5" s="1"/>
  <c r="DC55" i="5"/>
  <c r="DN56" i="5"/>
  <c r="DO55" i="5"/>
  <c r="DS55" i="5" s="1"/>
  <c r="EC52" i="5"/>
  <c r="DT54" i="5"/>
  <c r="DX53" i="5"/>
  <c r="EB53" i="5" s="1"/>
  <c r="DW54" i="5"/>
  <c r="CX52" i="5"/>
  <c r="CM52" i="5"/>
  <c r="CG54" i="5"/>
  <c r="CH53" i="5"/>
  <c r="CL53" i="5" s="1"/>
  <c r="BW54" i="5"/>
  <c r="CC54" i="5" s="1"/>
  <c r="CD54" i="5" s="1"/>
  <c r="BV55" i="5"/>
  <c r="CP54" i="5"/>
  <c r="CQ53" i="5"/>
  <c r="CU53" i="5" s="1"/>
  <c r="CV53" i="5" s="1"/>
  <c r="CZ50" i="5"/>
  <c r="CY51" i="5"/>
  <c r="AO53" i="5"/>
  <c r="AP52" i="5"/>
  <c r="AV52" i="5" s="1"/>
  <c r="BS49" i="5"/>
  <c r="BR50" i="5"/>
  <c r="BF51" i="5"/>
  <c r="AZ53" i="5"/>
  <c r="BA52" i="5"/>
  <c r="BE52" i="5" s="1"/>
  <c r="Y51" i="5"/>
  <c r="AJ51" i="5"/>
  <c r="AH50" i="5"/>
  <c r="AI50" i="5"/>
  <c r="AL49" i="5" s="1"/>
  <c r="AK49" i="5"/>
  <c r="L187" i="5"/>
  <c r="M187" i="5"/>
  <c r="N187" i="5" s="1"/>
  <c r="L52" i="5"/>
  <c r="M52" i="5"/>
  <c r="N52" i="5" s="1"/>
  <c r="AF51" i="5"/>
  <c r="P51" i="5"/>
  <c r="H53" i="5"/>
  <c r="I52" i="5"/>
  <c r="O52" i="5" s="1"/>
  <c r="W54" i="5"/>
  <c r="AB54" i="5"/>
  <c r="AC53" i="5"/>
  <c r="AG53" i="5" s="1"/>
  <c r="T52" i="5"/>
  <c r="X52" i="5" s="1"/>
  <c r="S53" i="5"/>
  <c r="HK53" i="2"/>
  <c r="HL52" i="2"/>
  <c r="HM52" i="2" s="1"/>
  <c r="Q51" i="2"/>
  <c r="R50" i="2"/>
  <c r="S50" i="2" s="1"/>
  <c r="K47" i="2"/>
  <c r="BA46" i="2"/>
  <c r="BB46" i="2" s="1"/>
  <c r="G52" i="2"/>
  <c r="H51" i="2"/>
  <c r="I51" i="2" s="1"/>
  <c r="AZ48" i="2"/>
  <c r="AU50" i="2"/>
  <c r="AV49" i="2"/>
  <c r="AW49" i="2" s="1"/>
  <c r="AY48" i="2"/>
  <c r="AK50" i="2"/>
  <c r="AL49" i="2"/>
  <c r="AM49" i="2" s="1"/>
  <c r="AA50" i="2"/>
  <c r="AB49" i="2"/>
  <c r="AC49" i="2" s="1"/>
  <c r="E48" i="2"/>
  <c r="J48" i="2" s="1"/>
  <c r="D49" i="2"/>
  <c r="T47" i="2"/>
  <c r="U47" i="2" s="1"/>
  <c r="AS49" i="2"/>
  <c r="AX49" i="2" s="1"/>
  <c r="AR50" i="2"/>
  <c r="AH49" i="2"/>
  <c r="AI48" i="2"/>
  <c r="AN48" i="2" s="1"/>
  <c r="AO48" i="2" s="1"/>
  <c r="X50" i="2"/>
  <c r="Y49" i="2"/>
  <c r="AD49" i="2" s="1"/>
  <c r="N49" i="2"/>
  <c r="O48" i="2"/>
  <c r="ED52" i="2" l="1"/>
  <c r="EE52" i="2" s="1"/>
  <c r="EC53" i="2"/>
  <c r="DI53" i="2"/>
  <c r="DJ52" i="2"/>
  <c r="DK52" i="2" s="1"/>
  <c r="IL52" i="2"/>
  <c r="IM51" i="2"/>
  <c r="IR51" i="2" s="1"/>
  <c r="IO53" i="2"/>
  <c r="IP52" i="2"/>
  <c r="IQ52" i="2" s="1"/>
  <c r="GD52" i="2"/>
  <c r="GE51" i="2"/>
  <c r="GF51" i="2" s="1"/>
  <c r="FG52" i="2"/>
  <c r="FH51" i="2"/>
  <c r="FM51" i="2" s="1"/>
  <c r="HR52" i="2"/>
  <c r="HS51" i="2"/>
  <c r="HX51" i="2" s="1"/>
  <c r="HY51" i="2" s="1"/>
  <c r="HD49" i="2"/>
  <c r="HU53" i="2"/>
  <c r="HV52" i="2"/>
  <c r="HW52" i="2" s="1"/>
  <c r="FA51" i="2"/>
  <c r="DP52" i="2"/>
  <c r="DQ51" i="2"/>
  <c r="DV51" i="2" s="1"/>
  <c r="GA52" i="2"/>
  <c r="GB51" i="2"/>
  <c r="GG51" i="2" s="1"/>
  <c r="BL51" i="2"/>
  <c r="DA51" i="2"/>
  <c r="IZ51" i="2"/>
  <c r="JA51" i="2" s="1"/>
  <c r="IY52" i="2"/>
  <c r="DT52" i="2"/>
  <c r="DU52" i="2" s="1"/>
  <c r="DS53" i="2"/>
  <c r="FU52" i="2"/>
  <c r="FV52" i="2" s="1"/>
  <c r="FT53" i="2"/>
  <c r="IS51" i="2"/>
  <c r="IE52" i="2"/>
  <c r="IF51" i="2"/>
  <c r="IG51" i="2" s="1"/>
  <c r="II51" i="2" s="1"/>
  <c r="GV51" i="2"/>
  <c r="HA51" i="2" s="1"/>
  <c r="HB51" i="2" s="1"/>
  <c r="GU52" i="2"/>
  <c r="CJ51" i="2"/>
  <c r="CO51" i="2" s="1"/>
  <c r="CP51" i="2" s="1"/>
  <c r="CI52" i="2"/>
  <c r="BV49" i="2"/>
  <c r="DB49" i="2"/>
  <c r="DC49" i="2" s="1"/>
  <c r="EM52" i="2"/>
  <c r="EN51" i="2"/>
  <c r="EO51" i="2" s="1"/>
  <c r="JE50" i="2"/>
  <c r="JF50" i="2" s="1"/>
  <c r="HO50" i="2"/>
  <c r="ET53" i="2"/>
  <c r="EU52" i="2"/>
  <c r="EZ52" i="2" s="1"/>
  <c r="EX52" i="2"/>
  <c r="EY52" i="2" s="1"/>
  <c r="FA52" i="2" s="1"/>
  <c r="EW53" i="2"/>
  <c r="JD51" i="2"/>
  <c r="FQ53" i="2"/>
  <c r="FR52" i="2"/>
  <c r="FW52" i="2" s="1"/>
  <c r="FC50" i="2"/>
  <c r="FD50" i="2" s="1"/>
  <c r="BI52" i="2"/>
  <c r="BJ52" i="2" s="1"/>
  <c r="BH53" i="2"/>
  <c r="JC50" i="2"/>
  <c r="DW51" i="2"/>
  <c r="FX51" i="2"/>
  <c r="HC51" i="2"/>
  <c r="EA51" i="2"/>
  <c r="EF51" i="2" s="1"/>
  <c r="DZ52" i="2"/>
  <c r="BE53" i="2"/>
  <c r="BF52" i="2"/>
  <c r="BK52" i="2" s="1"/>
  <c r="CS51" i="2"/>
  <c r="CT50" i="2"/>
  <c r="CY50" i="2" s="1"/>
  <c r="CZ50" i="2" s="1"/>
  <c r="GK51" i="2"/>
  <c r="GL50" i="2"/>
  <c r="GQ50" i="2" s="1"/>
  <c r="GR50" i="2" s="1"/>
  <c r="CM53" i="2"/>
  <c r="CN53" i="2" s="1"/>
  <c r="CL54" i="2"/>
  <c r="BO51" i="2"/>
  <c r="BP50" i="2"/>
  <c r="BU50" i="2" s="1"/>
  <c r="AY49" i="2"/>
  <c r="EQ50" i="2"/>
  <c r="HH52" i="2"/>
  <c r="HI51" i="2"/>
  <c r="HN51" i="2" s="1"/>
  <c r="EJ52" i="2"/>
  <c r="EK51" i="2"/>
  <c r="EP51" i="2" s="1"/>
  <c r="BY53" i="2"/>
  <c r="BZ52" i="2"/>
  <c r="CE52" i="2" s="1"/>
  <c r="CF52" i="2" s="1"/>
  <c r="IW51" i="2"/>
  <c r="JB51" i="2" s="1"/>
  <c r="IV52" i="2"/>
  <c r="CC54" i="2"/>
  <c r="CD54" i="2" s="1"/>
  <c r="CB55" i="2"/>
  <c r="GN53" i="2"/>
  <c r="GO52" i="2"/>
  <c r="GP52" i="2" s="1"/>
  <c r="CV55" i="2"/>
  <c r="CW54" i="2"/>
  <c r="CX54" i="2" s="1"/>
  <c r="DF52" i="2"/>
  <c r="DG51" i="2"/>
  <c r="DL51" i="2" s="1"/>
  <c r="FC51" i="2" s="1"/>
  <c r="EG51" i="2"/>
  <c r="IC52" i="2"/>
  <c r="IH52" i="2" s="1"/>
  <c r="IB53" i="2"/>
  <c r="DM51" i="2"/>
  <c r="FB51" i="2"/>
  <c r="FK54" i="2"/>
  <c r="FL54" i="2" s="1"/>
  <c r="FJ55" i="2"/>
  <c r="BR55" i="2"/>
  <c r="BS54" i="2"/>
  <c r="BT54" i="2" s="1"/>
  <c r="GX54" i="2"/>
  <c r="GY53" i="2"/>
  <c r="GZ53" i="2" s="1"/>
  <c r="GH50" i="2"/>
  <c r="HD50" i="2"/>
  <c r="HE50" i="2" s="1"/>
  <c r="FN50" i="2"/>
  <c r="DM50" i="2"/>
  <c r="HE49" i="2"/>
  <c r="AW52" i="5"/>
  <c r="BQ52" i="5"/>
  <c r="FL54" i="5"/>
  <c r="EG52" i="5"/>
  <c r="EF53" i="5"/>
  <c r="EE54" i="5"/>
  <c r="BI54" i="5"/>
  <c r="BJ53" i="5"/>
  <c r="BN53" i="5" s="1"/>
  <c r="BO53" i="5" s="1"/>
  <c r="FJ52" i="5"/>
  <c r="FA54" i="5"/>
  <c r="FN50" i="5"/>
  <c r="FM51" i="5"/>
  <c r="EK55" i="5"/>
  <c r="EQ55" i="5" s="1"/>
  <c r="ER55" i="5" s="1"/>
  <c r="EJ56" i="5"/>
  <c r="EV55" i="5"/>
  <c r="EZ55" i="5" s="1"/>
  <c r="EU56" i="5"/>
  <c r="DT55" i="5"/>
  <c r="EC53" i="5"/>
  <c r="DN57" i="5"/>
  <c r="DO56" i="5"/>
  <c r="DS56" i="5" s="1"/>
  <c r="DW55" i="5"/>
  <c r="DX54" i="5"/>
  <c r="EB54" i="5" s="1"/>
  <c r="DD55" i="5"/>
  <c r="DJ55" i="5" s="1"/>
  <c r="DK55" i="5" s="1"/>
  <c r="DC56" i="5"/>
  <c r="CP55" i="5"/>
  <c r="CQ54" i="5"/>
  <c r="CU54" i="5" s="1"/>
  <c r="CV54" i="5" s="1"/>
  <c r="BV56" i="5"/>
  <c r="BW55" i="5"/>
  <c r="CC55" i="5" s="1"/>
  <c r="CD55" i="5" s="1"/>
  <c r="CM53" i="5"/>
  <c r="CX53" i="5"/>
  <c r="CG55" i="5"/>
  <c r="CH54" i="5"/>
  <c r="CL54" i="5" s="1"/>
  <c r="CZ51" i="5"/>
  <c r="CY52" i="5"/>
  <c r="BF52" i="5"/>
  <c r="AZ54" i="5"/>
  <c r="BA53" i="5"/>
  <c r="BE53" i="5" s="1"/>
  <c r="BS50" i="5"/>
  <c r="BR51" i="5"/>
  <c r="AP53" i="5"/>
  <c r="AV53" i="5" s="1"/>
  <c r="AO54" i="5"/>
  <c r="Y52" i="5"/>
  <c r="AJ52" i="5"/>
  <c r="AK50" i="5"/>
  <c r="AH51" i="5"/>
  <c r="AI51" i="5"/>
  <c r="P52" i="5"/>
  <c r="M188" i="5"/>
  <c r="N188" i="5" s="1"/>
  <c r="L188" i="5"/>
  <c r="AF52" i="5"/>
  <c r="M53" i="5"/>
  <c r="N53" i="5" s="1"/>
  <c r="L53" i="5"/>
  <c r="W55" i="5"/>
  <c r="T53" i="5"/>
  <c r="X53" i="5" s="1"/>
  <c r="S54" i="5"/>
  <c r="I53" i="5"/>
  <c r="O53" i="5" s="1"/>
  <c r="H54" i="5"/>
  <c r="AB55" i="5"/>
  <c r="AC54" i="5"/>
  <c r="AG54" i="5" s="1"/>
  <c r="HL53" i="2"/>
  <c r="HM53" i="2" s="1"/>
  <c r="HK54" i="2"/>
  <c r="AE49" i="2"/>
  <c r="Q52" i="2"/>
  <c r="R51" i="2"/>
  <c r="S51" i="2" s="1"/>
  <c r="AK51" i="2"/>
  <c r="AL50" i="2"/>
  <c r="AM50" i="2" s="1"/>
  <c r="AA51" i="2"/>
  <c r="AB50" i="2"/>
  <c r="AC50" i="2" s="1"/>
  <c r="K48" i="2"/>
  <c r="AU51" i="2"/>
  <c r="AV50" i="2"/>
  <c r="AW50" i="2" s="1"/>
  <c r="BA47" i="2"/>
  <c r="BB47" i="2" s="1"/>
  <c r="G53" i="2"/>
  <c r="H52" i="2"/>
  <c r="I52" i="2" s="1"/>
  <c r="AZ49" i="2"/>
  <c r="E49" i="2"/>
  <c r="J49" i="2" s="1"/>
  <c r="D50" i="2"/>
  <c r="T48" i="2"/>
  <c r="U48" i="2" s="1"/>
  <c r="AS50" i="2"/>
  <c r="AX50" i="2" s="1"/>
  <c r="AY50" i="2" s="1"/>
  <c r="AR51" i="2"/>
  <c r="AI49" i="2"/>
  <c r="AN49" i="2" s="1"/>
  <c r="AO49" i="2" s="1"/>
  <c r="AH50" i="2"/>
  <c r="X51" i="2"/>
  <c r="Y50" i="2"/>
  <c r="AD50" i="2" s="1"/>
  <c r="O49" i="2"/>
  <c r="N50" i="2"/>
  <c r="FD51" i="2" l="1"/>
  <c r="CC55" i="2"/>
  <c r="CD55" i="2" s="1"/>
  <c r="CB56" i="2"/>
  <c r="JE51" i="2"/>
  <c r="HO51" i="2"/>
  <c r="CL55" i="2"/>
  <c r="CM54" i="2"/>
  <c r="CN54" i="2" s="1"/>
  <c r="DZ53" i="2"/>
  <c r="EA52" i="2"/>
  <c r="EF52" i="2" s="1"/>
  <c r="EW54" i="2"/>
  <c r="EX53" i="2"/>
  <c r="EY53" i="2" s="1"/>
  <c r="GV52" i="2"/>
  <c r="HA52" i="2" s="1"/>
  <c r="HB52" i="2" s="1"/>
  <c r="GU53" i="2"/>
  <c r="IE53" i="2"/>
  <c r="IF52" i="2"/>
  <c r="IG52" i="2" s="1"/>
  <c r="DT53" i="2"/>
  <c r="DU53" i="2" s="1"/>
  <c r="DS54" i="2"/>
  <c r="HR53" i="2"/>
  <c r="HS52" i="2"/>
  <c r="HX52" i="2" s="1"/>
  <c r="HY52" i="2" s="1"/>
  <c r="GH51" i="2"/>
  <c r="EC54" i="2"/>
  <c r="ED53" i="2"/>
  <c r="EE53" i="2" s="1"/>
  <c r="BR56" i="2"/>
  <c r="BS55" i="2"/>
  <c r="BT55" i="2" s="1"/>
  <c r="CW55" i="2"/>
  <c r="CX55" i="2" s="1"/>
  <c r="CV56" i="2"/>
  <c r="BZ53" i="2"/>
  <c r="CE53" i="2" s="1"/>
  <c r="CF53" i="2" s="1"/>
  <c r="BY54" i="2"/>
  <c r="HI52" i="2"/>
  <c r="HN52" i="2" s="1"/>
  <c r="HH53" i="2"/>
  <c r="CT51" i="2"/>
  <c r="CY51" i="2" s="1"/>
  <c r="CZ51" i="2" s="1"/>
  <c r="CS52" i="2"/>
  <c r="DW52" i="2"/>
  <c r="DP53" i="2"/>
  <c r="DQ52" i="2"/>
  <c r="DV52" i="2" s="1"/>
  <c r="HU54" i="2"/>
  <c r="HV53" i="2"/>
  <c r="HW53" i="2" s="1"/>
  <c r="GE52" i="2"/>
  <c r="GF52" i="2" s="1"/>
  <c r="GD53" i="2"/>
  <c r="IO54" i="2"/>
  <c r="IP53" i="2"/>
  <c r="IQ53" i="2" s="1"/>
  <c r="EG52" i="2"/>
  <c r="FL55" i="5"/>
  <c r="IW52" i="2"/>
  <c r="JB52" i="2" s="1"/>
  <c r="IV53" i="2"/>
  <c r="BV50" i="2"/>
  <c r="DB50" i="2"/>
  <c r="DC50" i="2" s="1"/>
  <c r="BH54" i="2"/>
  <c r="BI53" i="2"/>
  <c r="BJ53" i="2" s="1"/>
  <c r="FQ54" i="2"/>
  <c r="FR53" i="2"/>
  <c r="FW53" i="2" s="1"/>
  <c r="EQ51" i="2"/>
  <c r="CI53" i="2"/>
  <c r="CJ52" i="2"/>
  <c r="CO52" i="2" s="1"/>
  <c r="CP52" i="2" s="1"/>
  <c r="FU53" i="2"/>
  <c r="FV53" i="2" s="1"/>
  <c r="FT54" i="2"/>
  <c r="IZ52" i="2"/>
  <c r="JA52" i="2" s="1"/>
  <c r="JC52" i="2" s="1"/>
  <c r="IY53" i="2"/>
  <c r="FN51" i="2"/>
  <c r="GY54" i="2"/>
  <c r="GZ54" i="2" s="1"/>
  <c r="GX55" i="2"/>
  <c r="FK55" i="2"/>
  <c r="FL55" i="2" s="1"/>
  <c r="FJ56" i="2"/>
  <c r="IB54" i="2"/>
  <c r="IC53" i="2"/>
  <c r="IH53" i="2" s="1"/>
  <c r="DG52" i="2"/>
  <c r="DL52" i="2" s="1"/>
  <c r="FC52" i="2" s="1"/>
  <c r="DF53" i="2"/>
  <c r="GN54" i="2"/>
  <c r="GO53" i="2"/>
  <c r="GP53" i="2" s="1"/>
  <c r="EJ53" i="2"/>
  <c r="EK52" i="2"/>
  <c r="EP52" i="2" s="1"/>
  <c r="BP51" i="2"/>
  <c r="BU51" i="2" s="1"/>
  <c r="BO52" i="2"/>
  <c r="GL51" i="2"/>
  <c r="GQ51" i="2" s="1"/>
  <c r="GR51" i="2" s="1"/>
  <c r="GK52" i="2"/>
  <c r="BF53" i="2"/>
  <c r="BK53" i="2" s="1"/>
  <c r="BE54" i="2"/>
  <c r="BL52" i="2"/>
  <c r="DA52" i="2"/>
  <c r="JF51" i="2"/>
  <c r="ET54" i="2"/>
  <c r="EU53" i="2"/>
  <c r="EZ53" i="2" s="1"/>
  <c r="EN52" i="2"/>
  <c r="EO52" i="2" s="1"/>
  <c r="EQ52" i="2" s="1"/>
  <c r="EM53" i="2"/>
  <c r="FX52" i="2"/>
  <c r="HC52" i="2"/>
  <c r="JC51" i="2"/>
  <c r="GA53" i="2"/>
  <c r="GB52" i="2"/>
  <c r="GG52" i="2" s="1"/>
  <c r="FG53" i="2"/>
  <c r="FH52" i="2"/>
  <c r="FM52" i="2" s="1"/>
  <c r="IM52" i="2"/>
  <c r="IR52" i="2" s="1"/>
  <c r="IS52" i="2" s="1"/>
  <c r="IL53" i="2"/>
  <c r="DJ53" i="2"/>
  <c r="DK53" i="2" s="1"/>
  <c r="DI54" i="2"/>
  <c r="EG53" i="5"/>
  <c r="EF54" i="5"/>
  <c r="EE55" i="5"/>
  <c r="AW53" i="5"/>
  <c r="BQ53" i="5"/>
  <c r="BI55" i="5"/>
  <c r="BJ54" i="5"/>
  <c r="BN54" i="5" s="1"/>
  <c r="BO54" i="5" s="1"/>
  <c r="EK56" i="5"/>
  <c r="EQ56" i="5" s="1"/>
  <c r="ER56" i="5" s="1"/>
  <c r="EJ57" i="5"/>
  <c r="EV56" i="5"/>
  <c r="EZ56" i="5" s="1"/>
  <c r="EU57" i="5"/>
  <c r="FN51" i="5"/>
  <c r="FM52" i="5"/>
  <c r="FA55" i="5"/>
  <c r="EC54" i="5"/>
  <c r="DW56" i="5"/>
  <c r="DX55" i="5"/>
  <c r="EB55" i="5" s="1"/>
  <c r="DT56" i="5"/>
  <c r="DD56" i="5"/>
  <c r="DJ56" i="5" s="1"/>
  <c r="DK56" i="5" s="1"/>
  <c r="DC57" i="5"/>
  <c r="DN58" i="5"/>
  <c r="DO57" i="5"/>
  <c r="DS57" i="5" s="1"/>
  <c r="CX54" i="5"/>
  <c r="CM54" i="5"/>
  <c r="CZ52" i="5"/>
  <c r="CY53" i="5"/>
  <c r="BW56" i="5"/>
  <c r="CC56" i="5" s="1"/>
  <c r="CD56" i="5" s="1"/>
  <c r="BV57" i="5"/>
  <c r="CH55" i="5"/>
  <c r="CL55" i="5" s="1"/>
  <c r="CG56" i="5"/>
  <c r="CP56" i="5"/>
  <c r="CQ55" i="5"/>
  <c r="CU55" i="5" s="1"/>
  <c r="CV55" i="5" s="1"/>
  <c r="BF53" i="5"/>
  <c r="BA54" i="5"/>
  <c r="BE54" i="5" s="1"/>
  <c r="AZ55" i="5"/>
  <c r="AO55" i="5"/>
  <c r="AP54" i="5"/>
  <c r="AV54" i="5" s="1"/>
  <c r="BS51" i="5"/>
  <c r="BR52" i="5"/>
  <c r="Y53" i="5"/>
  <c r="AJ53" i="5"/>
  <c r="AK51" i="5"/>
  <c r="AH52" i="5"/>
  <c r="AI52" i="5"/>
  <c r="AL50" i="5"/>
  <c r="M189" i="5"/>
  <c r="N189" i="5" s="1"/>
  <c r="L189" i="5"/>
  <c r="P53" i="5"/>
  <c r="M54" i="5"/>
  <c r="N54" i="5" s="1"/>
  <c r="L54" i="5"/>
  <c r="AF53" i="5"/>
  <c r="T54" i="5"/>
  <c r="X54" i="5" s="1"/>
  <c r="S55" i="5"/>
  <c r="AB56" i="5"/>
  <c r="AC55" i="5"/>
  <c r="AG55" i="5" s="1"/>
  <c r="W56" i="5"/>
  <c r="I54" i="5"/>
  <c r="O54" i="5" s="1"/>
  <c r="H55" i="5"/>
  <c r="HK55" i="2"/>
  <c r="HL54" i="2"/>
  <c r="HM54" i="2" s="1"/>
  <c r="AE50" i="2"/>
  <c r="Q53" i="2"/>
  <c r="R52" i="2"/>
  <c r="S52" i="2" s="1"/>
  <c r="K49" i="2"/>
  <c r="G54" i="2"/>
  <c r="H53" i="2"/>
  <c r="I53" i="2" s="1"/>
  <c r="AU52" i="2"/>
  <c r="AV51" i="2"/>
  <c r="AW51" i="2" s="1"/>
  <c r="BA48" i="2"/>
  <c r="BB48" i="2" s="1"/>
  <c r="AK52" i="2"/>
  <c r="AL51" i="2"/>
  <c r="AM51" i="2" s="1"/>
  <c r="AA52" i="2"/>
  <c r="AB51" i="2"/>
  <c r="AC51" i="2" s="1"/>
  <c r="AZ50" i="2"/>
  <c r="E50" i="2"/>
  <c r="J50" i="2" s="1"/>
  <c r="D51" i="2"/>
  <c r="T49" i="2"/>
  <c r="U49" i="2" s="1"/>
  <c r="AS51" i="2"/>
  <c r="AX51" i="2" s="1"/>
  <c r="AR52" i="2"/>
  <c r="AH51" i="2"/>
  <c r="AI50" i="2"/>
  <c r="AN50" i="2" s="1"/>
  <c r="AO50" i="2" s="1"/>
  <c r="X52" i="2"/>
  <c r="Y51" i="2"/>
  <c r="AD51" i="2" s="1"/>
  <c r="AE51" i="2" s="1"/>
  <c r="N51" i="2"/>
  <c r="O50" i="2"/>
  <c r="DI55" i="2" l="1"/>
  <c r="DJ54" i="2"/>
  <c r="DK54" i="2" s="1"/>
  <c r="FN52" i="2"/>
  <c r="GK53" i="2"/>
  <c r="GL52" i="2"/>
  <c r="GQ52" i="2" s="1"/>
  <c r="GR52" i="2" s="1"/>
  <c r="DG53" i="2"/>
  <c r="DL53" i="2" s="1"/>
  <c r="DF54" i="2"/>
  <c r="FJ57" i="2"/>
  <c r="FK56" i="2"/>
  <c r="FL56" i="2" s="1"/>
  <c r="FB52" i="2"/>
  <c r="FD52" i="2" s="1"/>
  <c r="IZ53" i="2"/>
  <c r="JA53" i="2" s="1"/>
  <c r="IY54" i="2"/>
  <c r="FQ55" i="2"/>
  <c r="FR54" i="2"/>
  <c r="FW54" i="2" s="1"/>
  <c r="GH52" i="2"/>
  <c r="DQ53" i="2"/>
  <c r="DV53" i="2" s="1"/>
  <c r="DP54" i="2"/>
  <c r="DT54" i="2"/>
  <c r="DU54" i="2" s="1"/>
  <c r="DS55" i="2"/>
  <c r="GU54" i="2"/>
  <c r="GV53" i="2"/>
  <c r="HA53" i="2" s="1"/>
  <c r="HB53" i="2" s="1"/>
  <c r="DM53" i="2"/>
  <c r="FH53" i="2"/>
  <c r="FM53" i="2" s="1"/>
  <c r="FG54" i="2"/>
  <c r="EK53" i="2"/>
  <c r="EP53" i="2" s="1"/>
  <c r="EJ54" i="2"/>
  <c r="DM52" i="2"/>
  <c r="CJ53" i="2"/>
  <c r="CO53" i="2" s="1"/>
  <c r="CP53" i="2" s="1"/>
  <c r="CI54" i="2"/>
  <c r="BL53" i="2"/>
  <c r="DA53" i="2"/>
  <c r="HH54" i="2"/>
  <c r="HI53" i="2"/>
  <c r="HN53" i="2" s="1"/>
  <c r="BS56" i="2"/>
  <c r="BT56" i="2" s="1"/>
  <c r="BR57" i="2"/>
  <c r="EC55" i="2"/>
  <c r="ED54" i="2"/>
  <c r="EE54" i="2" s="1"/>
  <c r="HS53" i="2"/>
  <c r="HX53" i="2" s="1"/>
  <c r="HY53" i="2" s="1"/>
  <c r="HR54" i="2"/>
  <c r="DW53" i="2"/>
  <c r="DZ54" i="2"/>
  <c r="EA53" i="2"/>
  <c r="EF53" i="2" s="1"/>
  <c r="EG53" i="2" s="1"/>
  <c r="FL56" i="5"/>
  <c r="IL54" i="2"/>
  <c r="IM53" i="2"/>
  <c r="IR53" i="2" s="1"/>
  <c r="IS53" i="2" s="1"/>
  <c r="EU54" i="2"/>
  <c r="EZ54" i="2" s="1"/>
  <c r="ET55" i="2"/>
  <c r="BF54" i="2"/>
  <c r="BK54" i="2" s="1"/>
  <c r="BE55" i="2"/>
  <c r="BO53" i="2"/>
  <c r="BP52" i="2"/>
  <c r="BU52" i="2" s="1"/>
  <c r="GY55" i="2"/>
  <c r="GZ55" i="2" s="1"/>
  <c r="GX56" i="2"/>
  <c r="FT55" i="2"/>
  <c r="FU54" i="2"/>
  <c r="FV54" i="2" s="1"/>
  <c r="BH55" i="2"/>
  <c r="BI54" i="2"/>
  <c r="BJ54" i="2" s="1"/>
  <c r="IP54" i="2"/>
  <c r="IQ54" i="2" s="1"/>
  <c r="IO55" i="2"/>
  <c r="HV54" i="2"/>
  <c r="HW54" i="2" s="1"/>
  <c r="HU55" i="2"/>
  <c r="CT52" i="2"/>
  <c r="CY52" i="2" s="1"/>
  <c r="CZ52" i="2" s="1"/>
  <c r="CS53" i="2"/>
  <c r="JE52" i="2"/>
  <c r="HO52" i="2"/>
  <c r="CV57" i="2"/>
  <c r="CW56" i="2"/>
  <c r="CX56" i="2" s="1"/>
  <c r="II52" i="2"/>
  <c r="JD52" i="2"/>
  <c r="JF52" i="2" s="1"/>
  <c r="FA53" i="2"/>
  <c r="CB57" i="2"/>
  <c r="CC56" i="2"/>
  <c r="CD56" i="2" s="1"/>
  <c r="GB53" i="2"/>
  <c r="GG53" i="2" s="1"/>
  <c r="GA54" i="2"/>
  <c r="EN53" i="2"/>
  <c r="EO53" i="2" s="1"/>
  <c r="EQ53" i="2" s="1"/>
  <c r="EM54" i="2"/>
  <c r="BV51" i="2"/>
  <c r="DB51" i="2"/>
  <c r="DC51" i="2" s="1"/>
  <c r="GO54" i="2"/>
  <c r="GP54" i="2" s="1"/>
  <c r="GN55" i="2"/>
  <c r="IC54" i="2"/>
  <c r="IH54" i="2" s="1"/>
  <c r="IB55" i="2"/>
  <c r="HD51" i="2"/>
  <c r="HE51" i="2" s="1"/>
  <c r="FX53" i="2"/>
  <c r="HC53" i="2"/>
  <c r="IV54" i="2"/>
  <c r="IW53" i="2"/>
  <c r="JB53" i="2" s="1"/>
  <c r="GE53" i="2"/>
  <c r="GF53" i="2" s="1"/>
  <c r="GD54" i="2"/>
  <c r="BZ54" i="2"/>
  <c r="CE54" i="2" s="1"/>
  <c r="CF54" i="2" s="1"/>
  <c r="BY55" i="2"/>
  <c r="IE54" i="2"/>
  <c r="IF53" i="2"/>
  <c r="IG53" i="2" s="1"/>
  <c r="II53" i="2" s="1"/>
  <c r="EX54" i="2"/>
  <c r="EY54" i="2" s="1"/>
  <c r="FA54" i="2" s="1"/>
  <c r="EW55" i="2"/>
  <c r="CM55" i="2"/>
  <c r="CN55" i="2" s="1"/>
  <c r="CL56" i="2"/>
  <c r="EE56" i="5"/>
  <c r="EG54" i="5"/>
  <c r="EF55" i="5"/>
  <c r="AW54" i="5"/>
  <c r="BQ54" i="5"/>
  <c r="BI56" i="5"/>
  <c r="BJ55" i="5"/>
  <c r="BN55" i="5" s="1"/>
  <c r="BO55" i="5" s="1"/>
  <c r="EK57" i="5"/>
  <c r="EQ57" i="5" s="1"/>
  <c r="ER57" i="5" s="1"/>
  <c r="EJ58" i="5"/>
  <c r="FA56" i="5"/>
  <c r="FN52" i="5"/>
  <c r="FM53" i="5"/>
  <c r="EV57" i="5"/>
  <c r="EZ57" i="5" s="1"/>
  <c r="EU58" i="5"/>
  <c r="DT57" i="5"/>
  <c r="DO58" i="5"/>
  <c r="DS58" i="5" s="1"/>
  <c r="DN59" i="5"/>
  <c r="DC58" i="5"/>
  <c r="DD57" i="5"/>
  <c r="DJ57" i="5" s="1"/>
  <c r="DK57" i="5" s="1"/>
  <c r="EC55" i="5"/>
  <c r="DW57" i="5"/>
  <c r="DX56" i="5"/>
  <c r="EB56" i="5" s="1"/>
  <c r="CH56" i="5"/>
  <c r="CL56" i="5" s="1"/>
  <c r="CG57" i="5"/>
  <c r="CX55" i="5"/>
  <c r="CM55" i="5"/>
  <c r="BW57" i="5"/>
  <c r="CC57" i="5" s="1"/>
  <c r="CD57" i="5" s="1"/>
  <c r="BV58" i="5"/>
  <c r="CP57" i="5"/>
  <c r="CQ56" i="5"/>
  <c r="CU56" i="5" s="1"/>
  <c r="CV56" i="5" s="1"/>
  <c r="CZ53" i="5"/>
  <c r="CY54" i="5"/>
  <c r="AO56" i="5"/>
  <c r="AP55" i="5"/>
  <c r="AV55" i="5" s="1"/>
  <c r="AZ56" i="5"/>
  <c r="BA55" i="5"/>
  <c r="BE55" i="5" s="1"/>
  <c r="BF54" i="5"/>
  <c r="BS52" i="5"/>
  <c r="BR53" i="5"/>
  <c r="Y54" i="5"/>
  <c r="AJ54" i="5"/>
  <c r="AH53" i="5"/>
  <c r="AI53" i="5"/>
  <c r="AL52" i="5" s="1"/>
  <c r="AK52" i="5"/>
  <c r="AL51" i="5"/>
  <c r="L190" i="5"/>
  <c r="M190" i="5"/>
  <c r="N190" i="5" s="1"/>
  <c r="P54" i="5"/>
  <c r="AF54" i="5"/>
  <c r="L55" i="5"/>
  <c r="M55" i="5"/>
  <c r="N55" i="5" s="1"/>
  <c r="AC56" i="5"/>
  <c r="AG56" i="5" s="1"/>
  <c r="AB57" i="5"/>
  <c r="H56" i="5"/>
  <c r="I55" i="5"/>
  <c r="O55" i="5" s="1"/>
  <c r="S56" i="5"/>
  <c r="T55" i="5"/>
  <c r="X55" i="5" s="1"/>
  <c r="W57" i="5"/>
  <c r="HL55" i="2"/>
  <c r="HM55" i="2" s="1"/>
  <c r="HK56" i="2"/>
  <c r="Q54" i="2"/>
  <c r="R53" i="2"/>
  <c r="S53" i="2" s="1"/>
  <c r="AY51" i="2"/>
  <c r="K50" i="2"/>
  <c r="AZ51" i="2"/>
  <c r="G55" i="2"/>
  <c r="H54" i="2"/>
  <c r="I54" i="2" s="1"/>
  <c r="AA53" i="2"/>
  <c r="AB52" i="2"/>
  <c r="AC52" i="2" s="1"/>
  <c r="AU53" i="2"/>
  <c r="AV52" i="2"/>
  <c r="AW52" i="2" s="1"/>
  <c r="AK53" i="2"/>
  <c r="AL52" i="2"/>
  <c r="AM52" i="2" s="1"/>
  <c r="BA49" i="2"/>
  <c r="BB49" i="2" s="1"/>
  <c r="D52" i="2"/>
  <c r="E51" i="2"/>
  <c r="J51" i="2" s="1"/>
  <c r="T50" i="2"/>
  <c r="U50" i="2" s="1"/>
  <c r="AR53" i="2"/>
  <c r="AS52" i="2"/>
  <c r="AX52" i="2" s="1"/>
  <c r="AH52" i="2"/>
  <c r="AI51" i="2"/>
  <c r="AN51" i="2" s="1"/>
  <c r="AO51" i="2" s="1"/>
  <c r="X53" i="2"/>
  <c r="Y52" i="2"/>
  <c r="AD52" i="2" s="1"/>
  <c r="N52" i="2"/>
  <c r="O51" i="2"/>
  <c r="GH53" i="2" l="1"/>
  <c r="BZ55" i="2"/>
  <c r="CE55" i="2" s="1"/>
  <c r="CF55" i="2" s="1"/>
  <c r="BY56" i="2"/>
  <c r="GO55" i="2"/>
  <c r="GP55" i="2" s="1"/>
  <c r="GN56" i="2"/>
  <c r="CS54" i="2"/>
  <c r="CT53" i="2"/>
  <c r="CY53" i="2" s="1"/>
  <c r="CZ53" i="2" s="1"/>
  <c r="IP55" i="2"/>
  <c r="IQ55" i="2" s="1"/>
  <c r="IO56" i="2"/>
  <c r="FX54" i="2"/>
  <c r="IM54" i="2"/>
  <c r="IR54" i="2" s="1"/>
  <c r="IL55" i="2"/>
  <c r="ED55" i="2"/>
  <c r="EE55" i="2" s="1"/>
  <c r="EC56" i="2"/>
  <c r="HI54" i="2"/>
  <c r="HN54" i="2" s="1"/>
  <c r="HH55" i="2"/>
  <c r="IY55" i="2"/>
  <c r="IZ54" i="2"/>
  <c r="JA54" i="2" s="1"/>
  <c r="FK57" i="2"/>
  <c r="FL57" i="2" s="1"/>
  <c r="FJ58" i="2"/>
  <c r="GL53" i="2"/>
  <c r="GQ53" i="2" s="1"/>
  <c r="GR53" i="2" s="1"/>
  <c r="GK54" i="2"/>
  <c r="CL57" i="2"/>
  <c r="CM56" i="2"/>
  <c r="CN56" i="2" s="1"/>
  <c r="IV55" i="2"/>
  <c r="IW54" i="2"/>
  <c r="JB54" i="2" s="1"/>
  <c r="EN54" i="2"/>
  <c r="EO54" i="2" s="1"/>
  <c r="EM55" i="2"/>
  <c r="CV58" i="2"/>
  <c r="CW57" i="2"/>
  <c r="CX57" i="2" s="1"/>
  <c r="IS54" i="2"/>
  <c r="FT56" i="2"/>
  <c r="FU55" i="2"/>
  <c r="FV55" i="2" s="1"/>
  <c r="BV52" i="2"/>
  <c r="DB52" i="2"/>
  <c r="DC52" i="2" s="1"/>
  <c r="EU55" i="2"/>
  <c r="EZ55" i="2" s="1"/>
  <c r="ET56" i="2"/>
  <c r="HS54" i="2"/>
  <c r="HX54" i="2" s="1"/>
  <c r="HR55" i="2"/>
  <c r="BR58" i="2"/>
  <c r="BS57" i="2"/>
  <c r="BT57" i="2" s="1"/>
  <c r="CJ54" i="2"/>
  <c r="CO54" i="2" s="1"/>
  <c r="CP54" i="2" s="1"/>
  <c r="CI55" i="2"/>
  <c r="FH54" i="2"/>
  <c r="FM54" i="2" s="1"/>
  <c r="FG55" i="2"/>
  <c r="JC53" i="2"/>
  <c r="DG54" i="2"/>
  <c r="DL54" i="2" s="1"/>
  <c r="DM54" i="2" s="1"/>
  <c r="DF55" i="2"/>
  <c r="DI56" i="2"/>
  <c r="DJ55" i="2"/>
  <c r="DK55" i="2" s="1"/>
  <c r="IF54" i="2"/>
  <c r="IG54" i="2" s="1"/>
  <c r="II54" i="2" s="1"/>
  <c r="IE55" i="2"/>
  <c r="GE54" i="2"/>
  <c r="GF54" i="2" s="1"/>
  <c r="GD55" i="2"/>
  <c r="IC55" i="2"/>
  <c r="IH55" i="2" s="1"/>
  <c r="IB56" i="2"/>
  <c r="CC57" i="2"/>
  <c r="CD57" i="2" s="1"/>
  <c r="CB58" i="2"/>
  <c r="HV55" i="2"/>
  <c r="HW55" i="2" s="1"/>
  <c r="HU56" i="2"/>
  <c r="BL54" i="2"/>
  <c r="DA54" i="2"/>
  <c r="GX57" i="2"/>
  <c r="GY56" i="2"/>
  <c r="GZ56" i="2" s="1"/>
  <c r="BP53" i="2"/>
  <c r="BU53" i="2" s="1"/>
  <c r="BO54" i="2"/>
  <c r="EK54" i="2"/>
  <c r="EP54" i="2" s="1"/>
  <c r="EJ55" i="2"/>
  <c r="HD53" i="2"/>
  <c r="HE53" i="2" s="1"/>
  <c r="FN53" i="2"/>
  <c r="GV54" i="2"/>
  <c r="HA54" i="2" s="1"/>
  <c r="HB54" i="2" s="1"/>
  <c r="GU55" i="2"/>
  <c r="FC53" i="2"/>
  <c r="AE52" i="2"/>
  <c r="FL57" i="5"/>
  <c r="EW56" i="2"/>
  <c r="EX55" i="2"/>
  <c r="EY55" i="2" s="1"/>
  <c r="FA55" i="2" s="1"/>
  <c r="GB54" i="2"/>
  <c r="GG54" i="2" s="1"/>
  <c r="GA55" i="2"/>
  <c r="JD53" i="2"/>
  <c r="HY54" i="2"/>
  <c r="BH56" i="2"/>
  <c r="BI55" i="2"/>
  <c r="BJ55" i="2" s="1"/>
  <c r="BE56" i="2"/>
  <c r="BF55" i="2"/>
  <c r="BK55" i="2" s="1"/>
  <c r="DZ55" i="2"/>
  <c r="EA54" i="2"/>
  <c r="EF54" i="2" s="1"/>
  <c r="EG54" i="2" s="1"/>
  <c r="JE53" i="2"/>
  <c r="HO53" i="2"/>
  <c r="FB53" i="2"/>
  <c r="FD53" i="2" s="1"/>
  <c r="DT55" i="2"/>
  <c r="DU55" i="2" s="1"/>
  <c r="DS56" i="2"/>
  <c r="DQ54" i="2"/>
  <c r="DV54" i="2" s="1"/>
  <c r="DW54" i="2" s="1"/>
  <c r="DP55" i="2"/>
  <c r="FQ56" i="2"/>
  <c r="FR55" i="2"/>
  <c r="FW55" i="2" s="1"/>
  <c r="HD52" i="2"/>
  <c r="HE52" i="2" s="1"/>
  <c r="EE57" i="5"/>
  <c r="AW55" i="5"/>
  <c r="BQ55" i="5"/>
  <c r="EG55" i="5"/>
  <c r="EF56" i="5"/>
  <c r="BJ56" i="5"/>
  <c r="BN56" i="5" s="1"/>
  <c r="BO56" i="5" s="1"/>
  <c r="BI57" i="5"/>
  <c r="EV58" i="5"/>
  <c r="EZ58" i="5" s="1"/>
  <c r="EU59" i="5"/>
  <c r="EK58" i="5"/>
  <c r="EQ58" i="5" s="1"/>
  <c r="ER58" i="5" s="1"/>
  <c r="EJ59" i="5"/>
  <c r="FA57" i="5"/>
  <c r="FN53" i="5"/>
  <c r="FM54" i="5"/>
  <c r="DC59" i="5"/>
  <c r="DD58" i="5"/>
  <c r="DJ58" i="5" s="1"/>
  <c r="DK58" i="5" s="1"/>
  <c r="EC56" i="5"/>
  <c r="DT58" i="5"/>
  <c r="DO59" i="5"/>
  <c r="DS59" i="5" s="1"/>
  <c r="DN60" i="5"/>
  <c r="DX57" i="5"/>
  <c r="EB57" i="5" s="1"/>
  <c r="DW58" i="5"/>
  <c r="BV59" i="5"/>
  <c r="BW58" i="5"/>
  <c r="CC58" i="5" s="1"/>
  <c r="CD58" i="5" s="1"/>
  <c r="CZ54" i="5"/>
  <c r="CY55" i="5"/>
  <c r="CG58" i="5"/>
  <c r="CH57" i="5"/>
  <c r="CL57" i="5" s="1"/>
  <c r="CP58" i="5"/>
  <c r="CQ57" i="5"/>
  <c r="CU57" i="5" s="1"/>
  <c r="CV57" i="5" s="1"/>
  <c r="CX56" i="5"/>
  <c r="CM56" i="5"/>
  <c r="BF55" i="5"/>
  <c r="BS53" i="5"/>
  <c r="BR54" i="5"/>
  <c r="AZ57" i="5"/>
  <c r="BA56" i="5"/>
  <c r="BE56" i="5" s="1"/>
  <c r="AO57" i="5"/>
  <c r="AP56" i="5"/>
  <c r="AV56" i="5" s="1"/>
  <c r="Y55" i="5"/>
  <c r="AJ55" i="5"/>
  <c r="AH54" i="5"/>
  <c r="AI54" i="5"/>
  <c r="AL53" i="5" s="1"/>
  <c r="AK53" i="5"/>
  <c r="P55" i="5"/>
  <c r="M191" i="5"/>
  <c r="N191" i="5" s="1"/>
  <c r="L191" i="5"/>
  <c r="AF55" i="5"/>
  <c r="L56" i="5"/>
  <c r="M56" i="5"/>
  <c r="N56" i="5" s="1"/>
  <c r="I56" i="5"/>
  <c r="O56" i="5" s="1"/>
  <c r="H57" i="5"/>
  <c r="W58" i="5"/>
  <c r="AC57" i="5"/>
  <c r="AG57" i="5" s="1"/>
  <c r="AB58" i="5"/>
  <c r="S57" i="5"/>
  <c r="T56" i="5"/>
  <c r="X56" i="5" s="1"/>
  <c r="HL56" i="2"/>
  <c r="HM56" i="2" s="1"/>
  <c r="HK57" i="2"/>
  <c r="Q55" i="2"/>
  <c r="R54" i="2"/>
  <c r="S54" i="2" s="1"/>
  <c r="AA54" i="2"/>
  <c r="AB53" i="2"/>
  <c r="AC53" i="2" s="1"/>
  <c r="K51" i="2"/>
  <c r="AU54" i="2"/>
  <c r="AV53" i="2"/>
  <c r="AW53" i="2" s="1"/>
  <c r="AK54" i="2"/>
  <c r="AL53" i="2"/>
  <c r="AM53" i="2" s="1"/>
  <c r="BA50" i="2"/>
  <c r="BB50" i="2" s="1"/>
  <c r="G56" i="2"/>
  <c r="H55" i="2"/>
  <c r="I55" i="2" s="1"/>
  <c r="AY52" i="2"/>
  <c r="AZ52" i="2"/>
  <c r="E52" i="2"/>
  <c r="J52" i="2" s="1"/>
  <c r="D53" i="2"/>
  <c r="T51" i="2"/>
  <c r="U51" i="2" s="1"/>
  <c r="AS53" i="2"/>
  <c r="AX53" i="2" s="1"/>
  <c r="AR54" i="2"/>
  <c r="AH53" i="2"/>
  <c r="AI52" i="2"/>
  <c r="AN52" i="2" s="1"/>
  <c r="AO52" i="2" s="1"/>
  <c r="X54" i="2"/>
  <c r="Y53" i="2"/>
  <c r="AD53" i="2" s="1"/>
  <c r="N53" i="2"/>
  <c r="O52" i="2"/>
  <c r="DT56" i="2" l="1"/>
  <c r="DU56" i="2" s="1"/>
  <c r="DS57" i="2"/>
  <c r="EA55" i="2"/>
  <c r="EF55" i="2" s="1"/>
  <c r="DZ56" i="2"/>
  <c r="BL55" i="2"/>
  <c r="DA55" i="2"/>
  <c r="GB55" i="2"/>
  <c r="GG55" i="2" s="1"/>
  <c r="GA56" i="2"/>
  <c r="HU57" i="2"/>
  <c r="HV56" i="2"/>
  <c r="HW56" i="2" s="1"/>
  <c r="IB57" i="2"/>
  <c r="IC56" i="2"/>
  <c r="IH56" i="2" s="1"/>
  <c r="GH54" i="2"/>
  <c r="EQ54" i="2"/>
  <c r="FB54" i="2"/>
  <c r="FJ59" i="2"/>
  <c r="FK58" i="2"/>
  <c r="FL58" i="2" s="1"/>
  <c r="EG55" i="2"/>
  <c r="HC54" i="2"/>
  <c r="EE58" i="5"/>
  <c r="FQ57" i="2"/>
  <c r="FR56" i="2"/>
  <c r="FW56" i="2" s="1"/>
  <c r="BH57" i="2"/>
  <c r="BI56" i="2"/>
  <c r="BJ56" i="2" s="1"/>
  <c r="GX58" i="2"/>
  <c r="GY57" i="2"/>
  <c r="GZ57" i="2" s="1"/>
  <c r="IF55" i="2"/>
  <c r="IG55" i="2" s="1"/>
  <c r="II55" i="2" s="1"/>
  <c r="IE56" i="2"/>
  <c r="DJ56" i="2"/>
  <c r="DK56" i="2" s="1"/>
  <c r="DI57" i="2"/>
  <c r="FG56" i="2"/>
  <c r="FH55" i="2"/>
  <c r="FM55" i="2" s="1"/>
  <c r="ET57" i="2"/>
  <c r="EU56" i="2"/>
  <c r="EZ56" i="2" s="1"/>
  <c r="FX55" i="2"/>
  <c r="CV59" i="2"/>
  <c r="CW58" i="2"/>
  <c r="CX58" i="2" s="1"/>
  <c r="CL58" i="2"/>
  <c r="CM57" i="2"/>
  <c r="CN57" i="2" s="1"/>
  <c r="HH56" i="2"/>
  <c r="HI55" i="2"/>
  <c r="HN55" i="2" s="1"/>
  <c r="IL56" i="2"/>
  <c r="IM55" i="2"/>
  <c r="IR55" i="2" s="1"/>
  <c r="IS55" i="2" s="1"/>
  <c r="CS55" i="2"/>
  <c r="CT54" i="2"/>
  <c r="CY54" i="2" s="1"/>
  <c r="CZ54" i="2" s="1"/>
  <c r="BY57" i="2"/>
  <c r="BZ56" i="2"/>
  <c r="CE56" i="2" s="1"/>
  <c r="CF56" i="2" s="1"/>
  <c r="DP56" i="2"/>
  <c r="DQ55" i="2"/>
  <c r="DV55" i="2" s="1"/>
  <c r="DW55" i="2" s="1"/>
  <c r="BF56" i="2"/>
  <c r="BK56" i="2" s="1"/>
  <c r="BE57" i="2"/>
  <c r="BP54" i="2"/>
  <c r="BU54" i="2" s="1"/>
  <c r="BO55" i="2"/>
  <c r="CB59" i="2"/>
  <c r="CC58" i="2"/>
  <c r="CD58" i="2" s="1"/>
  <c r="DG55" i="2"/>
  <c r="DL55" i="2" s="1"/>
  <c r="DF56" i="2"/>
  <c r="FN54" i="2"/>
  <c r="BR59" i="2"/>
  <c r="BS58" i="2"/>
  <c r="BT58" i="2" s="1"/>
  <c r="FT57" i="2"/>
  <c r="FU56" i="2"/>
  <c r="FV56" i="2" s="1"/>
  <c r="GK55" i="2"/>
  <c r="GL54" i="2"/>
  <c r="GQ54" i="2" s="1"/>
  <c r="GR54" i="2" s="1"/>
  <c r="JC54" i="2"/>
  <c r="JE54" i="2"/>
  <c r="HO54" i="2"/>
  <c r="IP56" i="2"/>
  <c r="IQ56" i="2" s="1"/>
  <c r="IO57" i="2"/>
  <c r="JF53" i="2"/>
  <c r="EW57" i="2"/>
  <c r="EX56" i="2"/>
  <c r="EY56" i="2" s="1"/>
  <c r="GV55" i="2"/>
  <c r="HA55" i="2" s="1"/>
  <c r="HB55" i="2" s="1"/>
  <c r="GU56" i="2"/>
  <c r="EK55" i="2"/>
  <c r="EP55" i="2" s="1"/>
  <c r="EJ56" i="2"/>
  <c r="BV53" i="2"/>
  <c r="DB53" i="2"/>
  <c r="DC53" i="2" s="1"/>
  <c r="GD56" i="2"/>
  <c r="GE55" i="2"/>
  <c r="GF55" i="2" s="1"/>
  <c r="GH55" i="2" s="1"/>
  <c r="FC54" i="2"/>
  <c r="CJ55" i="2"/>
  <c r="CO55" i="2" s="1"/>
  <c r="CP55" i="2" s="1"/>
  <c r="CI56" i="2"/>
  <c r="HS55" i="2"/>
  <c r="HX55" i="2" s="1"/>
  <c r="HY55" i="2" s="1"/>
  <c r="HR56" i="2"/>
  <c r="EN55" i="2"/>
  <c r="EO55" i="2" s="1"/>
  <c r="EM56" i="2"/>
  <c r="IW55" i="2"/>
  <c r="JB55" i="2" s="1"/>
  <c r="IV56" i="2"/>
  <c r="IZ55" i="2"/>
  <c r="JA55" i="2" s="1"/>
  <c r="JD55" i="2" s="1"/>
  <c r="IY56" i="2"/>
  <c r="ED56" i="2"/>
  <c r="EE56" i="2" s="1"/>
  <c r="EC57" i="2"/>
  <c r="GO56" i="2"/>
  <c r="GP56" i="2" s="1"/>
  <c r="GN57" i="2"/>
  <c r="JD54" i="2"/>
  <c r="JF54" i="2" s="1"/>
  <c r="EG57" i="5"/>
  <c r="EF58" i="5"/>
  <c r="AW56" i="5"/>
  <c r="BQ56" i="5"/>
  <c r="FL58" i="5"/>
  <c r="EG56" i="5"/>
  <c r="EF57" i="5"/>
  <c r="BI58" i="5"/>
  <c r="BJ57" i="5"/>
  <c r="BN57" i="5" s="1"/>
  <c r="BO57" i="5" s="1"/>
  <c r="EK59" i="5"/>
  <c r="EQ59" i="5" s="1"/>
  <c r="ER59" i="5" s="1"/>
  <c r="EJ60" i="5"/>
  <c r="FN54" i="5"/>
  <c r="FM55" i="5"/>
  <c r="EV59" i="5"/>
  <c r="EZ59" i="5" s="1"/>
  <c r="FL59" i="5" s="1"/>
  <c r="EU60" i="5"/>
  <c r="FA58" i="5"/>
  <c r="EC57" i="5"/>
  <c r="DO60" i="5"/>
  <c r="DS60" i="5" s="1"/>
  <c r="DN61" i="5"/>
  <c r="DX58" i="5"/>
  <c r="EB58" i="5" s="1"/>
  <c r="DW59" i="5"/>
  <c r="DT59" i="5"/>
  <c r="DC60" i="5"/>
  <c r="DD59" i="5"/>
  <c r="DJ59" i="5" s="1"/>
  <c r="DK59" i="5" s="1"/>
  <c r="CX57" i="5"/>
  <c r="CM57" i="5"/>
  <c r="CQ58" i="5"/>
  <c r="CU58" i="5" s="1"/>
  <c r="CV58" i="5" s="1"/>
  <c r="CP59" i="5"/>
  <c r="CG59" i="5"/>
  <c r="CH58" i="5"/>
  <c r="CL58" i="5" s="1"/>
  <c r="CZ55" i="5"/>
  <c r="CY56" i="5"/>
  <c r="BV60" i="5"/>
  <c r="BW59" i="5"/>
  <c r="CC59" i="5" s="1"/>
  <c r="CD59" i="5" s="1"/>
  <c r="AZ58" i="5"/>
  <c r="BA57" i="5"/>
  <c r="BE57" i="5" s="1"/>
  <c r="BF56" i="5"/>
  <c r="AP57" i="5"/>
  <c r="AV57" i="5" s="1"/>
  <c r="AO58" i="5"/>
  <c r="BS54" i="5"/>
  <c r="BR55" i="5"/>
  <c r="Y56" i="5"/>
  <c r="AJ56" i="5"/>
  <c r="AK54" i="5"/>
  <c r="AH55" i="5"/>
  <c r="AI55" i="5"/>
  <c r="P56" i="5"/>
  <c r="M192" i="5"/>
  <c r="N192" i="5" s="1"/>
  <c r="L192" i="5"/>
  <c r="AF56" i="5"/>
  <c r="M57" i="5"/>
  <c r="N57" i="5" s="1"/>
  <c r="L57" i="5"/>
  <c r="W59" i="5"/>
  <c r="S58" i="5"/>
  <c r="T57" i="5"/>
  <c r="X57" i="5" s="1"/>
  <c r="AC58" i="5"/>
  <c r="AG58" i="5" s="1"/>
  <c r="AB59" i="5"/>
  <c r="H58" i="5"/>
  <c r="I57" i="5"/>
  <c r="O57" i="5" s="1"/>
  <c r="HL57" i="2"/>
  <c r="HM57" i="2" s="1"/>
  <c r="HK58" i="2"/>
  <c r="AE53" i="2"/>
  <c r="R55" i="2"/>
  <c r="S55" i="2" s="1"/>
  <c r="Q56" i="2"/>
  <c r="AU55" i="2"/>
  <c r="AV54" i="2"/>
  <c r="AW54" i="2" s="1"/>
  <c r="BA51" i="2"/>
  <c r="BB51" i="2" s="1"/>
  <c r="K52" i="2"/>
  <c r="AZ53" i="2"/>
  <c r="G57" i="2"/>
  <c r="H56" i="2"/>
  <c r="I56" i="2" s="1"/>
  <c r="AA55" i="2"/>
  <c r="AB54" i="2"/>
  <c r="AC54" i="2" s="1"/>
  <c r="AY53" i="2"/>
  <c r="AK55" i="2"/>
  <c r="AL54" i="2"/>
  <c r="AM54" i="2" s="1"/>
  <c r="D54" i="2"/>
  <c r="E53" i="2"/>
  <c r="J53" i="2" s="1"/>
  <c r="T52" i="2"/>
  <c r="U52" i="2" s="1"/>
  <c r="AS54" i="2"/>
  <c r="AX54" i="2" s="1"/>
  <c r="AR55" i="2"/>
  <c r="AI53" i="2"/>
  <c r="AN53" i="2" s="1"/>
  <c r="AO53" i="2" s="1"/>
  <c r="AH54" i="2"/>
  <c r="X55" i="2"/>
  <c r="Y54" i="2"/>
  <c r="AD54" i="2" s="1"/>
  <c r="O53" i="2"/>
  <c r="N54" i="2"/>
  <c r="EQ55" i="2" l="1"/>
  <c r="FB55" i="2"/>
  <c r="FC55" i="2"/>
  <c r="FD55" i="2" s="1"/>
  <c r="IV57" i="2"/>
  <c r="IW56" i="2"/>
  <c r="JB56" i="2" s="1"/>
  <c r="GB56" i="2"/>
  <c r="GG56" i="2" s="1"/>
  <c r="GA57" i="2"/>
  <c r="GN58" i="2"/>
  <c r="GO57" i="2"/>
  <c r="GP57" i="2" s="1"/>
  <c r="IO58" i="2"/>
  <c r="IP57" i="2"/>
  <c r="IQ57" i="2" s="1"/>
  <c r="FX56" i="2"/>
  <c r="BV54" i="2"/>
  <c r="DB54" i="2"/>
  <c r="DC54" i="2" s="1"/>
  <c r="DQ56" i="2"/>
  <c r="DV56" i="2" s="1"/>
  <c r="DP57" i="2"/>
  <c r="BY58" i="2"/>
  <c r="BZ57" i="2"/>
  <c r="CE57" i="2" s="1"/>
  <c r="CF57" i="2" s="1"/>
  <c r="IM56" i="2"/>
  <c r="IR56" i="2" s="1"/>
  <c r="IL57" i="2"/>
  <c r="CW59" i="2"/>
  <c r="CX59" i="2" s="1"/>
  <c r="CV60" i="2"/>
  <c r="ET58" i="2"/>
  <c r="EU57" i="2"/>
  <c r="EZ57" i="2" s="1"/>
  <c r="DJ57" i="2"/>
  <c r="DK57" i="2" s="1"/>
  <c r="DI58" i="2"/>
  <c r="BI57" i="2"/>
  <c r="BJ57" i="2" s="1"/>
  <c r="BH58" i="2"/>
  <c r="FR57" i="2"/>
  <c r="FW57" i="2" s="1"/>
  <c r="FQ58" i="2"/>
  <c r="DM55" i="2"/>
  <c r="GU57" i="2"/>
  <c r="GV56" i="2"/>
  <c r="HA56" i="2" s="1"/>
  <c r="HB56" i="2" s="1"/>
  <c r="BR60" i="2"/>
  <c r="BS59" i="2"/>
  <c r="BT59" i="2" s="1"/>
  <c r="BO56" i="2"/>
  <c r="BP55" i="2"/>
  <c r="BU55" i="2" s="1"/>
  <c r="FG57" i="2"/>
  <c r="FH56" i="2"/>
  <c r="FM56" i="2" s="1"/>
  <c r="BL56" i="2"/>
  <c r="DA56" i="2"/>
  <c r="FD54" i="2"/>
  <c r="DZ57" i="2"/>
  <c r="EA56" i="2"/>
  <c r="EF56" i="2" s="1"/>
  <c r="EG56" i="2" s="1"/>
  <c r="IY57" i="2"/>
  <c r="IZ56" i="2"/>
  <c r="JA56" i="2" s="1"/>
  <c r="JC56" i="2" s="1"/>
  <c r="EN56" i="2"/>
  <c r="EO56" i="2" s="1"/>
  <c r="EM57" i="2"/>
  <c r="CJ56" i="2"/>
  <c r="CO56" i="2" s="1"/>
  <c r="CP56" i="2" s="1"/>
  <c r="CI57" i="2"/>
  <c r="GE56" i="2"/>
  <c r="GF56" i="2" s="1"/>
  <c r="GD57" i="2"/>
  <c r="EK56" i="2"/>
  <c r="EP56" i="2" s="1"/>
  <c r="EJ57" i="2"/>
  <c r="FA56" i="2"/>
  <c r="IS56" i="2"/>
  <c r="FU57" i="2"/>
  <c r="FV57" i="2" s="1"/>
  <c r="FT58" i="2"/>
  <c r="HD54" i="2"/>
  <c r="HE54" i="2" s="1"/>
  <c r="CC59" i="2"/>
  <c r="CD59" i="2" s="1"/>
  <c r="CB60" i="2"/>
  <c r="BF57" i="2"/>
  <c r="BK57" i="2" s="1"/>
  <c r="BE58" i="2"/>
  <c r="JE55" i="2"/>
  <c r="JF55" i="2" s="1"/>
  <c r="HO55" i="2"/>
  <c r="HC55" i="2"/>
  <c r="HU58" i="2"/>
  <c r="HV57" i="2"/>
  <c r="HW57" i="2" s="1"/>
  <c r="DS58" i="2"/>
  <c r="DT57" i="2"/>
  <c r="DU57" i="2" s="1"/>
  <c r="EC58" i="2"/>
  <c r="ED57" i="2"/>
  <c r="EE57" i="2" s="1"/>
  <c r="HR57" i="2"/>
  <c r="HS56" i="2"/>
  <c r="HX56" i="2" s="1"/>
  <c r="HY56" i="2" s="1"/>
  <c r="IB58" i="2"/>
  <c r="IC57" i="2"/>
  <c r="IH57" i="2" s="1"/>
  <c r="JC55" i="2"/>
  <c r="EX57" i="2"/>
  <c r="EY57" i="2" s="1"/>
  <c r="FA57" i="2" s="1"/>
  <c r="EW58" i="2"/>
  <c r="GL55" i="2"/>
  <c r="GQ55" i="2" s="1"/>
  <c r="GR55" i="2" s="1"/>
  <c r="GK56" i="2"/>
  <c r="DG56" i="2"/>
  <c r="DL56" i="2" s="1"/>
  <c r="DF57" i="2"/>
  <c r="CT55" i="2"/>
  <c r="CY55" i="2" s="1"/>
  <c r="CZ55" i="2" s="1"/>
  <c r="CS56" i="2"/>
  <c r="HI56" i="2"/>
  <c r="HN56" i="2" s="1"/>
  <c r="HH57" i="2"/>
  <c r="CL59" i="2"/>
  <c r="CM58" i="2"/>
  <c r="CN58" i="2" s="1"/>
  <c r="HD55" i="2"/>
  <c r="FN55" i="2"/>
  <c r="IE57" i="2"/>
  <c r="IF56" i="2"/>
  <c r="IG56" i="2" s="1"/>
  <c r="GY58" i="2"/>
  <c r="GZ58" i="2" s="1"/>
  <c r="GX59" i="2"/>
  <c r="FJ60" i="2"/>
  <c r="FK59" i="2"/>
  <c r="FL59" i="2" s="1"/>
  <c r="DW56" i="2"/>
  <c r="AW57" i="5"/>
  <c r="BQ57" i="5"/>
  <c r="EE59" i="5"/>
  <c r="BI59" i="5"/>
  <c r="BJ58" i="5"/>
  <c r="BN58" i="5" s="1"/>
  <c r="BO58" i="5" s="1"/>
  <c r="EV60" i="5"/>
  <c r="EZ60" i="5" s="1"/>
  <c r="FL60" i="5" s="1"/>
  <c r="EU61" i="5"/>
  <c r="FA59" i="5"/>
  <c r="FN55" i="5"/>
  <c r="FM56" i="5"/>
  <c r="EK60" i="5"/>
  <c r="EQ60" i="5" s="1"/>
  <c r="ER60" i="5" s="1"/>
  <c r="EJ61" i="5"/>
  <c r="DT60" i="5"/>
  <c r="DD60" i="5"/>
  <c r="DJ60" i="5" s="1"/>
  <c r="DK60" i="5" s="1"/>
  <c r="DC61" i="5"/>
  <c r="EC58" i="5"/>
  <c r="DX59" i="5"/>
  <c r="EB59" i="5" s="1"/>
  <c r="DW60" i="5"/>
  <c r="DO61" i="5"/>
  <c r="DS61" i="5" s="1"/>
  <c r="DN62" i="5"/>
  <c r="CX58" i="5"/>
  <c r="CM58" i="5"/>
  <c r="CH59" i="5"/>
  <c r="CL59" i="5" s="1"/>
  <c r="CG60" i="5"/>
  <c r="CP60" i="5"/>
  <c r="CQ59" i="5"/>
  <c r="CU59" i="5" s="1"/>
  <c r="CV59" i="5" s="1"/>
  <c r="BV61" i="5"/>
  <c r="BW60" i="5"/>
  <c r="CC60" i="5" s="1"/>
  <c r="CD60" i="5" s="1"/>
  <c r="CZ56" i="5"/>
  <c r="CY57" i="5"/>
  <c r="BS55" i="5"/>
  <c r="BR56" i="5"/>
  <c r="AO59" i="5"/>
  <c r="AP58" i="5"/>
  <c r="AV58" i="5" s="1"/>
  <c r="BF57" i="5"/>
  <c r="BA58" i="5"/>
  <c r="BE58" i="5" s="1"/>
  <c r="AZ59" i="5"/>
  <c r="Y57" i="5"/>
  <c r="AJ57" i="5"/>
  <c r="AK55" i="5"/>
  <c r="AL54" i="5"/>
  <c r="AH56" i="5"/>
  <c r="AI56" i="5"/>
  <c r="P57" i="5"/>
  <c r="M193" i="5"/>
  <c r="N193" i="5" s="1"/>
  <c r="L193" i="5"/>
  <c r="M58" i="5"/>
  <c r="N58" i="5" s="1"/>
  <c r="L58" i="5"/>
  <c r="AF57" i="5"/>
  <c r="H59" i="5"/>
  <c r="I58" i="5"/>
  <c r="O58" i="5" s="1"/>
  <c r="T58" i="5"/>
  <c r="X58" i="5" s="1"/>
  <c r="S59" i="5"/>
  <c r="AC59" i="5"/>
  <c r="AG59" i="5" s="1"/>
  <c r="AB60" i="5"/>
  <c r="W60" i="5"/>
  <c r="HL58" i="2"/>
  <c r="HM58" i="2" s="1"/>
  <c r="HK59" i="2"/>
  <c r="AY54" i="2"/>
  <c r="Q57" i="2"/>
  <c r="R56" i="2"/>
  <c r="S56" i="2" s="1"/>
  <c r="AE54" i="2"/>
  <c r="AZ54" i="2"/>
  <c r="K53" i="2"/>
  <c r="BA52" i="2"/>
  <c r="BB52" i="2" s="1"/>
  <c r="G58" i="2"/>
  <c r="H57" i="2"/>
  <c r="I57" i="2" s="1"/>
  <c r="AK56" i="2"/>
  <c r="AL55" i="2"/>
  <c r="AM55" i="2" s="1"/>
  <c r="AA56" i="2"/>
  <c r="AB55" i="2"/>
  <c r="AC55" i="2" s="1"/>
  <c r="AU56" i="2"/>
  <c r="AV55" i="2"/>
  <c r="AW55" i="2" s="1"/>
  <c r="E54" i="2"/>
  <c r="J54" i="2" s="1"/>
  <c r="D55" i="2"/>
  <c r="T53" i="2"/>
  <c r="U53" i="2" s="1"/>
  <c r="AR56" i="2"/>
  <c r="AS55" i="2"/>
  <c r="AX55" i="2" s="1"/>
  <c r="AH55" i="2"/>
  <c r="AI54" i="2"/>
  <c r="AN54" i="2" s="1"/>
  <c r="AO54" i="2" s="1"/>
  <c r="X56" i="2"/>
  <c r="Y55" i="2"/>
  <c r="AD55" i="2" s="1"/>
  <c r="N55" i="2"/>
  <c r="O54" i="2"/>
  <c r="GH56" i="2" l="1"/>
  <c r="EQ56" i="2"/>
  <c r="HE55" i="2"/>
  <c r="IE58" i="2"/>
  <c r="IF57" i="2"/>
  <c r="IG57" i="2" s="1"/>
  <c r="CM59" i="2"/>
  <c r="CN59" i="2" s="1"/>
  <c r="CL60" i="2"/>
  <c r="BF58" i="2"/>
  <c r="BK58" i="2" s="1"/>
  <c r="BE59" i="2"/>
  <c r="BO57" i="2"/>
  <c r="BP56" i="2"/>
  <c r="BU56" i="2" s="1"/>
  <c r="GO58" i="2"/>
  <c r="GP58" i="2" s="1"/>
  <c r="GN59" i="2"/>
  <c r="GX60" i="2"/>
  <c r="GY59" i="2"/>
  <c r="GZ59" i="2" s="1"/>
  <c r="HH58" i="2"/>
  <c r="HI57" i="2"/>
  <c r="HN57" i="2" s="1"/>
  <c r="GK57" i="2"/>
  <c r="GL56" i="2"/>
  <c r="GQ56" i="2" s="1"/>
  <c r="GR56" i="2" s="1"/>
  <c r="HS57" i="2"/>
  <c r="HX57" i="2" s="1"/>
  <c r="HR58" i="2"/>
  <c r="HY57" i="2"/>
  <c r="FT59" i="2"/>
  <c r="FU58" i="2"/>
  <c r="FV58" i="2" s="1"/>
  <c r="EK57" i="2"/>
  <c r="EP57" i="2" s="1"/>
  <c r="EJ58" i="2"/>
  <c r="CJ57" i="2"/>
  <c r="CO57" i="2" s="1"/>
  <c r="CP57" i="2" s="1"/>
  <c r="CI58" i="2"/>
  <c r="EA57" i="2"/>
  <c r="EF57" i="2" s="1"/>
  <c r="EG57" i="2" s="1"/>
  <c r="DZ58" i="2"/>
  <c r="HD56" i="2"/>
  <c r="FN56" i="2"/>
  <c r="BH59" i="2"/>
  <c r="BI58" i="2"/>
  <c r="BJ58" i="2" s="1"/>
  <c r="IL58" i="2"/>
  <c r="IM57" i="2"/>
  <c r="IR57" i="2" s="1"/>
  <c r="DP58" i="2"/>
  <c r="DQ57" i="2"/>
  <c r="DV57" i="2" s="1"/>
  <c r="IP58" i="2"/>
  <c r="IQ58" i="2" s="1"/>
  <c r="IO59" i="2"/>
  <c r="GB57" i="2"/>
  <c r="GG57" i="2" s="1"/>
  <c r="GA58" i="2"/>
  <c r="GU58" i="2"/>
  <c r="GV57" i="2"/>
  <c r="HA57" i="2" s="1"/>
  <c r="HB57" i="2" s="1"/>
  <c r="BZ58" i="2"/>
  <c r="CE58" i="2" s="1"/>
  <c r="CF58" i="2" s="1"/>
  <c r="BY59" i="2"/>
  <c r="IS57" i="2"/>
  <c r="JE56" i="2"/>
  <c r="HO56" i="2"/>
  <c r="DG57" i="2"/>
  <c r="DL57" i="2" s="1"/>
  <c r="DF58" i="2"/>
  <c r="DW57" i="2"/>
  <c r="HV58" i="2"/>
  <c r="HW58" i="2" s="1"/>
  <c r="HU59" i="2"/>
  <c r="FB56" i="2"/>
  <c r="CB61" i="2"/>
  <c r="CC60" i="2"/>
  <c r="CD60" i="2" s="1"/>
  <c r="FX57" i="2"/>
  <c r="IZ57" i="2"/>
  <c r="JA57" i="2" s="1"/>
  <c r="IY58" i="2"/>
  <c r="FH57" i="2"/>
  <c r="FM57" i="2" s="1"/>
  <c r="FG58" i="2"/>
  <c r="BS60" i="2"/>
  <c r="BT60" i="2" s="1"/>
  <c r="BR61" i="2"/>
  <c r="BL57" i="2"/>
  <c r="DA57" i="2"/>
  <c r="EU58" i="2"/>
  <c r="EZ58" i="2" s="1"/>
  <c r="ET59" i="2"/>
  <c r="HC56" i="2"/>
  <c r="FJ61" i="2"/>
  <c r="FK60" i="2"/>
  <c r="FL60" i="2" s="1"/>
  <c r="II56" i="2"/>
  <c r="JD56" i="2"/>
  <c r="JF56" i="2" s="1"/>
  <c r="CS57" i="2"/>
  <c r="CT56" i="2"/>
  <c r="CY56" i="2" s="1"/>
  <c r="CZ56" i="2" s="1"/>
  <c r="FC56" i="2"/>
  <c r="EX58" i="2"/>
  <c r="EY58" i="2" s="1"/>
  <c r="FA58" i="2" s="1"/>
  <c r="EW59" i="2"/>
  <c r="IC58" i="2"/>
  <c r="IH58" i="2" s="1"/>
  <c r="IB59" i="2"/>
  <c r="ED58" i="2"/>
  <c r="EE58" i="2" s="1"/>
  <c r="EC59" i="2"/>
  <c r="DS59" i="2"/>
  <c r="DT58" i="2"/>
  <c r="DU58" i="2" s="1"/>
  <c r="DM56" i="2"/>
  <c r="GD58" i="2"/>
  <c r="GE57" i="2"/>
  <c r="GF57" i="2" s="1"/>
  <c r="EN57" i="2"/>
  <c r="EO57" i="2" s="1"/>
  <c r="EQ57" i="2" s="1"/>
  <c r="EM58" i="2"/>
  <c r="BV55" i="2"/>
  <c r="DB55" i="2"/>
  <c r="DC55" i="2" s="1"/>
  <c r="FR58" i="2"/>
  <c r="FW58" i="2" s="1"/>
  <c r="FQ59" i="2"/>
  <c r="DI59" i="2"/>
  <c r="DJ58" i="2"/>
  <c r="DK58" i="2" s="1"/>
  <c r="CV61" i="2"/>
  <c r="CW60" i="2"/>
  <c r="CX60" i="2" s="1"/>
  <c r="IW57" i="2"/>
  <c r="JB57" i="2" s="1"/>
  <c r="IV58" i="2"/>
  <c r="EG58" i="5"/>
  <c r="EF59" i="5"/>
  <c r="AW58" i="5"/>
  <c r="BQ58" i="5"/>
  <c r="EE60" i="5"/>
  <c r="BI60" i="5"/>
  <c r="BJ59" i="5"/>
  <c r="BN59" i="5" s="1"/>
  <c r="BO59" i="5" s="1"/>
  <c r="FN56" i="5"/>
  <c r="FM57" i="5"/>
  <c r="EK61" i="5"/>
  <c r="EQ61" i="5" s="1"/>
  <c r="ER61" i="5" s="1"/>
  <c r="EJ62" i="5"/>
  <c r="EV61" i="5"/>
  <c r="EZ61" i="5" s="1"/>
  <c r="EU62" i="5"/>
  <c r="FA60" i="5"/>
  <c r="DN63" i="5"/>
  <c r="DO62" i="5"/>
  <c r="DS62" i="5" s="1"/>
  <c r="DC62" i="5"/>
  <c r="DD61" i="5"/>
  <c r="DJ61" i="5" s="1"/>
  <c r="DK61" i="5" s="1"/>
  <c r="DT61" i="5"/>
  <c r="DW61" i="5"/>
  <c r="DX60" i="5"/>
  <c r="EB60" i="5" s="1"/>
  <c r="EC59" i="5"/>
  <c r="CG61" i="5"/>
  <c r="CH60" i="5"/>
  <c r="CL60" i="5" s="1"/>
  <c r="CP61" i="5"/>
  <c r="CQ60" i="5"/>
  <c r="CU60" i="5" s="1"/>
  <c r="CV60" i="5" s="1"/>
  <c r="CX59" i="5"/>
  <c r="CM59" i="5"/>
  <c r="BW61" i="5"/>
  <c r="CC61" i="5" s="1"/>
  <c r="CD61" i="5" s="1"/>
  <c r="BV62" i="5"/>
  <c r="CZ57" i="5"/>
  <c r="CY58" i="5"/>
  <c r="BS56" i="5"/>
  <c r="BR57" i="5"/>
  <c r="AO60" i="5"/>
  <c r="AP59" i="5"/>
  <c r="AV59" i="5" s="1"/>
  <c r="AZ60" i="5"/>
  <c r="BA59" i="5"/>
  <c r="BE59" i="5" s="1"/>
  <c r="BF58" i="5"/>
  <c r="Y58" i="5"/>
  <c r="AJ58" i="5"/>
  <c r="AK56" i="5"/>
  <c r="AH57" i="5"/>
  <c r="AI57" i="5"/>
  <c r="AL55" i="5"/>
  <c r="P58" i="5"/>
  <c r="L194" i="5"/>
  <c r="M194" i="5"/>
  <c r="N194" i="5" s="1"/>
  <c r="L59" i="5"/>
  <c r="M59" i="5"/>
  <c r="N59" i="5" s="1"/>
  <c r="AF58" i="5"/>
  <c r="W61" i="5"/>
  <c r="I59" i="5"/>
  <c r="O59" i="5" s="1"/>
  <c r="H60" i="5"/>
  <c r="AB61" i="5"/>
  <c r="AC60" i="5"/>
  <c r="AG60" i="5" s="1"/>
  <c r="T59" i="5"/>
  <c r="X59" i="5" s="1"/>
  <c r="S60" i="5"/>
  <c r="HK60" i="2"/>
  <c r="HL59" i="2"/>
  <c r="HM59" i="2" s="1"/>
  <c r="R57" i="2"/>
  <c r="S57" i="2" s="1"/>
  <c r="Q58" i="2"/>
  <c r="AZ55" i="2"/>
  <c r="G59" i="2"/>
  <c r="H58" i="2"/>
  <c r="I58" i="2" s="1"/>
  <c r="AE55" i="2"/>
  <c r="K54" i="2"/>
  <c r="AA57" i="2"/>
  <c r="AB56" i="2"/>
  <c r="AC56" i="2" s="1"/>
  <c r="AK57" i="2"/>
  <c r="AL56" i="2"/>
  <c r="AM56" i="2" s="1"/>
  <c r="BA53" i="2"/>
  <c r="BB53" i="2" s="1"/>
  <c r="AY55" i="2"/>
  <c r="AU57" i="2"/>
  <c r="AV56" i="2"/>
  <c r="AW56" i="2" s="1"/>
  <c r="D56" i="2"/>
  <c r="E55" i="2"/>
  <c r="J55" i="2" s="1"/>
  <c r="T54" i="2"/>
  <c r="U54" i="2" s="1"/>
  <c r="AR57" i="2"/>
  <c r="AS56" i="2"/>
  <c r="AX56" i="2" s="1"/>
  <c r="AH56" i="2"/>
  <c r="AI55" i="2"/>
  <c r="AN55" i="2" s="1"/>
  <c r="AO55" i="2" s="1"/>
  <c r="X57" i="2"/>
  <c r="Y56" i="2"/>
  <c r="AD56" i="2" s="1"/>
  <c r="N56" i="2"/>
  <c r="O55" i="2"/>
  <c r="GH57" i="2" l="1"/>
  <c r="HE56" i="2"/>
  <c r="FC57" i="2"/>
  <c r="FL61" i="5"/>
  <c r="IV59" i="2"/>
  <c r="IW58" i="2"/>
  <c r="JB58" i="2" s="1"/>
  <c r="CV62" i="2"/>
  <c r="CW61" i="2"/>
  <c r="CX61" i="2" s="1"/>
  <c r="EM59" i="2"/>
  <c r="EN58" i="2"/>
  <c r="EO58" i="2" s="1"/>
  <c r="ED59" i="2"/>
  <c r="EE59" i="2" s="1"/>
  <c r="EC60" i="2"/>
  <c r="EX59" i="2"/>
  <c r="EY59" i="2" s="1"/>
  <c r="EW60" i="2"/>
  <c r="CT57" i="2"/>
  <c r="CY57" i="2" s="1"/>
  <c r="CZ57" i="2" s="1"/>
  <c r="CS58" i="2"/>
  <c r="FN57" i="2"/>
  <c r="HV59" i="2"/>
  <c r="HW59" i="2" s="1"/>
  <c r="HU60" i="2"/>
  <c r="DG58" i="2"/>
  <c r="DL58" i="2" s="1"/>
  <c r="DF59" i="2"/>
  <c r="FB57" i="2"/>
  <c r="GB58" i="2"/>
  <c r="GG58" i="2" s="1"/>
  <c r="GA59" i="2"/>
  <c r="BL58" i="2"/>
  <c r="DA58" i="2"/>
  <c r="FT60" i="2"/>
  <c r="FU59" i="2"/>
  <c r="FV59" i="2" s="1"/>
  <c r="HI58" i="2"/>
  <c r="HN58" i="2" s="1"/>
  <c r="HH59" i="2"/>
  <c r="BV56" i="2"/>
  <c r="DB56" i="2"/>
  <c r="DC56" i="2" s="1"/>
  <c r="CL61" i="2"/>
  <c r="CM60" i="2"/>
  <c r="CN60" i="2" s="1"/>
  <c r="DM58" i="2"/>
  <c r="FB58" i="2"/>
  <c r="ET60" i="2"/>
  <c r="EU59" i="2"/>
  <c r="EZ59" i="2" s="1"/>
  <c r="BR62" i="2"/>
  <c r="BS61" i="2"/>
  <c r="BT61" i="2" s="1"/>
  <c r="IY59" i="2"/>
  <c r="IZ58" i="2"/>
  <c r="JA58" i="2" s="1"/>
  <c r="JC58" i="2" s="1"/>
  <c r="DM57" i="2"/>
  <c r="DQ58" i="2"/>
  <c r="DV58" i="2" s="1"/>
  <c r="DP59" i="2"/>
  <c r="BI59" i="2"/>
  <c r="BJ59" i="2" s="1"/>
  <c r="BH60" i="2"/>
  <c r="EA58" i="2"/>
  <c r="EF58" i="2" s="1"/>
  <c r="EG58" i="2" s="1"/>
  <c r="DZ59" i="2"/>
  <c r="EK58" i="2"/>
  <c r="EP58" i="2" s="1"/>
  <c r="EJ59" i="2"/>
  <c r="GO59" i="2"/>
  <c r="GP59" i="2" s="1"/>
  <c r="GN60" i="2"/>
  <c r="BP57" i="2"/>
  <c r="BU57" i="2" s="1"/>
  <c r="BO58" i="2"/>
  <c r="DJ59" i="2"/>
  <c r="DK59" i="2" s="1"/>
  <c r="DI60" i="2"/>
  <c r="DW58" i="2"/>
  <c r="IB60" i="2"/>
  <c r="IC59" i="2"/>
  <c r="IH59" i="2" s="1"/>
  <c r="JC57" i="2"/>
  <c r="CC61" i="2"/>
  <c r="CD61" i="2" s="1"/>
  <c r="CB62" i="2"/>
  <c r="BZ59" i="2"/>
  <c r="CE59" i="2" s="1"/>
  <c r="CF59" i="2" s="1"/>
  <c r="BY60" i="2"/>
  <c r="IP59" i="2"/>
  <c r="IQ59" i="2" s="1"/>
  <c r="IO60" i="2"/>
  <c r="GL57" i="2"/>
  <c r="GQ57" i="2" s="1"/>
  <c r="GR57" i="2" s="1"/>
  <c r="GK58" i="2"/>
  <c r="GY60" i="2"/>
  <c r="GZ60" i="2" s="1"/>
  <c r="GX61" i="2"/>
  <c r="BE60" i="2"/>
  <c r="BF59" i="2"/>
  <c r="BK59" i="2" s="1"/>
  <c r="II57" i="2"/>
  <c r="JD57" i="2"/>
  <c r="FQ60" i="2"/>
  <c r="FR59" i="2"/>
  <c r="FW59" i="2" s="1"/>
  <c r="GD59" i="2"/>
  <c r="GE58" i="2"/>
  <c r="GF58" i="2" s="1"/>
  <c r="GH58" i="2" s="1"/>
  <c r="DT59" i="2"/>
  <c r="DU59" i="2" s="1"/>
  <c r="DS60" i="2"/>
  <c r="FK61" i="2"/>
  <c r="FL61" i="2" s="1"/>
  <c r="FJ62" i="2"/>
  <c r="FG59" i="2"/>
  <c r="FH58" i="2"/>
  <c r="FM58" i="2" s="1"/>
  <c r="HC57" i="2"/>
  <c r="FD56" i="2"/>
  <c r="GU59" i="2"/>
  <c r="GV58" i="2"/>
  <c r="HA58" i="2" s="1"/>
  <c r="HB58" i="2" s="1"/>
  <c r="IM58" i="2"/>
  <c r="IR58" i="2" s="1"/>
  <c r="IS58" i="2" s="1"/>
  <c r="IL59" i="2"/>
  <c r="CJ58" i="2"/>
  <c r="CO58" i="2" s="1"/>
  <c r="CP58" i="2" s="1"/>
  <c r="CI59" i="2"/>
  <c r="FX58" i="2"/>
  <c r="HC58" i="2"/>
  <c r="HS58" i="2"/>
  <c r="HX58" i="2" s="1"/>
  <c r="HY58" i="2" s="1"/>
  <c r="HR59" i="2"/>
  <c r="JE57" i="2"/>
  <c r="HO57" i="2"/>
  <c r="IF58" i="2"/>
  <c r="IG58" i="2" s="1"/>
  <c r="II58" i="2" s="1"/>
  <c r="IE59" i="2"/>
  <c r="AW59" i="5"/>
  <c r="BQ59" i="5"/>
  <c r="EG59" i="5"/>
  <c r="EF60" i="5"/>
  <c r="EE61" i="5"/>
  <c r="BJ60" i="5"/>
  <c r="BN60" i="5" s="1"/>
  <c r="BO60" i="5" s="1"/>
  <c r="BI61" i="5"/>
  <c r="FN57" i="5"/>
  <c r="FM58" i="5"/>
  <c r="EK62" i="5"/>
  <c r="EQ62" i="5" s="1"/>
  <c r="ER62" i="5" s="1"/>
  <c r="EJ63" i="5"/>
  <c r="EV62" i="5"/>
  <c r="EZ62" i="5" s="1"/>
  <c r="EU63" i="5"/>
  <c r="FA61" i="5"/>
  <c r="DD62" i="5"/>
  <c r="DJ62" i="5" s="1"/>
  <c r="DK62" i="5" s="1"/>
  <c r="DC63" i="5"/>
  <c r="EC60" i="5"/>
  <c r="DT62" i="5"/>
  <c r="DX61" i="5"/>
  <c r="EB61" i="5" s="1"/>
  <c r="DW62" i="5"/>
  <c r="DN64" i="5"/>
  <c r="DO63" i="5"/>
  <c r="DS63" i="5" s="1"/>
  <c r="BV63" i="5"/>
  <c r="BW62" i="5"/>
  <c r="CC62" i="5" s="1"/>
  <c r="CD62" i="5" s="1"/>
  <c r="CP62" i="5"/>
  <c r="CQ61" i="5"/>
  <c r="CU61" i="5" s="1"/>
  <c r="CV61" i="5" s="1"/>
  <c r="CX60" i="5"/>
  <c r="CM60" i="5"/>
  <c r="CZ58" i="5"/>
  <c r="CY59" i="5"/>
  <c r="CG62" i="5"/>
  <c r="CH61" i="5"/>
  <c r="CL61" i="5" s="1"/>
  <c r="BF59" i="5"/>
  <c r="AO61" i="5"/>
  <c r="AP60" i="5"/>
  <c r="AV60" i="5" s="1"/>
  <c r="AZ61" i="5"/>
  <c r="BA60" i="5"/>
  <c r="BE60" i="5" s="1"/>
  <c r="BS57" i="5"/>
  <c r="BR58" i="5"/>
  <c r="Y59" i="5"/>
  <c r="AJ59" i="5"/>
  <c r="AK57" i="5"/>
  <c r="AH58" i="5"/>
  <c r="AI58" i="5"/>
  <c r="AL56" i="5"/>
  <c r="P59" i="5"/>
  <c r="M195" i="5"/>
  <c r="N195" i="5" s="1"/>
  <c r="L195" i="5"/>
  <c r="L60" i="5"/>
  <c r="M60" i="5"/>
  <c r="N60" i="5" s="1"/>
  <c r="AF59" i="5"/>
  <c r="T60" i="5"/>
  <c r="X60" i="5" s="1"/>
  <c r="S61" i="5"/>
  <c r="H61" i="5"/>
  <c r="I60" i="5"/>
  <c r="O60" i="5" s="1"/>
  <c r="AC61" i="5"/>
  <c r="AG61" i="5" s="1"/>
  <c r="AB62" i="5"/>
  <c r="W62" i="5"/>
  <c r="HK61" i="2"/>
  <c r="HL60" i="2"/>
  <c r="HM60" i="2" s="1"/>
  <c r="Q59" i="2"/>
  <c r="R58" i="2"/>
  <c r="S58" i="2" s="1"/>
  <c r="AU58" i="2"/>
  <c r="AV57" i="2"/>
  <c r="AW57" i="2" s="1"/>
  <c r="AA58" i="2"/>
  <c r="AB57" i="2"/>
  <c r="AC57" i="2" s="1"/>
  <c r="BA54" i="2"/>
  <c r="BB54" i="2" s="1"/>
  <c r="K55" i="2"/>
  <c r="AK58" i="2"/>
  <c r="AL57" i="2"/>
  <c r="AM57" i="2" s="1"/>
  <c r="AE56" i="2"/>
  <c r="AY56" i="2"/>
  <c r="AZ56" i="2"/>
  <c r="G60" i="2"/>
  <c r="H59" i="2"/>
  <c r="I59" i="2" s="1"/>
  <c r="E56" i="2"/>
  <c r="J56" i="2" s="1"/>
  <c r="D57" i="2"/>
  <c r="T55" i="2"/>
  <c r="U55" i="2" s="1"/>
  <c r="AS57" i="2"/>
  <c r="AX57" i="2" s="1"/>
  <c r="AR58" i="2"/>
  <c r="AH57" i="2"/>
  <c r="AI56" i="2"/>
  <c r="AN56" i="2" s="1"/>
  <c r="AO56" i="2" s="1"/>
  <c r="X58" i="2"/>
  <c r="Y57" i="2"/>
  <c r="AD57" i="2" s="1"/>
  <c r="N57" i="2"/>
  <c r="O56" i="2"/>
  <c r="FL62" i="5" l="1"/>
  <c r="FD57" i="2"/>
  <c r="JD58" i="2"/>
  <c r="FN58" i="2"/>
  <c r="GE59" i="2"/>
  <c r="GF59" i="2" s="1"/>
  <c r="GD60" i="2"/>
  <c r="JF57" i="2"/>
  <c r="IC60" i="2"/>
  <c r="IH60" i="2" s="1"/>
  <c r="IB61" i="2"/>
  <c r="EA59" i="2"/>
  <c r="EF59" i="2" s="1"/>
  <c r="DZ60" i="2"/>
  <c r="DQ59" i="2"/>
  <c r="DV59" i="2" s="1"/>
  <c r="DP60" i="2"/>
  <c r="BR63" i="2"/>
  <c r="BS62" i="2"/>
  <c r="BT62" i="2" s="1"/>
  <c r="FX59" i="2"/>
  <c r="HC59" i="2"/>
  <c r="GB59" i="2"/>
  <c r="GG59" i="2" s="1"/>
  <c r="GA60" i="2"/>
  <c r="FC58" i="2"/>
  <c r="FD58" i="2" s="1"/>
  <c r="HD57" i="2"/>
  <c r="FA59" i="2"/>
  <c r="EM60" i="2"/>
  <c r="EN59" i="2"/>
  <c r="EO59" i="2" s="1"/>
  <c r="IV60" i="2"/>
  <c r="IW59" i="2"/>
  <c r="JB59" i="2" s="1"/>
  <c r="IF59" i="2"/>
  <c r="IG59" i="2" s="1"/>
  <c r="II59" i="2" s="1"/>
  <c r="IE60" i="2"/>
  <c r="IM59" i="2"/>
  <c r="IR59" i="2" s="1"/>
  <c r="IS59" i="2" s="1"/>
  <c r="IL60" i="2"/>
  <c r="GV59" i="2"/>
  <c r="HA59" i="2" s="1"/>
  <c r="HB59" i="2" s="1"/>
  <c r="GU60" i="2"/>
  <c r="FH59" i="2"/>
  <c r="FM59" i="2" s="1"/>
  <c r="FG60" i="2"/>
  <c r="DS61" i="2"/>
  <c r="DT60" i="2"/>
  <c r="DU60" i="2" s="1"/>
  <c r="GY61" i="2"/>
  <c r="GZ61" i="2" s="1"/>
  <c r="GX62" i="2"/>
  <c r="IP60" i="2"/>
  <c r="IQ60" i="2" s="1"/>
  <c r="IO61" i="2"/>
  <c r="CB63" i="2"/>
  <c r="CC62" i="2"/>
  <c r="CD62" i="2" s="1"/>
  <c r="BP58" i="2"/>
  <c r="BU58" i="2" s="1"/>
  <c r="BO59" i="2"/>
  <c r="FU60" i="2"/>
  <c r="FV60" i="2" s="1"/>
  <c r="FT61" i="2"/>
  <c r="HU61" i="2"/>
  <c r="HV60" i="2"/>
  <c r="HW60" i="2" s="1"/>
  <c r="CT58" i="2"/>
  <c r="CY58" i="2" s="1"/>
  <c r="CZ58" i="2" s="1"/>
  <c r="CS59" i="2"/>
  <c r="EC61" i="2"/>
  <c r="ED60" i="2"/>
  <c r="EE60" i="2" s="1"/>
  <c r="DW59" i="2"/>
  <c r="FQ61" i="2"/>
  <c r="FR60" i="2"/>
  <c r="FW60" i="2" s="1"/>
  <c r="DI61" i="2"/>
  <c r="DJ60" i="2"/>
  <c r="DK60" i="2" s="1"/>
  <c r="BV57" i="2"/>
  <c r="DB57" i="2"/>
  <c r="DC57" i="2" s="1"/>
  <c r="EK59" i="2"/>
  <c r="EP59" i="2" s="1"/>
  <c r="EJ60" i="2"/>
  <c r="BH61" i="2"/>
  <c r="BI60" i="2"/>
  <c r="BJ60" i="2" s="1"/>
  <c r="IZ59" i="2"/>
  <c r="JA59" i="2" s="1"/>
  <c r="JC59" i="2" s="1"/>
  <c r="IY60" i="2"/>
  <c r="EU60" i="2"/>
  <c r="EZ60" i="2" s="1"/>
  <c r="ET61" i="2"/>
  <c r="HH60" i="2"/>
  <c r="HI59" i="2"/>
  <c r="HN59" i="2" s="1"/>
  <c r="EG59" i="2"/>
  <c r="CV63" i="2"/>
  <c r="CW62" i="2"/>
  <c r="CX62" i="2" s="1"/>
  <c r="JD59" i="2"/>
  <c r="HR60" i="2"/>
  <c r="HS59" i="2"/>
  <c r="HX59" i="2" s="1"/>
  <c r="HY59" i="2" s="1"/>
  <c r="CJ59" i="2"/>
  <c r="CO59" i="2" s="1"/>
  <c r="CP59" i="2" s="1"/>
  <c r="CI60" i="2"/>
  <c r="HE57" i="2"/>
  <c r="FK62" i="2"/>
  <c r="FL62" i="2" s="1"/>
  <c r="FJ63" i="2"/>
  <c r="BE61" i="2"/>
  <c r="BF60" i="2"/>
  <c r="BK60" i="2" s="1"/>
  <c r="GK59" i="2"/>
  <c r="GL58" i="2"/>
  <c r="GQ58" i="2" s="1"/>
  <c r="GR58" i="2" s="1"/>
  <c r="BY61" i="2"/>
  <c r="BZ60" i="2"/>
  <c r="CE60" i="2" s="1"/>
  <c r="CF60" i="2" s="1"/>
  <c r="FB59" i="2"/>
  <c r="GO60" i="2"/>
  <c r="GP60" i="2" s="1"/>
  <c r="GN61" i="2"/>
  <c r="BL59" i="2"/>
  <c r="DA59" i="2"/>
  <c r="CL62" i="2"/>
  <c r="CM61" i="2"/>
  <c r="CN61" i="2" s="1"/>
  <c r="JE58" i="2"/>
  <c r="HO58" i="2"/>
  <c r="DG59" i="2"/>
  <c r="DL59" i="2" s="1"/>
  <c r="FC59" i="2" s="1"/>
  <c r="DF60" i="2"/>
  <c r="EX60" i="2"/>
  <c r="EY60" i="2" s="1"/>
  <c r="FA60" i="2" s="1"/>
  <c r="EW61" i="2"/>
  <c r="EQ58" i="2"/>
  <c r="EG60" i="5"/>
  <c r="EF61" i="5"/>
  <c r="AW60" i="5"/>
  <c r="BQ60" i="5"/>
  <c r="EE62" i="5"/>
  <c r="BI62" i="5"/>
  <c r="BJ61" i="5"/>
  <c r="BN61" i="5" s="1"/>
  <c r="BO61" i="5" s="1"/>
  <c r="FA62" i="5"/>
  <c r="EK63" i="5"/>
  <c r="EQ63" i="5" s="1"/>
  <c r="ER63" i="5" s="1"/>
  <c r="EJ64" i="5"/>
  <c r="FN58" i="5"/>
  <c r="FM59" i="5"/>
  <c r="EV63" i="5"/>
  <c r="EZ63" i="5" s="1"/>
  <c r="FL63" i="5" s="1"/>
  <c r="EU64" i="5"/>
  <c r="DT63" i="5"/>
  <c r="DN65" i="5"/>
  <c r="DO64" i="5"/>
  <c r="DS64" i="5" s="1"/>
  <c r="DW63" i="5"/>
  <c r="DX62" i="5"/>
  <c r="EB62" i="5" s="1"/>
  <c r="DD63" i="5"/>
  <c r="DJ63" i="5" s="1"/>
  <c r="DK63" i="5" s="1"/>
  <c r="DC64" i="5"/>
  <c r="EC61" i="5"/>
  <c r="CP63" i="5"/>
  <c r="CQ62" i="5"/>
  <c r="CU62" i="5" s="1"/>
  <c r="CV62" i="5" s="1"/>
  <c r="CX61" i="5"/>
  <c r="CM61" i="5"/>
  <c r="CZ59" i="5"/>
  <c r="CY60" i="5"/>
  <c r="CH62" i="5"/>
  <c r="CL62" i="5" s="1"/>
  <c r="CG63" i="5"/>
  <c r="BV64" i="5"/>
  <c r="BW63" i="5"/>
  <c r="CC63" i="5" s="1"/>
  <c r="CD63" i="5" s="1"/>
  <c r="BF60" i="5"/>
  <c r="AZ62" i="5"/>
  <c r="BA61" i="5"/>
  <c r="BE61" i="5" s="1"/>
  <c r="AP61" i="5"/>
  <c r="AV61" i="5" s="1"/>
  <c r="AO62" i="5"/>
  <c r="BS58" i="5"/>
  <c r="BR59" i="5"/>
  <c r="Y60" i="5"/>
  <c r="AJ60" i="5"/>
  <c r="AK58" i="5"/>
  <c r="AH59" i="5"/>
  <c r="AI59" i="5"/>
  <c r="AL57" i="5"/>
  <c r="L196" i="5"/>
  <c r="M196" i="5"/>
  <c r="N196" i="5" s="1"/>
  <c r="P60" i="5"/>
  <c r="AF60" i="5"/>
  <c r="M61" i="5"/>
  <c r="N61" i="5" s="1"/>
  <c r="L61" i="5"/>
  <c r="H62" i="5"/>
  <c r="I61" i="5"/>
  <c r="O61" i="5" s="1"/>
  <c r="W63" i="5"/>
  <c r="AB63" i="5"/>
  <c r="AC62" i="5"/>
  <c r="AG62" i="5" s="1"/>
  <c r="T61" i="5"/>
  <c r="X61" i="5" s="1"/>
  <c r="S62" i="5"/>
  <c r="HK62" i="2"/>
  <c r="HL61" i="2"/>
  <c r="HM61" i="2" s="1"/>
  <c r="AY57" i="2"/>
  <c r="AE57" i="2"/>
  <c r="Q60" i="2"/>
  <c r="R59" i="2"/>
  <c r="S59" i="2" s="1"/>
  <c r="AZ57" i="2"/>
  <c r="AA59" i="2"/>
  <c r="AB58" i="2"/>
  <c r="AC58" i="2" s="1"/>
  <c r="BA55" i="2"/>
  <c r="BB55" i="2" s="1"/>
  <c r="G61" i="2"/>
  <c r="H60" i="2"/>
  <c r="I60" i="2" s="1"/>
  <c r="AK59" i="2"/>
  <c r="AL58" i="2"/>
  <c r="AM58" i="2" s="1"/>
  <c r="K56" i="2"/>
  <c r="AU59" i="2"/>
  <c r="AV58" i="2"/>
  <c r="AW58" i="2" s="1"/>
  <c r="E57" i="2"/>
  <c r="J57" i="2" s="1"/>
  <c r="D58" i="2"/>
  <c r="T56" i="2"/>
  <c r="U56" i="2" s="1"/>
  <c r="AR59" i="2"/>
  <c r="AS58" i="2"/>
  <c r="AX58" i="2" s="1"/>
  <c r="AI57" i="2"/>
  <c r="AN57" i="2" s="1"/>
  <c r="AO57" i="2" s="1"/>
  <c r="AH58" i="2"/>
  <c r="X59" i="2"/>
  <c r="Y58" i="2"/>
  <c r="AD58" i="2" s="1"/>
  <c r="O57" i="2"/>
  <c r="N58" i="2"/>
  <c r="CL63" i="2" l="1"/>
  <c r="CM62" i="2"/>
  <c r="CN62" i="2" s="1"/>
  <c r="GN62" i="2"/>
  <c r="GO61" i="2"/>
  <c r="GP61" i="2" s="1"/>
  <c r="HR61" i="2"/>
  <c r="HS60" i="2"/>
  <c r="HX60" i="2" s="1"/>
  <c r="HY60" i="2" s="1"/>
  <c r="HI60" i="2"/>
  <c r="HN60" i="2" s="1"/>
  <c r="HH61" i="2"/>
  <c r="IY61" i="2"/>
  <c r="IZ60" i="2"/>
  <c r="JA60" i="2" s="1"/>
  <c r="EJ61" i="2"/>
  <c r="EK60" i="2"/>
  <c r="EP60" i="2" s="1"/>
  <c r="CT59" i="2"/>
  <c r="CY59" i="2" s="1"/>
  <c r="CZ59" i="2" s="1"/>
  <c r="CS60" i="2"/>
  <c r="FT62" i="2"/>
  <c r="FU61" i="2"/>
  <c r="FV61" i="2" s="1"/>
  <c r="GY62" i="2"/>
  <c r="GZ62" i="2" s="1"/>
  <c r="GX63" i="2"/>
  <c r="FG61" i="2"/>
  <c r="FH60" i="2"/>
  <c r="FM60" i="2" s="1"/>
  <c r="IM60" i="2"/>
  <c r="IR60" i="2" s="1"/>
  <c r="IL61" i="2"/>
  <c r="IV61" i="2"/>
  <c r="IW60" i="2"/>
  <c r="JB60" i="2" s="1"/>
  <c r="BS63" i="2"/>
  <c r="BT63" i="2" s="1"/>
  <c r="BR64" i="2"/>
  <c r="EX61" i="2"/>
  <c r="EY61" i="2" s="1"/>
  <c r="EW62" i="2"/>
  <c r="BY62" i="2"/>
  <c r="BZ61" i="2"/>
  <c r="CE61" i="2" s="1"/>
  <c r="CF61" i="2" s="1"/>
  <c r="BE62" i="2"/>
  <c r="BF61" i="2"/>
  <c r="BK61" i="2" s="1"/>
  <c r="CI61" i="2"/>
  <c r="CJ60" i="2"/>
  <c r="CO60" i="2" s="1"/>
  <c r="CP60" i="2" s="1"/>
  <c r="DI62" i="2"/>
  <c r="DJ61" i="2"/>
  <c r="DK61" i="2" s="1"/>
  <c r="FX60" i="2"/>
  <c r="CB64" i="2"/>
  <c r="CC63" i="2"/>
  <c r="CD63" i="2" s="1"/>
  <c r="FN59" i="2"/>
  <c r="EQ59" i="2"/>
  <c r="DP61" i="2"/>
  <c r="DQ60" i="2"/>
  <c r="DV60" i="2" s="1"/>
  <c r="GE60" i="2"/>
  <c r="GF60" i="2" s="1"/>
  <c r="GH60" i="2" s="1"/>
  <c r="GD61" i="2"/>
  <c r="FD59" i="2"/>
  <c r="FK63" i="2"/>
  <c r="FL63" i="2" s="1"/>
  <c r="FJ64" i="2"/>
  <c r="ET62" i="2"/>
  <c r="EU61" i="2"/>
  <c r="EZ61" i="2" s="1"/>
  <c r="BL60" i="2"/>
  <c r="DA60" i="2"/>
  <c r="BP59" i="2"/>
  <c r="BU59" i="2" s="1"/>
  <c r="BO60" i="2"/>
  <c r="IO62" i="2"/>
  <c r="IP61" i="2"/>
  <c r="IQ61" i="2" s="1"/>
  <c r="DW60" i="2"/>
  <c r="GU61" i="2"/>
  <c r="GV60" i="2"/>
  <c r="HA60" i="2" s="1"/>
  <c r="HB60" i="2" s="1"/>
  <c r="EN60" i="2"/>
  <c r="EO60" i="2" s="1"/>
  <c r="EQ60" i="2" s="1"/>
  <c r="EM61" i="2"/>
  <c r="GA61" i="2"/>
  <c r="GB60" i="2"/>
  <c r="GG60" i="2" s="1"/>
  <c r="IB62" i="2"/>
  <c r="IC61" i="2"/>
  <c r="IH61" i="2" s="1"/>
  <c r="GH59" i="2"/>
  <c r="HD58" i="2"/>
  <c r="HE58" i="2" s="1"/>
  <c r="EE63" i="5"/>
  <c r="DG60" i="2"/>
  <c r="DL60" i="2" s="1"/>
  <c r="DM60" i="2" s="1"/>
  <c r="DF61" i="2"/>
  <c r="DM59" i="2"/>
  <c r="GL59" i="2"/>
  <c r="GQ59" i="2" s="1"/>
  <c r="GR59" i="2" s="1"/>
  <c r="GK60" i="2"/>
  <c r="CV64" i="2"/>
  <c r="CW63" i="2"/>
  <c r="CX63" i="2" s="1"/>
  <c r="JE59" i="2"/>
  <c r="JF59" i="2" s="1"/>
  <c r="HO59" i="2"/>
  <c r="BH62" i="2"/>
  <c r="BI61" i="2"/>
  <c r="BJ61" i="2" s="1"/>
  <c r="FR61" i="2"/>
  <c r="FW61" i="2" s="1"/>
  <c r="FQ62" i="2"/>
  <c r="EC62" i="2"/>
  <c r="ED61" i="2"/>
  <c r="EE61" i="2" s="1"/>
  <c r="HV61" i="2"/>
  <c r="HW61" i="2" s="1"/>
  <c r="HU62" i="2"/>
  <c r="BV58" i="2"/>
  <c r="DB58" i="2"/>
  <c r="DC58" i="2" s="1"/>
  <c r="IS60" i="2"/>
  <c r="DT61" i="2"/>
  <c r="DU61" i="2" s="1"/>
  <c r="DS62" i="2"/>
  <c r="IF60" i="2"/>
  <c r="IG60" i="2" s="1"/>
  <c r="II60" i="2" s="1"/>
  <c r="IE61" i="2"/>
  <c r="DZ61" i="2"/>
  <c r="EA60" i="2"/>
  <c r="EF60" i="2" s="1"/>
  <c r="EG60" i="2" s="1"/>
  <c r="JF58" i="2"/>
  <c r="EG62" i="5"/>
  <c r="EF63" i="5"/>
  <c r="EG61" i="5"/>
  <c r="EF62" i="5"/>
  <c r="AW61" i="5"/>
  <c r="BQ61" i="5"/>
  <c r="BJ62" i="5"/>
  <c r="BN62" i="5" s="1"/>
  <c r="BO62" i="5" s="1"/>
  <c r="BI63" i="5"/>
  <c r="FN59" i="5"/>
  <c r="FM60" i="5"/>
  <c r="EV64" i="5"/>
  <c r="EZ64" i="5" s="1"/>
  <c r="EU65" i="5"/>
  <c r="EK64" i="5"/>
  <c r="EQ64" i="5" s="1"/>
  <c r="ER64" i="5" s="1"/>
  <c r="EJ65" i="5"/>
  <c r="FA63" i="5"/>
  <c r="EC62" i="5"/>
  <c r="DW64" i="5"/>
  <c r="DX63" i="5"/>
  <c r="EB63" i="5" s="1"/>
  <c r="DT64" i="5"/>
  <c r="DN66" i="5"/>
  <c r="DO65" i="5"/>
  <c r="DS65" i="5" s="1"/>
  <c r="DD64" i="5"/>
  <c r="DJ64" i="5" s="1"/>
  <c r="DK64" i="5" s="1"/>
  <c r="DC65" i="5"/>
  <c r="CH63" i="5"/>
  <c r="CL63" i="5" s="1"/>
  <c r="CG64" i="5"/>
  <c r="CX62" i="5"/>
  <c r="CM62" i="5"/>
  <c r="CZ60" i="5"/>
  <c r="CY61" i="5"/>
  <c r="BW64" i="5"/>
  <c r="CC64" i="5" s="1"/>
  <c r="CD64" i="5" s="1"/>
  <c r="BV65" i="5"/>
  <c r="CP64" i="5"/>
  <c r="CQ63" i="5"/>
  <c r="CU63" i="5" s="1"/>
  <c r="CV63" i="5" s="1"/>
  <c r="BF61" i="5"/>
  <c r="BA62" i="5"/>
  <c r="BE62" i="5" s="1"/>
  <c r="AZ63" i="5"/>
  <c r="AO63" i="5"/>
  <c r="AP62" i="5"/>
  <c r="AV62" i="5" s="1"/>
  <c r="BS59" i="5"/>
  <c r="BR60" i="5"/>
  <c r="Y61" i="5"/>
  <c r="AJ61" i="5"/>
  <c r="AK59" i="5"/>
  <c r="AH60" i="5"/>
  <c r="AI60" i="5"/>
  <c r="AL59" i="5" s="1"/>
  <c r="AL58" i="5"/>
  <c r="L197" i="5"/>
  <c r="M197" i="5"/>
  <c r="N197" i="5" s="1"/>
  <c r="L62" i="5"/>
  <c r="M62" i="5"/>
  <c r="N62" i="5" s="1"/>
  <c r="AF61" i="5"/>
  <c r="P61" i="5"/>
  <c r="S63" i="5"/>
  <c r="T62" i="5"/>
  <c r="X62" i="5" s="1"/>
  <c r="AC63" i="5"/>
  <c r="AG63" i="5" s="1"/>
  <c r="AB64" i="5"/>
  <c r="W64" i="5"/>
  <c r="I62" i="5"/>
  <c r="O62" i="5" s="1"/>
  <c r="H63" i="5"/>
  <c r="HK63" i="2"/>
  <c r="HL62" i="2"/>
  <c r="HM62" i="2" s="1"/>
  <c r="Q61" i="2"/>
  <c r="R60" i="2"/>
  <c r="S60" i="2" s="1"/>
  <c r="AZ58" i="2"/>
  <c r="BA56" i="2"/>
  <c r="BB56" i="2" s="1"/>
  <c r="AE58" i="2"/>
  <c r="K57" i="2"/>
  <c r="AK60" i="2"/>
  <c r="AL59" i="2"/>
  <c r="AM59" i="2" s="1"/>
  <c r="AA60" i="2"/>
  <c r="AB59" i="2"/>
  <c r="AC59" i="2" s="1"/>
  <c r="AY58" i="2"/>
  <c r="AU60" i="2"/>
  <c r="AV59" i="2"/>
  <c r="AW59" i="2" s="1"/>
  <c r="G62" i="2"/>
  <c r="H61" i="2"/>
  <c r="I61" i="2" s="1"/>
  <c r="E58" i="2"/>
  <c r="J58" i="2" s="1"/>
  <c r="D59" i="2"/>
  <c r="T57" i="2"/>
  <c r="U57" i="2" s="1"/>
  <c r="AR60" i="2"/>
  <c r="AS59" i="2"/>
  <c r="AX59" i="2" s="1"/>
  <c r="AH59" i="2"/>
  <c r="AI58" i="2"/>
  <c r="AN58" i="2" s="1"/>
  <c r="AO58" i="2" s="1"/>
  <c r="X60" i="2"/>
  <c r="Y59" i="2"/>
  <c r="AD59" i="2" s="1"/>
  <c r="N59" i="2"/>
  <c r="O58" i="2"/>
  <c r="JC60" i="2" l="1"/>
  <c r="FB60" i="2"/>
  <c r="IF61" i="2"/>
  <c r="IG61" i="2" s="1"/>
  <c r="II61" i="2" s="1"/>
  <c r="IE62" i="2"/>
  <c r="EN61" i="2"/>
  <c r="EO61" i="2" s="1"/>
  <c r="EM62" i="2"/>
  <c r="CI62" i="2"/>
  <c r="CJ61" i="2"/>
  <c r="CO61" i="2" s="1"/>
  <c r="CP61" i="2" s="1"/>
  <c r="IV62" i="2"/>
  <c r="IW61" i="2"/>
  <c r="JB61" i="2" s="1"/>
  <c r="BL61" i="2"/>
  <c r="DA61" i="2"/>
  <c r="GK61" i="2"/>
  <c r="GL60" i="2"/>
  <c r="GQ60" i="2" s="1"/>
  <c r="GR60" i="2" s="1"/>
  <c r="DG61" i="2"/>
  <c r="DL61" i="2" s="1"/>
  <c r="DF62" i="2"/>
  <c r="IB63" i="2"/>
  <c r="IC62" i="2"/>
  <c r="IH62" i="2" s="1"/>
  <c r="CC64" i="2"/>
  <c r="CD64" i="2" s="1"/>
  <c r="CB65" i="2"/>
  <c r="DJ62" i="2"/>
  <c r="DK62" i="2" s="1"/>
  <c r="DI63" i="2"/>
  <c r="IL62" i="2"/>
  <c r="IM61" i="2"/>
  <c r="IR61" i="2" s="1"/>
  <c r="IS61" i="2" s="1"/>
  <c r="GY63" i="2"/>
  <c r="GZ63" i="2" s="1"/>
  <c r="GX64" i="2"/>
  <c r="FT63" i="2"/>
  <c r="FU62" i="2"/>
  <c r="FV62" i="2" s="1"/>
  <c r="IY62" i="2"/>
  <c r="IZ61" i="2"/>
  <c r="JA61" i="2" s="1"/>
  <c r="JC61" i="2" s="1"/>
  <c r="HS61" i="2"/>
  <c r="HX61" i="2" s="1"/>
  <c r="HR62" i="2"/>
  <c r="HY61" i="2"/>
  <c r="BV59" i="2"/>
  <c r="DB59" i="2"/>
  <c r="DC59" i="2" s="1"/>
  <c r="GE61" i="2"/>
  <c r="GF61" i="2" s="1"/>
  <c r="GD62" i="2"/>
  <c r="FB61" i="2"/>
  <c r="BZ62" i="2"/>
  <c r="CE62" i="2" s="1"/>
  <c r="CF62" i="2" s="1"/>
  <c r="BY63" i="2"/>
  <c r="FX61" i="2"/>
  <c r="HC61" i="2"/>
  <c r="GN63" i="2"/>
  <c r="GO62" i="2"/>
  <c r="GP62" i="2" s="1"/>
  <c r="EA61" i="2"/>
  <c r="EF61" i="2" s="1"/>
  <c r="EG61" i="2" s="1"/>
  <c r="DZ62" i="2"/>
  <c r="DS63" i="2"/>
  <c r="DT62" i="2"/>
  <c r="DU62" i="2" s="1"/>
  <c r="EC63" i="2"/>
  <c r="ED62" i="2"/>
  <c r="EE62" i="2" s="1"/>
  <c r="BH63" i="2"/>
  <c r="BI62" i="2"/>
  <c r="BJ62" i="2" s="1"/>
  <c r="CW64" i="2"/>
  <c r="CX64" i="2" s="1"/>
  <c r="CV65" i="2"/>
  <c r="FC60" i="2"/>
  <c r="FD60" i="2" s="1"/>
  <c r="IO63" i="2"/>
  <c r="IP62" i="2"/>
  <c r="IQ62" i="2" s="1"/>
  <c r="EU62" i="2"/>
  <c r="EZ62" i="2" s="1"/>
  <c r="ET63" i="2"/>
  <c r="HD59" i="2"/>
  <c r="HE59" i="2" s="1"/>
  <c r="HC60" i="2"/>
  <c r="BF62" i="2"/>
  <c r="BK62" i="2" s="1"/>
  <c r="BE63" i="2"/>
  <c r="EW63" i="2"/>
  <c r="EX62" i="2"/>
  <c r="EY62" i="2" s="1"/>
  <c r="CS61" i="2"/>
  <c r="CT60" i="2"/>
  <c r="CY60" i="2" s="1"/>
  <c r="CZ60" i="2" s="1"/>
  <c r="HH62" i="2"/>
  <c r="HI61" i="2"/>
  <c r="HN61" i="2" s="1"/>
  <c r="CL64" i="2"/>
  <c r="CM63" i="2"/>
  <c r="CN63" i="2" s="1"/>
  <c r="FK64" i="2"/>
  <c r="FL64" i="2" s="1"/>
  <c r="FJ65" i="2"/>
  <c r="BR65" i="2"/>
  <c r="BS64" i="2"/>
  <c r="BT64" i="2" s="1"/>
  <c r="FG62" i="2"/>
  <c r="FH61" i="2"/>
  <c r="FM61" i="2" s="1"/>
  <c r="HU63" i="2"/>
  <c r="HV62" i="2"/>
  <c r="HW62" i="2" s="1"/>
  <c r="FR62" i="2"/>
  <c r="FW62" i="2" s="1"/>
  <c r="FQ63" i="2"/>
  <c r="GB61" i="2"/>
  <c r="GG61" i="2" s="1"/>
  <c r="GA62" i="2"/>
  <c r="GV61" i="2"/>
  <c r="HA61" i="2" s="1"/>
  <c r="HB61" i="2" s="1"/>
  <c r="GU62" i="2"/>
  <c r="BO61" i="2"/>
  <c r="BP60" i="2"/>
  <c r="BU60" i="2" s="1"/>
  <c r="DQ61" i="2"/>
  <c r="DV61" i="2" s="1"/>
  <c r="DW61" i="2" s="1"/>
  <c r="DP62" i="2"/>
  <c r="FA61" i="2"/>
  <c r="HD60" i="2"/>
  <c r="FN60" i="2"/>
  <c r="EK61" i="2"/>
  <c r="EP61" i="2" s="1"/>
  <c r="EJ62" i="2"/>
  <c r="JE60" i="2"/>
  <c r="HO60" i="2"/>
  <c r="JD60" i="2"/>
  <c r="AW62" i="5"/>
  <c r="BQ62" i="5"/>
  <c r="FL64" i="5"/>
  <c r="EE64" i="5"/>
  <c r="BI64" i="5"/>
  <c r="BJ63" i="5"/>
  <c r="BN63" i="5" s="1"/>
  <c r="BO63" i="5" s="1"/>
  <c r="EK65" i="5"/>
  <c r="EQ65" i="5" s="1"/>
  <c r="ER65" i="5" s="1"/>
  <c r="EJ66" i="5"/>
  <c r="EV65" i="5"/>
  <c r="EZ65" i="5" s="1"/>
  <c r="EU66" i="5"/>
  <c r="FA64" i="5"/>
  <c r="FN60" i="5"/>
  <c r="FM61" i="5"/>
  <c r="DT65" i="5"/>
  <c r="DO66" i="5"/>
  <c r="DS66" i="5" s="1"/>
  <c r="DN67" i="5"/>
  <c r="DC66" i="5"/>
  <c r="DD65" i="5"/>
  <c r="DJ65" i="5" s="1"/>
  <c r="DK65" i="5" s="1"/>
  <c r="EC63" i="5"/>
  <c r="DW65" i="5"/>
  <c r="DX64" i="5"/>
  <c r="EB64" i="5" s="1"/>
  <c r="CZ61" i="5"/>
  <c r="CY62" i="5"/>
  <c r="CG65" i="5"/>
  <c r="CH64" i="5"/>
  <c r="CL64" i="5" s="1"/>
  <c r="BW65" i="5"/>
  <c r="CC65" i="5" s="1"/>
  <c r="CD65" i="5" s="1"/>
  <c r="BV66" i="5"/>
  <c r="CP65" i="5"/>
  <c r="CQ64" i="5"/>
  <c r="CU64" i="5" s="1"/>
  <c r="CV64" i="5" s="1"/>
  <c r="CX63" i="5"/>
  <c r="CM63" i="5"/>
  <c r="AO64" i="5"/>
  <c r="AP63" i="5"/>
  <c r="AV63" i="5" s="1"/>
  <c r="BF62" i="5"/>
  <c r="AZ64" i="5"/>
  <c r="BA63" i="5"/>
  <c r="BE63" i="5" s="1"/>
  <c r="BS60" i="5"/>
  <c r="BR61" i="5"/>
  <c r="Y62" i="5"/>
  <c r="AJ62" i="5"/>
  <c r="AK60" i="5"/>
  <c r="AH61" i="5"/>
  <c r="AI61" i="5"/>
  <c r="P62" i="5"/>
  <c r="M198" i="5"/>
  <c r="N198" i="5" s="1"/>
  <c r="L198" i="5"/>
  <c r="AF62" i="5"/>
  <c r="L63" i="5"/>
  <c r="M63" i="5"/>
  <c r="N63" i="5" s="1"/>
  <c r="I63" i="5"/>
  <c r="O63" i="5" s="1"/>
  <c r="H64" i="5"/>
  <c r="W65" i="5"/>
  <c r="S64" i="5"/>
  <c r="T63" i="5"/>
  <c r="X63" i="5" s="1"/>
  <c r="AC64" i="5"/>
  <c r="AG64" i="5" s="1"/>
  <c r="AB65" i="5"/>
  <c r="HL63" i="2"/>
  <c r="HM63" i="2" s="1"/>
  <c r="HK64" i="2"/>
  <c r="R61" i="2"/>
  <c r="S61" i="2" s="1"/>
  <c r="Q62" i="2"/>
  <c r="AE59" i="2"/>
  <c r="AY59" i="2"/>
  <c r="AZ59" i="2"/>
  <c r="AU61" i="2"/>
  <c r="AV60" i="2"/>
  <c r="AW60" i="2" s="1"/>
  <c r="AK61" i="2"/>
  <c r="AL60" i="2"/>
  <c r="AM60" i="2" s="1"/>
  <c r="BA57" i="2"/>
  <c r="BB57" i="2" s="1"/>
  <c r="G63" i="2"/>
  <c r="H62" i="2"/>
  <c r="I62" i="2" s="1"/>
  <c r="AA61" i="2"/>
  <c r="AB60" i="2"/>
  <c r="AC60" i="2" s="1"/>
  <c r="K58" i="2"/>
  <c r="D60" i="2"/>
  <c r="E59" i="2"/>
  <c r="J59" i="2" s="1"/>
  <c r="T58" i="2"/>
  <c r="U58" i="2" s="1"/>
  <c r="AR61" i="2"/>
  <c r="AS60" i="2"/>
  <c r="AX60" i="2" s="1"/>
  <c r="AH60" i="2"/>
  <c r="AI59" i="2"/>
  <c r="AN59" i="2" s="1"/>
  <c r="AO59" i="2" s="1"/>
  <c r="X61" i="2"/>
  <c r="Y60" i="2"/>
  <c r="AD60" i="2" s="1"/>
  <c r="N60" i="2"/>
  <c r="O59" i="2"/>
  <c r="DP63" i="2" l="1"/>
  <c r="DQ62" i="2"/>
  <c r="DV62" i="2" s="1"/>
  <c r="BO62" i="2"/>
  <c r="BP61" i="2"/>
  <c r="BU61" i="2" s="1"/>
  <c r="HU64" i="2"/>
  <c r="HV63" i="2"/>
  <c r="HW63" i="2" s="1"/>
  <c r="FN61" i="2"/>
  <c r="EX63" i="2"/>
  <c r="EY63" i="2" s="1"/>
  <c r="EW64" i="2"/>
  <c r="IO64" i="2"/>
  <c r="IP63" i="2"/>
  <c r="IQ63" i="2" s="1"/>
  <c r="BL62" i="2"/>
  <c r="DA62" i="2"/>
  <c r="DW62" i="2"/>
  <c r="BZ63" i="2"/>
  <c r="CE63" i="2" s="1"/>
  <c r="CF63" i="2" s="1"/>
  <c r="BY64" i="2"/>
  <c r="GE62" i="2"/>
  <c r="GF62" i="2" s="1"/>
  <c r="GD63" i="2"/>
  <c r="GX65" i="2"/>
  <c r="GY64" i="2"/>
  <c r="GZ64" i="2" s="1"/>
  <c r="CB66" i="2"/>
  <c r="CC65" i="2"/>
  <c r="CD65" i="2" s="1"/>
  <c r="FC61" i="2"/>
  <c r="EN62" i="2"/>
  <c r="EO62" i="2" s="1"/>
  <c r="EM63" i="2"/>
  <c r="GV62" i="2"/>
  <c r="HA62" i="2" s="1"/>
  <c r="HB62" i="2" s="1"/>
  <c r="GU63" i="2"/>
  <c r="FQ64" i="2"/>
  <c r="FR63" i="2"/>
  <c r="FW63" i="2" s="1"/>
  <c r="FH62" i="2"/>
  <c r="FM62" i="2" s="1"/>
  <c r="FG63" i="2"/>
  <c r="FJ66" i="2"/>
  <c r="FK65" i="2"/>
  <c r="FL65" i="2" s="1"/>
  <c r="CM64" i="2"/>
  <c r="CN64" i="2" s="1"/>
  <c r="CL65" i="2"/>
  <c r="CT61" i="2"/>
  <c r="CY61" i="2" s="1"/>
  <c r="CZ61" i="2" s="1"/>
  <c r="CS62" i="2"/>
  <c r="BF63" i="2"/>
  <c r="BK63" i="2" s="1"/>
  <c r="BE64" i="2"/>
  <c r="ET64" i="2"/>
  <c r="EU63" i="2"/>
  <c r="EZ63" i="2" s="1"/>
  <c r="BI63" i="2"/>
  <c r="BJ63" i="2" s="1"/>
  <c r="BH64" i="2"/>
  <c r="DT63" i="2"/>
  <c r="DU63" i="2" s="1"/>
  <c r="DS64" i="2"/>
  <c r="GN64" i="2"/>
  <c r="GO63" i="2"/>
  <c r="GP63" i="2" s="1"/>
  <c r="GH61" i="2"/>
  <c r="IZ62" i="2"/>
  <c r="JA62" i="2" s="1"/>
  <c r="IY63" i="2"/>
  <c r="IV63" i="2"/>
  <c r="IW62" i="2"/>
  <c r="JB62" i="2" s="1"/>
  <c r="EQ61" i="2"/>
  <c r="EE65" i="5"/>
  <c r="JE61" i="2"/>
  <c r="HO61" i="2"/>
  <c r="CW65" i="2"/>
  <c r="CX65" i="2" s="1"/>
  <c r="CV66" i="2"/>
  <c r="EA62" i="2"/>
  <c r="EF62" i="2" s="1"/>
  <c r="EG62" i="2" s="1"/>
  <c r="DZ63" i="2"/>
  <c r="FD61" i="2"/>
  <c r="HR63" i="2"/>
  <c r="HS62" i="2"/>
  <c r="HX62" i="2" s="1"/>
  <c r="HY62" i="2" s="1"/>
  <c r="FX62" i="2"/>
  <c r="DJ63" i="2"/>
  <c r="DK63" i="2" s="1"/>
  <c r="DI64" i="2"/>
  <c r="IB64" i="2"/>
  <c r="IC63" i="2"/>
  <c r="IH63" i="2" s="1"/>
  <c r="GK62" i="2"/>
  <c r="GL61" i="2"/>
  <c r="GQ61" i="2" s="1"/>
  <c r="GR61" i="2" s="1"/>
  <c r="IE63" i="2"/>
  <c r="IF62" i="2"/>
  <c r="IG62" i="2" s="1"/>
  <c r="JF60" i="2"/>
  <c r="EK62" i="2"/>
  <c r="EP62" i="2" s="1"/>
  <c r="EJ63" i="2"/>
  <c r="BV60" i="2"/>
  <c r="DB60" i="2"/>
  <c r="DC60" i="2" s="1"/>
  <c r="GA63" i="2"/>
  <c r="GB62" i="2"/>
  <c r="GG62" i="2" s="1"/>
  <c r="BS65" i="2"/>
  <c r="BT65" i="2" s="1"/>
  <c r="BR66" i="2"/>
  <c r="JD61" i="2"/>
  <c r="JF61" i="2" s="1"/>
  <c r="HH63" i="2"/>
  <c r="HI62" i="2"/>
  <c r="HN62" i="2" s="1"/>
  <c r="FA62" i="2"/>
  <c r="HE60" i="2"/>
  <c r="ED63" i="2"/>
  <c r="EE63" i="2" s="1"/>
  <c r="EC64" i="2"/>
  <c r="DM61" i="2"/>
  <c r="FU63" i="2"/>
  <c r="FV63" i="2" s="1"/>
  <c r="FT64" i="2"/>
  <c r="IL63" i="2"/>
  <c r="IM62" i="2"/>
  <c r="IR62" i="2" s="1"/>
  <c r="IS62" i="2" s="1"/>
  <c r="DF63" i="2"/>
  <c r="DG62" i="2"/>
  <c r="DL62" i="2" s="1"/>
  <c r="DM62" i="2" s="1"/>
  <c r="CJ62" i="2"/>
  <c r="CO62" i="2" s="1"/>
  <c r="CP62" i="2" s="1"/>
  <c r="CI63" i="2"/>
  <c r="EG63" i="5"/>
  <c r="EF64" i="5"/>
  <c r="AW63" i="5"/>
  <c r="BQ63" i="5"/>
  <c r="FL65" i="5"/>
  <c r="EG64" i="5"/>
  <c r="EF65" i="5"/>
  <c r="BJ64" i="5"/>
  <c r="BN64" i="5" s="1"/>
  <c r="BO64" i="5" s="1"/>
  <c r="BI65" i="5"/>
  <c r="EV66" i="5"/>
  <c r="EZ66" i="5" s="1"/>
  <c r="EU67" i="5"/>
  <c r="FA65" i="5"/>
  <c r="FN61" i="5"/>
  <c r="FM62" i="5"/>
  <c r="EK66" i="5"/>
  <c r="EQ66" i="5" s="1"/>
  <c r="ER66" i="5" s="1"/>
  <c r="EJ67" i="5"/>
  <c r="DC67" i="5"/>
  <c r="DD66" i="5"/>
  <c r="DJ66" i="5" s="1"/>
  <c r="DK66" i="5" s="1"/>
  <c r="DO67" i="5"/>
  <c r="DS67" i="5" s="1"/>
  <c r="DN68" i="5"/>
  <c r="DT66" i="5"/>
  <c r="EC64" i="5"/>
  <c r="DX65" i="5"/>
  <c r="EB65" i="5" s="1"/>
  <c r="DW66" i="5"/>
  <c r="CP66" i="5"/>
  <c r="CQ65" i="5"/>
  <c r="CU65" i="5" s="1"/>
  <c r="CV65" i="5" s="1"/>
  <c r="CX64" i="5"/>
  <c r="CM64" i="5"/>
  <c r="CH65" i="5"/>
  <c r="CL65" i="5" s="1"/>
  <c r="CG66" i="5"/>
  <c r="BV67" i="5"/>
  <c r="BW66" i="5"/>
  <c r="CC66" i="5" s="1"/>
  <c r="CD66" i="5" s="1"/>
  <c r="CZ62" i="5"/>
  <c r="CY63" i="5"/>
  <c r="BS61" i="5"/>
  <c r="BR62" i="5"/>
  <c r="BF63" i="5"/>
  <c r="AO65" i="5"/>
  <c r="AP64" i="5"/>
  <c r="AV64" i="5" s="1"/>
  <c r="AZ65" i="5"/>
  <c r="BA64" i="5"/>
  <c r="BE64" i="5" s="1"/>
  <c r="Y63" i="5"/>
  <c r="AJ63" i="5"/>
  <c r="AK61" i="5"/>
  <c r="AL60" i="5"/>
  <c r="AH62" i="5"/>
  <c r="AI62" i="5"/>
  <c r="P63" i="5"/>
  <c r="M199" i="5"/>
  <c r="N199" i="5" s="1"/>
  <c r="L199" i="5"/>
  <c r="L64" i="5"/>
  <c r="M64" i="5"/>
  <c r="N64" i="5" s="1"/>
  <c r="AF63" i="5"/>
  <c r="S65" i="5"/>
  <c r="T64" i="5"/>
  <c r="X64" i="5" s="1"/>
  <c r="AB66" i="5"/>
  <c r="AC65" i="5"/>
  <c r="AG65" i="5" s="1"/>
  <c r="I64" i="5"/>
  <c r="O64" i="5" s="1"/>
  <c r="H65" i="5"/>
  <c r="W66" i="5"/>
  <c r="HL64" i="2"/>
  <c r="HM64" i="2" s="1"/>
  <c r="HK65" i="2"/>
  <c r="AE60" i="2"/>
  <c r="R62" i="2"/>
  <c r="S62" i="2" s="1"/>
  <c r="Q63" i="2"/>
  <c r="AY60" i="2"/>
  <c r="BA58" i="2"/>
  <c r="BB58" i="2" s="1"/>
  <c r="AZ60" i="2"/>
  <c r="AK62" i="2"/>
  <c r="AL61" i="2"/>
  <c r="AM61" i="2" s="1"/>
  <c r="K59" i="2"/>
  <c r="AA62" i="2"/>
  <c r="AB61" i="2"/>
  <c r="AC61" i="2" s="1"/>
  <c r="G64" i="2"/>
  <c r="H63" i="2"/>
  <c r="I63" i="2" s="1"/>
  <c r="AU62" i="2"/>
  <c r="AV61" i="2"/>
  <c r="AW61" i="2" s="1"/>
  <c r="E60" i="2"/>
  <c r="J60" i="2" s="1"/>
  <c r="D61" i="2"/>
  <c r="T59" i="2"/>
  <c r="U59" i="2" s="1"/>
  <c r="AS61" i="2"/>
  <c r="AX61" i="2" s="1"/>
  <c r="AR62" i="2"/>
  <c r="AH61" i="2"/>
  <c r="AI60" i="2"/>
  <c r="AN60" i="2" s="1"/>
  <c r="AO60" i="2" s="1"/>
  <c r="X62" i="2"/>
  <c r="Y61" i="2"/>
  <c r="AD61" i="2" s="1"/>
  <c r="N61" i="2"/>
  <c r="O60" i="2"/>
  <c r="EQ62" i="2" l="1"/>
  <c r="GH62" i="2"/>
  <c r="FX63" i="2"/>
  <c r="IY64" i="2"/>
  <c r="IZ63" i="2"/>
  <c r="JA63" i="2" s="1"/>
  <c r="GN65" i="2"/>
  <c r="GO64" i="2"/>
  <c r="GP64" i="2" s="1"/>
  <c r="BL63" i="2"/>
  <c r="DA63" i="2"/>
  <c r="FN62" i="2"/>
  <c r="CC66" i="2"/>
  <c r="CD66" i="2" s="1"/>
  <c r="CB67" i="2"/>
  <c r="IO65" i="2"/>
  <c r="IP64" i="2"/>
  <c r="IQ64" i="2" s="1"/>
  <c r="BV61" i="2"/>
  <c r="DB61" i="2"/>
  <c r="DC61" i="2" s="1"/>
  <c r="FC62" i="2"/>
  <c r="HI63" i="2"/>
  <c r="HN63" i="2" s="1"/>
  <c r="HH64" i="2"/>
  <c r="II62" i="2"/>
  <c r="JD62" i="2"/>
  <c r="HC62" i="2"/>
  <c r="IW63" i="2"/>
  <c r="JB63" i="2" s="1"/>
  <c r="IV64" i="2"/>
  <c r="JC62" i="2"/>
  <c r="DS65" i="2"/>
  <c r="DT64" i="2"/>
  <c r="DU64" i="2" s="1"/>
  <c r="CS63" i="2"/>
  <c r="CT62" i="2"/>
  <c r="CY62" i="2" s="1"/>
  <c r="CZ62" i="2" s="1"/>
  <c r="BY65" i="2"/>
  <c r="BZ64" i="2"/>
  <c r="CE64" i="2" s="1"/>
  <c r="CF64" i="2" s="1"/>
  <c r="EW65" i="2"/>
  <c r="EX64" i="2"/>
  <c r="EY64" i="2" s="1"/>
  <c r="HD61" i="2"/>
  <c r="HE61" i="2" s="1"/>
  <c r="BP62" i="2"/>
  <c r="BU62" i="2" s="1"/>
  <c r="BO63" i="2"/>
  <c r="DG63" i="2"/>
  <c r="DL63" i="2" s="1"/>
  <c r="DF64" i="2"/>
  <c r="IM63" i="2"/>
  <c r="IR63" i="2" s="1"/>
  <c r="IL64" i="2"/>
  <c r="EC65" i="2"/>
  <c r="ED64" i="2"/>
  <c r="EE64" i="2" s="1"/>
  <c r="EJ64" i="2"/>
  <c r="EK63" i="2"/>
  <c r="EP63" i="2" s="1"/>
  <c r="IE64" i="2"/>
  <c r="IF63" i="2"/>
  <c r="IG63" i="2" s="1"/>
  <c r="IC64" i="2"/>
  <c r="IH64" i="2" s="1"/>
  <c r="IB65" i="2"/>
  <c r="CW66" i="2"/>
  <c r="CX66" i="2" s="1"/>
  <c r="CV67" i="2"/>
  <c r="EU64" i="2"/>
  <c r="EZ64" i="2" s="1"/>
  <c r="ET65" i="2"/>
  <c r="FK66" i="2"/>
  <c r="FL66" i="2" s="1"/>
  <c r="FJ67" i="2"/>
  <c r="FQ65" i="2"/>
  <c r="FR64" i="2"/>
  <c r="FW64" i="2" s="1"/>
  <c r="GY65" i="2"/>
  <c r="GZ65" i="2" s="1"/>
  <c r="GX66" i="2"/>
  <c r="FA63" i="2"/>
  <c r="JE62" i="2"/>
  <c r="HO62" i="2"/>
  <c r="GK63" i="2"/>
  <c r="GL62" i="2"/>
  <c r="GQ62" i="2" s="1"/>
  <c r="GR62" i="2" s="1"/>
  <c r="HS63" i="2"/>
  <c r="HX63" i="2" s="1"/>
  <c r="HY63" i="2" s="1"/>
  <c r="HR64" i="2"/>
  <c r="CJ63" i="2"/>
  <c r="CO63" i="2" s="1"/>
  <c r="CP63" i="2" s="1"/>
  <c r="CI64" i="2"/>
  <c r="FB62" i="2"/>
  <c r="FD62" i="2" s="1"/>
  <c r="FT65" i="2"/>
  <c r="FU64" i="2"/>
  <c r="FV64" i="2" s="1"/>
  <c r="EG63" i="2"/>
  <c r="BS66" i="2"/>
  <c r="BT66" i="2" s="1"/>
  <c r="BR67" i="2"/>
  <c r="GB63" i="2"/>
  <c r="GG63" i="2" s="1"/>
  <c r="GA64" i="2"/>
  <c r="DJ64" i="2"/>
  <c r="DK64" i="2" s="1"/>
  <c r="DI65" i="2"/>
  <c r="EA63" i="2"/>
  <c r="EF63" i="2" s="1"/>
  <c r="DZ64" i="2"/>
  <c r="BI64" i="2"/>
  <c r="BJ64" i="2" s="1"/>
  <c r="BH65" i="2"/>
  <c r="BE65" i="2"/>
  <c r="BF64" i="2"/>
  <c r="BK64" i="2" s="1"/>
  <c r="CM65" i="2"/>
  <c r="CN65" i="2" s="1"/>
  <c r="CL66" i="2"/>
  <c r="FG64" i="2"/>
  <c r="FH63" i="2"/>
  <c r="FM63" i="2" s="1"/>
  <c r="GV63" i="2"/>
  <c r="HA63" i="2" s="1"/>
  <c r="HB63" i="2" s="1"/>
  <c r="GU64" i="2"/>
  <c r="EN63" i="2"/>
  <c r="EO63" i="2" s="1"/>
  <c r="EQ63" i="2" s="1"/>
  <c r="EM64" i="2"/>
  <c r="GE63" i="2"/>
  <c r="GF63" i="2" s="1"/>
  <c r="GH63" i="2" s="1"/>
  <c r="GD64" i="2"/>
  <c r="IS63" i="2"/>
  <c r="HV64" i="2"/>
  <c r="HW64" i="2" s="1"/>
  <c r="HU65" i="2"/>
  <c r="DP64" i="2"/>
  <c r="DQ63" i="2"/>
  <c r="DV63" i="2" s="1"/>
  <c r="DW63" i="2" s="1"/>
  <c r="AW64" i="5"/>
  <c r="BQ64" i="5"/>
  <c r="FL66" i="5"/>
  <c r="EE66" i="5"/>
  <c r="BI66" i="5"/>
  <c r="BJ65" i="5"/>
  <c r="BN65" i="5" s="1"/>
  <c r="BO65" i="5" s="1"/>
  <c r="EK67" i="5"/>
  <c r="EQ67" i="5" s="1"/>
  <c r="ER67" i="5" s="1"/>
  <c r="EJ68" i="5"/>
  <c r="FA66" i="5"/>
  <c r="FN62" i="5"/>
  <c r="FM63" i="5"/>
  <c r="EV67" i="5"/>
  <c r="EZ67" i="5" s="1"/>
  <c r="EU68" i="5"/>
  <c r="DO68" i="5"/>
  <c r="DS68" i="5" s="1"/>
  <c r="DN69" i="5"/>
  <c r="DT67" i="5"/>
  <c r="DX66" i="5"/>
  <c r="EB66" i="5" s="1"/>
  <c r="DW67" i="5"/>
  <c r="EC65" i="5"/>
  <c r="DC68" i="5"/>
  <c r="DD67" i="5"/>
  <c r="DJ67" i="5" s="1"/>
  <c r="DK67" i="5" s="1"/>
  <c r="CX65" i="5"/>
  <c r="CM65" i="5"/>
  <c r="BV68" i="5"/>
  <c r="BW67" i="5"/>
  <c r="CC67" i="5" s="1"/>
  <c r="CD67" i="5" s="1"/>
  <c r="CH66" i="5"/>
  <c r="CL66" i="5" s="1"/>
  <c r="CG67" i="5"/>
  <c r="CZ63" i="5"/>
  <c r="CY64" i="5"/>
  <c r="CP67" i="5"/>
  <c r="CQ66" i="5"/>
  <c r="CU66" i="5" s="1"/>
  <c r="CV66" i="5" s="1"/>
  <c r="BF64" i="5"/>
  <c r="BS62" i="5"/>
  <c r="BR63" i="5"/>
  <c r="AZ66" i="5"/>
  <c r="BA65" i="5"/>
  <c r="BE65" i="5" s="1"/>
  <c r="AP65" i="5"/>
  <c r="AV65" i="5" s="1"/>
  <c r="AO66" i="5"/>
  <c r="Y64" i="5"/>
  <c r="AJ64" i="5"/>
  <c r="AK62" i="5"/>
  <c r="AH63" i="5"/>
  <c r="AI63" i="5"/>
  <c r="AL61" i="5"/>
  <c r="P64" i="5"/>
  <c r="M200" i="5"/>
  <c r="N200" i="5" s="1"/>
  <c r="L200" i="5"/>
  <c r="AF64" i="5"/>
  <c r="M65" i="5"/>
  <c r="N65" i="5" s="1"/>
  <c r="L65" i="5"/>
  <c r="AC66" i="5"/>
  <c r="AG66" i="5" s="1"/>
  <c r="AB67" i="5"/>
  <c r="W67" i="5"/>
  <c r="I65" i="5"/>
  <c r="O65" i="5" s="1"/>
  <c r="H66" i="5"/>
  <c r="S66" i="5"/>
  <c r="T65" i="5"/>
  <c r="X65" i="5" s="1"/>
  <c r="HK66" i="2"/>
  <c r="HL65" i="2"/>
  <c r="HM65" i="2" s="1"/>
  <c r="AZ61" i="2"/>
  <c r="R63" i="2"/>
  <c r="S63" i="2" s="1"/>
  <c r="Q64" i="2"/>
  <c r="AY61" i="2"/>
  <c r="AA63" i="2"/>
  <c r="AB62" i="2"/>
  <c r="AC62" i="2" s="1"/>
  <c r="AE61" i="2"/>
  <c r="K60" i="2"/>
  <c r="AU63" i="2"/>
  <c r="AV62" i="2"/>
  <c r="AW62" i="2" s="1"/>
  <c r="BA59" i="2"/>
  <c r="BB59" i="2" s="1"/>
  <c r="AK63" i="2"/>
  <c r="AL62" i="2"/>
  <c r="AM62" i="2" s="1"/>
  <c r="G65" i="2"/>
  <c r="H64" i="2"/>
  <c r="I64" i="2" s="1"/>
  <c r="E61" i="2"/>
  <c r="J61" i="2" s="1"/>
  <c r="D62" i="2"/>
  <c r="T60" i="2"/>
  <c r="U60" i="2" s="1"/>
  <c r="AR63" i="2"/>
  <c r="AS62" i="2"/>
  <c r="AX62" i="2" s="1"/>
  <c r="AI61" i="2"/>
  <c r="AN61" i="2" s="1"/>
  <c r="AO61" i="2" s="1"/>
  <c r="AH62" i="2"/>
  <c r="X63" i="2"/>
  <c r="Y62" i="2"/>
  <c r="AD62" i="2" s="1"/>
  <c r="O61" i="2"/>
  <c r="N62" i="2"/>
  <c r="FB63" i="2" l="1"/>
  <c r="FC63" i="2"/>
  <c r="BH66" i="2"/>
  <c r="BI65" i="2"/>
  <c r="BJ65" i="2" s="1"/>
  <c r="GL63" i="2"/>
  <c r="GQ63" i="2" s="1"/>
  <c r="GR63" i="2" s="1"/>
  <c r="GK64" i="2"/>
  <c r="ET66" i="2"/>
  <c r="EU65" i="2"/>
  <c r="EZ65" i="2" s="1"/>
  <c r="IF64" i="2"/>
  <c r="IG64" i="2" s="1"/>
  <c r="II64" i="2" s="1"/>
  <c r="IE65" i="2"/>
  <c r="ED65" i="2"/>
  <c r="EE65" i="2" s="1"/>
  <c r="EC66" i="2"/>
  <c r="DT65" i="2"/>
  <c r="DU65" i="2" s="1"/>
  <c r="DS66" i="2"/>
  <c r="FD63" i="2"/>
  <c r="BL64" i="2"/>
  <c r="DA64" i="2"/>
  <c r="FX64" i="2"/>
  <c r="HR65" i="2"/>
  <c r="HS64" i="2"/>
  <c r="HX64" i="2" s="1"/>
  <c r="HY64" i="2" s="1"/>
  <c r="FQ66" i="2"/>
  <c r="FR65" i="2"/>
  <c r="FW65" i="2" s="1"/>
  <c r="IB66" i="2"/>
  <c r="IC65" i="2"/>
  <c r="IH65" i="2" s="1"/>
  <c r="IM64" i="2"/>
  <c r="IR64" i="2" s="1"/>
  <c r="IS64" i="2" s="1"/>
  <c r="IL65" i="2"/>
  <c r="FA64" i="2"/>
  <c r="BZ65" i="2"/>
  <c r="CE65" i="2" s="1"/>
  <c r="CF65" i="2" s="1"/>
  <c r="BY66" i="2"/>
  <c r="JF62" i="2"/>
  <c r="IP65" i="2"/>
  <c r="IQ65" i="2" s="1"/>
  <c r="IO66" i="2"/>
  <c r="HD62" i="2"/>
  <c r="GO65" i="2"/>
  <c r="GP65" i="2" s="1"/>
  <c r="GN66" i="2"/>
  <c r="DM63" i="2"/>
  <c r="HU66" i="2"/>
  <c r="HV65" i="2"/>
  <c r="HW65" i="2" s="1"/>
  <c r="GV64" i="2"/>
  <c r="HA64" i="2" s="1"/>
  <c r="HB64" i="2" s="1"/>
  <c r="GU65" i="2"/>
  <c r="DZ65" i="2"/>
  <c r="EA64" i="2"/>
  <c r="EF64" i="2" s="1"/>
  <c r="EG64" i="2" s="1"/>
  <c r="CI65" i="2"/>
  <c r="CJ64" i="2"/>
  <c r="CO64" i="2" s="1"/>
  <c r="CP64" i="2" s="1"/>
  <c r="JE63" i="2"/>
  <c r="HO63" i="2"/>
  <c r="EM65" i="2"/>
  <c r="EN64" i="2"/>
  <c r="EO64" i="2" s="1"/>
  <c r="FN63" i="2"/>
  <c r="DI66" i="2"/>
  <c r="DJ65" i="2"/>
  <c r="DK65" i="2" s="1"/>
  <c r="BS67" i="2"/>
  <c r="BT67" i="2" s="1"/>
  <c r="BR68" i="2"/>
  <c r="FT66" i="2"/>
  <c r="FU65" i="2"/>
  <c r="FV65" i="2" s="1"/>
  <c r="GX67" i="2"/>
  <c r="GY66" i="2"/>
  <c r="GZ66" i="2" s="1"/>
  <c r="FJ68" i="2"/>
  <c r="FK67" i="2"/>
  <c r="FL67" i="2" s="1"/>
  <c r="EJ65" i="2"/>
  <c r="EK64" i="2"/>
  <c r="EP64" i="2" s="1"/>
  <c r="BP63" i="2"/>
  <c r="BU63" i="2" s="1"/>
  <c r="BO64" i="2"/>
  <c r="EX65" i="2"/>
  <c r="EY65" i="2" s="1"/>
  <c r="FA65" i="2" s="1"/>
  <c r="EW66" i="2"/>
  <c r="CT63" i="2"/>
  <c r="CY63" i="2" s="1"/>
  <c r="CZ63" i="2" s="1"/>
  <c r="CS64" i="2"/>
  <c r="IV65" i="2"/>
  <c r="IW64" i="2"/>
  <c r="JB64" i="2" s="1"/>
  <c r="CB68" i="2"/>
  <c r="CC67" i="2"/>
  <c r="CD67" i="2" s="1"/>
  <c r="JC63" i="2"/>
  <c r="HC63" i="2"/>
  <c r="CM66" i="2"/>
  <c r="CN66" i="2" s="1"/>
  <c r="CL67" i="2"/>
  <c r="GA65" i="2"/>
  <c r="GB64" i="2"/>
  <c r="GG64" i="2" s="1"/>
  <c r="HE62" i="2"/>
  <c r="DP65" i="2"/>
  <c r="DQ64" i="2"/>
  <c r="DV64" i="2" s="1"/>
  <c r="GD65" i="2"/>
  <c r="GE64" i="2"/>
  <c r="GF64" i="2" s="1"/>
  <c r="FG65" i="2"/>
  <c r="FH64" i="2"/>
  <c r="FM64" i="2" s="1"/>
  <c r="BE66" i="2"/>
  <c r="BF65" i="2"/>
  <c r="BK65" i="2" s="1"/>
  <c r="CV68" i="2"/>
  <c r="CW67" i="2"/>
  <c r="CX67" i="2" s="1"/>
  <c r="II63" i="2"/>
  <c r="JD63" i="2"/>
  <c r="DG64" i="2"/>
  <c r="DL64" i="2" s="1"/>
  <c r="FC64" i="2" s="1"/>
  <c r="DF65" i="2"/>
  <c r="BV62" i="2"/>
  <c r="DB62" i="2"/>
  <c r="DC62" i="2" s="1"/>
  <c r="DW64" i="2"/>
  <c r="HI64" i="2"/>
  <c r="HN64" i="2" s="1"/>
  <c r="HH65" i="2"/>
  <c r="IZ64" i="2"/>
  <c r="JA64" i="2" s="1"/>
  <c r="IY65" i="2"/>
  <c r="AW65" i="5"/>
  <c r="BQ65" i="5"/>
  <c r="EG65" i="5"/>
  <c r="EF66" i="5"/>
  <c r="FL67" i="5"/>
  <c r="EE67" i="5"/>
  <c r="BI67" i="5"/>
  <c r="BJ66" i="5"/>
  <c r="BN66" i="5" s="1"/>
  <c r="BO66" i="5" s="1"/>
  <c r="EV68" i="5"/>
  <c r="EZ68" i="5" s="1"/>
  <c r="EU69" i="5"/>
  <c r="FA67" i="5"/>
  <c r="FN63" i="5"/>
  <c r="FM64" i="5"/>
  <c r="EK68" i="5"/>
  <c r="EQ68" i="5" s="1"/>
  <c r="ER68" i="5" s="1"/>
  <c r="EJ69" i="5"/>
  <c r="DX67" i="5"/>
  <c r="EB67" i="5" s="1"/>
  <c r="DW68" i="5"/>
  <c r="EC66" i="5"/>
  <c r="DO69" i="5"/>
  <c r="DS69" i="5" s="1"/>
  <c r="DN70" i="5"/>
  <c r="DC69" i="5"/>
  <c r="DD68" i="5"/>
  <c r="DJ68" i="5" s="1"/>
  <c r="DK68" i="5" s="1"/>
  <c r="DT68" i="5"/>
  <c r="CX66" i="5"/>
  <c r="CM66" i="5"/>
  <c r="CG68" i="5"/>
  <c r="CH67" i="5"/>
  <c r="CL67" i="5" s="1"/>
  <c r="BW68" i="5"/>
  <c r="CC68" i="5" s="1"/>
  <c r="CD68" i="5" s="1"/>
  <c r="BV69" i="5"/>
  <c r="CP68" i="5"/>
  <c r="CQ67" i="5"/>
  <c r="CU67" i="5" s="1"/>
  <c r="CV67" i="5" s="1"/>
  <c r="CZ64" i="5"/>
  <c r="CY65" i="5"/>
  <c r="BF65" i="5"/>
  <c r="BA66" i="5"/>
  <c r="BE66" i="5" s="1"/>
  <c r="AZ67" i="5"/>
  <c r="AO67" i="5"/>
  <c r="AP66" i="5"/>
  <c r="AV66" i="5" s="1"/>
  <c r="BS63" i="5"/>
  <c r="BR64" i="5"/>
  <c r="Y65" i="5"/>
  <c r="AJ65" i="5"/>
  <c r="AK63" i="5"/>
  <c r="AH64" i="5"/>
  <c r="AI64" i="5"/>
  <c r="AL62" i="5"/>
  <c r="P65" i="5"/>
  <c r="L201" i="5"/>
  <c r="M201" i="5"/>
  <c r="N201" i="5" s="1"/>
  <c r="AF65" i="5"/>
  <c r="M66" i="5"/>
  <c r="N66" i="5" s="1"/>
  <c r="L66" i="5"/>
  <c r="S67" i="5"/>
  <c r="T66" i="5"/>
  <c r="X66" i="5" s="1"/>
  <c r="H67" i="5"/>
  <c r="I66" i="5"/>
  <c r="O66" i="5" s="1"/>
  <c r="AB68" i="5"/>
  <c r="AC67" i="5"/>
  <c r="AG67" i="5" s="1"/>
  <c r="W68" i="5"/>
  <c r="HL66" i="2"/>
  <c r="HM66" i="2" s="1"/>
  <c r="HK67" i="2"/>
  <c r="R64" i="2"/>
  <c r="S64" i="2" s="1"/>
  <c r="Q65" i="2"/>
  <c r="AE62" i="2"/>
  <c r="AY62" i="2"/>
  <c r="BA60" i="2"/>
  <c r="BB60" i="2" s="1"/>
  <c r="K61" i="2"/>
  <c r="AK64" i="2"/>
  <c r="AL63" i="2"/>
  <c r="AM63" i="2" s="1"/>
  <c r="AU64" i="2"/>
  <c r="AV63" i="2"/>
  <c r="AW63" i="2" s="1"/>
  <c r="AZ62" i="2"/>
  <c r="G66" i="2"/>
  <c r="H65" i="2"/>
  <c r="I65" i="2" s="1"/>
  <c r="AA64" i="2"/>
  <c r="AB63" i="2"/>
  <c r="AC63" i="2" s="1"/>
  <c r="E62" i="2"/>
  <c r="J62" i="2" s="1"/>
  <c r="D63" i="2"/>
  <c r="T61" i="2"/>
  <c r="U61" i="2" s="1"/>
  <c r="AS63" i="2"/>
  <c r="AX63" i="2" s="1"/>
  <c r="AR64" i="2"/>
  <c r="AH63" i="2"/>
  <c r="AI62" i="2"/>
  <c r="AN62" i="2" s="1"/>
  <c r="AO62" i="2" s="1"/>
  <c r="X64" i="2"/>
  <c r="Y63" i="2"/>
  <c r="AD63" i="2" s="1"/>
  <c r="N63" i="2"/>
  <c r="O62" i="2"/>
  <c r="JC64" i="2" l="1"/>
  <c r="GH64" i="2"/>
  <c r="AE63" i="2"/>
  <c r="HD63" i="2"/>
  <c r="HE63" i="2" s="1"/>
  <c r="JF63" i="2"/>
  <c r="FU66" i="2"/>
  <c r="FV66" i="2" s="1"/>
  <c r="FT67" i="2"/>
  <c r="IL66" i="2"/>
  <c r="IM65" i="2"/>
  <c r="IR65" i="2" s="1"/>
  <c r="DT66" i="2"/>
  <c r="DU66" i="2" s="1"/>
  <c r="DS67" i="2"/>
  <c r="GK65" i="2"/>
  <c r="GL64" i="2"/>
  <c r="GQ64" i="2" s="1"/>
  <c r="GR64" i="2" s="1"/>
  <c r="CV69" i="2"/>
  <c r="CW68" i="2"/>
  <c r="CX68" i="2" s="1"/>
  <c r="BF66" i="2"/>
  <c r="BK66" i="2" s="1"/>
  <c r="BE67" i="2"/>
  <c r="GE65" i="2"/>
  <c r="GF65" i="2" s="1"/>
  <c r="GD66" i="2"/>
  <c r="CM67" i="2"/>
  <c r="CN67" i="2" s="1"/>
  <c r="CL68" i="2"/>
  <c r="IW65" i="2"/>
  <c r="JB65" i="2" s="1"/>
  <c r="IV66" i="2"/>
  <c r="EK65" i="2"/>
  <c r="EP65" i="2" s="1"/>
  <c r="EJ66" i="2"/>
  <c r="GY67" i="2"/>
  <c r="GZ67" i="2" s="1"/>
  <c r="GX68" i="2"/>
  <c r="BS68" i="2"/>
  <c r="BT68" i="2" s="1"/>
  <c r="BR69" i="2"/>
  <c r="EM66" i="2"/>
  <c r="EN65" i="2"/>
  <c r="EO65" i="2" s="1"/>
  <c r="DZ66" i="2"/>
  <c r="EA65" i="2"/>
  <c r="EF65" i="2" s="1"/>
  <c r="HV66" i="2"/>
  <c r="HW66" i="2" s="1"/>
  <c r="HU67" i="2"/>
  <c r="BZ66" i="2"/>
  <c r="CE66" i="2" s="1"/>
  <c r="CF66" i="2" s="1"/>
  <c r="BY67" i="2"/>
  <c r="FR66" i="2"/>
  <c r="FW66" i="2" s="1"/>
  <c r="FQ67" i="2"/>
  <c r="GB65" i="2"/>
  <c r="GG65" i="2" s="1"/>
  <c r="GA66" i="2"/>
  <c r="DJ66" i="2"/>
  <c r="DK66" i="2" s="1"/>
  <c r="DI67" i="2"/>
  <c r="EQ64" i="2"/>
  <c r="HC64" i="2"/>
  <c r="IF65" i="2"/>
  <c r="IG65" i="2" s="1"/>
  <c r="IE66" i="2"/>
  <c r="HH66" i="2"/>
  <c r="HI65" i="2"/>
  <c r="HN65" i="2" s="1"/>
  <c r="FB64" i="2"/>
  <c r="FD64" i="2" s="1"/>
  <c r="HD64" i="2"/>
  <c r="FN64" i="2"/>
  <c r="CT64" i="2"/>
  <c r="CY64" i="2" s="1"/>
  <c r="CZ64" i="2" s="1"/>
  <c r="CS65" i="2"/>
  <c r="BO65" i="2"/>
  <c r="BP64" i="2"/>
  <c r="BU64" i="2" s="1"/>
  <c r="JD64" i="2"/>
  <c r="GV65" i="2"/>
  <c r="HA65" i="2" s="1"/>
  <c r="HB65" i="2" s="1"/>
  <c r="GU66" i="2"/>
  <c r="IP66" i="2"/>
  <c r="IQ66" i="2" s="1"/>
  <c r="IO67" i="2"/>
  <c r="EC67" i="2"/>
  <c r="ED66" i="2"/>
  <c r="EE66" i="2" s="1"/>
  <c r="BL65" i="2"/>
  <c r="DA65" i="2"/>
  <c r="EW67" i="2"/>
  <c r="EX66" i="2"/>
  <c r="EY66" i="2" s="1"/>
  <c r="IY66" i="2"/>
  <c r="IZ65" i="2"/>
  <c r="JA65" i="2" s="1"/>
  <c r="JE64" i="2"/>
  <c r="HO64" i="2"/>
  <c r="DG65" i="2"/>
  <c r="DL65" i="2" s="1"/>
  <c r="DM65" i="2" s="1"/>
  <c r="DF66" i="2"/>
  <c r="DM64" i="2"/>
  <c r="FG66" i="2"/>
  <c r="FH65" i="2"/>
  <c r="FM65" i="2" s="1"/>
  <c r="DQ65" i="2"/>
  <c r="DV65" i="2" s="1"/>
  <c r="DW65" i="2" s="1"/>
  <c r="DP66" i="2"/>
  <c r="CC68" i="2"/>
  <c r="CD68" i="2" s="1"/>
  <c r="CB69" i="2"/>
  <c r="BV63" i="2"/>
  <c r="DB63" i="2"/>
  <c r="DC63" i="2" s="1"/>
  <c r="FK68" i="2"/>
  <c r="FL68" i="2" s="1"/>
  <c r="FJ69" i="2"/>
  <c r="FX65" i="2"/>
  <c r="HC65" i="2"/>
  <c r="CI66" i="2"/>
  <c r="CJ65" i="2"/>
  <c r="CO65" i="2" s="1"/>
  <c r="CP65" i="2" s="1"/>
  <c r="GO66" i="2"/>
  <c r="GP66" i="2" s="1"/>
  <c r="GN67" i="2"/>
  <c r="IS65" i="2"/>
  <c r="IB67" i="2"/>
  <c r="IC66" i="2"/>
  <c r="IH66" i="2" s="1"/>
  <c r="HS65" i="2"/>
  <c r="HX65" i="2" s="1"/>
  <c r="HY65" i="2" s="1"/>
  <c r="HR66" i="2"/>
  <c r="EG65" i="2"/>
  <c r="EU66" i="2"/>
  <c r="EZ66" i="2" s="1"/>
  <c r="ET67" i="2"/>
  <c r="BI66" i="2"/>
  <c r="BJ66" i="2" s="1"/>
  <c r="BH67" i="2"/>
  <c r="AW66" i="5"/>
  <c r="BQ66" i="5"/>
  <c r="EG66" i="5"/>
  <c r="EF67" i="5"/>
  <c r="FL68" i="5"/>
  <c r="EE68" i="5"/>
  <c r="BI68" i="5"/>
  <c r="BJ67" i="5"/>
  <c r="BN67" i="5" s="1"/>
  <c r="BO67" i="5" s="1"/>
  <c r="FN64" i="5"/>
  <c r="FM65" i="5"/>
  <c r="EV69" i="5"/>
  <c r="EZ69" i="5" s="1"/>
  <c r="EU70" i="5"/>
  <c r="EK69" i="5"/>
  <c r="EQ69" i="5" s="1"/>
  <c r="ER69" i="5" s="1"/>
  <c r="EJ70" i="5"/>
  <c r="FA68" i="5"/>
  <c r="DN71" i="5"/>
  <c r="DO70" i="5"/>
  <c r="DS70" i="5" s="1"/>
  <c r="DT69" i="5"/>
  <c r="DW69" i="5"/>
  <c r="DX68" i="5"/>
  <c r="EB68" i="5" s="1"/>
  <c r="EC67" i="5"/>
  <c r="DC70" i="5"/>
  <c r="DD69" i="5"/>
  <c r="DJ69" i="5" s="1"/>
  <c r="DK69" i="5" s="1"/>
  <c r="BW69" i="5"/>
  <c r="CC69" i="5" s="1"/>
  <c r="CD69" i="5" s="1"/>
  <c r="BV70" i="5"/>
  <c r="CX67" i="5"/>
  <c r="CM67" i="5"/>
  <c r="CG69" i="5"/>
  <c r="CH68" i="5"/>
  <c r="CL68" i="5" s="1"/>
  <c r="CP69" i="5"/>
  <c r="CQ68" i="5"/>
  <c r="CU68" i="5" s="1"/>
  <c r="CV68" i="5" s="1"/>
  <c r="CZ65" i="5"/>
  <c r="CY66" i="5"/>
  <c r="AO68" i="5"/>
  <c r="AP67" i="5"/>
  <c r="AV67" i="5" s="1"/>
  <c r="BF66" i="5"/>
  <c r="BS64" i="5"/>
  <c r="BR65" i="5"/>
  <c r="BA67" i="5"/>
  <c r="BE67" i="5" s="1"/>
  <c r="AZ68" i="5"/>
  <c r="Y66" i="5"/>
  <c r="AJ66" i="5"/>
  <c r="AK64" i="5"/>
  <c r="AH65" i="5"/>
  <c r="AI65" i="5"/>
  <c r="AL64" i="5" s="1"/>
  <c r="AL63" i="5"/>
  <c r="L202" i="5"/>
  <c r="M202" i="5"/>
  <c r="N202" i="5" s="1"/>
  <c r="L67" i="5"/>
  <c r="M67" i="5"/>
  <c r="N67" i="5" s="1"/>
  <c r="P66" i="5"/>
  <c r="AF66" i="5"/>
  <c r="I67" i="5"/>
  <c r="O67" i="5" s="1"/>
  <c r="H68" i="5"/>
  <c r="W69" i="5"/>
  <c r="AB69" i="5"/>
  <c r="AC68" i="5"/>
  <c r="AG68" i="5" s="1"/>
  <c r="S68" i="5"/>
  <c r="T67" i="5"/>
  <c r="X67" i="5" s="1"/>
  <c r="HK68" i="2"/>
  <c r="HL67" i="2"/>
  <c r="HM67" i="2" s="1"/>
  <c r="Q66" i="2"/>
  <c r="R65" i="2"/>
  <c r="S65" i="2" s="1"/>
  <c r="AY63" i="2"/>
  <c r="G67" i="2"/>
  <c r="H66" i="2"/>
  <c r="I66" i="2" s="1"/>
  <c r="AU65" i="2"/>
  <c r="AV64" i="2"/>
  <c r="AW64" i="2" s="1"/>
  <c r="AA65" i="2"/>
  <c r="AB64" i="2"/>
  <c r="AC64" i="2" s="1"/>
  <c r="AK65" i="2"/>
  <c r="AL64" i="2"/>
  <c r="AM64" i="2" s="1"/>
  <c r="BA61" i="2"/>
  <c r="BB61" i="2" s="1"/>
  <c r="K62" i="2"/>
  <c r="AZ63" i="2"/>
  <c r="E63" i="2"/>
  <c r="J63" i="2" s="1"/>
  <c r="D64" i="2"/>
  <c r="T62" i="2"/>
  <c r="U62" i="2" s="1"/>
  <c r="AR65" i="2"/>
  <c r="AS64" i="2"/>
  <c r="AX64" i="2" s="1"/>
  <c r="AH64" i="2"/>
  <c r="AI63" i="2"/>
  <c r="AN63" i="2" s="1"/>
  <c r="AO63" i="2" s="1"/>
  <c r="X65" i="2"/>
  <c r="Y64" i="2"/>
  <c r="AD64" i="2" s="1"/>
  <c r="N64" i="2"/>
  <c r="O63" i="2"/>
  <c r="EQ65" i="2" l="1"/>
  <c r="JC65" i="2"/>
  <c r="FQ68" i="2"/>
  <c r="FR67" i="2"/>
  <c r="FW67" i="2" s="1"/>
  <c r="BH68" i="2"/>
  <c r="BI67" i="2"/>
  <c r="BJ67" i="2" s="1"/>
  <c r="IC67" i="2"/>
  <c r="IH67" i="2" s="1"/>
  <c r="IB68" i="2"/>
  <c r="DP67" i="2"/>
  <c r="DQ66" i="2"/>
  <c r="DV66" i="2" s="1"/>
  <c r="IP67" i="2"/>
  <c r="IQ67" i="2" s="1"/>
  <c r="IO68" i="2"/>
  <c r="BV64" i="2"/>
  <c r="DB64" i="2"/>
  <c r="DC64" i="2" s="1"/>
  <c r="II65" i="2"/>
  <c r="JD65" i="2"/>
  <c r="DJ67" i="2"/>
  <c r="DK67" i="2" s="1"/>
  <c r="DI68" i="2"/>
  <c r="EN66" i="2"/>
  <c r="EO66" i="2" s="1"/>
  <c r="FB66" i="2" s="1"/>
  <c r="EM67" i="2"/>
  <c r="GH65" i="2"/>
  <c r="CV70" i="2"/>
  <c r="CW69" i="2"/>
  <c r="CX69" i="2" s="1"/>
  <c r="DW66" i="2"/>
  <c r="FU67" i="2"/>
  <c r="FV67" i="2" s="1"/>
  <c r="FT68" i="2"/>
  <c r="FH66" i="2"/>
  <c r="FM66" i="2" s="1"/>
  <c r="FG67" i="2"/>
  <c r="IF66" i="2"/>
  <c r="IG66" i="2" s="1"/>
  <c r="IE67" i="2"/>
  <c r="GA67" i="2"/>
  <c r="GB66" i="2"/>
  <c r="GG66" i="2" s="1"/>
  <c r="HV67" i="2"/>
  <c r="HW67" i="2" s="1"/>
  <c r="HU68" i="2"/>
  <c r="GY68" i="2"/>
  <c r="GZ68" i="2" s="1"/>
  <c r="GX69" i="2"/>
  <c r="GD67" i="2"/>
  <c r="GE66" i="2"/>
  <c r="GF66" i="2" s="1"/>
  <c r="GH66" i="2" s="1"/>
  <c r="BL66" i="2"/>
  <c r="DA66" i="2"/>
  <c r="HR67" i="2"/>
  <c r="HS66" i="2"/>
  <c r="HX66" i="2" s="1"/>
  <c r="HY66" i="2" s="1"/>
  <c r="CJ66" i="2"/>
  <c r="CO66" i="2" s="1"/>
  <c r="CP66" i="2" s="1"/>
  <c r="CI67" i="2"/>
  <c r="DF67" i="2"/>
  <c r="DG66" i="2"/>
  <c r="DL66" i="2" s="1"/>
  <c r="FA66" i="2"/>
  <c r="JF64" i="2"/>
  <c r="BO66" i="2"/>
  <c r="BP65" i="2"/>
  <c r="BU65" i="2" s="1"/>
  <c r="JE65" i="2"/>
  <c r="HO65" i="2"/>
  <c r="HE64" i="2"/>
  <c r="BZ67" i="2"/>
  <c r="CE67" i="2" s="1"/>
  <c r="CF67" i="2" s="1"/>
  <c r="BY68" i="2"/>
  <c r="BR70" i="2"/>
  <c r="BS69" i="2"/>
  <c r="BT69" i="2" s="1"/>
  <c r="EJ67" i="2"/>
  <c r="EK66" i="2"/>
  <c r="EP66" i="2" s="1"/>
  <c r="CL69" i="2"/>
  <c r="CM68" i="2"/>
  <c r="CN68" i="2" s="1"/>
  <c r="BE68" i="2"/>
  <c r="BF67" i="2"/>
  <c r="BK67" i="2" s="1"/>
  <c r="FX66" i="2"/>
  <c r="HC66" i="2"/>
  <c r="IW66" i="2"/>
  <c r="JB66" i="2" s="1"/>
  <c r="IV67" i="2"/>
  <c r="DS68" i="2"/>
  <c r="DT67" i="2"/>
  <c r="DU67" i="2" s="1"/>
  <c r="AE64" i="2"/>
  <c r="ET68" i="2"/>
  <c r="EU67" i="2"/>
  <c r="EZ67" i="2" s="1"/>
  <c r="GO67" i="2"/>
  <c r="GP67" i="2" s="1"/>
  <c r="GN68" i="2"/>
  <c r="FB65" i="2"/>
  <c r="FJ70" i="2"/>
  <c r="FK69" i="2"/>
  <c r="FL69" i="2" s="1"/>
  <c r="CC69" i="2"/>
  <c r="CD69" i="2" s="1"/>
  <c r="CB70" i="2"/>
  <c r="FN65" i="2"/>
  <c r="FC65" i="2"/>
  <c r="IZ66" i="2"/>
  <c r="JA66" i="2" s="1"/>
  <c r="JC66" i="2" s="1"/>
  <c r="IY67" i="2"/>
  <c r="EX67" i="2"/>
  <c r="EY67" i="2" s="1"/>
  <c r="FA67" i="2" s="1"/>
  <c r="EW68" i="2"/>
  <c r="EC68" i="2"/>
  <c r="ED67" i="2"/>
  <c r="EE67" i="2" s="1"/>
  <c r="GV66" i="2"/>
  <c r="HA66" i="2" s="1"/>
  <c r="HB66" i="2" s="1"/>
  <c r="GU67" i="2"/>
  <c r="CT65" i="2"/>
  <c r="CY65" i="2" s="1"/>
  <c r="CZ65" i="2" s="1"/>
  <c r="CS66" i="2"/>
  <c r="HH67" i="2"/>
  <c r="HI66" i="2"/>
  <c r="HN66" i="2" s="1"/>
  <c r="EA66" i="2"/>
  <c r="EF66" i="2" s="1"/>
  <c r="EG66" i="2" s="1"/>
  <c r="DZ67" i="2"/>
  <c r="GK66" i="2"/>
  <c r="GL65" i="2"/>
  <c r="GQ65" i="2" s="1"/>
  <c r="GR65" i="2" s="1"/>
  <c r="IL67" i="2"/>
  <c r="IM66" i="2"/>
  <c r="IR66" i="2" s="1"/>
  <c r="IS66" i="2" s="1"/>
  <c r="AW67" i="5"/>
  <c r="BQ67" i="5"/>
  <c r="FL69" i="5"/>
  <c r="EG67" i="5"/>
  <c r="EF68" i="5"/>
  <c r="EE69" i="5"/>
  <c r="BJ68" i="5"/>
  <c r="BN68" i="5" s="1"/>
  <c r="BO68" i="5" s="1"/>
  <c r="BI69" i="5"/>
  <c r="EV70" i="5"/>
  <c r="EZ70" i="5" s="1"/>
  <c r="EU71" i="5"/>
  <c r="FA69" i="5"/>
  <c r="FN65" i="5"/>
  <c r="FM66" i="5"/>
  <c r="EK70" i="5"/>
  <c r="EQ70" i="5" s="1"/>
  <c r="ER70" i="5" s="1"/>
  <c r="EJ71" i="5"/>
  <c r="EC68" i="5"/>
  <c r="DW70" i="5"/>
  <c r="DX69" i="5"/>
  <c r="EB69" i="5" s="1"/>
  <c r="DD70" i="5"/>
  <c r="DJ70" i="5" s="1"/>
  <c r="DK70" i="5" s="1"/>
  <c r="DC71" i="5"/>
  <c r="DT70" i="5"/>
  <c r="DN72" i="5"/>
  <c r="DO71" i="5"/>
  <c r="DS71" i="5" s="1"/>
  <c r="CG70" i="5"/>
  <c r="CH69" i="5"/>
  <c r="CL69" i="5" s="1"/>
  <c r="CP70" i="5"/>
  <c r="CQ69" i="5"/>
  <c r="CU69" i="5" s="1"/>
  <c r="CV69" i="5" s="1"/>
  <c r="CX68" i="5"/>
  <c r="CM68" i="5"/>
  <c r="BW70" i="5"/>
  <c r="CC70" i="5" s="1"/>
  <c r="CD70" i="5" s="1"/>
  <c r="BV71" i="5"/>
  <c r="CZ66" i="5"/>
  <c r="CY67" i="5"/>
  <c r="BF67" i="5"/>
  <c r="AZ69" i="5"/>
  <c r="BA68" i="5"/>
  <c r="BE68" i="5" s="1"/>
  <c r="BS65" i="5"/>
  <c r="BR66" i="5"/>
  <c r="AO69" i="5"/>
  <c r="AP68" i="5"/>
  <c r="AV68" i="5" s="1"/>
  <c r="Y67" i="5"/>
  <c r="AJ67" i="5"/>
  <c r="AK65" i="5"/>
  <c r="AH66" i="5"/>
  <c r="AI66" i="5"/>
  <c r="AL65" i="5" s="1"/>
  <c r="P67" i="5"/>
  <c r="L203" i="5"/>
  <c r="M203" i="5"/>
  <c r="N203" i="5" s="1"/>
  <c r="M68" i="5"/>
  <c r="N68" i="5" s="1"/>
  <c r="L68" i="5"/>
  <c r="AF67" i="5"/>
  <c r="W70" i="5"/>
  <c r="T68" i="5"/>
  <c r="X68" i="5" s="1"/>
  <c r="S69" i="5"/>
  <c r="H69" i="5"/>
  <c r="I68" i="5"/>
  <c r="O68" i="5" s="1"/>
  <c r="AC69" i="5"/>
  <c r="AG69" i="5" s="1"/>
  <c r="AB70" i="5"/>
  <c r="HK69" i="2"/>
  <c r="HL68" i="2"/>
  <c r="HM68" i="2" s="1"/>
  <c r="R66" i="2"/>
  <c r="S66" i="2" s="1"/>
  <c r="Q67" i="2"/>
  <c r="BA62" i="2"/>
  <c r="BB62" i="2" s="1"/>
  <c r="AZ64" i="2"/>
  <c r="AA66" i="2"/>
  <c r="AB65" i="2"/>
  <c r="AC65" i="2" s="1"/>
  <c r="AU66" i="2"/>
  <c r="AV65" i="2"/>
  <c r="AW65" i="2" s="1"/>
  <c r="G68" i="2"/>
  <c r="H67" i="2"/>
  <c r="I67" i="2" s="1"/>
  <c r="AK66" i="2"/>
  <c r="AL65" i="2"/>
  <c r="AM65" i="2" s="1"/>
  <c r="K63" i="2"/>
  <c r="AY64" i="2"/>
  <c r="E64" i="2"/>
  <c r="J64" i="2" s="1"/>
  <c r="D65" i="2"/>
  <c r="T63" i="2"/>
  <c r="U63" i="2" s="1"/>
  <c r="AS65" i="2"/>
  <c r="AX65" i="2" s="1"/>
  <c r="AR66" i="2"/>
  <c r="AH65" i="2"/>
  <c r="AI64" i="2"/>
  <c r="AN64" i="2" s="1"/>
  <c r="AO64" i="2" s="1"/>
  <c r="Y65" i="2"/>
  <c r="AD65" i="2" s="1"/>
  <c r="AE65" i="2" s="1"/>
  <c r="X66" i="2"/>
  <c r="N65" i="2"/>
  <c r="O64" i="2"/>
  <c r="FD65" i="2" l="1"/>
  <c r="EU68" i="2"/>
  <c r="EZ68" i="2" s="1"/>
  <c r="ET69" i="2"/>
  <c r="IV68" i="2"/>
  <c r="IW67" i="2"/>
  <c r="JB67" i="2" s="1"/>
  <c r="GB67" i="2"/>
  <c r="GG67" i="2" s="1"/>
  <c r="GA68" i="2"/>
  <c r="IL68" i="2"/>
  <c r="IM67" i="2"/>
  <c r="IR67" i="2" s="1"/>
  <c r="IS67" i="2" s="1"/>
  <c r="JE66" i="2"/>
  <c r="HO66" i="2"/>
  <c r="GV67" i="2"/>
  <c r="HA67" i="2" s="1"/>
  <c r="HB67" i="2" s="1"/>
  <c r="GU68" i="2"/>
  <c r="EW69" i="2"/>
  <c r="EX68" i="2"/>
  <c r="EY68" i="2" s="1"/>
  <c r="FA68" i="2" s="1"/>
  <c r="GO68" i="2"/>
  <c r="GP68" i="2" s="1"/>
  <c r="GN69" i="2"/>
  <c r="BE69" i="2"/>
  <c r="BF68" i="2"/>
  <c r="BK68" i="2" s="1"/>
  <c r="EK67" i="2"/>
  <c r="EP67" i="2" s="1"/>
  <c r="EJ68" i="2"/>
  <c r="FC66" i="2"/>
  <c r="HV68" i="2"/>
  <c r="HW68" i="2" s="1"/>
  <c r="HU69" i="2"/>
  <c r="IF67" i="2"/>
  <c r="IG67" i="2" s="1"/>
  <c r="IE68" i="2"/>
  <c r="FN66" i="2"/>
  <c r="EM68" i="2"/>
  <c r="EN67" i="2"/>
  <c r="EO67" i="2" s="1"/>
  <c r="DQ67" i="2"/>
  <c r="DV67" i="2" s="1"/>
  <c r="DP68" i="2"/>
  <c r="BL67" i="2"/>
  <c r="DA67" i="2"/>
  <c r="FQ69" i="2"/>
  <c r="FR68" i="2"/>
  <c r="FW68" i="2" s="1"/>
  <c r="BY69" i="2"/>
  <c r="BZ68" i="2"/>
  <c r="CE68" i="2" s="1"/>
  <c r="CF68" i="2" s="1"/>
  <c r="FG68" i="2"/>
  <c r="FH67" i="2"/>
  <c r="FM67" i="2" s="1"/>
  <c r="DI69" i="2"/>
  <c r="DJ68" i="2"/>
  <c r="DK68" i="2" s="1"/>
  <c r="EE70" i="5"/>
  <c r="HI67" i="2"/>
  <c r="HN67" i="2" s="1"/>
  <c r="HH68" i="2"/>
  <c r="DW67" i="2"/>
  <c r="FD66" i="2"/>
  <c r="DG67" i="2"/>
  <c r="DL67" i="2" s="1"/>
  <c r="DM67" i="2" s="1"/>
  <c r="DF68" i="2"/>
  <c r="HS67" i="2"/>
  <c r="HX67" i="2" s="1"/>
  <c r="HY67" i="2" s="1"/>
  <c r="HR68" i="2"/>
  <c r="GE67" i="2"/>
  <c r="GF67" i="2" s="1"/>
  <c r="GH67" i="2" s="1"/>
  <c r="GD68" i="2"/>
  <c r="II66" i="2"/>
  <c r="JD66" i="2"/>
  <c r="JF66" i="2" s="1"/>
  <c r="FU68" i="2"/>
  <c r="FV68" i="2" s="1"/>
  <c r="FT69" i="2"/>
  <c r="CW70" i="2"/>
  <c r="CX70" i="2" s="1"/>
  <c r="CV71" i="2"/>
  <c r="EQ66" i="2"/>
  <c r="JF65" i="2"/>
  <c r="IP68" i="2"/>
  <c r="IQ68" i="2" s="1"/>
  <c r="IO69" i="2"/>
  <c r="BI68" i="2"/>
  <c r="BJ68" i="2" s="1"/>
  <c r="BH69" i="2"/>
  <c r="ED68" i="2"/>
  <c r="EE68" i="2" s="1"/>
  <c r="EC69" i="2"/>
  <c r="CB71" i="2"/>
  <c r="CC70" i="2"/>
  <c r="CD70" i="2" s="1"/>
  <c r="BP66" i="2"/>
  <c r="BU66" i="2" s="1"/>
  <c r="BO67" i="2"/>
  <c r="GL66" i="2"/>
  <c r="GQ66" i="2" s="1"/>
  <c r="GR66" i="2" s="1"/>
  <c r="GK67" i="2"/>
  <c r="EA67" i="2"/>
  <c r="EF67" i="2" s="1"/>
  <c r="EG67" i="2" s="1"/>
  <c r="DZ68" i="2"/>
  <c r="CS67" i="2"/>
  <c r="CT66" i="2"/>
  <c r="CY66" i="2" s="1"/>
  <c r="CZ66" i="2" s="1"/>
  <c r="IZ67" i="2"/>
  <c r="JA67" i="2" s="1"/>
  <c r="IY68" i="2"/>
  <c r="HD65" i="2"/>
  <c r="HE65" i="2" s="1"/>
  <c r="FK70" i="2"/>
  <c r="FL70" i="2" s="1"/>
  <c r="FJ71" i="2"/>
  <c r="DT68" i="2"/>
  <c r="DU68" i="2" s="1"/>
  <c r="DS69" i="2"/>
  <c r="CL70" i="2"/>
  <c r="CM69" i="2"/>
  <c r="CN69" i="2" s="1"/>
  <c r="BS70" i="2"/>
  <c r="BT70" i="2" s="1"/>
  <c r="BR71" i="2"/>
  <c r="DM66" i="2"/>
  <c r="BV65" i="2"/>
  <c r="DB65" i="2"/>
  <c r="DC65" i="2" s="1"/>
  <c r="CJ67" i="2"/>
  <c r="CO67" i="2" s="1"/>
  <c r="CP67" i="2" s="1"/>
  <c r="CI68" i="2"/>
  <c r="GY69" i="2"/>
  <c r="GZ69" i="2" s="1"/>
  <c r="GX70" i="2"/>
  <c r="FX67" i="2"/>
  <c r="HC67" i="2"/>
  <c r="IC68" i="2"/>
  <c r="IH68" i="2" s="1"/>
  <c r="IB69" i="2"/>
  <c r="EG69" i="5"/>
  <c r="EF70" i="5"/>
  <c r="EG68" i="5"/>
  <c r="EF69" i="5"/>
  <c r="FL70" i="5"/>
  <c r="AW68" i="5"/>
  <c r="BQ68" i="5"/>
  <c r="BJ69" i="5"/>
  <c r="BN69" i="5" s="1"/>
  <c r="BO69" i="5" s="1"/>
  <c r="BI70" i="5"/>
  <c r="FA70" i="5"/>
  <c r="EK71" i="5"/>
  <c r="EQ71" i="5" s="1"/>
  <c r="ER71" i="5" s="1"/>
  <c r="EJ72" i="5"/>
  <c r="FN66" i="5"/>
  <c r="FM67" i="5"/>
  <c r="EV71" i="5"/>
  <c r="EZ71" i="5" s="1"/>
  <c r="FL71" i="5" s="1"/>
  <c r="EU72" i="5"/>
  <c r="DD71" i="5"/>
  <c r="DJ71" i="5" s="1"/>
  <c r="DK71" i="5" s="1"/>
  <c r="DC72" i="5"/>
  <c r="DT71" i="5"/>
  <c r="EC69" i="5"/>
  <c r="DN73" i="5"/>
  <c r="DO72" i="5"/>
  <c r="DS72" i="5" s="1"/>
  <c r="DW71" i="5"/>
  <c r="DX70" i="5"/>
  <c r="EB70" i="5" s="1"/>
  <c r="BV72" i="5"/>
  <c r="BW71" i="5"/>
  <c r="CC71" i="5" s="1"/>
  <c r="CD71" i="5" s="1"/>
  <c r="CP71" i="5"/>
  <c r="CQ70" i="5"/>
  <c r="CU70" i="5" s="1"/>
  <c r="CV70" i="5" s="1"/>
  <c r="CX69" i="5"/>
  <c r="CM69" i="5"/>
  <c r="CZ67" i="5"/>
  <c r="CY68" i="5"/>
  <c r="CH70" i="5"/>
  <c r="CL70" i="5" s="1"/>
  <c r="CG71" i="5"/>
  <c r="AZ70" i="5"/>
  <c r="BA69" i="5"/>
  <c r="BE69" i="5" s="1"/>
  <c r="AP69" i="5"/>
  <c r="AV69" i="5" s="1"/>
  <c r="AO70" i="5"/>
  <c r="BF68" i="5"/>
  <c r="BS66" i="5"/>
  <c r="BR67" i="5"/>
  <c r="Y68" i="5"/>
  <c r="AJ68" i="5"/>
  <c r="AK66" i="5"/>
  <c r="AH67" i="5"/>
  <c r="AI67" i="5"/>
  <c r="P68" i="5"/>
  <c r="L204" i="5"/>
  <c r="M204" i="5"/>
  <c r="N204" i="5" s="1"/>
  <c r="M69" i="5"/>
  <c r="N69" i="5" s="1"/>
  <c r="L69" i="5"/>
  <c r="AF68" i="5"/>
  <c r="W71" i="5"/>
  <c r="AB71" i="5"/>
  <c r="AC70" i="5"/>
  <c r="AG70" i="5" s="1"/>
  <c r="I69" i="5"/>
  <c r="O69" i="5" s="1"/>
  <c r="H70" i="5"/>
  <c r="T69" i="5"/>
  <c r="X69" i="5" s="1"/>
  <c r="S70" i="5"/>
  <c r="HL69" i="2"/>
  <c r="HM69" i="2" s="1"/>
  <c r="HK70" i="2"/>
  <c r="R67" i="2"/>
  <c r="S67" i="2" s="1"/>
  <c r="Q68" i="2"/>
  <c r="AY65" i="2"/>
  <c r="AK67" i="2"/>
  <c r="AL66" i="2"/>
  <c r="AM66" i="2" s="1"/>
  <c r="K64" i="2"/>
  <c r="G69" i="2"/>
  <c r="H68" i="2"/>
  <c r="I68" i="2" s="1"/>
  <c r="AZ65" i="2"/>
  <c r="AA67" i="2"/>
  <c r="AB66" i="2"/>
  <c r="AC66" i="2" s="1"/>
  <c r="BA63" i="2"/>
  <c r="BB63" i="2" s="1"/>
  <c r="AU67" i="2"/>
  <c r="AV66" i="2"/>
  <c r="AW66" i="2" s="1"/>
  <c r="E65" i="2"/>
  <c r="J65" i="2" s="1"/>
  <c r="D66" i="2"/>
  <c r="T64" i="2"/>
  <c r="U64" i="2" s="1"/>
  <c r="AR67" i="2"/>
  <c r="AS66" i="2"/>
  <c r="AX66" i="2" s="1"/>
  <c r="AI65" i="2"/>
  <c r="AN65" i="2" s="1"/>
  <c r="AO65" i="2" s="1"/>
  <c r="AH66" i="2"/>
  <c r="X67" i="2"/>
  <c r="Y66" i="2"/>
  <c r="AD66" i="2" s="1"/>
  <c r="O65" i="2"/>
  <c r="N66" i="2"/>
  <c r="IB70" i="2" l="1"/>
  <c r="IC69" i="2"/>
  <c r="IH69" i="2" s="1"/>
  <c r="FN67" i="2"/>
  <c r="GV68" i="2"/>
  <c r="HA68" i="2" s="1"/>
  <c r="HB68" i="2" s="1"/>
  <c r="GU69" i="2"/>
  <c r="GX71" i="2"/>
  <c r="GY70" i="2"/>
  <c r="GZ70" i="2" s="1"/>
  <c r="BS71" i="2"/>
  <c r="BT71" i="2" s="1"/>
  <c r="BR72" i="2"/>
  <c r="DT69" i="2"/>
  <c r="DU69" i="2" s="1"/>
  <c r="DS70" i="2"/>
  <c r="GL67" i="2"/>
  <c r="GQ67" i="2" s="1"/>
  <c r="GR67" i="2" s="1"/>
  <c r="GK68" i="2"/>
  <c r="BP67" i="2"/>
  <c r="BU67" i="2" s="1"/>
  <c r="BO68" i="2"/>
  <c r="CB72" i="2"/>
  <c r="CC71" i="2"/>
  <c r="CD71" i="2" s="1"/>
  <c r="BL68" i="2"/>
  <c r="DA68" i="2"/>
  <c r="FX68" i="2"/>
  <c r="GD69" i="2"/>
  <c r="GE68" i="2"/>
  <c r="GF68" i="2" s="1"/>
  <c r="HC68" i="2" s="1"/>
  <c r="DG68" i="2"/>
  <c r="DL68" i="2" s="1"/>
  <c r="DF69" i="2"/>
  <c r="FG69" i="2"/>
  <c r="FH68" i="2"/>
  <c r="FM68" i="2" s="1"/>
  <c r="DP69" i="2"/>
  <c r="DQ68" i="2"/>
  <c r="DV68" i="2" s="1"/>
  <c r="EQ67" i="2"/>
  <c r="HD66" i="2"/>
  <c r="HE66" i="2" s="1"/>
  <c r="IM68" i="2"/>
  <c r="IR68" i="2" s="1"/>
  <c r="IS68" i="2" s="1"/>
  <c r="IL69" i="2"/>
  <c r="IV69" i="2"/>
  <c r="IW68" i="2"/>
  <c r="JB68" i="2" s="1"/>
  <c r="CI69" i="2"/>
  <c r="CJ68" i="2"/>
  <c r="CO68" i="2" s="1"/>
  <c r="CP68" i="2" s="1"/>
  <c r="FT70" i="2"/>
  <c r="FU69" i="2"/>
  <c r="FV69" i="2" s="1"/>
  <c r="JE67" i="2"/>
  <c r="HO67" i="2"/>
  <c r="HV69" i="2"/>
  <c r="HW69" i="2" s="1"/>
  <c r="HU70" i="2"/>
  <c r="EE71" i="5"/>
  <c r="DW68" i="2"/>
  <c r="IY69" i="2"/>
  <c r="IZ68" i="2"/>
  <c r="JA68" i="2" s="1"/>
  <c r="JC68" i="2" s="1"/>
  <c r="CS68" i="2"/>
  <c r="CT67" i="2"/>
  <c r="CY67" i="2" s="1"/>
  <c r="CZ67" i="2" s="1"/>
  <c r="BV66" i="2"/>
  <c r="DB66" i="2"/>
  <c r="DC66" i="2" s="1"/>
  <c r="EC70" i="2"/>
  <c r="ED69" i="2"/>
  <c r="EE69" i="2" s="1"/>
  <c r="IP69" i="2"/>
  <c r="IQ69" i="2" s="1"/>
  <c r="IO70" i="2"/>
  <c r="CV72" i="2"/>
  <c r="CW71" i="2"/>
  <c r="CX71" i="2" s="1"/>
  <c r="FC67" i="2"/>
  <c r="DM68" i="2"/>
  <c r="FQ70" i="2"/>
  <c r="FR69" i="2"/>
  <c r="FW69" i="2" s="1"/>
  <c r="EN68" i="2"/>
  <c r="EO68" i="2" s="1"/>
  <c r="EM69" i="2"/>
  <c r="IF68" i="2"/>
  <c r="IG68" i="2" s="1"/>
  <c r="IE69" i="2"/>
  <c r="BE70" i="2"/>
  <c r="BF69" i="2"/>
  <c r="BK69" i="2" s="1"/>
  <c r="GA69" i="2"/>
  <c r="GB68" i="2"/>
  <c r="GG68" i="2" s="1"/>
  <c r="ET70" i="2"/>
  <c r="EU69" i="2"/>
  <c r="EZ69" i="2" s="1"/>
  <c r="CM70" i="2"/>
  <c r="CN70" i="2" s="1"/>
  <c r="CL71" i="2"/>
  <c r="BI69" i="2"/>
  <c r="BJ69" i="2" s="1"/>
  <c r="BH70" i="2"/>
  <c r="BY70" i="2"/>
  <c r="BZ69" i="2"/>
  <c r="CE69" i="2" s="1"/>
  <c r="CF69" i="2" s="1"/>
  <c r="FJ72" i="2"/>
  <c r="FK71" i="2"/>
  <c r="FL71" i="2" s="1"/>
  <c r="JC67" i="2"/>
  <c r="DZ69" i="2"/>
  <c r="EA68" i="2"/>
  <c r="EF68" i="2" s="1"/>
  <c r="EG68" i="2" s="1"/>
  <c r="HR69" i="2"/>
  <c r="HS68" i="2"/>
  <c r="HX68" i="2" s="1"/>
  <c r="HY68" i="2" s="1"/>
  <c r="HI68" i="2"/>
  <c r="HN68" i="2" s="1"/>
  <c r="HH69" i="2"/>
  <c r="DJ69" i="2"/>
  <c r="DK69" i="2" s="1"/>
  <c r="DI70" i="2"/>
  <c r="FB67" i="2"/>
  <c r="FD67" i="2" s="1"/>
  <c r="II67" i="2"/>
  <c r="JD67" i="2"/>
  <c r="JF67" i="2" s="1"/>
  <c r="EJ69" i="2"/>
  <c r="EK68" i="2"/>
  <c r="EP68" i="2" s="1"/>
  <c r="GO69" i="2"/>
  <c r="GP69" i="2" s="1"/>
  <c r="GN70" i="2"/>
  <c r="EW70" i="2"/>
  <c r="EX69" i="2"/>
  <c r="EY69" i="2" s="1"/>
  <c r="FA69" i="2" s="1"/>
  <c r="CQ71" i="5"/>
  <c r="CU71" i="5" s="1"/>
  <c r="CV71" i="5" s="1"/>
  <c r="CP72" i="5"/>
  <c r="DX71" i="5"/>
  <c r="EB71" i="5" s="1"/>
  <c r="EC71" i="5" s="1"/>
  <c r="DW72" i="5"/>
  <c r="AW69" i="5"/>
  <c r="BQ69" i="5"/>
  <c r="EG70" i="5"/>
  <c r="EF71" i="5"/>
  <c r="BJ70" i="5"/>
  <c r="BN70" i="5" s="1"/>
  <c r="BO70" i="5" s="1"/>
  <c r="BI71" i="5"/>
  <c r="EK72" i="5"/>
  <c r="EQ72" i="5" s="1"/>
  <c r="ER72" i="5" s="1"/>
  <c r="EJ73" i="5"/>
  <c r="EV72" i="5"/>
  <c r="EZ72" i="5" s="1"/>
  <c r="FL72" i="5" s="1"/>
  <c r="EU73" i="5"/>
  <c r="FN67" i="5"/>
  <c r="FM68" i="5"/>
  <c r="FA71" i="5"/>
  <c r="DT72" i="5"/>
  <c r="DN74" i="5"/>
  <c r="DO73" i="5"/>
  <c r="DS73" i="5" s="1"/>
  <c r="EC70" i="5"/>
  <c r="DD72" i="5"/>
  <c r="DJ72" i="5" s="1"/>
  <c r="DK72" i="5" s="1"/>
  <c r="DC73" i="5"/>
  <c r="CH71" i="5"/>
  <c r="CL71" i="5" s="1"/>
  <c r="CG72" i="5"/>
  <c r="CZ68" i="5"/>
  <c r="CY69" i="5"/>
  <c r="CX70" i="5"/>
  <c r="CM70" i="5"/>
  <c r="BW72" i="5"/>
  <c r="CC72" i="5" s="1"/>
  <c r="CD72" i="5" s="1"/>
  <c r="BV73" i="5"/>
  <c r="BS67" i="5"/>
  <c r="BR68" i="5"/>
  <c r="BF69" i="5"/>
  <c r="AP70" i="5"/>
  <c r="AV70" i="5" s="1"/>
  <c r="AO71" i="5"/>
  <c r="BA70" i="5"/>
  <c r="BE70" i="5" s="1"/>
  <c r="AZ71" i="5"/>
  <c r="Y69" i="5"/>
  <c r="AJ69" i="5"/>
  <c r="AK67" i="5"/>
  <c r="AH68" i="5"/>
  <c r="AI68" i="5"/>
  <c r="AL66" i="5"/>
  <c r="M205" i="5"/>
  <c r="N205" i="5" s="1"/>
  <c r="L205" i="5"/>
  <c r="P69" i="5"/>
  <c r="AF69" i="5"/>
  <c r="M70" i="5"/>
  <c r="N70" i="5" s="1"/>
  <c r="L70" i="5"/>
  <c r="S71" i="5"/>
  <c r="T70" i="5"/>
  <c r="X70" i="5" s="1"/>
  <c r="I70" i="5"/>
  <c r="O70" i="5" s="1"/>
  <c r="H71" i="5"/>
  <c r="AC71" i="5"/>
  <c r="AG71" i="5" s="1"/>
  <c r="W72" i="5"/>
  <c r="AI72" i="5" s="1"/>
  <c r="HK71" i="2"/>
  <c r="HL70" i="2"/>
  <c r="HM70" i="2" s="1"/>
  <c r="Q69" i="2"/>
  <c r="R68" i="2"/>
  <c r="S68" i="2" s="1"/>
  <c r="AE66" i="2"/>
  <c r="AY66" i="2"/>
  <c r="AZ66" i="2"/>
  <c r="AA68" i="2"/>
  <c r="AB67" i="2"/>
  <c r="AC67" i="2" s="1"/>
  <c r="AU68" i="2"/>
  <c r="AV67" i="2"/>
  <c r="AW67" i="2" s="1"/>
  <c r="G70" i="2"/>
  <c r="H69" i="2"/>
  <c r="I69" i="2" s="1"/>
  <c r="K65" i="2"/>
  <c r="BA64" i="2"/>
  <c r="BB64" i="2" s="1"/>
  <c r="AK68" i="2"/>
  <c r="AL67" i="2"/>
  <c r="AM67" i="2" s="1"/>
  <c r="E66" i="2"/>
  <c r="J66" i="2" s="1"/>
  <c r="D67" i="2"/>
  <c r="T65" i="2"/>
  <c r="U65" i="2" s="1"/>
  <c r="AR68" i="2"/>
  <c r="AS67" i="2"/>
  <c r="AX67" i="2" s="1"/>
  <c r="AH67" i="2"/>
  <c r="AI66" i="2"/>
  <c r="AN66" i="2" s="1"/>
  <c r="AO66" i="2" s="1"/>
  <c r="X68" i="2"/>
  <c r="Y67" i="2"/>
  <c r="AD67" i="2" s="1"/>
  <c r="AE67" i="2" s="1"/>
  <c r="N67" i="2"/>
  <c r="O66" i="2"/>
  <c r="EQ68" i="2" l="1"/>
  <c r="HS69" i="2"/>
  <c r="HX69" i="2" s="1"/>
  <c r="HR70" i="2"/>
  <c r="FK72" i="2"/>
  <c r="FL72" i="2" s="1"/>
  <c r="FJ73" i="2"/>
  <c r="EU70" i="2"/>
  <c r="EZ70" i="2" s="1"/>
  <c r="ET71" i="2"/>
  <c r="IO71" i="2"/>
  <c r="IP70" i="2"/>
  <c r="IQ70" i="2" s="1"/>
  <c r="GY71" i="2"/>
  <c r="GZ71" i="2" s="1"/>
  <c r="GX72" i="2"/>
  <c r="HH70" i="2"/>
  <c r="HI69" i="2"/>
  <c r="HN69" i="2" s="1"/>
  <c r="DZ70" i="2"/>
  <c r="EA69" i="2"/>
  <c r="EF69" i="2" s="1"/>
  <c r="EG69" i="2" s="1"/>
  <c r="CL72" i="2"/>
  <c r="CM71" i="2"/>
  <c r="CN71" i="2" s="1"/>
  <c r="IE70" i="2"/>
  <c r="IF69" i="2"/>
  <c r="IG69" i="2" s="1"/>
  <c r="IY70" i="2"/>
  <c r="IZ69" i="2"/>
  <c r="JA69" i="2" s="1"/>
  <c r="DF70" i="2"/>
  <c r="DG69" i="2"/>
  <c r="DL69" i="2" s="1"/>
  <c r="GK69" i="2"/>
  <c r="GL68" i="2"/>
  <c r="GQ68" i="2" s="1"/>
  <c r="GR68" i="2" s="1"/>
  <c r="BS72" i="2"/>
  <c r="BT72" i="2" s="1"/>
  <c r="BR73" i="2"/>
  <c r="GU70" i="2"/>
  <c r="GV69" i="2"/>
  <c r="HA69" i="2" s="1"/>
  <c r="HB69" i="2" s="1"/>
  <c r="HD67" i="2"/>
  <c r="HE67" i="2" s="1"/>
  <c r="DM69" i="2"/>
  <c r="BL69" i="2"/>
  <c r="DA69" i="2"/>
  <c r="BF70" i="2"/>
  <c r="BK70" i="2" s="1"/>
  <c r="BE71" i="2"/>
  <c r="CI70" i="2"/>
  <c r="CJ69" i="2"/>
  <c r="CO69" i="2" s="1"/>
  <c r="CP69" i="2" s="1"/>
  <c r="FG70" i="2"/>
  <c r="FH69" i="2"/>
  <c r="FM69" i="2" s="1"/>
  <c r="GE69" i="2"/>
  <c r="GF69" i="2" s="1"/>
  <c r="HC69" i="2" s="1"/>
  <c r="GD70" i="2"/>
  <c r="BV67" i="2"/>
  <c r="DB67" i="2"/>
  <c r="DC67" i="2" s="1"/>
  <c r="EX70" i="2"/>
  <c r="EY70" i="2" s="1"/>
  <c r="FA70" i="2" s="1"/>
  <c r="EW71" i="2"/>
  <c r="EK69" i="2"/>
  <c r="EP69" i="2" s="1"/>
  <c r="EJ70" i="2"/>
  <c r="JE68" i="2"/>
  <c r="HO68" i="2"/>
  <c r="BZ70" i="2"/>
  <c r="CE70" i="2" s="1"/>
  <c r="CF70" i="2" s="1"/>
  <c r="BY71" i="2"/>
  <c r="GB69" i="2"/>
  <c r="GG69" i="2" s="1"/>
  <c r="GA70" i="2"/>
  <c r="II68" i="2"/>
  <c r="JD68" i="2"/>
  <c r="FR70" i="2"/>
  <c r="FW70" i="2" s="1"/>
  <c r="FQ71" i="2"/>
  <c r="HV70" i="2"/>
  <c r="HW70" i="2" s="1"/>
  <c r="HU71" i="2"/>
  <c r="FX69" i="2"/>
  <c r="IV70" i="2"/>
  <c r="IW69" i="2"/>
  <c r="JB69" i="2" s="1"/>
  <c r="DQ69" i="2"/>
  <c r="DV69" i="2" s="1"/>
  <c r="DW69" i="2" s="1"/>
  <c r="DP70" i="2"/>
  <c r="FC68" i="2"/>
  <c r="CC72" i="2"/>
  <c r="CD72" i="2" s="1"/>
  <c r="CB73" i="2"/>
  <c r="GN71" i="2"/>
  <c r="GO70" i="2"/>
  <c r="GP70" i="2" s="1"/>
  <c r="DI71" i="2"/>
  <c r="DJ70" i="2"/>
  <c r="DK70" i="2" s="1"/>
  <c r="BI70" i="2"/>
  <c r="BJ70" i="2" s="1"/>
  <c r="BH71" i="2"/>
  <c r="EM70" i="2"/>
  <c r="EN69" i="2"/>
  <c r="EO69" i="2" s="1"/>
  <c r="EQ69" i="2" s="1"/>
  <c r="FB68" i="2"/>
  <c r="CV73" i="2"/>
  <c r="CW72" i="2"/>
  <c r="CX72" i="2" s="1"/>
  <c r="ED70" i="2"/>
  <c r="EE70" i="2" s="1"/>
  <c r="EC71" i="2"/>
  <c r="CT68" i="2"/>
  <c r="CY68" i="2" s="1"/>
  <c r="CZ68" i="2" s="1"/>
  <c r="CS69" i="2"/>
  <c r="HY69" i="2"/>
  <c r="FU70" i="2"/>
  <c r="FV70" i="2" s="1"/>
  <c r="FT71" i="2"/>
  <c r="IL70" i="2"/>
  <c r="IM69" i="2"/>
  <c r="IR69" i="2" s="1"/>
  <c r="IS69" i="2" s="1"/>
  <c r="FN68" i="2"/>
  <c r="GH68" i="2"/>
  <c r="BO69" i="2"/>
  <c r="BP68" i="2"/>
  <c r="BU68" i="2" s="1"/>
  <c r="DS71" i="2"/>
  <c r="DT70" i="2"/>
  <c r="DU70" i="2" s="1"/>
  <c r="IB71" i="2"/>
  <c r="IC70" i="2"/>
  <c r="IH70" i="2" s="1"/>
  <c r="AW70" i="5"/>
  <c r="BQ70" i="5"/>
  <c r="CP73" i="5"/>
  <c r="CQ72" i="5"/>
  <c r="CU72" i="5" s="1"/>
  <c r="CV72" i="5" s="1"/>
  <c r="DW73" i="5"/>
  <c r="DX72" i="5"/>
  <c r="EB72" i="5" s="1"/>
  <c r="EC72" i="5" s="1"/>
  <c r="EE72" i="5"/>
  <c r="BJ71" i="5"/>
  <c r="BN71" i="5" s="1"/>
  <c r="BO71" i="5" s="1"/>
  <c r="BI72" i="5"/>
  <c r="EV73" i="5"/>
  <c r="EZ73" i="5" s="1"/>
  <c r="EU74" i="5"/>
  <c r="FA72" i="5"/>
  <c r="FN68" i="5"/>
  <c r="FM69" i="5"/>
  <c r="EJ74" i="5"/>
  <c r="EK73" i="5"/>
  <c r="EQ73" i="5" s="1"/>
  <c r="ER73" i="5" s="1"/>
  <c r="FM71" i="5"/>
  <c r="DD73" i="5"/>
  <c r="DJ73" i="5" s="1"/>
  <c r="DK73" i="5" s="1"/>
  <c r="DC74" i="5"/>
  <c r="DT73" i="5"/>
  <c r="DO74" i="5"/>
  <c r="DS74" i="5" s="1"/>
  <c r="DN75" i="5"/>
  <c r="CZ69" i="5"/>
  <c r="CY70" i="5"/>
  <c r="CG73" i="5"/>
  <c r="CH72" i="5"/>
  <c r="CL72" i="5" s="1"/>
  <c r="BW73" i="5"/>
  <c r="CC73" i="5" s="1"/>
  <c r="CD73" i="5" s="1"/>
  <c r="BV74" i="5"/>
  <c r="CX71" i="5"/>
  <c r="CM71" i="5"/>
  <c r="BF70" i="5"/>
  <c r="BA71" i="5"/>
  <c r="BE71" i="5" s="1"/>
  <c r="AZ72" i="5"/>
  <c r="AO72" i="5"/>
  <c r="AP71" i="5"/>
  <c r="AV71" i="5" s="1"/>
  <c r="BS68" i="5"/>
  <c r="BR69" i="5"/>
  <c r="Y70" i="5"/>
  <c r="AJ70" i="5"/>
  <c r="AK68" i="5"/>
  <c r="AH69" i="5"/>
  <c r="AI69" i="5"/>
  <c r="AL67" i="5"/>
  <c r="P70" i="5"/>
  <c r="M206" i="5"/>
  <c r="N206" i="5" s="1"/>
  <c r="L206" i="5"/>
  <c r="AF70" i="5"/>
  <c r="L71" i="5"/>
  <c r="M71" i="5"/>
  <c r="N71" i="5" s="1"/>
  <c r="W73" i="5"/>
  <c r="AI73" i="5" s="1"/>
  <c r="H72" i="5"/>
  <c r="I71" i="5"/>
  <c r="O71" i="5" s="1"/>
  <c r="S72" i="5"/>
  <c r="T71" i="5"/>
  <c r="X71" i="5" s="1"/>
  <c r="AF71" i="5"/>
  <c r="AI71" i="5" s="1"/>
  <c r="HL71" i="2"/>
  <c r="HM71" i="2" s="1"/>
  <c r="HK72" i="2"/>
  <c r="Q70" i="2"/>
  <c r="R69" i="2"/>
  <c r="S69" i="2" s="1"/>
  <c r="AZ67" i="2"/>
  <c r="AU69" i="2"/>
  <c r="AV68" i="2"/>
  <c r="AW68" i="2" s="1"/>
  <c r="K66" i="2"/>
  <c r="AA69" i="2"/>
  <c r="AB68" i="2"/>
  <c r="AC68" i="2" s="1"/>
  <c r="BA65" i="2"/>
  <c r="BB65" i="2" s="1"/>
  <c r="AY67" i="2"/>
  <c r="AK69" i="2"/>
  <c r="AL68" i="2"/>
  <c r="AM68" i="2" s="1"/>
  <c r="G71" i="2"/>
  <c r="H70" i="2"/>
  <c r="I70" i="2" s="1"/>
  <c r="E67" i="2"/>
  <c r="J67" i="2" s="1"/>
  <c r="D68" i="2"/>
  <c r="T66" i="2"/>
  <c r="U66" i="2" s="1"/>
  <c r="AR69" i="2"/>
  <c r="AS68" i="2"/>
  <c r="AX68" i="2" s="1"/>
  <c r="AH68" i="2"/>
  <c r="AI67" i="2"/>
  <c r="AN67" i="2" s="1"/>
  <c r="AO67" i="2" s="1"/>
  <c r="X69" i="2"/>
  <c r="Y68" i="2"/>
  <c r="AD68" i="2" s="1"/>
  <c r="N68" i="2"/>
  <c r="O67" i="2"/>
  <c r="FL73" i="5" l="1"/>
  <c r="JF68" i="2"/>
  <c r="FB69" i="2"/>
  <c r="HD68" i="2"/>
  <c r="HE68" i="2" s="1"/>
  <c r="FD68" i="2"/>
  <c r="BF71" i="2"/>
  <c r="BK71" i="2" s="1"/>
  <c r="BE72" i="2"/>
  <c r="GV70" i="2"/>
  <c r="HA70" i="2" s="1"/>
  <c r="HB70" i="2" s="1"/>
  <c r="GU71" i="2"/>
  <c r="DF71" i="2"/>
  <c r="DG70" i="2"/>
  <c r="DL70" i="2" s="1"/>
  <c r="II69" i="2"/>
  <c r="JD69" i="2"/>
  <c r="GY72" i="2"/>
  <c r="GZ72" i="2" s="1"/>
  <c r="GX73" i="2"/>
  <c r="BO70" i="2"/>
  <c r="BP69" i="2"/>
  <c r="BU69" i="2" s="1"/>
  <c r="FX70" i="2"/>
  <c r="EC72" i="2"/>
  <c r="ED71" i="2"/>
  <c r="EE71" i="2" s="1"/>
  <c r="BH72" i="2"/>
  <c r="BI71" i="2"/>
  <c r="BJ71" i="2" s="1"/>
  <c r="DM70" i="2"/>
  <c r="HV71" i="2"/>
  <c r="HW71" i="2" s="1"/>
  <c r="HU72" i="2"/>
  <c r="FQ72" i="2"/>
  <c r="FR71" i="2"/>
  <c r="FW71" i="2" s="1"/>
  <c r="GA71" i="2"/>
  <c r="GB70" i="2"/>
  <c r="GG70" i="2" s="1"/>
  <c r="FH70" i="2"/>
  <c r="FM70" i="2" s="1"/>
  <c r="FG71" i="2"/>
  <c r="BR74" i="2"/>
  <c r="BS73" i="2"/>
  <c r="BT73" i="2" s="1"/>
  <c r="JC69" i="2"/>
  <c r="IF70" i="2"/>
  <c r="IG70" i="2" s="1"/>
  <c r="IE71" i="2"/>
  <c r="EA70" i="2"/>
  <c r="EF70" i="2" s="1"/>
  <c r="EG70" i="2" s="1"/>
  <c r="DZ71" i="2"/>
  <c r="EU71" i="2"/>
  <c r="EZ71" i="2" s="1"/>
  <c r="ET72" i="2"/>
  <c r="HR71" i="2"/>
  <c r="HS70" i="2"/>
  <c r="HX70" i="2" s="1"/>
  <c r="HY70" i="2" s="1"/>
  <c r="IB72" i="2"/>
  <c r="IC71" i="2"/>
  <c r="IH71" i="2" s="1"/>
  <c r="CC73" i="2"/>
  <c r="CD73" i="2" s="1"/>
  <c r="CB74" i="2"/>
  <c r="EJ71" i="2"/>
  <c r="EK70" i="2"/>
  <c r="EP70" i="2" s="1"/>
  <c r="FN69" i="2"/>
  <c r="GK70" i="2"/>
  <c r="GL69" i="2"/>
  <c r="GQ69" i="2" s="1"/>
  <c r="GR69" i="2" s="1"/>
  <c r="IP71" i="2"/>
  <c r="IQ71" i="2" s="1"/>
  <c r="IO72" i="2"/>
  <c r="EE73" i="5"/>
  <c r="EG72" i="5" s="1"/>
  <c r="BL70" i="2"/>
  <c r="DA70" i="2"/>
  <c r="DI72" i="2"/>
  <c r="DJ71" i="2"/>
  <c r="DK71" i="2" s="1"/>
  <c r="IV71" i="2"/>
  <c r="IW70" i="2"/>
  <c r="JB70" i="2" s="1"/>
  <c r="EW72" i="2"/>
  <c r="EX71" i="2"/>
  <c r="EY71" i="2" s="1"/>
  <c r="FA71" i="2" s="1"/>
  <c r="GD71" i="2"/>
  <c r="GE70" i="2"/>
  <c r="GF70" i="2" s="1"/>
  <c r="GH70" i="2" s="1"/>
  <c r="IY71" i="2"/>
  <c r="IZ70" i="2"/>
  <c r="JA70" i="2" s="1"/>
  <c r="JE69" i="2"/>
  <c r="HO69" i="2"/>
  <c r="BV68" i="2"/>
  <c r="DB68" i="2"/>
  <c r="DC68" i="2" s="1"/>
  <c r="FU71" i="2"/>
  <c r="FV71" i="2" s="1"/>
  <c r="FT72" i="2"/>
  <c r="CV74" i="2"/>
  <c r="CW73" i="2"/>
  <c r="CX73" i="2" s="1"/>
  <c r="GO71" i="2"/>
  <c r="GP71" i="2" s="1"/>
  <c r="GN72" i="2"/>
  <c r="BY72" i="2"/>
  <c r="BZ71" i="2"/>
  <c r="CE71" i="2" s="1"/>
  <c r="CF71" i="2" s="1"/>
  <c r="AZ68" i="2"/>
  <c r="DS72" i="2"/>
  <c r="DT71" i="2"/>
  <c r="DU71" i="2" s="1"/>
  <c r="IL71" i="2"/>
  <c r="IM70" i="2"/>
  <c r="IR70" i="2" s="1"/>
  <c r="IS70" i="2" s="1"/>
  <c r="CT69" i="2"/>
  <c r="CY69" i="2" s="1"/>
  <c r="CZ69" i="2" s="1"/>
  <c r="CS70" i="2"/>
  <c r="EN70" i="2"/>
  <c r="EO70" i="2" s="1"/>
  <c r="FB70" i="2" s="1"/>
  <c r="EM71" i="2"/>
  <c r="DP71" i="2"/>
  <c r="DQ70" i="2"/>
  <c r="DV70" i="2" s="1"/>
  <c r="DW70" i="2" s="1"/>
  <c r="GH69" i="2"/>
  <c r="CJ70" i="2"/>
  <c r="CO70" i="2" s="1"/>
  <c r="CP70" i="2" s="1"/>
  <c r="CI71" i="2"/>
  <c r="FC69" i="2"/>
  <c r="FD69" i="2" s="1"/>
  <c r="CL73" i="2"/>
  <c r="CM72" i="2"/>
  <c r="CN72" i="2" s="1"/>
  <c r="HH71" i="2"/>
  <c r="HI70" i="2"/>
  <c r="HN70" i="2" s="1"/>
  <c r="FK73" i="2"/>
  <c r="FL73" i="2" s="1"/>
  <c r="FJ74" i="2"/>
  <c r="DX73" i="5"/>
  <c r="EB73" i="5" s="1"/>
  <c r="EC73" i="5" s="1"/>
  <c r="DW74" i="5"/>
  <c r="AW71" i="5"/>
  <c r="BQ71" i="5"/>
  <c r="CP74" i="5"/>
  <c r="CQ73" i="5"/>
  <c r="CU73" i="5" s="1"/>
  <c r="CV73" i="5" s="1"/>
  <c r="EG71" i="5"/>
  <c r="EF72" i="5"/>
  <c r="EF73" i="5"/>
  <c r="BJ72" i="5"/>
  <c r="BN72" i="5" s="1"/>
  <c r="BO72" i="5" s="1"/>
  <c r="BI73" i="5"/>
  <c r="EJ75" i="5"/>
  <c r="EK74" i="5"/>
  <c r="EQ74" i="5" s="1"/>
  <c r="ER74" i="5" s="1"/>
  <c r="FN69" i="5"/>
  <c r="FM70" i="5"/>
  <c r="FN71" i="5"/>
  <c r="FM72" i="5"/>
  <c r="FN70" i="5"/>
  <c r="EV74" i="5"/>
  <c r="EZ74" i="5" s="1"/>
  <c r="FL74" i="5" s="1"/>
  <c r="EU75" i="5"/>
  <c r="FA73" i="5"/>
  <c r="DN76" i="5"/>
  <c r="DO75" i="5"/>
  <c r="DS75" i="5" s="1"/>
  <c r="DT74" i="5"/>
  <c r="DD74" i="5"/>
  <c r="DJ74" i="5" s="1"/>
  <c r="DK74" i="5" s="1"/>
  <c r="DC75" i="5"/>
  <c r="CX72" i="5"/>
  <c r="CM72" i="5"/>
  <c r="CH73" i="5"/>
  <c r="CL73" i="5" s="1"/>
  <c r="CG74" i="5"/>
  <c r="CZ70" i="5"/>
  <c r="CY71" i="5"/>
  <c r="BV75" i="5"/>
  <c r="BW74" i="5"/>
  <c r="CC74" i="5" s="1"/>
  <c r="CD74" i="5" s="1"/>
  <c r="AO73" i="5"/>
  <c r="AP72" i="5"/>
  <c r="AV72" i="5" s="1"/>
  <c r="AZ73" i="5"/>
  <c r="BA72" i="5"/>
  <c r="BE72" i="5" s="1"/>
  <c r="BF71" i="5"/>
  <c r="BS69" i="5"/>
  <c r="BR70" i="5"/>
  <c r="Y71" i="5"/>
  <c r="AJ71" i="5"/>
  <c r="AK71" i="5" s="1"/>
  <c r="AK69" i="5"/>
  <c r="AH70" i="5"/>
  <c r="AI70" i="5"/>
  <c r="AL68" i="5"/>
  <c r="M207" i="5"/>
  <c r="N207" i="5" s="1"/>
  <c r="L207" i="5"/>
  <c r="P71" i="5"/>
  <c r="L72" i="5"/>
  <c r="M72" i="5"/>
  <c r="N72" i="5" s="1"/>
  <c r="AH71" i="5"/>
  <c r="AF92" i="5"/>
  <c r="I72" i="5"/>
  <c r="O72" i="5" s="1"/>
  <c r="H73" i="5"/>
  <c r="S73" i="5"/>
  <c r="T72" i="5"/>
  <c r="X72" i="5" s="1"/>
  <c r="W74" i="5"/>
  <c r="AI74" i="5" s="1"/>
  <c r="HL72" i="2"/>
  <c r="HM72" i="2" s="1"/>
  <c r="HK73" i="2"/>
  <c r="AY68" i="2"/>
  <c r="R70" i="2"/>
  <c r="S70" i="2" s="1"/>
  <c r="Q71" i="2"/>
  <c r="G72" i="2"/>
  <c r="H71" i="2"/>
  <c r="I71" i="2" s="1"/>
  <c r="AA70" i="2"/>
  <c r="AB69" i="2"/>
  <c r="AC69" i="2" s="1"/>
  <c r="AE68" i="2"/>
  <c r="K67" i="2"/>
  <c r="BA66" i="2"/>
  <c r="BB66" i="2" s="1"/>
  <c r="AK70" i="2"/>
  <c r="AL69" i="2"/>
  <c r="AM69" i="2" s="1"/>
  <c r="AU70" i="2"/>
  <c r="AV69" i="2"/>
  <c r="AW69" i="2" s="1"/>
  <c r="D69" i="2"/>
  <c r="E68" i="2"/>
  <c r="J68" i="2" s="1"/>
  <c r="T67" i="2"/>
  <c r="U67" i="2" s="1"/>
  <c r="AS69" i="2"/>
  <c r="AX69" i="2" s="1"/>
  <c r="AR70" i="2"/>
  <c r="AH69" i="2"/>
  <c r="AI68" i="2"/>
  <c r="AN68" i="2" s="1"/>
  <c r="AO68" i="2" s="1"/>
  <c r="Y69" i="2"/>
  <c r="AD69" i="2" s="1"/>
  <c r="X70" i="2"/>
  <c r="N69" i="2"/>
  <c r="O68" i="2"/>
  <c r="JC70" i="2" l="1"/>
  <c r="DS73" i="2"/>
  <c r="DT72" i="2"/>
  <c r="DU72" i="2" s="1"/>
  <c r="ET73" i="2"/>
  <c r="EU72" i="2"/>
  <c r="EZ72" i="2" s="1"/>
  <c r="FN70" i="2"/>
  <c r="BV69" i="2"/>
  <c r="DB69" i="2"/>
  <c r="DC69" i="2" s="1"/>
  <c r="FJ75" i="2"/>
  <c r="FK74" i="2"/>
  <c r="FL74" i="2" s="1"/>
  <c r="HH72" i="2"/>
  <c r="HI71" i="2"/>
  <c r="HN71" i="2" s="1"/>
  <c r="CJ71" i="2"/>
  <c r="CO71" i="2" s="1"/>
  <c r="CP71" i="2" s="1"/>
  <c r="CI72" i="2"/>
  <c r="EQ70" i="2"/>
  <c r="EX72" i="2"/>
  <c r="EY72" i="2" s="1"/>
  <c r="EW73" i="2"/>
  <c r="GK71" i="2"/>
  <c r="GL70" i="2"/>
  <c r="GQ70" i="2" s="1"/>
  <c r="GR70" i="2" s="1"/>
  <c r="EK71" i="2"/>
  <c r="EP71" i="2" s="1"/>
  <c r="EJ72" i="2"/>
  <c r="IC72" i="2"/>
  <c r="IH72" i="2" s="1"/>
  <c r="IB73" i="2"/>
  <c r="IF71" i="2"/>
  <c r="IG71" i="2" s="1"/>
  <c r="IE72" i="2"/>
  <c r="BS74" i="2"/>
  <c r="BT74" i="2" s="1"/>
  <c r="BR75" i="2"/>
  <c r="HV72" i="2"/>
  <c r="HW72" i="2" s="1"/>
  <c r="HU73" i="2"/>
  <c r="EC73" i="2"/>
  <c r="ED72" i="2"/>
  <c r="EE72" i="2" s="1"/>
  <c r="BP70" i="2"/>
  <c r="BU70" i="2" s="1"/>
  <c r="BO71" i="2"/>
  <c r="JE70" i="2"/>
  <c r="HO70" i="2"/>
  <c r="IW71" i="2"/>
  <c r="JB71" i="2" s="1"/>
  <c r="IV72" i="2"/>
  <c r="GU72" i="2"/>
  <c r="GV71" i="2"/>
  <c r="HA71" i="2" s="1"/>
  <c r="HB71" i="2" s="1"/>
  <c r="DP72" i="2"/>
  <c r="DQ71" i="2"/>
  <c r="DV71" i="2" s="1"/>
  <c r="DW71" i="2" s="1"/>
  <c r="IM71" i="2"/>
  <c r="IR71" i="2" s="1"/>
  <c r="IL72" i="2"/>
  <c r="BY73" i="2"/>
  <c r="BZ72" i="2"/>
  <c r="CE72" i="2" s="1"/>
  <c r="CF72" i="2" s="1"/>
  <c r="CW74" i="2"/>
  <c r="CX74" i="2" s="1"/>
  <c r="CV75" i="2"/>
  <c r="DI73" i="2"/>
  <c r="DJ72" i="2"/>
  <c r="DK72" i="2" s="1"/>
  <c r="IP72" i="2"/>
  <c r="IQ72" i="2" s="1"/>
  <c r="IO73" i="2"/>
  <c r="CB75" i="2"/>
  <c r="CC74" i="2"/>
  <c r="CD74" i="2" s="1"/>
  <c r="II70" i="2"/>
  <c r="JD70" i="2"/>
  <c r="JF70" i="2" s="1"/>
  <c r="GB71" i="2"/>
  <c r="GG71" i="2" s="1"/>
  <c r="GA72" i="2"/>
  <c r="BL71" i="2"/>
  <c r="DA71" i="2"/>
  <c r="HC70" i="2"/>
  <c r="GX74" i="2"/>
  <c r="GY73" i="2"/>
  <c r="GZ73" i="2" s="1"/>
  <c r="FC70" i="2"/>
  <c r="FD70" i="2" s="1"/>
  <c r="BE73" i="2"/>
  <c r="BF72" i="2"/>
  <c r="BK72" i="2" s="1"/>
  <c r="EM72" i="2"/>
  <c r="EN71" i="2"/>
  <c r="EO71" i="2" s="1"/>
  <c r="FX71" i="2"/>
  <c r="FQ73" i="2"/>
  <c r="FR72" i="2"/>
  <c r="FW72" i="2" s="1"/>
  <c r="JF69" i="2"/>
  <c r="CL74" i="2"/>
  <c r="CM73" i="2"/>
  <c r="CN73" i="2" s="1"/>
  <c r="CS71" i="2"/>
  <c r="CT70" i="2"/>
  <c r="CY70" i="2" s="1"/>
  <c r="CZ70" i="2" s="1"/>
  <c r="GO72" i="2"/>
  <c r="GP72" i="2" s="1"/>
  <c r="GN73" i="2"/>
  <c r="FU72" i="2"/>
  <c r="FV72" i="2" s="1"/>
  <c r="FT73" i="2"/>
  <c r="IZ71" i="2"/>
  <c r="JA71" i="2" s="1"/>
  <c r="IY72" i="2"/>
  <c r="GD72" i="2"/>
  <c r="GE71" i="2"/>
  <c r="GF71" i="2" s="1"/>
  <c r="IS71" i="2"/>
  <c r="HD69" i="2"/>
  <c r="HE69" i="2" s="1"/>
  <c r="HR72" i="2"/>
  <c r="HS71" i="2"/>
  <c r="HX71" i="2" s="1"/>
  <c r="HY71" i="2" s="1"/>
  <c r="EA71" i="2"/>
  <c r="EF71" i="2" s="1"/>
  <c r="EG71" i="2" s="1"/>
  <c r="DZ72" i="2"/>
  <c r="FH71" i="2"/>
  <c r="FM71" i="2" s="1"/>
  <c r="FG72" i="2"/>
  <c r="BH73" i="2"/>
  <c r="BI72" i="2"/>
  <c r="BJ72" i="2" s="1"/>
  <c r="DG71" i="2"/>
  <c r="DL71" i="2" s="1"/>
  <c r="FC71" i="2" s="1"/>
  <c r="DF72" i="2"/>
  <c r="AW72" i="5"/>
  <c r="BQ72" i="5"/>
  <c r="DX74" i="5"/>
  <c r="EB74" i="5" s="1"/>
  <c r="EC74" i="5" s="1"/>
  <c r="DW75" i="5"/>
  <c r="CQ74" i="5"/>
  <c r="CU74" i="5" s="1"/>
  <c r="CV74" i="5" s="1"/>
  <c r="CP75" i="5"/>
  <c r="EE74" i="5"/>
  <c r="BJ73" i="5"/>
  <c r="BN73" i="5" s="1"/>
  <c r="BO73" i="5" s="1"/>
  <c r="BI74" i="5"/>
  <c r="FA74" i="5"/>
  <c r="FN72" i="5"/>
  <c r="FM73" i="5"/>
  <c r="EU76" i="5"/>
  <c r="EV75" i="5"/>
  <c r="EZ75" i="5" s="1"/>
  <c r="FL75" i="5" s="1"/>
  <c r="EJ76" i="5"/>
  <c r="EK75" i="5"/>
  <c r="EQ75" i="5" s="1"/>
  <c r="ER75" i="5" s="1"/>
  <c r="DD75" i="5"/>
  <c r="DJ75" i="5" s="1"/>
  <c r="DK75" i="5" s="1"/>
  <c r="DC76" i="5"/>
  <c r="DT75" i="5"/>
  <c r="DO76" i="5"/>
  <c r="DS76" i="5" s="1"/>
  <c r="DN77" i="5"/>
  <c r="BW75" i="5"/>
  <c r="CC75" i="5" s="1"/>
  <c r="CD75" i="5" s="1"/>
  <c r="BV76" i="5"/>
  <c r="CG75" i="5"/>
  <c r="CH74" i="5"/>
  <c r="CL74" i="5" s="1"/>
  <c r="CX73" i="5"/>
  <c r="CM73" i="5"/>
  <c r="CZ71" i="5"/>
  <c r="CY72" i="5"/>
  <c r="BS70" i="5"/>
  <c r="BR71" i="5"/>
  <c r="BF72" i="5"/>
  <c r="AZ74" i="5"/>
  <c r="BA73" i="5"/>
  <c r="BE73" i="5" s="1"/>
  <c r="AO74" i="5"/>
  <c r="AP73" i="5"/>
  <c r="AV73" i="5" s="1"/>
  <c r="Y72" i="5"/>
  <c r="AJ72" i="5"/>
  <c r="AK70" i="5"/>
  <c r="AL70" i="5"/>
  <c r="AL69" i="5"/>
  <c r="P72" i="5"/>
  <c r="M208" i="5"/>
  <c r="N208" i="5" s="1"/>
  <c r="L208" i="5"/>
  <c r="M73" i="5"/>
  <c r="N73" i="5" s="1"/>
  <c r="L73" i="5"/>
  <c r="S74" i="5"/>
  <c r="T73" i="5"/>
  <c r="X73" i="5" s="1"/>
  <c r="W75" i="5"/>
  <c r="AI75" i="5" s="1"/>
  <c r="H74" i="5"/>
  <c r="I73" i="5"/>
  <c r="O73" i="5" s="1"/>
  <c r="HL73" i="2"/>
  <c r="HM73" i="2" s="1"/>
  <c r="HK74" i="2"/>
  <c r="Q72" i="2"/>
  <c r="R71" i="2"/>
  <c r="S71" i="2" s="1"/>
  <c r="AZ69" i="2"/>
  <c r="AY69" i="2"/>
  <c r="K68" i="2"/>
  <c r="AK71" i="2"/>
  <c r="AL70" i="2"/>
  <c r="AM70" i="2" s="1"/>
  <c r="AE69" i="2"/>
  <c r="BA67" i="2"/>
  <c r="BB67" i="2" s="1"/>
  <c r="G73" i="2"/>
  <c r="H72" i="2"/>
  <c r="I72" i="2" s="1"/>
  <c r="AA71" i="2"/>
  <c r="AB70" i="2"/>
  <c r="AC70" i="2" s="1"/>
  <c r="AU71" i="2"/>
  <c r="AV70" i="2"/>
  <c r="AW70" i="2" s="1"/>
  <c r="E69" i="2"/>
  <c r="J69" i="2" s="1"/>
  <c r="D70" i="2"/>
  <c r="T68" i="2"/>
  <c r="U68" i="2" s="1"/>
  <c r="AR71" i="2"/>
  <c r="AS70" i="2"/>
  <c r="AX70" i="2" s="1"/>
  <c r="AI69" i="2"/>
  <c r="AN69" i="2" s="1"/>
  <c r="AO69" i="2" s="1"/>
  <c r="AH70" i="2"/>
  <c r="X71" i="2"/>
  <c r="Y70" i="2"/>
  <c r="AD70" i="2" s="1"/>
  <c r="O69" i="2"/>
  <c r="N70" i="2"/>
  <c r="GO73" i="2" l="1"/>
  <c r="GP73" i="2" s="1"/>
  <c r="GN74" i="2"/>
  <c r="BY74" i="2"/>
  <c r="BZ73" i="2"/>
  <c r="CE73" i="2" s="1"/>
  <c r="CF73" i="2" s="1"/>
  <c r="DQ72" i="2"/>
  <c r="DV72" i="2" s="1"/>
  <c r="DP73" i="2"/>
  <c r="DM71" i="2"/>
  <c r="FN71" i="2"/>
  <c r="HS72" i="2"/>
  <c r="HX72" i="2" s="1"/>
  <c r="HY72" i="2" s="1"/>
  <c r="HR73" i="2"/>
  <c r="JC71" i="2"/>
  <c r="FQ74" i="2"/>
  <c r="FR73" i="2"/>
  <c r="FW73" i="2" s="1"/>
  <c r="IP73" i="2"/>
  <c r="IQ73" i="2" s="1"/>
  <c r="IO74" i="2"/>
  <c r="CW75" i="2"/>
  <c r="CX75" i="2" s="1"/>
  <c r="CV76" i="2"/>
  <c r="IL73" i="2"/>
  <c r="IM72" i="2"/>
  <c r="IR72" i="2" s="1"/>
  <c r="GV72" i="2"/>
  <c r="HA72" i="2" s="1"/>
  <c r="HB72" i="2" s="1"/>
  <c r="GU73" i="2"/>
  <c r="BR76" i="2"/>
  <c r="BS75" i="2"/>
  <c r="BT75" i="2" s="1"/>
  <c r="IB74" i="2"/>
  <c r="IC73" i="2"/>
  <c r="IH73" i="2" s="1"/>
  <c r="EW74" i="2"/>
  <c r="EX73" i="2"/>
  <c r="EY73" i="2" s="1"/>
  <c r="CI73" i="2"/>
  <c r="CJ72" i="2"/>
  <c r="CO72" i="2" s="1"/>
  <c r="CP72" i="2" s="1"/>
  <c r="ET74" i="2"/>
  <c r="EU73" i="2"/>
  <c r="EZ73" i="2" s="1"/>
  <c r="FG73" i="2"/>
  <c r="FH72" i="2"/>
  <c r="FM72" i="2" s="1"/>
  <c r="IY73" i="2"/>
  <c r="IZ72" i="2"/>
  <c r="JA72" i="2" s="1"/>
  <c r="CB76" i="2"/>
  <c r="CC75" i="2"/>
  <c r="CD75" i="2" s="1"/>
  <c r="BV70" i="2"/>
  <c r="DB70" i="2"/>
  <c r="DC70" i="2" s="1"/>
  <c r="II71" i="2"/>
  <c r="JD71" i="2"/>
  <c r="BL72" i="2"/>
  <c r="DA72" i="2"/>
  <c r="DZ73" i="2"/>
  <c r="EA72" i="2"/>
  <c r="EF72" i="2" s="1"/>
  <c r="EG72" i="2" s="1"/>
  <c r="GH71" i="2"/>
  <c r="FT74" i="2"/>
  <c r="FU73" i="2"/>
  <c r="FV73" i="2" s="1"/>
  <c r="CM74" i="2"/>
  <c r="CN74" i="2" s="1"/>
  <c r="CL75" i="2"/>
  <c r="EQ71" i="2"/>
  <c r="GY74" i="2"/>
  <c r="GZ74" i="2" s="1"/>
  <c r="GX75" i="2"/>
  <c r="IS72" i="2"/>
  <c r="EC74" i="2"/>
  <c r="ED73" i="2"/>
  <c r="EE73" i="2" s="1"/>
  <c r="GK72" i="2"/>
  <c r="GL71" i="2"/>
  <c r="GQ71" i="2" s="1"/>
  <c r="GR71" i="2" s="1"/>
  <c r="FA72" i="2"/>
  <c r="FK75" i="2"/>
  <c r="FL75" i="2" s="1"/>
  <c r="FJ76" i="2"/>
  <c r="DW72" i="2"/>
  <c r="CT71" i="2"/>
  <c r="CY71" i="2" s="1"/>
  <c r="CZ71" i="2" s="1"/>
  <c r="CS72" i="2"/>
  <c r="DJ73" i="2"/>
  <c r="DK73" i="2" s="1"/>
  <c r="DI74" i="2"/>
  <c r="HH73" i="2"/>
  <c r="HI72" i="2"/>
  <c r="HN72" i="2" s="1"/>
  <c r="EE75" i="5"/>
  <c r="DG72" i="2"/>
  <c r="DL72" i="2" s="1"/>
  <c r="DF73" i="2"/>
  <c r="BH74" i="2"/>
  <c r="BI73" i="2"/>
  <c r="BJ73" i="2" s="1"/>
  <c r="GE72" i="2"/>
  <c r="GF72" i="2" s="1"/>
  <c r="GD73" i="2"/>
  <c r="FX72" i="2"/>
  <c r="HC71" i="2"/>
  <c r="EM73" i="2"/>
  <c r="EN72" i="2"/>
  <c r="EO72" i="2" s="1"/>
  <c r="FB72" i="2" s="1"/>
  <c r="BF73" i="2"/>
  <c r="BK73" i="2" s="1"/>
  <c r="BE74" i="2"/>
  <c r="GA73" i="2"/>
  <c r="GB72" i="2"/>
  <c r="GG72" i="2" s="1"/>
  <c r="IV73" i="2"/>
  <c r="IW72" i="2"/>
  <c r="JB72" i="2" s="1"/>
  <c r="BP71" i="2"/>
  <c r="BU71" i="2" s="1"/>
  <c r="BO72" i="2"/>
  <c r="HU74" i="2"/>
  <c r="HV73" i="2"/>
  <c r="HW73" i="2" s="1"/>
  <c r="IF72" i="2"/>
  <c r="IG72" i="2" s="1"/>
  <c r="IE73" i="2"/>
  <c r="EK72" i="2"/>
  <c r="EP72" i="2" s="1"/>
  <c r="EJ73" i="2"/>
  <c r="FB71" i="2"/>
  <c r="FD71" i="2" s="1"/>
  <c r="JE71" i="2"/>
  <c r="HO71" i="2"/>
  <c r="HD70" i="2"/>
  <c r="HE70" i="2" s="1"/>
  <c r="DS74" i="2"/>
  <c r="DT73" i="2"/>
  <c r="DU73" i="2" s="1"/>
  <c r="AW73" i="5"/>
  <c r="BQ73" i="5"/>
  <c r="DX75" i="5"/>
  <c r="EB75" i="5" s="1"/>
  <c r="EC75" i="5" s="1"/>
  <c r="DW76" i="5"/>
  <c r="EG73" i="5"/>
  <c r="EF74" i="5"/>
  <c r="EG74" i="5"/>
  <c r="EF75" i="5"/>
  <c r="CQ75" i="5"/>
  <c r="CU75" i="5" s="1"/>
  <c r="CV75" i="5" s="1"/>
  <c r="CP76" i="5"/>
  <c r="BJ74" i="5"/>
  <c r="BN74" i="5" s="1"/>
  <c r="BO74" i="5" s="1"/>
  <c r="BI75" i="5"/>
  <c r="EK76" i="5"/>
  <c r="EQ76" i="5" s="1"/>
  <c r="ER76" i="5" s="1"/>
  <c r="EJ77" i="5"/>
  <c r="FA75" i="5"/>
  <c r="EV76" i="5"/>
  <c r="EZ76" i="5" s="1"/>
  <c r="EU77" i="5"/>
  <c r="FN73" i="5"/>
  <c r="FM74" i="5"/>
  <c r="DO77" i="5"/>
  <c r="DS77" i="5" s="1"/>
  <c r="DN78" i="5"/>
  <c r="DT76" i="5"/>
  <c r="DC77" i="5"/>
  <c r="DD76" i="5"/>
  <c r="DJ76" i="5" s="1"/>
  <c r="DK76" i="5" s="1"/>
  <c r="CX74" i="5"/>
  <c r="CM74" i="5"/>
  <c r="CZ72" i="5"/>
  <c r="CY73" i="5"/>
  <c r="CG76" i="5"/>
  <c r="CH75" i="5"/>
  <c r="CL75" i="5" s="1"/>
  <c r="BV77" i="5"/>
  <c r="BW76" i="5"/>
  <c r="CC76" i="5" s="1"/>
  <c r="CD76" i="5" s="1"/>
  <c r="AP74" i="5"/>
  <c r="AV74" i="5" s="1"/>
  <c r="AO75" i="5"/>
  <c r="BF73" i="5"/>
  <c r="BA74" i="5"/>
  <c r="BE74" i="5" s="1"/>
  <c r="AZ75" i="5"/>
  <c r="BS71" i="5"/>
  <c r="BR72" i="5"/>
  <c r="Y73" i="5"/>
  <c r="AJ73" i="5"/>
  <c r="AK72" i="5"/>
  <c r="AL71" i="5"/>
  <c r="L209" i="5"/>
  <c r="M209" i="5"/>
  <c r="N209" i="5" s="1"/>
  <c r="P73" i="5"/>
  <c r="M74" i="5"/>
  <c r="N74" i="5" s="1"/>
  <c r="L74" i="5"/>
  <c r="T74" i="5"/>
  <c r="X74" i="5" s="1"/>
  <c r="S75" i="5"/>
  <c r="H75" i="5"/>
  <c r="I74" i="5"/>
  <c r="O74" i="5" s="1"/>
  <c r="W76" i="5"/>
  <c r="AI76" i="5" s="1"/>
  <c r="HL74" i="2"/>
  <c r="HM74" i="2" s="1"/>
  <c r="HK75" i="2"/>
  <c r="Q73" i="2"/>
  <c r="R72" i="2"/>
  <c r="S72" i="2" s="1"/>
  <c r="AY70" i="2"/>
  <c r="AZ70" i="2"/>
  <c r="AK72" i="2"/>
  <c r="AL71" i="2"/>
  <c r="AM71" i="2" s="1"/>
  <c r="AA72" i="2"/>
  <c r="AB71" i="2"/>
  <c r="AC71" i="2" s="1"/>
  <c r="BA68" i="2"/>
  <c r="BB68" i="2" s="1"/>
  <c r="G74" i="2"/>
  <c r="H73" i="2"/>
  <c r="I73" i="2" s="1"/>
  <c r="K69" i="2"/>
  <c r="AU72" i="2"/>
  <c r="AV71" i="2"/>
  <c r="AW71" i="2" s="1"/>
  <c r="AE70" i="2"/>
  <c r="E70" i="2"/>
  <c r="J70" i="2" s="1"/>
  <c r="D71" i="2"/>
  <c r="T69" i="2"/>
  <c r="U69" i="2" s="1"/>
  <c r="AS71" i="2"/>
  <c r="AX71" i="2" s="1"/>
  <c r="AR72" i="2"/>
  <c r="AH71" i="2"/>
  <c r="AI70" i="2"/>
  <c r="AN70" i="2" s="1"/>
  <c r="AO70" i="2" s="1"/>
  <c r="X72" i="2"/>
  <c r="Y71" i="2"/>
  <c r="AD71" i="2" s="1"/>
  <c r="N71" i="2"/>
  <c r="O70" i="2"/>
  <c r="EE76" i="5" l="1"/>
  <c r="GH72" i="2"/>
  <c r="FC72" i="2"/>
  <c r="FD72" i="2" s="1"/>
  <c r="DJ74" i="2"/>
  <c r="DK74" i="2" s="1"/>
  <c r="DI75" i="2"/>
  <c r="EC75" i="2"/>
  <c r="ED74" i="2"/>
  <c r="EE74" i="2" s="1"/>
  <c r="IY74" i="2"/>
  <c r="IZ73" i="2"/>
  <c r="JA73" i="2" s="1"/>
  <c r="CJ73" i="2"/>
  <c r="CO73" i="2" s="1"/>
  <c r="CP73" i="2" s="1"/>
  <c r="CI74" i="2"/>
  <c r="CW76" i="2"/>
  <c r="CX76" i="2" s="1"/>
  <c r="CV77" i="2"/>
  <c r="HU75" i="2"/>
  <c r="HV74" i="2"/>
  <c r="HW74" i="2" s="1"/>
  <c r="IW73" i="2"/>
  <c r="JB73" i="2" s="1"/>
  <c r="IV74" i="2"/>
  <c r="HC72" i="2"/>
  <c r="BL73" i="2"/>
  <c r="DA73" i="2"/>
  <c r="FJ77" i="2"/>
  <c r="FK76" i="2"/>
  <c r="FL76" i="2" s="1"/>
  <c r="GK73" i="2"/>
  <c r="GL72" i="2"/>
  <c r="GQ72" i="2" s="1"/>
  <c r="GR72" i="2" s="1"/>
  <c r="FX73" i="2"/>
  <c r="DZ74" i="2"/>
  <c r="EA73" i="2"/>
  <c r="EF73" i="2" s="1"/>
  <c r="EG73" i="2" s="1"/>
  <c r="CB77" i="2"/>
  <c r="CC76" i="2"/>
  <c r="CD76" i="2" s="1"/>
  <c r="FN72" i="2"/>
  <c r="FA73" i="2"/>
  <c r="HD71" i="2"/>
  <c r="HE71" i="2" s="1"/>
  <c r="BY75" i="2"/>
  <c r="BZ74" i="2"/>
  <c r="CE74" i="2" s="1"/>
  <c r="CF74" i="2" s="1"/>
  <c r="EK73" i="2"/>
  <c r="EP73" i="2" s="1"/>
  <c r="EJ74" i="2"/>
  <c r="BF74" i="2"/>
  <c r="BK74" i="2" s="1"/>
  <c r="BE75" i="2"/>
  <c r="EU74" i="2"/>
  <c r="EZ74" i="2" s="1"/>
  <c r="ET75" i="2"/>
  <c r="IC74" i="2"/>
  <c r="IH74" i="2" s="1"/>
  <c r="IB75" i="2"/>
  <c r="GV73" i="2"/>
  <c r="HA73" i="2" s="1"/>
  <c r="HB73" i="2" s="1"/>
  <c r="GU74" i="2"/>
  <c r="JF71" i="2"/>
  <c r="IE74" i="2"/>
  <c r="IF73" i="2"/>
  <c r="IG73" i="2" s="1"/>
  <c r="II73" i="2" s="1"/>
  <c r="BO73" i="2"/>
  <c r="BP72" i="2"/>
  <c r="BU72" i="2" s="1"/>
  <c r="GB73" i="2"/>
  <c r="GG73" i="2" s="1"/>
  <c r="GA74" i="2"/>
  <c r="EQ72" i="2"/>
  <c r="BI74" i="2"/>
  <c r="BJ74" i="2" s="1"/>
  <c r="BH75" i="2"/>
  <c r="JE72" i="2"/>
  <c r="HO72" i="2"/>
  <c r="CT72" i="2"/>
  <c r="CY72" i="2" s="1"/>
  <c r="CZ72" i="2" s="1"/>
  <c r="CS73" i="2"/>
  <c r="FT75" i="2"/>
  <c r="FU74" i="2"/>
  <c r="FV74" i="2" s="1"/>
  <c r="FH73" i="2"/>
  <c r="FM73" i="2" s="1"/>
  <c r="FG74" i="2"/>
  <c r="EW75" i="2"/>
  <c r="EX74" i="2"/>
  <c r="EY74" i="2" s="1"/>
  <c r="BR77" i="2"/>
  <c r="BS76" i="2"/>
  <c r="BT76" i="2" s="1"/>
  <c r="IP74" i="2"/>
  <c r="IQ74" i="2" s="1"/>
  <c r="IO75" i="2"/>
  <c r="FR74" i="2"/>
  <c r="FW74" i="2" s="1"/>
  <c r="FQ75" i="2"/>
  <c r="HS73" i="2"/>
  <c r="HX73" i="2" s="1"/>
  <c r="HY73" i="2" s="1"/>
  <c r="HR74" i="2"/>
  <c r="DQ73" i="2"/>
  <c r="DV73" i="2" s="1"/>
  <c r="DW73" i="2" s="1"/>
  <c r="DP74" i="2"/>
  <c r="GO74" i="2"/>
  <c r="GP74" i="2" s="1"/>
  <c r="GN75" i="2"/>
  <c r="DS75" i="2"/>
  <c r="DT74" i="2"/>
  <c r="DU74" i="2" s="1"/>
  <c r="II72" i="2"/>
  <c r="JD72" i="2"/>
  <c r="JF72" i="2" s="1"/>
  <c r="BV71" i="2"/>
  <c r="DB71" i="2"/>
  <c r="DC71" i="2" s="1"/>
  <c r="DM72" i="2"/>
  <c r="EN73" i="2"/>
  <c r="EO73" i="2" s="1"/>
  <c r="EM74" i="2"/>
  <c r="GD74" i="2"/>
  <c r="GE73" i="2"/>
  <c r="GF73" i="2" s="1"/>
  <c r="GH73" i="2" s="1"/>
  <c r="DG73" i="2"/>
  <c r="DL73" i="2" s="1"/>
  <c r="DM73" i="2" s="1"/>
  <c r="DF74" i="2"/>
  <c r="HH74" i="2"/>
  <c r="HI73" i="2"/>
  <c r="HN73" i="2" s="1"/>
  <c r="GX76" i="2"/>
  <c r="GY75" i="2"/>
  <c r="GZ75" i="2" s="1"/>
  <c r="CM75" i="2"/>
  <c r="CN75" i="2" s="1"/>
  <c r="CL76" i="2"/>
  <c r="JC72" i="2"/>
  <c r="IL74" i="2"/>
  <c r="IM73" i="2"/>
  <c r="IR73" i="2" s="1"/>
  <c r="IS73" i="2" s="1"/>
  <c r="DW77" i="5"/>
  <c r="DX76" i="5"/>
  <c r="EB76" i="5" s="1"/>
  <c r="EC76" i="5" s="1"/>
  <c r="EG75" i="5"/>
  <c r="EF76" i="5"/>
  <c r="AW74" i="5"/>
  <c r="BQ74" i="5"/>
  <c r="CQ76" i="5"/>
  <c r="CU76" i="5" s="1"/>
  <c r="CV76" i="5" s="1"/>
  <c r="CP77" i="5"/>
  <c r="FL76" i="5"/>
  <c r="BI76" i="5"/>
  <c r="BJ75" i="5"/>
  <c r="BN75" i="5" s="1"/>
  <c r="BO75" i="5" s="1"/>
  <c r="EV77" i="5"/>
  <c r="EZ77" i="5" s="1"/>
  <c r="EU78" i="5"/>
  <c r="FA76" i="5"/>
  <c r="FN74" i="5"/>
  <c r="FM75" i="5"/>
  <c r="EJ78" i="5"/>
  <c r="EK77" i="5"/>
  <c r="EQ77" i="5" s="1"/>
  <c r="ER77" i="5" s="1"/>
  <c r="DC78" i="5"/>
  <c r="DD77" i="5"/>
  <c r="DJ77" i="5" s="1"/>
  <c r="DK77" i="5" s="1"/>
  <c r="DO78" i="5"/>
  <c r="DS78" i="5" s="1"/>
  <c r="DN79" i="5"/>
  <c r="DT77" i="5"/>
  <c r="CH76" i="5"/>
  <c r="CL76" i="5" s="1"/>
  <c r="CG77" i="5"/>
  <c r="BW77" i="5"/>
  <c r="CC77" i="5" s="1"/>
  <c r="CD77" i="5" s="1"/>
  <c r="BV78" i="5"/>
  <c r="CX75" i="5"/>
  <c r="CM75" i="5"/>
  <c r="CZ73" i="5"/>
  <c r="CY74" i="5"/>
  <c r="BA75" i="5"/>
  <c r="BE75" i="5" s="1"/>
  <c r="AZ76" i="5"/>
  <c r="BF74" i="5"/>
  <c r="BS72" i="5"/>
  <c r="BR73" i="5"/>
  <c r="AP75" i="5"/>
  <c r="AV75" i="5" s="1"/>
  <c r="AO76" i="5"/>
  <c r="AL72" i="5"/>
  <c r="AK73" i="5"/>
  <c r="Y74" i="5"/>
  <c r="AJ74" i="5"/>
  <c r="L210" i="5"/>
  <c r="M210" i="5"/>
  <c r="N210" i="5" s="1"/>
  <c r="P74" i="5"/>
  <c r="L75" i="5"/>
  <c r="M75" i="5"/>
  <c r="N75" i="5" s="1"/>
  <c r="W77" i="5"/>
  <c r="AI77" i="5" s="1"/>
  <c r="I75" i="5"/>
  <c r="O75" i="5" s="1"/>
  <c r="H76" i="5"/>
  <c r="T75" i="5"/>
  <c r="X75" i="5" s="1"/>
  <c r="S76" i="5"/>
  <c r="HK76" i="2"/>
  <c r="HL75" i="2"/>
  <c r="HM75" i="2" s="1"/>
  <c r="AE71" i="2"/>
  <c r="Q74" i="2"/>
  <c r="R73" i="2"/>
  <c r="S73" i="2" s="1"/>
  <c r="AY71" i="2"/>
  <c r="G75" i="2"/>
  <c r="H74" i="2"/>
  <c r="I74" i="2" s="1"/>
  <c r="AU73" i="2"/>
  <c r="AV72" i="2"/>
  <c r="AW72" i="2" s="1"/>
  <c r="AZ71" i="2"/>
  <c r="K70" i="2"/>
  <c r="AK73" i="2"/>
  <c r="AL72" i="2"/>
  <c r="AM72" i="2" s="1"/>
  <c r="BA69" i="2"/>
  <c r="BB69" i="2" s="1"/>
  <c r="AA73" i="2"/>
  <c r="AB72" i="2"/>
  <c r="AC72" i="2" s="1"/>
  <c r="E71" i="2"/>
  <c r="J71" i="2" s="1"/>
  <c r="D72" i="2"/>
  <c r="T70" i="2"/>
  <c r="U70" i="2" s="1"/>
  <c r="AR73" i="2"/>
  <c r="AS72" i="2"/>
  <c r="AX72" i="2" s="1"/>
  <c r="AH72" i="2"/>
  <c r="AI71" i="2"/>
  <c r="AN71" i="2" s="1"/>
  <c r="AO71" i="2" s="1"/>
  <c r="X73" i="2"/>
  <c r="Y72" i="2"/>
  <c r="AD72" i="2" s="1"/>
  <c r="N72" i="2"/>
  <c r="O71" i="2"/>
  <c r="EQ73" i="2" l="1"/>
  <c r="JD73" i="2"/>
  <c r="JE73" i="2"/>
  <c r="JF73" i="2" s="1"/>
  <c r="HO73" i="2"/>
  <c r="FG75" i="2"/>
  <c r="FH74" i="2"/>
  <c r="FM74" i="2" s="1"/>
  <c r="FT76" i="2"/>
  <c r="FU75" i="2"/>
  <c r="FV75" i="2" s="1"/>
  <c r="BL74" i="2"/>
  <c r="DA74" i="2"/>
  <c r="CB78" i="2"/>
  <c r="CC77" i="2"/>
  <c r="CD77" i="2" s="1"/>
  <c r="FK77" i="2"/>
  <c r="FL77" i="2" s="1"/>
  <c r="FJ78" i="2"/>
  <c r="IY75" i="2"/>
  <c r="IZ74" i="2"/>
  <c r="JA74" i="2" s="1"/>
  <c r="IM74" i="2"/>
  <c r="IR74" i="2" s="1"/>
  <c r="IL75" i="2"/>
  <c r="HI74" i="2"/>
  <c r="HN74" i="2" s="1"/>
  <c r="HH75" i="2"/>
  <c r="GE74" i="2"/>
  <c r="GF74" i="2" s="1"/>
  <c r="GD75" i="2"/>
  <c r="GN76" i="2"/>
  <c r="GO75" i="2"/>
  <c r="GP75" i="2" s="1"/>
  <c r="BS77" i="2"/>
  <c r="BT77" i="2" s="1"/>
  <c r="BR78" i="2"/>
  <c r="FN73" i="2"/>
  <c r="BV72" i="2"/>
  <c r="DB72" i="2"/>
  <c r="DC72" i="2" s="1"/>
  <c r="IC75" i="2"/>
  <c r="IH75" i="2" s="1"/>
  <c r="IB76" i="2"/>
  <c r="EJ75" i="2"/>
  <c r="EK74" i="2"/>
  <c r="EP74" i="2" s="1"/>
  <c r="FB73" i="2"/>
  <c r="CI75" i="2"/>
  <c r="CJ74" i="2"/>
  <c r="CO74" i="2" s="1"/>
  <c r="CP74" i="2" s="1"/>
  <c r="FR75" i="2"/>
  <c r="FW75" i="2" s="1"/>
  <c r="FQ76" i="2"/>
  <c r="IE75" i="2"/>
  <c r="IF74" i="2"/>
  <c r="IG74" i="2" s="1"/>
  <c r="BZ75" i="2"/>
  <c r="CE75" i="2" s="1"/>
  <c r="CF75" i="2" s="1"/>
  <c r="BY76" i="2"/>
  <c r="DJ75" i="2"/>
  <c r="DK75" i="2" s="1"/>
  <c r="DI76" i="2"/>
  <c r="FL77" i="5"/>
  <c r="GX77" i="2"/>
  <c r="GY76" i="2"/>
  <c r="GZ76" i="2" s="1"/>
  <c r="DG74" i="2"/>
  <c r="DL74" i="2" s="1"/>
  <c r="DM74" i="2" s="1"/>
  <c r="DF75" i="2"/>
  <c r="EM75" i="2"/>
  <c r="EN74" i="2"/>
  <c r="EO74" i="2" s="1"/>
  <c r="DS76" i="2"/>
  <c r="DT75" i="2"/>
  <c r="DU75" i="2" s="1"/>
  <c r="HS74" i="2"/>
  <c r="HX74" i="2" s="1"/>
  <c r="HY74" i="2" s="1"/>
  <c r="HR75" i="2"/>
  <c r="IO76" i="2"/>
  <c r="IP75" i="2"/>
  <c r="IQ75" i="2" s="1"/>
  <c r="FA74" i="2"/>
  <c r="GB74" i="2"/>
  <c r="GG74" i="2" s="1"/>
  <c r="GA75" i="2"/>
  <c r="BO74" i="2"/>
  <c r="BP73" i="2"/>
  <c r="BU73" i="2" s="1"/>
  <c r="HD72" i="2"/>
  <c r="HE72" i="2" s="1"/>
  <c r="EA74" i="2"/>
  <c r="EF74" i="2" s="1"/>
  <c r="DZ75" i="2"/>
  <c r="GL73" i="2"/>
  <c r="GQ73" i="2" s="1"/>
  <c r="GR73" i="2" s="1"/>
  <c r="GK74" i="2"/>
  <c r="HV75" i="2"/>
  <c r="HW75" i="2" s="1"/>
  <c r="HU76" i="2"/>
  <c r="EG74" i="2"/>
  <c r="CM76" i="2"/>
  <c r="CN76" i="2" s="1"/>
  <c r="CL77" i="2"/>
  <c r="FC73" i="2"/>
  <c r="DQ74" i="2"/>
  <c r="DV74" i="2" s="1"/>
  <c r="DW74" i="2" s="1"/>
  <c r="DP75" i="2"/>
  <c r="IS74" i="2"/>
  <c r="EX75" i="2"/>
  <c r="EY75" i="2" s="1"/>
  <c r="EW76" i="2"/>
  <c r="FX74" i="2"/>
  <c r="HC74" i="2"/>
  <c r="CT73" i="2"/>
  <c r="CY73" i="2" s="1"/>
  <c r="CZ73" i="2" s="1"/>
  <c r="CS74" i="2"/>
  <c r="BI75" i="2"/>
  <c r="BJ75" i="2" s="1"/>
  <c r="BH76" i="2"/>
  <c r="GV74" i="2"/>
  <c r="HA74" i="2" s="1"/>
  <c r="HB74" i="2" s="1"/>
  <c r="GU75" i="2"/>
  <c r="EU75" i="2"/>
  <c r="EZ75" i="2" s="1"/>
  <c r="ET76" i="2"/>
  <c r="BF75" i="2"/>
  <c r="BK75" i="2" s="1"/>
  <c r="BE76" i="2"/>
  <c r="HC73" i="2"/>
  <c r="IV75" i="2"/>
  <c r="IW74" i="2"/>
  <c r="JB74" i="2" s="1"/>
  <c r="CV78" i="2"/>
  <c r="CW77" i="2"/>
  <c r="CX77" i="2" s="1"/>
  <c r="JC73" i="2"/>
  <c r="EC76" i="2"/>
  <c r="ED75" i="2"/>
  <c r="EE75" i="2" s="1"/>
  <c r="CQ77" i="5"/>
  <c r="CU77" i="5" s="1"/>
  <c r="CV77" i="5" s="1"/>
  <c r="CP78" i="5"/>
  <c r="AW75" i="5"/>
  <c r="BQ75" i="5"/>
  <c r="EE77" i="5"/>
  <c r="DW78" i="5"/>
  <c r="DX77" i="5"/>
  <c r="EB77" i="5" s="1"/>
  <c r="EC77" i="5" s="1"/>
  <c r="BJ76" i="5"/>
  <c r="BN76" i="5" s="1"/>
  <c r="BO76" i="5" s="1"/>
  <c r="BI77" i="5"/>
  <c r="EK78" i="5"/>
  <c r="EQ78" i="5" s="1"/>
  <c r="ER78" i="5" s="1"/>
  <c r="EJ79" i="5"/>
  <c r="FN75" i="5"/>
  <c r="FM76" i="5"/>
  <c r="EU79" i="5"/>
  <c r="EV78" i="5"/>
  <c r="EZ78" i="5" s="1"/>
  <c r="FA77" i="5"/>
  <c r="DN80" i="5"/>
  <c r="DO79" i="5"/>
  <c r="DS79" i="5" s="1"/>
  <c r="DT78" i="5"/>
  <c r="DD78" i="5"/>
  <c r="DJ78" i="5" s="1"/>
  <c r="DK78" i="5" s="1"/>
  <c r="DC79" i="5"/>
  <c r="BV79" i="5"/>
  <c r="BW78" i="5"/>
  <c r="CC78" i="5" s="1"/>
  <c r="CD78" i="5" s="1"/>
  <c r="CZ74" i="5"/>
  <c r="CY75" i="5"/>
  <c r="CH77" i="5"/>
  <c r="CL77" i="5" s="1"/>
  <c r="CG78" i="5"/>
  <c r="CX76" i="5"/>
  <c r="CM76" i="5"/>
  <c r="AO77" i="5"/>
  <c r="AP76" i="5"/>
  <c r="AV76" i="5" s="1"/>
  <c r="BS73" i="5"/>
  <c r="BR74" i="5"/>
  <c r="BA76" i="5"/>
  <c r="BE76" i="5" s="1"/>
  <c r="AZ77" i="5"/>
  <c r="BF75" i="5"/>
  <c r="Y75" i="5"/>
  <c r="AJ75" i="5"/>
  <c r="AK74" i="5"/>
  <c r="AL73" i="5"/>
  <c r="P75" i="5"/>
  <c r="L211" i="5"/>
  <c r="M211" i="5"/>
  <c r="N211" i="5" s="1"/>
  <c r="M76" i="5"/>
  <c r="N76" i="5" s="1"/>
  <c r="L76" i="5"/>
  <c r="W78" i="5"/>
  <c r="AI78" i="5" s="1"/>
  <c r="T76" i="5"/>
  <c r="X76" i="5" s="1"/>
  <c r="S77" i="5"/>
  <c r="H77" i="5"/>
  <c r="I76" i="5"/>
  <c r="O76" i="5" s="1"/>
  <c r="HK77" i="2"/>
  <c r="HL76" i="2"/>
  <c r="HM76" i="2" s="1"/>
  <c r="R74" i="2"/>
  <c r="S74" i="2" s="1"/>
  <c r="Q75" i="2"/>
  <c r="AE72" i="2"/>
  <c r="AZ72" i="2"/>
  <c r="BA70" i="2"/>
  <c r="BB70" i="2" s="1"/>
  <c r="AU74" i="2"/>
  <c r="AV73" i="2"/>
  <c r="AW73" i="2" s="1"/>
  <c r="K71" i="2"/>
  <c r="AK74" i="2"/>
  <c r="AL73" i="2"/>
  <c r="AM73" i="2" s="1"/>
  <c r="AA74" i="2"/>
  <c r="AB73" i="2"/>
  <c r="AC73" i="2" s="1"/>
  <c r="AY72" i="2"/>
  <c r="G76" i="2"/>
  <c r="H75" i="2"/>
  <c r="I75" i="2" s="1"/>
  <c r="E72" i="2"/>
  <c r="J72" i="2" s="1"/>
  <c r="D73" i="2"/>
  <c r="T71" i="2"/>
  <c r="U71" i="2" s="1"/>
  <c r="AS73" i="2"/>
  <c r="AX73" i="2" s="1"/>
  <c r="AR74" i="2"/>
  <c r="AH73" i="2"/>
  <c r="AI72" i="2"/>
  <c r="AN72" i="2" s="1"/>
  <c r="AO72" i="2" s="1"/>
  <c r="X74" i="2"/>
  <c r="Y73" i="2"/>
  <c r="AD73" i="2" s="1"/>
  <c r="N73" i="2"/>
  <c r="O72" i="2"/>
  <c r="FL78" i="5" l="1"/>
  <c r="JC74" i="2"/>
  <c r="EQ74" i="2"/>
  <c r="BL75" i="2"/>
  <c r="DA75" i="2"/>
  <c r="IF75" i="2"/>
  <c r="IG75" i="2" s="1"/>
  <c r="IE76" i="2"/>
  <c r="EJ76" i="2"/>
  <c r="EK75" i="2"/>
  <c r="EP75" i="2" s="1"/>
  <c r="CW78" i="2"/>
  <c r="CX78" i="2" s="1"/>
  <c r="CV79" i="2"/>
  <c r="BF76" i="2"/>
  <c r="BK76" i="2" s="1"/>
  <c r="BE77" i="2"/>
  <c r="GV75" i="2"/>
  <c r="HA75" i="2" s="1"/>
  <c r="HB75" i="2" s="1"/>
  <c r="GU76" i="2"/>
  <c r="CT74" i="2"/>
  <c r="CY74" i="2" s="1"/>
  <c r="CZ74" i="2" s="1"/>
  <c r="CS75" i="2"/>
  <c r="EW77" i="2"/>
  <c r="EX76" i="2"/>
  <c r="EY76" i="2" s="1"/>
  <c r="HV76" i="2"/>
  <c r="HW76" i="2" s="1"/>
  <c r="HU77" i="2"/>
  <c r="EA75" i="2"/>
  <c r="EF75" i="2" s="1"/>
  <c r="EG75" i="2" s="1"/>
  <c r="DZ76" i="2"/>
  <c r="BO75" i="2"/>
  <c r="BP74" i="2"/>
  <c r="BU74" i="2" s="1"/>
  <c r="EN75" i="2"/>
  <c r="EO75" i="2" s="1"/>
  <c r="EM76" i="2"/>
  <c r="GX78" i="2"/>
  <c r="GY77" i="2"/>
  <c r="GZ77" i="2" s="1"/>
  <c r="BZ76" i="2"/>
  <c r="CE76" i="2" s="1"/>
  <c r="CF76" i="2" s="1"/>
  <c r="BY77" i="2"/>
  <c r="FQ77" i="2"/>
  <c r="FR76" i="2"/>
  <c r="FW76" i="2" s="1"/>
  <c r="IC76" i="2"/>
  <c r="IH76" i="2" s="1"/>
  <c r="IB77" i="2"/>
  <c r="GD76" i="2"/>
  <c r="GE75" i="2"/>
  <c r="GF75" i="2" s="1"/>
  <c r="IY76" i="2"/>
  <c r="IZ75" i="2"/>
  <c r="JA75" i="2" s="1"/>
  <c r="FX75" i="2"/>
  <c r="HC75" i="2"/>
  <c r="DP76" i="2"/>
  <c r="DQ75" i="2"/>
  <c r="DV75" i="2" s="1"/>
  <c r="DW75" i="2" s="1"/>
  <c r="FB74" i="2"/>
  <c r="JE74" i="2"/>
  <c r="HO74" i="2"/>
  <c r="FH75" i="2"/>
  <c r="FM75" i="2" s="1"/>
  <c r="FG76" i="2"/>
  <c r="ED76" i="2"/>
  <c r="EE76" i="2" s="1"/>
  <c r="EC77" i="2"/>
  <c r="FA75" i="2"/>
  <c r="GA76" i="2"/>
  <c r="GB75" i="2"/>
  <c r="GG75" i="2" s="1"/>
  <c r="IP76" i="2"/>
  <c r="IQ76" i="2" s="1"/>
  <c r="IO77" i="2"/>
  <c r="DF76" i="2"/>
  <c r="DG75" i="2"/>
  <c r="DL75" i="2" s="1"/>
  <c r="FD73" i="2"/>
  <c r="HD73" i="2"/>
  <c r="GH74" i="2"/>
  <c r="IL76" i="2"/>
  <c r="IM75" i="2"/>
  <c r="IR75" i="2" s="1"/>
  <c r="IS75" i="2" s="1"/>
  <c r="CB79" i="2"/>
  <c r="CC78" i="2"/>
  <c r="CD78" i="2" s="1"/>
  <c r="FT77" i="2"/>
  <c r="FU76" i="2"/>
  <c r="FV76" i="2" s="1"/>
  <c r="BV73" i="2"/>
  <c r="DB73" i="2"/>
  <c r="DC73" i="2" s="1"/>
  <c r="FB75" i="2"/>
  <c r="IW75" i="2"/>
  <c r="JB75" i="2" s="1"/>
  <c r="IV76" i="2"/>
  <c r="HE73" i="2"/>
  <c r="ET77" i="2"/>
  <c r="EU76" i="2"/>
  <c r="EZ76" i="2" s="1"/>
  <c r="BH77" i="2"/>
  <c r="BI76" i="2"/>
  <c r="BJ76" i="2" s="1"/>
  <c r="CM77" i="2"/>
  <c r="CN77" i="2" s="1"/>
  <c r="CL78" i="2"/>
  <c r="GL74" i="2"/>
  <c r="GQ74" i="2" s="1"/>
  <c r="GR74" i="2" s="1"/>
  <c r="GK75" i="2"/>
  <c r="HR76" i="2"/>
  <c r="HS75" i="2"/>
  <c r="HX75" i="2" s="1"/>
  <c r="HY75" i="2" s="1"/>
  <c r="DS77" i="2"/>
  <c r="DT76" i="2"/>
  <c r="DU76" i="2" s="1"/>
  <c r="FC74" i="2"/>
  <c r="DJ76" i="2"/>
  <c r="DK76" i="2" s="1"/>
  <c r="DI77" i="2"/>
  <c r="II74" i="2"/>
  <c r="JD74" i="2"/>
  <c r="CJ75" i="2"/>
  <c r="CO75" i="2" s="1"/>
  <c r="CP75" i="2" s="1"/>
  <c r="CI76" i="2"/>
  <c r="BS78" i="2"/>
  <c r="BT78" i="2" s="1"/>
  <c r="BR79" i="2"/>
  <c r="GO76" i="2"/>
  <c r="GP76" i="2" s="1"/>
  <c r="GN77" i="2"/>
  <c r="HH76" i="2"/>
  <c r="HI75" i="2"/>
  <c r="HN75" i="2" s="1"/>
  <c r="FJ79" i="2"/>
  <c r="FK78" i="2"/>
  <c r="FL78" i="2" s="1"/>
  <c r="HD74" i="2"/>
  <c r="HE74" i="2" s="1"/>
  <c r="FN74" i="2"/>
  <c r="AW76" i="5"/>
  <c r="BQ76" i="5"/>
  <c r="EG76" i="5"/>
  <c r="EF77" i="5"/>
  <c r="CQ78" i="5"/>
  <c r="CU78" i="5" s="1"/>
  <c r="CV78" i="5" s="1"/>
  <c r="CP79" i="5"/>
  <c r="DX78" i="5"/>
  <c r="EB78" i="5" s="1"/>
  <c r="EC78" i="5" s="1"/>
  <c r="DW79" i="5"/>
  <c r="EE78" i="5"/>
  <c r="BI78" i="5"/>
  <c r="BJ77" i="5"/>
  <c r="BN77" i="5" s="1"/>
  <c r="BO77" i="5" s="1"/>
  <c r="EK79" i="5"/>
  <c r="EQ79" i="5" s="1"/>
  <c r="ER79" i="5" s="1"/>
  <c r="EJ80" i="5"/>
  <c r="EU80" i="5"/>
  <c r="EV79" i="5"/>
  <c r="EZ79" i="5" s="1"/>
  <c r="FL79" i="5" s="1"/>
  <c r="FN76" i="5"/>
  <c r="FM77" i="5"/>
  <c r="FA78" i="5"/>
  <c r="DC80" i="5"/>
  <c r="DD79" i="5"/>
  <c r="DJ79" i="5" s="1"/>
  <c r="DK79" i="5" s="1"/>
  <c r="DT79" i="5"/>
  <c r="DN81" i="5"/>
  <c r="DO80" i="5"/>
  <c r="DS80" i="5" s="1"/>
  <c r="CY76" i="5"/>
  <c r="CZ75" i="5"/>
  <c r="CG79" i="5"/>
  <c r="CH78" i="5"/>
  <c r="CL78" i="5" s="1"/>
  <c r="CX77" i="5"/>
  <c r="CM77" i="5"/>
  <c r="BW79" i="5"/>
  <c r="CC79" i="5" s="1"/>
  <c r="CD79" i="5" s="1"/>
  <c r="BV80" i="5"/>
  <c r="AZ78" i="5"/>
  <c r="BA77" i="5"/>
  <c r="BE77" i="5" s="1"/>
  <c r="BS74" i="5"/>
  <c r="BR75" i="5"/>
  <c r="BF76" i="5"/>
  <c r="AO78" i="5"/>
  <c r="AP77" i="5"/>
  <c r="AV77" i="5" s="1"/>
  <c r="AK75" i="5"/>
  <c r="AL74" i="5"/>
  <c r="Y76" i="5"/>
  <c r="AJ76" i="5"/>
  <c r="P76" i="5"/>
  <c r="M212" i="5"/>
  <c r="N212" i="5" s="1"/>
  <c r="L212" i="5"/>
  <c r="M77" i="5"/>
  <c r="N77" i="5" s="1"/>
  <c r="L77" i="5"/>
  <c r="W79" i="5"/>
  <c r="AI79" i="5" s="1"/>
  <c r="I77" i="5"/>
  <c r="O77" i="5" s="1"/>
  <c r="H78" i="5"/>
  <c r="T77" i="5"/>
  <c r="X77" i="5" s="1"/>
  <c r="S78" i="5"/>
  <c r="HK78" i="2"/>
  <c r="HL77" i="2"/>
  <c r="HM77" i="2" s="1"/>
  <c r="AE73" i="2"/>
  <c r="R75" i="2"/>
  <c r="S75" i="2" s="1"/>
  <c r="Q76" i="2"/>
  <c r="AY73" i="2"/>
  <c r="AZ73" i="2"/>
  <c r="AA75" i="2"/>
  <c r="AB74" i="2"/>
  <c r="AC74" i="2" s="1"/>
  <c r="AU75" i="2"/>
  <c r="AV74" i="2"/>
  <c r="AW74" i="2" s="1"/>
  <c r="AK75" i="2"/>
  <c r="AL74" i="2"/>
  <c r="AM74" i="2" s="1"/>
  <c r="K72" i="2"/>
  <c r="G77" i="2"/>
  <c r="H76" i="2"/>
  <c r="I76" i="2" s="1"/>
  <c r="BA71" i="2"/>
  <c r="BB71" i="2" s="1"/>
  <c r="E73" i="2"/>
  <c r="J73" i="2" s="1"/>
  <c r="D74" i="2"/>
  <c r="T72" i="2"/>
  <c r="U72" i="2" s="1"/>
  <c r="AR75" i="2"/>
  <c r="AS74" i="2"/>
  <c r="AX74" i="2" s="1"/>
  <c r="AI73" i="2"/>
  <c r="AN73" i="2" s="1"/>
  <c r="AO73" i="2" s="1"/>
  <c r="AH74" i="2"/>
  <c r="X75" i="2"/>
  <c r="Y74" i="2"/>
  <c r="AD74" i="2" s="1"/>
  <c r="O73" i="2"/>
  <c r="N74" i="2"/>
  <c r="JC75" i="2" l="1"/>
  <c r="JF74" i="2"/>
  <c r="FC75" i="2"/>
  <c r="FJ80" i="2"/>
  <c r="FK79" i="2"/>
  <c r="FL79" i="2" s="1"/>
  <c r="CM78" i="2"/>
  <c r="CN78" i="2" s="1"/>
  <c r="CL79" i="2"/>
  <c r="BH78" i="2"/>
  <c r="BI77" i="2"/>
  <c r="BJ77" i="2" s="1"/>
  <c r="BZ77" i="2"/>
  <c r="CE77" i="2" s="1"/>
  <c r="CF77" i="2" s="1"/>
  <c r="BY78" i="2"/>
  <c r="JE75" i="2"/>
  <c r="HO75" i="2"/>
  <c r="BS79" i="2"/>
  <c r="BT79" i="2" s="1"/>
  <c r="BR80" i="2"/>
  <c r="HR77" i="2"/>
  <c r="HS76" i="2"/>
  <c r="HX76" i="2" s="1"/>
  <c r="HY76" i="2" s="1"/>
  <c r="CB80" i="2"/>
  <c r="CC79" i="2"/>
  <c r="CD79" i="2" s="1"/>
  <c r="DF77" i="2"/>
  <c r="DG76" i="2"/>
  <c r="DL76" i="2" s="1"/>
  <c r="FN75" i="2"/>
  <c r="FD74" i="2"/>
  <c r="IY77" i="2"/>
  <c r="IZ76" i="2"/>
  <c r="JA76" i="2" s="1"/>
  <c r="EQ75" i="2"/>
  <c r="DZ77" i="2"/>
  <c r="EA76" i="2"/>
  <c r="EF76" i="2" s="1"/>
  <c r="EG76" i="2" s="1"/>
  <c r="FA76" i="2"/>
  <c r="GU77" i="2"/>
  <c r="GV76" i="2"/>
  <c r="HA76" i="2" s="1"/>
  <c r="HB76" i="2" s="1"/>
  <c r="CW79" i="2"/>
  <c r="CX79" i="2" s="1"/>
  <c r="CV80" i="2"/>
  <c r="EJ77" i="2"/>
  <c r="EK76" i="2"/>
  <c r="EP76" i="2" s="1"/>
  <c r="FH76" i="2"/>
  <c r="FM76" i="2" s="1"/>
  <c r="FG77" i="2"/>
  <c r="IC77" i="2"/>
  <c r="IH77" i="2" s="1"/>
  <c r="IB78" i="2"/>
  <c r="EM77" i="2"/>
  <c r="EN76" i="2"/>
  <c r="EO76" i="2" s="1"/>
  <c r="FB76" i="2" s="1"/>
  <c r="BP75" i="2"/>
  <c r="BU75" i="2" s="1"/>
  <c r="BO76" i="2"/>
  <c r="HI76" i="2"/>
  <c r="HN76" i="2" s="1"/>
  <c r="HH77" i="2"/>
  <c r="GL75" i="2"/>
  <c r="GQ75" i="2" s="1"/>
  <c r="GR75" i="2" s="1"/>
  <c r="GK76" i="2"/>
  <c r="EU77" i="2"/>
  <c r="EZ77" i="2" s="1"/>
  <c r="ET78" i="2"/>
  <c r="FD75" i="2"/>
  <c r="FX76" i="2"/>
  <c r="GA77" i="2"/>
  <c r="GB76" i="2"/>
  <c r="GG76" i="2" s="1"/>
  <c r="EC78" i="2"/>
  <c r="ED77" i="2"/>
  <c r="EE77" i="2" s="1"/>
  <c r="GH75" i="2"/>
  <c r="EW78" i="2"/>
  <c r="EX77" i="2"/>
  <c r="EY77" i="2" s="1"/>
  <c r="FA77" i="2" s="1"/>
  <c r="IF76" i="2"/>
  <c r="IG76" i="2" s="1"/>
  <c r="IE77" i="2"/>
  <c r="IW76" i="2"/>
  <c r="JB76" i="2" s="1"/>
  <c r="IV77" i="2"/>
  <c r="EE79" i="5"/>
  <c r="GO77" i="2"/>
  <c r="GP77" i="2" s="1"/>
  <c r="GN78" i="2"/>
  <c r="CJ76" i="2"/>
  <c r="CO76" i="2" s="1"/>
  <c r="CP76" i="2" s="1"/>
  <c r="CI77" i="2"/>
  <c r="DJ77" i="2"/>
  <c r="DK77" i="2" s="1"/>
  <c r="DI78" i="2"/>
  <c r="DS78" i="2"/>
  <c r="DT77" i="2"/>
  <c r="DU77" i="2" s="1"/>
  <c r="BL76" i="2"/>
  <c r="DA76" i="2"/>
  <c r="DM75" i="2"/>
  <c r="FU77" i="2"/>
  <c r="FV77" i="2" s="1"/>
  <c r="FT78" i="2"/>
  <c r="IM76" i="2"/>
  <c r="IR76" i="2" s="1"/>
  <c r="IS76" i="2" s="1"/>
  <c r="IL77" i="2"/>
  <c r="IP77" i="2"/>
  <c r="IQ77" i="2" s="1"/>
  <c r="IO78" i="2"/>
  <c r="DP77" i="2"/>
  <c r="DQ76" i="2"/>
  <c r="DV76" i="2" s="1"/>
  <c r="DW76" i="2" s="1"/>
  <c r="GE76" i="2"/>
  <c r="GF76" i="2" s="1"/>
  <c r="HC76" i="2" s="1"/>
  <c r="GD77" i="2"/>
  <c r="FR77" i="2"/>
  <c r="FW77" i="2" s="1"/>
  <c r="FQ78" i="2"/>
  <c r="GX79" i="2"/>
  <c r="GY78" i="2"/>
  <c r="GZ78" i="2" s="1"/>
  <c r="BV74" i="2"/>
  <c r="DB74" i="2"/>
  <c r="DC74" i="2" s="1"/>
  <c r="HU78" i="2"/>
  <c r="HV77" i="2"/>
  <c r="HW77" i="2" s="1"/>
  <c r="CT75" i="2"/>
  <c r="CY75" i="2" s="1"/>
  <c r="CZ75" i="2" s="1"/>
  <c r="CS76" i="2"/>
  <c r="BF77" i="2"/>
  <c r="BK77" i="2" s="1"/>
  <c r="BE78" i="2"/>
  <c r="II75" i="2"/>
  <c r="JD75" i="2"/>
  <c r="JF75" i="2" s="1"/>
  <c r="CP80" i="5"/>
  <c r="CQ79" i="5"/>
  <c r="CU79" i="5" s="1"/>
  <c r="CV79" i="5" s="1"/>
  <c r="EG78" i="5"/>
  <c r="EF79" i="5"/>
  <c r="EG77" i="5"/>
  <c r="EF78" i="5"/>
  <c r="AW77" i="5"/>
  <c r="BQ77" i="5"/>
  <c r="DW80" i="5"/>
  <c r="DX79" i="5"/>
  <c r="EB79" i="5" s="1"/>
  <c r="EC79" i="5" s="1"/>
  <c r="BI79" i="5"/>
  <c r="BJ78" i="5"/>
  <c r="BN78" i="5" s="1"/>
  <c r="BO78" i="5" s="1"/>
  <c r="FN77" i="5"/>
  <c r="FM78" i="5"/>
  <c r="FA79" i="5"/>
  <c r="EV80" i="5"/>
  <c r="EZ80" i="5" s="1"/>
  <c r="EU81" i="5"/>
  <c r="EK80" i="5"/>
  <c r="EQ80" i="5" s="1"/>
  <c r="ER80" i="5" s="1"/>
  <c r="EJ81" i="5"/>
  <c r="DT80" i="5"/>
  <c r="DN82" i="5"/>
  <c r="DO81" i="5"/>
  <c r="DS81" i="5" s="1"/>
  <c r="DC81" i="5"/>
  <c r="DD80" i="5"/>
  <c r="DJ80" i="5" s="1"/>
  <c r="DK80" i="5" s="1"/>
  <c r="CX78" i="5"/>
  <c r="CM78" i="5"/>
  <c r="CZ76" i="5"/>
  <c r="CY77" i="5"/>
  <c r="CH79" i="5"/>
  <c r="CL79" i="5" s="1"/>
  <c r="CG80" i="5"/>
  <c r="BV81" i="5"/>
  <c r="BW80" i="5"/>
  <c r="CC80" i="5" s="1"/>
  <c r="CD80" i="5" s="1"/>
  <c r="AP78" i="5"/>
  <c r="AV78" i="5" s="1"/>
  <c r="AO79" i="5"/>
  <c r="BS75" i="5"/>
  <c r="BR76" i="5"/>
  <c r="BF77" i="5"/>
  <c r="BA78" i="5"/>
  <c r="BE78" i="5" s="1"/>
  <c r="AZ79" i="5"/>
  <c r="Y77" i="5"/>
  <c r="AJ77" i="5"/>
  <c r="AK76" i="5"/>
  <c r="AL75" i="5"/>
  <c r="L213" i="5"/>
  <c r="M213" i="5"/>
  <c r="N213" i="5" s="1"/>
  <c r="L78" i="5"/>
  <c r="M78" i="5"/>
  <c r="N78" i="5" s="1"/>
  <c r="P77" i="5"/>
  <c r="T78" i="5"/>
  <c r="X78" i="5" s="1"/>
  <c r="S79" i="5"/>
  <c r="H79" i="5"/>
  <c r="I78" i="5"/>
  <c r="O78" i="5" s="1"/>
  <c r="W80" i="5"/>
  <c r="AI80" i="5" s="1"/>
  <c r="HK79" i="2"/>
  <c r="HL78" i="2"/>
  <c r="HM78" i="2" s="1"/>
  <c r="R76" i="2"/>
  <c r="S76" i="2" s="1"/>
  <c r="Q77" i="2"/>
  <c r="AE74" i="2"/>
  <c r="BA72" i="2"/>
  <c r="BB72" i="2" s="1"/>
  <c r="AY74" i="2"/>
  <c r="G78" i="2"/>
  <c r="H77" i="2"/>
  <c r="I77" i="2" s="1"/>
  <c r="AU76" i="2"/>
  <c r="AV75" i="2"/>
  <c r="AW75" i="2" s="1"/>
  <c r="AZ74" i="2"/>
  <c r="AA76" i="2"/>
  <c r="AB75" i="2"/>
  <c r="AC75" i="2" s="1"/>
  <c r="K73" i="2"/>
  <c r="AK76" i="2"/>
  <c r="AL75" i="2"/>
  <c r="AM75" i="2" s="1"/>
  <c r="E74" i="2"/>
  <c r="J74" i="2" s="1"/>
  <c r="D75" i="2"/>
  <c r="T73" i="2"/>
  <c r="U73" i="2" s="1"/>
  <c r="AR76" i="2"/>
  <c r="AS75" i="2"/>
  <c r="AX75" i="2" s="1"/>
  <c r="AH75" i="2"/>
  <c r="AI74" i="2"/>
  <c r="AN74" i="2" s="1"/>
  <c r="AO74" i="2" s="1"/>
  <c r="X76" i="2"/>
  <c r="Y75" i="2"/>
  <c r="AD75" i="2" s="1"/>
  <c r="N75" i="2"/>
  <c r="O74" i="2"/>
  <c r="HD75" i="2" l="1"/>
  <c r="HE75" i="2" s="1"/>
  <c r="CB81" i="2"/>
  <c r="CC80" i="2"/>
  <c r="CD80" i="2" s="1"/>
  <c r="BS80" i="2"/>
  <c r="BT80" i="2" s="1"/>
  <c r="BR81" i="2"/>
  <c r="BZ78" i="2"/>
  <c r="CE78" i="2" s="1"/>
  <c r="CF78" i="2" s="1"/>
  <c r="BY79" i="2"/>
  <c r="DP78" i="2"/>
  <c r="DQ77" i="2"/>
  <c r="DV77" i="2" s="1"/>
  <c r="DW77" i="2" s="1"/>
  <c r="IM77" i="2"/>
  <c r="IR77" i="2" s="1"/>
  <c r="IS77" i="2" s="1"/>
  <c r="IL78" i="2"/>
  <c r="DT78" i="2"/>
  <c r="DU78" i="2" s="1"/>
  <c r="DS79" i="2"/>
  <c r="GA78" i="2"/>
  <c r="GB77" i="2"/>
  <c r="GG77" i="2" s="1"/>
  <c r="EU78" i="2"/>
  <c r="EZ78" i="2" s="1"/>
  <c r="ET79" i="2"/>
  <c r="BP76" i="2"/>
  <c r="BU76" i="2" s="1"/>
  <c r="BO77" i="2"/>
  <c r="IC78" i="2"/>
  <c r="IH78" i="2" s="1"/>
  <c r="IB79" i="2"/>
  <c r="DZ78" i="2"/>
  <c r="EA77" i="2"/>
  <c r="EF77" i="2" s="1"/>
  <c r="FC76" i="2"/>
  <c r="FD76" i="2" s="1"/>
  <c r="BI78" i="2"/>
  <c r="BJ78" i="2" s="1"/>
  <c r="BH79" i="2"/>
  <c r="DM76" i="2"/>
  <c r="EN77" i="2"/>
  <c r="EO77" i="2" s="1"/>
  <c r="EM78" i="2"/>
  <c r="BF78" i="2"/>
  <c r="BK78" i="2" s="1"/>
  <c r="BE79" i="2"/>
  <c r="GE77" i="2"/>
  <c r="GF77" i="2" s="1"/>
  <c r="GH77" i="2" s="1"/>
  <c r="GD78" i="2"/>
  <c r="DI79" i="2"/>
  <c r="DJ78" i="2"/>
  <c r="DK78" i="2" s="1"/>
  <c r="GO78" i="2"/>
  <c r="GP78" i="2" s="1"/>
  <c r="GN79" i="2"/>
  <c r="EG77" i="2"/>
  <c r="BV75" i="2"/>
  <c r="DB75" i="2"/>
  <c r="DC75" i="2" s="1"/>
  <c r="EK77" i="2"/>
  <c r="EP77" i="2" s="1"/>
  <c r="EJ78" i="2"/>
  <c r="GV77" i="2"/>
  <c r="HA77" i="2" s="1"/>
  <c r="HB77" i="2" s="1"/>
  <c r="GU78" i="2"/>
  <c r="DF78" i="2"/>
  <c r="DG77" i="2"/>
  <c r="DL77" i="2" s="1"/>
  <c r="CL80" i="2"/>
  <c r="CM79" i="2"/>
  <c r="CN79" i="2" s="1"/>
  <c r="CT76" i="2"/>
  <c r="CY76" i="2" s="1"/>
  <c r="CZ76" i="2" s="1"/>
  <c r="CS77" i="2"/>
  <c r="FQ79" i="2"/>
  <c r="FR78" i="2"/>
  <c r="FW78" i="2" s="1"/>
  <c r="FX77" i="2"/>
  <c r="HC77" i="2"/>
  <c r="CJ77" i="2"/>
  <c r="CO77" i="2" s="1"/>
  <c r="CP77" i="2" s="1"/>
  <c r="CI78" i="2"/>
  <c r="II76" i="2"/>
  <c r="JD76" i="2"/>
  <c r="JE76" i="2"/>
  <c r="HO76" i="2"/>
  <c r="FN76" i="2"/>
  <c r="IY78" i="2"/>
  <c r="IZ77" i="2"/>
  <c r="JA77" i="2" s="1"/>
  <c r="BL77" i="2"/>
  <c r="DA77" i="2"/>
  <c r="EE80" i="5"/>
  <c r="EG79" i="5" s="1"/>
  <c r="HU79" i="2"/>
  <c r="HV78" i="2"/>
  <c r="HW78" i="2" s="1"/>
  <c r="GY79" i="2"/>
  <c r="GZ79" i="2" s="1"/>
  <c r="GX80" i="2"/>
  <c r="GH76" i="2"/>
  <c r="IP78" i="2"/>
  <c r="IQ78" i="2" s="1"/>
  <c r="IO79" i="2"/>
  <c r="FU78" i="2"/>
  <c r="FV78" i="2" s="1"/>
  <c r="FT79" i="2"/>
  <c r="DM77" i="2"/>
  <c r="FB77" i="2"/>
  <c r="IW77" i="2"/>
  <c r="JB77" i="2" s="1"/>
  <c r="IV78" i="2"/>
  <c r="IF77" i="2"/>
  <c r="IG77" i="2" s="1"/>
  <c r="IE78" i="2"/>
  <c r="EW79" i="2"/>
  <c r="EX78" i="2"/>
  <c r="EY78" i="2" s="1"/>
  <c r="FA78" i="2" s="1"/>
  <c r="EC79" i="2"/>
  <c r="ED78" i="2"/>
  <c r="EE78" i="2" s="1"/>
  <c r="GL76" i="2"/>
  <c r="GQ76" i="2" s="1"/>
  <c r="GR76" i="2" s="1"/>
  <c r="GK77" i="2"/>
  <c r="HI77" i="2"/>
  <c r="HN77" i="2" s="1"/>
  <c r="HH78" i="2"/>
  <c r="EQ76" i="2"/>
  <c r="FH77" i="2"/>
  <c r="FM77" i="2" s="1"/>
  <c r="FG78" i="2"/>
  <c r="CV81" i="2"/>
  <c r="CW80" i="2"/>
  <c r="CX80" i="2" s="1"/>
  <c r="JC76" i="2"/>
  <c r="HR78" i="2"/>
  <c r="HS77" i="2"/>
  <c r="HX77" i="2" s="1"/>
  <c r="HY77" i="2" s="1"/>
  <c r="FJ81" i="2"/>
  <c r="FK80" i="2"/>
  <c r="FL80" i="2" s="1"/>
  <c r="AW78" i="5"/>
  <c r="BQ78" i="5"/>
  <c r="DX80" i="5"/>
  <c r="EB80" i="5" s="1"/>
  <c r="EC80" i="5" s="1"/>
  <c r="DW81" i="5"/>
  <c r="FL80" i="5"/>
  <c r="CP81" i="5"/>
  <c r="CQ80" i="5"/>
  <c r="CU80" i="5" s="1"/>
  <c r="CV80" i="5" s="1"/>
  <c r="BJ79" i="5"/>
  <c r="BN79" i="5" s="1"/>
  <c r="BO79" i="5" s="1"/>
  <c r="BI80" i="5"/>
  <c r="EJ82" i="5"/>
  <c r="EK81" i="5"/>
  <c r="EQ81" i="5" s="1"/>
  <c r="ER81" i="5" s="1"/>
  <c r="EU82" i="5"/>
  <c r="EV81" i="5"/>
  <c r="EZ81" i="5" s="1"/>
  <c r="FA80" i="5"/>
  <c r="FN78" i="5"/>
  <c r="FM79" i="5"/>
  <c r="DC82" i="5"/>
  <c r="DD81" i="5"/>
  <c r="DJ81" i="5" s="1"/>
  <c r="DK81" i="5" s="1"/>
  <c r="DO82" i="5"/>
  <c r="DS82" i="5" s="1"/>
  <c r="DN83" i="5"/>
  <c r="DT81" i="5"/>
  <c r="CX79" i="5"/>
  <c r="CM79" i="5"/>
  <c r="BW81" i="5"/>
  <c r="CC81" i="5" s="1"/>
  <c r="CD81" i="5" s="1"/>
  <c r="BV82" i="5"/>
  <c r="CG81" i="5"/>
  <c r="CH80" i="5"/>
  <c r="CL80" i="5" s="1"/>
  <c r="CZ77" i="5"/>
  <c r="CY78" i="5"/>
  <c r="BF78" i="5"/>
  <c r="BS76" i="5"/>
  <c r="BR77" i="5"/>
  <c r="BA79" i="5"/>
  <c r="BE79" i="5" s="1"/>
  <c r="AZ80" i="5"/>
  <c r="AP79" i="5"/>
  <c r="AV79" i="5" s="1"/>
  <c r="AO80" i="5"/>
  <c r="Y78" i="5"/>
  <c r="AJ78" i="5"/>
  <c r="AL76" i="5"/>
  <c r="AK77" i="5"/>
  <c r="P78" i="5"/>
  <c r="M214" i="5"/>
  <c r="N214" i="5" s="1"/>
  <c r="L214" i="5"/>
  <c r="L79" i="5"/>
  <c r="M79" i="5"/>
  <c r="N79" i="5" s="1"/>
  <c r="S80" i="5"/>
  <c r="T79" i="5"/>
  <c r="X79" i="5" s="1"/>
  <c r="W81" i="5"/>
  <c r="AI81" i="5" s="1"/>
  <c r="I79" i="5"/>
  <c r="O79" i="5" s="1"/>
  <c r="H80" i="5"/>
  <c r="HL79" i="2"/>
  <c r="HM79" i="2" s="1"/>
  <c r="HK80" i="2"/>
  <c r="AE75" i="2"/>
  <c r="R77" i="2"/>
  <c r="S77" i="2" s="1"/>
  <c r="Q78" i="2"/>
  <c r="AY75" i="2"/>
  <c r="AK77" i="2"/>
  <c r="AL76" i="2"/>
  <c r="AM76" i="2" s="1"/>
  <c r="BA73" i="2"/>
  <c r="BB73" i="2" s="1"/>
  <c r="K74" i="2"/>
  <c r="AA77" i="2"/>
  <c r="AB76" i="2"/>
  <c r="AC76" i="2" s="1"/>
  <c r="G79" i="2"/>
  <c r="H78" i="2"/>
  <c r="I78" i="2" s="1"/>
  <c r="AZ75" i="2"/>
  <c r="AU77" i="2"/>
  <c r="AV76" i="2"/>
  <c r="AW76" i="2" s="1"/>
  <c r="D76" i="2"/>
  <c r="E75" i="2"/>
  <c r="J75" i="2" s="1"/>
  <c r="T74" i="2"/>
  <c r="U74" i="2" s="1"/>
  <c r="AR77" i="2"/>
  <c r="AS76" i="2"/>
  <c r="AX76" i="2" s="1"/>
  <c r="AH76" i="2"/>
  <c r="AI75" i="2"/>
  <c r="AN75" i="2" s="1"/>
  <c r="AO75" i="2" s="1"/>
  <c r="X77" i="2"/>
  <c r="Y76" i="2"/>
  <c r="AD76" i="2" s="1"/>
  <c r="N76" i="2"/>
  <c r="O75" i="2"/>
  <c r="FL81" i="5" l="1"/>
  <c r="FK81" i="2"/>
  <c r="FL81" i="2" s="1"/>
  <c r="FJ82" i="2"/>
  <c r="JE77" i="2"/>
  <c r="HO77" i="2"/>
  <c r="II77" i="2"/>
  <c r="JD77" i="2"/>
  <c r="IO80" i="2"/>
  <c r="IP79" i="2"/>
  <c r="IQ79" i="2" s="1"/>
  <c r="DG78" i="2"/>
  <c r="DL78" i="2" s="1"/>
  <c r="DF79" i="2"/>
  <c r="IC79" i="2"/>
  <c r="IH79" i="2" s="1"/>
  <c r="IB80" i="2"/>
  <c r="DS80" i="2"/>
  <c r="DT79" i="2"/>
  <c r="DU79" i="2" s="1"/>
  <c r="EF80" i="5"/>
  <c r="HD77" i="2"/>
  <c r="HE77" i="2" s="1"/>
  <c r="FN77" i="2"/>
  <c r="GL77" i="2"/>
  <c r="GQ77" i="2" s="1"/>
  <c r="GR77" i="2" s="1"/>
  <c r="GK78" i="2"/>
  <c r="IW78" i="2"/>
  <c r="JB78" i="2" s="1"/>
  <c r="IV79" i="2"/>
  <c r="JF76" i="2"/>
  <c r="CS78" i="2"/>
  <c r="CT77" i="2"/>
  <c r="CY77" i="2" s="1"/>
  <c r="CZ77" i="2" s="1"/>
  <c r="GV78" i="2"/>
  <c r="HA78" i="2" s="1"/>
  <c r="HB78" i="2" s="1"/>
  <c r="GU79" i="2"/>
  <c r="GD79" i="2"/>
  <c r="GE78" i="2"/>
  <c r="GF78" i="2" s="1"/>
  <c r="HC78" i="2" s="1"/>
  <c r="BF79" i="2"/>
  <c r="BK79" i="2" s="1"/>
  <c r="BE80" i="2"/>
  <c r="EQ77" i="2"/>
  <c r="DQ78" i="2"/>
  <c r="DV78" i="2" s="1"/>
  <c r="DW78" i="2" s="1"/>
  <c r="DP79" i="2"/>
  <c r="FH78" i="2"/>
  <c r="FM78" i="2" s="1"/>
  <c r="FG79" i="2"/>
  <c r="EC80" i="2"/>
  <c r="ED79" i="2"/>
  <c r="EE79" i="2" s="1"/>
  <c r="GN80" i="2"/>
  <c r="GO79" i="2"/>
  <c r="GP79" i="2" s="1"/>
  <c r="EN78" i="2"/>
  <c r="EO78" i="2" s="1"/>
  <c r="EM79" i="2"/>
  <c r="EX79" i="2"/>
  <c r="EY79" i="2" s="1"/>
  <c r="EW80" i="2"/>
  <c r="FU79" i="2"/>
  <c r="FV79" i="2" s="1"/>
  <c r="FT80" i="2"/>
  <c r="HV79" i="2"/>
  <c r="HW79" i="2" s="1"/>
  <c r="HU80" i="2"/>
  <c r="HD76" i="2"/>
  <c r="HE76" i="2" s="1"/>
  <c r="CM80" i="2"/>
  <c r="CN80" i="2" s="1"/>
  <c r="CL81" i="2"/>
  <c r="DM78" i="2"/>
  <c r="FB78" i="2"/>
  <c r="BI79" i="2"/>
  <c r="BJ79" i="2" s="1"/>
  <c r="BH80" i="2"/>
  <c r="BP77" i="2"/>
  <c r="BU77" i="2" s="1"/>
  <c r="BO78" i="2"/>
  <c r="IM78" i="2"/>
  <c r="IR78" i="2" s="1"/>
  <c r="IS78" i="2" s="1"/>
  <c r="IL79" i="2"/>
  <c r="BY80" i="2"/>
  <c r="BZ79" i="2"/>
  <c r="CE79" i="2" s="1"/>
  <c r="CF79" i="2" s="1"/>
  <c r="IY79" i="2"/>
  <c r="IZ78" i="2"/>
  <c r="JA78" i="2" s="1"/>
  <c r="FQ80" i="2"/>
  <c r="FR79" i="2"/>
  <c r="FW79" i="2" s="1"/>
  <c r="ET80" i="2"/>
  <c r="EU79" i="2"/>
  <c r="EZ79" i="2" s="1"/>
  <c r="BR82" i="2"/>
  <c r="BS81" i="2"/>
  <c r="BT81" i="2" s="1"/>
  <c r="HS78" i="2"/>
  <c r="HX78" i="2" s="1"/>
  <c r="HY78" i="2" s="1"/>
  <c r="HR79" i="2"/>
  <c r="CV82" i="2"/>
  <c r="CW81" i="2"/>
  <c r="CX81" i="2" s="1"/>
  <c r="HI78" i="2"/>
  <c r="HN78" i="2" s="1"/>
  <c r="HH79" i="2"/>
  <c r="IE79" i="2"/>
  <c r="IF78" i="2"/>
  <c r="IG78" i="2" s="1"/>
  <c r="II78" i="2" s="1"/>
  <c r="FX78" i="2"/>
  <c r="GY80" i="2"/>
  <c r="GZ80" i="2" s="1"/>
  <c r="GX81" i="2"/>
  <c r="JC77" i="2"/>
  <c r="CJ78" i="2"/>
  <c r="CO78" i="2" s="1"/>
  <c r="CP78" i="2" s="1"/>
  <c r="CI79" i="2"/>
  <c r="FC77" i="2"/>
  <c r="FD77" i="2" s="1"/>
  <c r="EK78" i="2"/>
  <c r="EP78" i="2" s="1"/>
  <c r="EJ79" i="2"/>
  <c r="DJ79" i="2"/>
  <c r="DK79" i="2" s="1"/>
  <c r="DI80" i="2"/>
  <c r="JD78" i="2"/>
  <c r="BL78" i="2"/>
  <c r="DA78" i="2"/>
  <c r="EA78" i="2"/>
  <c r="EF78" i="2" s="1"/>
  <c r="EG78" i="2" s="1"/>
  <c r="DZ79" i="2"/>
  <c r="BV76" i="2"/>
  <c r="DB76" i="2"/>
  <c r="DC76" i="2" s="1"/>
  <c r="GB78" i="2"/>
  <c r="GG78" i="2" s="1"/>
  <c r="GA79" i="2"/>
  <c r="CB82" i="2"/>
  <c r="CC81" i="2"/>
  <c r="CD81" i="2" s="1"/>
  <c r="DX81" i="5"/>
  <c r="EB81" i="5" s="1"/>
  <c r="EC81" i="5" s="1"/>
  <c r="DW82" i="5"/>
  <c r="AW79" i="5"/>
  <c r="BQ79" i="5"/>
  <c r="CQ81" i="5"/>
  <c r="CU81" i="5" s="1"/>
  <c r="CV81" i="5" s="1"/>
  <c r="CP82" i="5"/>
  <c r="EE81" i="5"/>
  <c r="BI81" i="5"/>
  <c r="BJ80" i="5"/>
  <c r="BN80" i="5" s="1"/>
  <c r="BO80" i="5" s="1"/>
  <c r="FN79" i="5"/>
  <c r="FM80" i="5"/>
  <c r="FA81" i="5"/>
  <c r="EU83" i="5"/>
  <c r="EV82" i="5"/>
  <c r="EZ82" i="5" s="1"/>
  <c r="EK82" i="5"/>
  <c r="EQ82" i="5" s="1"/>
  <c r="ER82" i="5" s="1"/>
  <c r="EJ83" i="5"/>
  <c r="DN84" i="5"/>
  <c r="DO83" i="5"/>
  <c r="DS83" i="5" s="1"/>
  <c r="DT82" i="5"/>
  <c r="DD82" i="5"/>
  <c r="DJ82" i="5" s="1"/>
  <c r="DK82" i="5" s="1"/>
  <c r="DC83" i="5"/>
  <c r="BV83" i="5"/>
  <c r="BW82" i="5"/>
  <c r="CC82" i="5" s="1"/>
  <c r="CD82" i="5" s="1"/>
  <c r="CX80" i="5"/>
  <c r="CM80" i="5"/>
  <c r="CH81" i="5"/>
  <c r="CL81" i="5" s="1"/>
  <c r="CG82" i="5"/>
  <c r="CZ78" i="5"/>
  <c r="CY79" i="5"/>
  <c r="AP80" i="5"/>
  <c r="AV80" i="5" s="1"/>
  <c r="AO81" i="5"/>
  <c r="BA80" i="5"/>
  <c r="BE80" i="5" s="1"/>
  <c r="AZ81" i="5"/>
  <c r="BF79" i="5"/>
  <c r="BS77" i="5"/>
  <c r="BR78" i="5"/>
  <c r="AK78" i="5"/>
  <c r="AL77" i="5"/>
  <c r="Y79" i="5"/>
  <c r="AJ79" i="5"/>
  <c r="P79" i="5"/>
  <c r="L215" i="5"/>
  <c r="M215" i="5"/>
  <c r="N215" i="5" s="1"/>
  <c r="L80" i="5"/>
  <c r="M80" i="5"/>
  <c r="N80" i="5" s="1"/>
  <c r="I80" i="5"/>
  <c r="O80" i="5" s="1"/>
  <c r="H81" i="5"/>
  <c r="W82" i="5"/>
  <c r="AI82" i="5" s="1"/>
  <c r="S81" i="5"/>
  <c r="T80" i="5"/>
  <c r="X80" i="5" s="1"/>
  <c r="HL80" i="2"/>
  <c r="HM80" i="2" s="1"/>
  <c r="HK81" i="2"/>
  <c r="R78" i="2"/>
  <c r="S78" i="2" s="1"/>
  <c r="Q79" i="2"/>
  <c r="AE76" i="2"/>
  <c r="K75" i="2"/>
  <c r="G80" i="2"/>
  <c r="H79" i="2"/>
  <c r="I79" i="2" s="1"/>
  <c r="AZ76" i="2"/>
  <c r="AK78" i="2"/>
  <c r="AL77" i="2"/>
  <c r="AM77" i="2" s="1"/>
  <c r="AA78" i="2"/>
  <c r="AB77" i="2"/>
  <c r="AC77" i="2" s="1"/>
  <c r="AY76" i="2"/>
  <c r="AU78" i="2"/>
  <c r="AV77" i="2"/>
  <c r="AW77" i="2" s="1"/>
  <c r="BA74" i="2"/>
  <c r="BB74" i="2" s="1"/>
  <c r="E76" i="2"/>
  <c r="J76" i="2" s="1"/>
  <c r="D77" i="2"/>
  <c r="T75" i="2"/>
  <c r="U75" i="2" s="1"/>
  <c r="AS77" i="2"/>
  <c r="AX77" i="2" s="1"/>
  <c r="AR78" i="2"/>
  <c r="AH77" i="2"/>
  <c r="AI76" i="2"/>
  <c r="AN76" i="2" s="1"/>
  <c r="AO76" i="2" s="1"/>
  <c r="X78" i="2"/>
  <c r="Y77" i="2"/>
  <c r="AD77" i="2" s="1"/>
  <c r="N77" i="2"/>
  <c r="O76" i="2"/>
  <c r="CB83" i="2" l="1"/>
  <c r="CC82" i="2"/>
  <c r="CD82" i="2" s="1"/>
  <c r="CW82" i="2"/>
  <c r="CX82" i="2" s="1"/>
  <c r="CV83" i="2"/>
  <c r="BY81" i="2"/>
  <c r="BZ80" i="2"/>
  <c r="CE80" i="2" s="1"/>
  <c r="CF80" i="2" s="1"/>
  <c r="BV77" i="2"/>
  <c r="DB77" i="2"/>
  <c r="DC77" i="2" s="1"/>
  <c r="FX79" i="2"/>
  <c r="EC81" i="2"/>
  <c r="ED80" i="2"/>
  <c r="EE80" i="2" s="1"/>
  <c r="IC80" i="2"/>
  <c r="IH80" i="2" s="1"/>
  <c r="IB81" i="2"/>
  <c r="GB79" i="2"/>
  <c r="GG79" i="2" s="1"/>
  <c r="GA80" i="2"/>
  <c r="EA79" i="2"/>
  <c r="EF79" i="2" s="1"/>
  <c r="DZ80" i="2"/>
  <c r="HH80" i="2"/>
  <c r="HI79" i="2"/>
  <c r="HN79" i="2" s="1"/>
  <c r="HS79" i="2"/>
  <c r="HX79" i="2" s="1"/>
  <c r="HR80" i="2"/>
  <c r="IL80" i="2"/>
  <c r="IM79" i="2"/>
  <c r="IR79" i="2" s="1"/>
  <c r="BH81" i="2"/>
  <c r="BI80" i="2"/>
  <c r="BJ80" i="2" s="1"/>
  <c r="HV80" i="2"/>
  <c r="HW80" i="2" s="1"/>
  <c r="HU81" i="2"/>
  <c r="EW81" i="2"/>
  <c r="EX80" i="2"/>
  <c r="EY80" i="2" s="1"/>
  <c r="FA80" i="2" s="1"/>
  <c r="GO80" i="2"/>
  <c r="GP80" i="2" s="1"/>
  <c r="GN81" i="2"/>
  <c r="FH79" i="2"/>
  <c r="FM79" i="2" s="1"/>
  <c r="FG80" i="2"/>
  <c r="GU80" i="2"/>
  <c r="GV79" i="2"/>
  <c r="HA79" i="2" s="1"/>
  <c r="HB79" i="2" s="1"/>
  <c r="CS79" i="2"/>
  <c r="CT78" i="2"/>
  <c r="CY78" i="2" s="1"/>
  <c r="CZ78" i="2" s="1"/>
  <c r="GK79" i="2"/>
  <c r="GL78" i="2"/>
  <c r="GQ78" i="2" s="1"/>
  <c r="GR78" i="2" s="1"/>
  <c r="IP80" i="2"/>
  <c r="IQ80" i="2" s="1"/>
  <c r="IO81" i="2"/>
  <c r="ET81" i="2"/>
  <c r="EU80" i="2"/>
  <c r="EZ80" i="2" s="1"/>
  <c r="BE81" i="2"/>
  <c r="BF80" i="2"/>
  <c r="BK80" i="2" s="1"/>
  <c r="IS79" i="2"/>
  <c r="DJ80" i="2"/>
  <c r="DK80" i="2" s="1"/>
  <c r="DI81" i="2"/>
  <c r="GX82" i="2"/>
  <c r="GY81" i="2"/>
  <c r="GZ81" i="2" s="1"/>
  <c r="JE78" i="2"/>
  <c r="JF78" i="2" s="1"/>
  <c r="HO78" i="2"/>
  <c r="BR83" i="2"/>
  <c r="BS82" i="2"/>
  <c r="BT82" i="2" s="1"/>
  <c r="FR80" i="2"/>
  <c r="FW80" i="2" s="1"/>
  <c r="FQ81" i="2"/>
  <c r="BL79" i="2"/>
  <c r="DA79" i="2"/>
  <c r="CL82" i="2"/>
  <c r="CM81" i="2"/>
  <c r="CN81" i="2" s="1"/>
  <c r="HY79" i="2"/>
  <c r="FA79" i="2"/>
  <c r="EM80" i="2"/>
  <c r="EN79" i="2"/>
  <c r="EO79" i="2" s="1"/>
  <c r="EQ79" i="2" s="1"/>
  <c r="FN78" i="2"/>
  <c r="GH78" i="2"/>
  <c r="DG79" i="2"/>
  <c r="DL79" i="2" s="1"/>
  <c r="DF80" i="2"/>
  <c r="JF77" i="2"/>
  <c r="FJ83" i="2"/>
  <c r="FK82" i="2"/>
  <c r="FL82" i="2" s="1"/>
  <c r="EJ80" i="2"/>
  <c r="EK79" i="2"/>
  <c r="EP79" i="2" s="1"/>
  <c r="IY80" i="2"/>
  <c r="IZ79" i="2"/>
  <c r="JA79" i="2" s="1"/>
  <c r="DQ79" i="2"/>
  <c r="DV79" i="2" s="1"/>
  <c r="DW79" i="2" s="1"/>
  <c r="DP80" i="2"/>
  <c r="DM79" i="2"/>
  <c r="CJ79" i="2"/>
  <c r="CO79" i="2" s="1"/>
  <c r="CP79" i="2" s="1"/>
  <c r="CI80" i="2"/>
  <c r="IF79" i="2"/>
  <c r="IG79" i="2" s="1"/>
  <c r="IE80" i="2"/>
  <c r="JC78" i="2"/>
  <c r="BP78" i="2"/>
  <c r="BU78" i="2" s="1"/>
  <c r="BO79" i="2"/>
  <c r="FU80" i="2"/>
  <c r="FV80" i="2" s="1"/>
  <c r="FT81" i="2"/>
  <c r="EQ78" i="2"/>
  <c r="EG79" i="2"/>
  <c r="GD80" i="2"/>
  <c r="GE79" i="2"/>
  <c r="GF79" i="2" s="1"/>
  <c r="GH79" i="2" s="1"/>
  <c r="IW79" i="2"/>
  <c r="JB79" i="2" s="1"/>
  <c r="IV80" i="2"/>
  <c r="DT80" i="2"/>
  <c r="DU80" i="2" s="1"/>
  <c r="DS81" i="2"/>
  <c r="FC78" i="2"/>
  <c r="FD78" i="2" s="1"/>
  <c r="CP83" i="5"/>
  <c r="CQ82" i="5"/>
  <c r="CU82" i="5" s="1"/>
  <c r="CV82" i="5" s="1"/>
  <c r="AW80" i="5"/>
  <c r="BQ80" i="5"/>
  <c r="DX82" i="5"/>
  <c r="EB82" i="5" s="1"/>
  <c r="EC82" i="5" s="1"/>
  <c r="DW83" i="5"/>
  <c r="EG80" i="5"/>
  <c r="EF81" i="5"/>
  <c r="FL82" i="5"/>
  <c r="EE82" i="5"/>
  <c r="BI82" i="5"/>
  <c r="BJ81" i="5"/>
  <c r="BN81" i="5" s="1"/>
  <c r="BO81" i="5" s="1"/>
  <c r="EK83" i="5"/>
  <c r="EQ83" i="5" s="1"/>
  <c r="ER83" i="5" s="1"/>
  <c r="EJ84" i="5"/>
  <c r="FA82" i="5"/>
  <c r="EU84" i="5"/>
  <c r="EV83" i="5"/>
  <c r="EZ83" i="5" s="1"/>
  <c r="FN80" i="5"/>
  <c r="FM81" i="5"/>
  <c r="DC84" i="5"/>
  <c r="DD83" i="5"/>
  <c r="DJ83" i="5" s="1"/>
  <c r="DK83" i="5" s="1"/>
  <c r="DT83" i="5"/>
  <c r="DO84" i="5"/>
  <c r="DS84" i="5" s="1"/>
  <c r="DN85" i="5"/>
  <c r="CX81" i="5"/>
  <c r="CM81" i="5"/>
  <c r="CY80" i="5"/>
  <c r="CZ79" i="5"/>
  <c r="CG83" i="5"/>
  <c r="CH82" i="5"/>
  <c r="CL82" i="5" s="1"/>
  <c r="BW83" i="5"/>
  <c r="CC83" i="5" s="1"/>
  <c r="CD83" i="5" s="1"/>
  <c r="BV84" i="5"/>
  <c r="BS78" i="5"/>
  <c r="BR79" i="5"/>
  <c r="AZ82" i="5"/>
  <c r="BA81" i="5"/>
  <c r="BE81" i="5" s="1"/>
  <c r="BF80" i="5"/>
  <c r="AO82" i="5"/>
  <c r="AP81" i="5"/>
  <c r="AV81" i="5" s="1"/>
  <c r="Y80" i="5"/>
  <c r="AJ80" i="5"/>
  <c r="AL78" i="5"/>
  <c r="AK79" i="5"/>
  <c r="P80" i="5"/>
  <c r="L216" i="5"/>
  <c r="M216" i="5"/>
  <c r="N216" i="5" s="1"/>
  <c r="M81" i="5"/>
  <c r="N81" i="5" s="1"/>
  <c r="L81" i="5"/>
  <c r="T81" i="5"/>
  <c r="X81" i="5" s="1"/>
  <c r="S82" i="5"/>
  <c r="H82" i="5"/>
  <c r="I81" i="5"/>
  <c r="O81" i="5" s="1"/>
  <c r="W83" i="5"/>
  <c r="AI83" i="5" s="1"/>
  <c r="HK82" i="2"/>
  <c r="HL81" i="2"/>
  <c r="HM81" i="2" s="1"/>
  <c r="R79" i="2"/>
  <c r="S79" i="2" s="1"/>
  <c r="Q80" i="2"/>
  <c r="AE77" i="2"/>
  <c r="K76" i="2"/>
  <c r="AU79" i="2"/>
  <c r="AV78" i="2"/>
  <c r="AW78" i="2" s="1"/>
  <c r="BA75" i="2"/>
  <c r="BB75" i="2" s="1"/>
  <c r="AK79" i="2"/>
  <c r="AL78" i="2"/>
  <c r="AM78" i="2" s="1"/>
  <c r="AZ77" i="2"/>
  <c r="G81" i="2"/>
  <c r="H80" i="2"/>
  <c r="I80" i="2" s="1"/>
  <c r="AA79" i="2"/>
  <c r="AB78" i="2"/>
  <c r="AC78" i="2" s="1"/>
  <c r="AY77" i="2"/>
  <c r="E77" i="2"/>
  <c r="J77" i="2" s="1"/>
  <c r="D78" i="2"/>
  <c r="T76" i="2"/>
  <c r="U76" i="2" s="1"/>
  <c r="AR79" i="2"/>
  <c r="AS78" i="2"/>
  <c r="AX78" i="2" s="1"/>
  <c r="AI77" i="2"/>
  <c r="AN77" i="2" s="1"/>
  <c r="AO77" i="2" s="1"/>
  <c r="AH78" i="2"/>
  <c r="X79" i="2"/>
  <c r="Y78" i="2"/>
  <c r="AD78" i="2" s="1"/>
  <c r="O77" i="2"/>
  <c r="N78" i="2"/>
  <c r="FB79" i="2" l="1"/>
  <c r="HD78" i="2"/>
  <c r="HE78" i="2" s="1"/>
  <c r="FU81" i="2"/>
  <c r="FV81" i="2" s="1"/>
  <c r="FT82" i="2"/>
  <c r="II79" i="2"/>
  <c r="JD79" i="2"/>
  <c r="IY81" i="2"/>
  <c r="IZ80" i="2"/>
  <c r="JA80" i="2" s="1"/>
  <c r="DJ81" i="2"/>
  <c r="DK81" i="2" s="1"/>
  <c r="DI82" i="2"/>
  <c r="BL80" i="2"/>
  <c r="DA80" i="2"/>
  <c r="GE80" i="2"/>
  <c r="GF80" i="2" s="1"/>
  <c r="GD81" i="2"/>
  <c r="FX80" i="2"/>
  <c r="EM81" i="2"/>
  <c r="EN80" i="2"/>
  <c r="EO80" i="2" s="1"/>
  <c r="EQ80" i="2" s="1"/>
  <c r="CL83" i="2"/>
  <c r="CM82" i="2"/>
  <c r="CN82" i="2" s="1"/>
  <c r="FN79" i="2"/>
  <c r="EW82" i="2"/>
  <c r="EX81" i="2"/>
  <c r="EY81" i="2" s="1"/>
  <c r="BH82" i="2"/>
  <c r="BI81" i="2"/>
  <c r="BJ81" i="2" s="1"/>
  <c r="HS80" i="2"/>
  <c r="HX80" i="2" s="1"/>
  <c r="HR81" i="2"/>
  <c r="EC82" i="2"/>
  <c r="ED81" i="2"/>
  <c r="EE81" i="2" s="1"/>
  <c r="DT81" i="2"/>
  <c r="DU81" i="2" s="1"/>
  <c r="DS82" i="2"/>
  <c r="BV78" i="2"/>
  <c r="DB78" i="2"/>
  <c r="DC78" i="2" s="1"/>
  <c r="DQ80" i="2"/>
  <c r="DV80" i="2" s="1"/>
  <c r="DW80" i="2" s="1"/>
  <c r="DP81" i="2"/>
  <c r="FR81" i="2"/>
  <c r="FW81" i="2" s="1"/>
  <c r="FQ82" i="2"/>
  <c r="BE82" i="2"/>
  <c r="BF81" i="2"/>
  <c r="BK81" i="2" s="1"/>
  <c r="HH81" i="2"/>
  <c r="HI80" i="2"/>
  <c r="HN80" i="2" s="1"/>
  <c r="GB80" i="2"/>
  <c r="GG80" i="2" s="1"/>
  <c r="GA81" i="2"/>
  <c r="CV84" i="2"/>
  <c r="CW83" i="2"/>
  <c r="CX83" i="2" s="1"/>
  <c r="IV81" i="2"/>
  <c r="IW80" i="2"/>
  <c r="JB80" i="2" s="1"/>
  <c r="CI81" i="2"/>
  <c r="CJ80" i="2"/>
  <c r="CO80" i="2" s="1"/>
  <c r="CP80" i="2" s="1"/>
  <c r="EK80" i="2"/>
  <c r="EP80" i="2" s="1"/>
  <c r="EJ81" i="2"/>
  <c r="DF81" i="2"/>
  <c r="DG80" i="2"/>
  <c r="DL80" i="2" s="1"/>
  <c r="DM80" i="2" s="1"/>
  <c r="GL79" i="2"/>
  <c r="GQ79" i="2" s="1"/>
  <c r="GR79" i="2" s="1"/>
  <c r="GK80" i="2"/>
  <c r="GU81" i="2"/>
  <c r="GV80" i="2"/>
  <c r="HA80" i="2" s="1"/>
  <c r="HB80" i="2" s="1"/>
  <c r="GO81" i="2"/>
  <c r="GP81" i="2" s="1"/>
  <c r="GN82" i="2"/>
  <c r="HU82" i="2"/>
  <c r="HV81" i="2"/>
  <c r="HW81" i="2" s="1"/>
  <c r="EA80" i="2"/>
  <c r="EF80" i="2" s="1"/>
  <c r="EG80" i="2" s="1"/>
  <c r="DZ81" i="2"/>
  <c r="IB82" i="2"/>
  <c r="IC81" i="2"/>
  <c r="IH81" i="2" s="1"/>
  <c r="HC79" i="2"/>
  <c r="FJ84" i="2"/>
  <c r="FK83" i="2"/>
  <c r="FL83" i="2" s="1"/>
  <c r="CS80" i="2"/>
  <c r="CT79" i="2"/>
  <c r="CY79" i="2" s="1"/>
  <c r="CZ79" i="2" s="1"/>
  <c r="FG81" i="2"/>
  <c r="FH80" i="2"/>
  <c r="FM80" i="2" s="1"/>
  <c r="BO80" i="2"/>
  <c r="BP79" i="2"/>
  <c r="BU79" i="2" s="1"/>
  <c r="IF80" i="2"/>
  <c r="IG80" i="2" s="1"/>
  <c r="IE81" i="2"/>
  <c r="JC79" i="2"/>
  <c r="FC79" i="2"/>
  <c r="FD79" i="2" s="1"/>
  <c r="BS83" i="2"/>
  <c r="BT83" i="2" s="1"/>
  <c r="BR84" i="2"/>
  <c r="GY82" i="2"/>
  <c r="GZ82" i="2" s="1"/>
  <c r="GX83" i="2"/>
  <c r="ET82" i="2"/>
  <c r="EU81" i="2"/>
  <c r="EZ81" i="2" s="1"/>
  <c r="IP81" i="2"/>
  <c r="IQ81" i="2" s="1"/>
  <c r="IO82" i="2"/>
  <c r="HY80" i="2"/>
  <c r="IL81" i="2"/>
  <c r="IM80" i="2"/>
  <c r="IR80" i="2" s="1"/>
  <c r="IS80" i="2" s="1"/>
  <c r="JE79" i="2"/>
  <c r="HO79" i="2"/>
  <c r="BZ81" i="2"/>
  <c r="CE81" i="2" s="1"/>
  <c r="CF81" i="2" s="1"/>
  <c r="BY82" i="2"/>
  <c r="CC83" i="2"/>
  <c r="CD83" i="2" s="1"/>
  <c r="CB84" i="2"/>
  <c r="AW81" i="5"/>
  <c r="BQ81" i="5"/>
  <c r="EG81" i="5"/>
  <c r="EF82" i="5"/>
  <c r="EE83" i="5"/>
  <c r="FL83" i="5"/>
  <c r="DX83" i="5"/>
  <c r="EB83" i="5" s="1"/>
  <c r="EC83" i="5" s="1"/>
  <c r="DW84" i="5"/>
  <c r="CQ83" i="5"/>
  <c r="CU83" i="5" s="1"/>
  <c r="CV83" i="5" s="1"/>
  <c r="CP84" i="5"/>
  <c r="BJ82" i="5"/>
  <c r="BN82" i="5" s="1"/>
  <c r="BO82" i="5" s="1"/>
  <c r="BI83" i="5"/>
  <c r="EV84" i="5"/>
  <c r="EZ84" i="5" s="1"/>
  <c r="EU85" i="5"/>
  <c r="FA83" i="5"/>
  <c r="FN81" i="5"/>
  <c r="FM82" i="5"/>
  <c r="EK84" i="5"/>
  <c r="EQ84" i="5" s="1"/>
  <c r="ER84" i="5" s="1"/>
  <c r="EJ85" i="5"/>
  <c r="DO85" i="5"/>
  <c r="DS85" i="5" s="1"/>
  <c r="DN86" i="5"/>
  <c r="DT84" i="5"/>
  <c r="DC85" i="5"/>
  <c r="DD84" i="5"/>
  <c r="DJ84" i="5" s="1"/>
  <c r="DK84" i="5" s="1"/>
  <c r="BW84" i="5"/>
  <c r="CC84" i="5" s="1"/>
  <c r="CD84" i="5" s="1"/>
  <c r="BV85" i="5"/>
  <c r="CX82" i="5"/>
  <c r="CM82" i="5"/>
  <c r="CH83" i="5"/>
  <c r="CL83" i="5" s="1"/>
  <c r="CG84" i="5"/>
  <c r="CZ80" i="5"/>
  <c r="CY81" i="5"/>
  <c r="AP82" i="5"/>
  <c r="AV82" i="5" s="1"/>
  <c r="AO83" i="5"/>
  <c r="BS79" i="5"/>
  <c r="BR80" i="5"/>
  <c r="BF81" i="5"/>
  <c r="BA82" i="5"/>
  <c r="BE82" i="5" s="1"/>
  <c r="AZ83" i="5"/>
  <c r="AK80" i="5"/>
  <c r="AL79" i="5"/>
  <c r="Y81" i="5"/>
  <c r="AJ81" i="5"/>
  <c r="M217" i="5"/>
  <c r="N217" i="5" s="1"/>
  <c r="L217" i="5"/>
  <c r="P81" i="5"/>
  <c r="M82" i="5"/>
  <c r="N82" i="5" s="1"/>
  <c r="L82" i="5"/>
  <c r="I82" i="5"/>
  <c r="O82" i="5" s="1"/>
  <c r="H83" i="5"/>
  <c r="W84" i="5"/>
  <c r="AI84" i="5" s="1"/>
  <c r="S83" i="5"/>
  <c r="T82" i="5"/>
  <c r="X82" i="5" s="1"/>
  <c r="HL82" i="2"/>
  <c r="HM82" i="2" s="1"/>
  <c r="HK83" i="2"/>
  <c r="AE78" i="2"/>
  <c r="Q81" i="2"/>
  <c r="R80" i="2"/>
  <c r="S80" i="2" s="1"/>
  <c r="BA76" i="2"/>
  <c r="BB76" i="2" s="1"/>
  <c r="AU80" i="2"/>
  <c r="AV79" i="2"/>
  <c r="AW79" i="2" s="1"/>
  <c r="K77" i="2"/>
  <c r="AY78" i="2"/>
  <c r="AK80" i="2"/>
  <c r="AL79" i="2"/>
  <c r="AM79" i="2" s="1"/>
  <c r="AZ78" i="2"/>
  <c r="G82" i="2"/>
  <c r="H81" i="2"/>
  <c r="I81" i="2" s="1"/>
  <c r="AA80" i="2"/>
  <c r="AB79" i="2"/>
  <c r="AC79" i="2" s="1"/>
  <c r="E78" i="2"/>
  <c r="J78" i="2" s="1"/>
  <c r="D79" i="2"/>
  <c r="T77" i="2"/>
  <c r="U77" i="2" s="1"/>
  <c r="AS79" i="2"/>
  <c r="AX79" i="2" s="1"/>
  <c r="AR80" i="2"/>
  <c r="AH79" i="2"/>
  <c r="AI78" i="2"/>
  <c r="AN78" i="2" s="1"/>
  <c r="AO78" i="2" s="1"/>
  <c r="X80" i="2"/>
  <c r="Y79" i="2"/>
  <c r="AD79" i="2" s="1"/>
  <c r="N79" i="2"/>
  <c r="O78" i="2"/>
  <c r="FB80" i="2" l="1"/>
  <c r="FG82" i="2"/>
  <c r="FH81" i="2"/>
  <c r="FM81" i="2" s="1"/>
  <c r="CI82" i="2"/>
  <c r="CJ81" i="2"/>
  <c r="CO81" i="2" s="1"/>
  <c r="CP81" i="2" s="1"/>
  <c r="FA81" i="2"/>
  <c r="GE81" i="2"/>
  <c r="GF81" i="2" s="1"/>
  <c r="GD82" i="2"/>
  <c r="JF79" i="2"/>
  <c r="ET83" i="2"/>
  <c r="EU82" i="2"/>
  <c r="EZ82" i="2" s="1"/>
  <c r="BR85" i="2"/>
  <c r="BS84" i="2"/>
  <c r="BT84" i="2" s="1"/>
  <c r="BV79" i="2"/>
  <c r="DB79" i="2"/>
  <c r="DC79" i="2" s="1"/>
  <c r="IB83" i="2"/>
  <c r="IC82" i="2"/>
  <c r="IH82" i="2" s="1"/>
  <c r="HU83" i="2"/>
  <c r="HV82" i="2"/>
  <c r="HW82" i="2" s="1"/>
  <c r="GV81" i="2"/>
  <c r="HA81" i="2" s="1"/>
  <c r="HB81" i="2" s="1"/>
  <c r="GU82" i="2"/>
  <c r="EK81" i="2"/>
  <c r="EP81" i="2" s="1"/>
  <c r="EJ82" i="2"/>
  <c r="JE80" i="2"/>
  <c r="HO80" i="2"/>
  <c r="FR82" i="2"/>
  <c r="FW82" i="2" s="1"/>
  <c r="FQ83" i="2"/>
  <c r="EW83" i="2"/>
  <c r="EX82" i="2"/>
  <c r="EY82" i="2" s="1"/>
  <c r="FA82" i="2" s="1"/>
  <c r="EN81" i="2"/>
  <c r="EO81" i="2" s="1"/>
  <c r="EQ81" i="2" s="1"/>
  <c r="EM82" i="2"/>
  <c r="GH80" i="2"/>
  <c r="CB85" i="2"/>
  <c r="CC84" i="2"/>
  <c r="CD84" i="2" s="1"/>
  <c r="II80" i="2"/>
  <c r="JD80" i="2"/>
  <c r="JF80" i="2" s="1"/>
  <c r="FJ85" i="2"/>
  <c r="FK84" i="2"/>
  <c r="FL84" i="2" s="1"/>
  <c r="DG81" i="2"/>
  <c r="DL81" i="2" s="1"/>
  <c r="DF82" i="2"/>
  <c r="HS81" i="2"/>
  <c r="HX81" i="2" s="1"/>
  <c r="HY81" i="2" s="1"/>
  <c r="HR82" i="2"/>
  <c r="FL84" i="5"/>
  <c r="BY83" i="2"/>
  <c r="BZ82" i="2"/>
  <c r="CE82" i="2" s="1"/>
  <c r="CF82" i="2" s="1"/>
  <c r="IO83" i="2"/>
  <c r="IP82" i="2"/>
  <c r="IQ82" i="2" s="1"/>
  <c r="BO81" i="2"/>
  <c r="BP80" i="2"/>
  <c r="BU80" i="2" s="1"/>
  <c r="CS81" i="2"/>
  <c r="CT80" i="2"/>
  <c r="CY80" i="2" s="1"/>
  <c r="CZ80" i="2" s="1"/>
  <c r="EA81" i="2"/>
  <c r="EF81" i="2" s="1"/>
  <c r="DZ82" i="2"/>
  <c r="GO82" i="2"/>
  <c r="GP82" i="2" s="1"/>
  <c r="GN83" i="2"/>
  <c r="GK81" i="2"/>
  <c r="GL80" i="2"/>
  <c r="GQ80" i="2" s="1"/>
  <c r="GR80" i="2" s="1"/>
  <c r="IW81" i="2"/>
  <c r="JB81" i="2" s="1"/>
  <c r="IV82" i="2"/>
  <c r="CW84" i="2"/>
  <c r="CX84" i="2" s="1"/>
  <c r="CV85" i="2"/>
  <c r="HH82" i="2"/>
  <c r="HI81" i="2"/>
  <c r="HN81" i="2" s="1"/>
  <c r="EG81" i="2"/>
  <c r="BL81" i="2"/>
  <c r="DA81" i="2"/>
  <c r="HC80" i="2"/>
  <c r="JC80" i="2"/>
  <c r="FT83" i="2"/>
  <c r="FU82" i="2"/>
  <c r="FV82" i="2" s="1"/>
  <c r="BE83" i="2"/>
  <c r="BF82" i="2"/>
  <c r="BK82" i="2" s="1"/>
  <c r="EE84" i="5"/>
  <c r="EF84" i="5" s="1"/>
  <c r="IL82" i="2"/>
  <c r="IM81" i="2"/>
  <c r="IR81" i="2" s="1"/>
  <c r="IS81" i="2" s="1"/>
  <c r="GY83" i="2"/>
  <c r="GZ83" i="2" s="1"/>
  <c r="GX84" i="2"/>
  <c r="IE82" i="2"/>
  <c r="IF81" i="2"/>
  <c r="IG81" i="2" s="1"/>
  <c r="II81" i="2" s="1"/>
  <c r="FN80" i="2"/>
  <c r="FC80" i="2"/>
  <c r="FD80" i="2" s="1"/>
  <c r="GB81" i="2"/>
  <c r="GG81" i="2" s="1"/>
  <c r="GA82" i="2"/>
  <c r="DQ81" i="2"/>
  <c r="DV81" i="2" s="1"/>
  <c r="DW81" i="2" s="1"/>
  <c r="DP82" i="2"/>
  <c r="DS83" i="2"/>
  <c r="DT82" i="2"/>
  <c r="DU82" i="2" s="1"/>
  <c r="EC83" i="2"/>
  <c r="ED82" i="2"/>
  <c r="EE82" i="2" s="1"/>
  <c r="BI82" i="2"/>
  <c r="BJ82" i="2" s="1"/>
  <c r="BH83" i="2"/>
  <c r="HD79" i="2"/>
  <c r="HE79" i="2" s="1"/>
  <c r="CM83" i="2"/>
  <c r="CN83" i="2" s="1"/>
  <c r="CL84" i="2"/>
  <c r="DJ82" i="2"/>
  <c r="DK82" i="2" s="1"/>
  <c r="DI83" i="2"/>
  <c r="IZ81" i="2"/>
  <c r="JA81" i="2" s="1"/>
  <c r="JC81" i="2" s="1"/>
  <c r="IY82" i="2"/>
  <c r="FX81" i="2"/>
  <c r="HC81" i="2"/>
  <c r="EG83" i="5"/>
  <c r="CQ84" i="5"/>
  <c r="CU84" i="5" s="1"/>
  <c r="CV84" i="5" s="1"/>
  <c r="CP85" i="5"/>
  <c r="AW82" i="5"/>
  <c r="BQ82" i="5"/>
  <c r="EG82" i="5"/>
  <c r="EF83" i="5"/>
  <c r="DX84" i="5"/>
  <c r="EB84" i="5" s="1"/>
  <c r="EC84" i="5" s="1"/>
  <c r="DW85" i="5"/>
  <c r="BJ83" i="5"/>
  <c r="BN83" i="5" s="1"/>
  <c r="BO83" i="5" s="1"/>
  <c r="BI84" i="5"/>
  <c r="EV85" i="5"/>
  <c r="EZ85" i="5" s="1"/>
  <c r="EU86" i="5"/>
  <c r="EJ86" i="5"/>
  <c r="EK85" i="5"/>
  <c r="EQ85" i="5" s="1"/>
  <c r="ER85" i="5" s="1"/>
  <c r="FN82" i="5"/>
  <c r="FM83" i="5"/>
  <c r="FA84" i="5"/>
  <c r="DD85" i="5"/>
  <c r="DJ85" i="5" s="1"/>
  <c r="DK85" i="5" s="1"/>
  <c r="DC86" i="5"/>
  <c r="DO86" i="5"/>
  <c r="DS86" i="5" s="1"/>
  <c r="DN87" i="5"/>
  <c r="DT85" i="5"/>
  <c r="CX83" i="5"/>
  <c r="CM83" i="5"/>
  <c r="CZ81" i="5"/>
  <c r="CY82" i="5"/>
  <c r="BW85" i="5"/>
  <c r="CC85" i="5" s="1"/>
  <c r="CD85" i="5" s="1"/>
  <c r="BV86" i="5"/>
  <c r="CH84" i="5"/>
  <c r="CL84" i="5" s="1"/>
  <c r="CG85" i="5"/>
  <c r="AZ84" i="5"/>
  <c r="BA83" i="5"/>
  <c r="BE83" i="5" s="1"/>
  <c r="BF82" i="5"/>
  <c r="BS80" i="5"/>
  <c r="BR81" i="5"/>
  <c r="AO84" i="5"/>
  <c r="AP83" i="5"/>
  <c r="AV83" i="5" s="1"/>
  <c r="Y82" i="5"/>
  <c r="AJ82" i="5"/>
  <c r="AL80" i="5"/>
  <c r="AK81" i="5"/>
  <c r="P82" i="5"/>
  <c r="L218" i="5"/>
  <c r="M218" i="5"/>
  <c r="N218" i="5" s="1"/>
  <c r="M83" i="5"/>
  <c r="N83" i="5" s="1"/>
  <c r="L83" i="5"/>
  <c r="T83" i="5"/>
  <c r="X83" i="5" s="1"/>
  <c r="S84" i="5"/>
  <c r="W85" i="5"/>
  <c r="AI85" i="5" s="1"/>
  <c r="H84" i="5"/>
  <c r="I83" i="5"/>
  <c r="O83" i="5" s="1"/>
  <c r="HK84" i="2"/>
  <c r="HL83" i="2"/>
  <c r="HM83" i="2" s="1"/>
  <c r="AY79" i="2"/>
  <c r="R81" i="2"/>
  <c r="S81" i="2" s="1"/>
  <c r="Q82" i="2"/>
  <c r="AZ79" i="2"/>
  <c r="BA77" i="2"/>
  <c r="BB77" i="2" s="1"/>
  <c r="AE79" i="2"/>
  <c r="AA81" i="2"/>
  <c r="AB80" i="2"/>
  <c r="AC80" i="2" s="1"/>
  <c r="G83" i="2"/>
  <c r="H82" i="2"/>
  <c r="I82" i="2" s="1"/>
  <c r="AK81" i="2"/>
  <c r="AL80" i="2"/>
  <c r="AM80" i="2" s="1"/>
  <c r="K78" i="2"/>
  <c r="AU81" i="2"/>
  <c r="AV80" i="2"/>
  <c r="AW80" i="2" s="1"/>
  <c r="E79" i="2"/>
  <c r="J79" i="2" s="1"/>
  <c r="D80" i="2"/>
  <c r="T78" i="2"/>
  <c r="U78" i="2" s="1"/>
  <c r="AR81" i="2"/>
  <c r="AS80" i="2"/>
  <c r="AX80" i="2" s="1"/>
  <c r="AI79" i="2"/>
  <c r="AN79" i="2" s="1"/>
  <c r="AO79" i="2" s="1"/>
  <c r="AH80" i="2"/>
  <c r="X81" i="2"/>
  <c r="Y80" i="2"/>
  <c r="AD80" i="2" s="1"/>
  <c r="N80" i="2"/>
  <c r="O79" i="2"/>
  <c r="FB81" i="2" l="1"/>
  <c r="GH81" i="2"/>
  <c r="JD81" i="2"/>
  <c r="EC84" i="2"/>
  <c r="ED83" i="2"/>
  <c r="EE83" i="2" s="1"/>
  <c r="BV80" i="2"/>
  <c r="DB80" i="2"/>
  <c r="DC80" i="2" s="1"/>
  <c r="FC81" i="2"/>
  <c r="EN82" i="2"/>
  <c r="EO82" i="2" s="1"/>
  <c r="EM83" i="2"/>
  <c r="IC83" i="2"/>
  <c r="IH83" i="2" s="1"/>
  <c r="IB84" i="2"/>
  <c r="BR86" i="2"/>
  <c r="BS85" i="2"/>
  <c r="BT85" i="2" s="1"/>
  <c r="BI83" i="2"/>
  <c r="BJ83" i="2" s="1"/>
  <c r="BH84" i="2"/>
  <c r="IE83" i="2"/>
  <c r="IF82" i="2"/>
  <c r="IG82" i="2" s="1"/>
  <c r="II82" i="2" s="1"/>
  <c r="BF83" i="2"/>
  <c r="BK83" i="2" s="1"/>
  <c r="BE84" i="2"/>
  <c r="GK82" i="2"/>
  <c r="GL81" i="2"/>
  <c r="GQ81" i="2" s="1"/>
  <c r="GR81" i="2" s="1"/>
  <c r="BO82" i="2"/>
  <c r="BP81" i="2"/>
  <c r="BU81" i="2" s="1"/>
  <c r="DM81" i="2"/>
  <c r="EJ83" i="2"/>
  <c r="EK82" i="2"/>
  <c r="EP82" i="2" s="1"/>
  <c r="HD81" i="2"/>
  <c r="HE81" i="2" s="1"/>
  <c r="FN81" i="2"/>
  <c r="CW85" i="2"/>
  <c r="CX85" i="2" s="1"/>
  <c r="CV86" i="2"/>
  <c r="FD81" i="2"/>
  <c r="FL85" i="5"/>
  <c r="IY83" i="2"/>
  <c r="IZ82" i="2"/>
  <c r="JA82" i="2" s="1"/>
  <c r="CM84" i="2"/>
  <c r="CN84" i="2" s="1"/>
  <c r="CL85" i="2"/>
  <c r="BL82" i="2"/>
  <c r="DA82" i="2"/>
  <c r="DT83" i="2"/>
  <c r="DU83" i="2" s="1"/>
  <c r="DS84" i="2"/>
  <c r="GA83" i="2"/>
  <c r="GB82" i="2"/>
  <c r="GG82" i="2" s="1"/>
  <c r="GY84" i="2"/>
  <c r="GZ84" i="2" s="1"/>
  <c r="GX85" i="2"/>
  <c r="IL83" i="2"/>
  <c r="IM82" i="2"/>
  <c r="IR82" i="2" s="1"/>
  <c r="FX82" i="2"/>
  <c r="JE81" i="2"/>
  <c r="HO81" i="2"/>
  <c r="IW82" i="2"/>
  <c r="JB82" i="2" s="1"/>
  <c r="IV83" i="2"/>
  <c r="GN84" i="2"/>
  <c r="GO83" i="2"/>
  <c r="GP83" i="2" s="1"/>
  <c r="BZ83" i="2"/>
  <c r="CE83" i="2" s="1"/>
  <c r="CF83" i="2" s="1"/>
  <c r="BY84" i="2"/>
  <c r="FJ86" i="2"/>
  <c r="FK85" i="2"/>
  <c r="FL85" i="2" s="1"/>
  <c r="CB86" i="2"/>
  <c r="CC85" i="2"/>
  <c r="CD85" i="2" s="1"/>
  <c r="HU84" i="2"/>
  <c r="HV83" i="2"/>
  <c r="HW83" i="2" s="1"/>
  <c r="ET84" i="2"/>
  <c r="EU83" i="2"/>
  <c r="EZ83" i="2" s="1"/>
  <c r="FH82" i="2"/>
  <c r="FM82" i="2" s="1"/>
  <c r="FG83" i="2"/>
  <c r="DI84" i="2"/>
  <c r="DJ83" i="2"/>
  <c r="DK83" i="2" s="1"/>
  <c r="JF81" i="2"/>
  <c r="EA82" i="2"/>
  <c r="EF82" i="2" s="1"/>
  <c r="DZ83" i="2"/>
  <c r="IO84" i="2"/>
  <c r="IP83" i="2"/>
  <c r="IQ83" i="2" s="1"/>
  <c r="HR83" i="2"/>
  <c r="HS82" i="2"/>
  <c r="HX82" i="2" s="1"/>
  <c r="HY82" i="2" s="1"/>
  <c r="FR83" i="2"/>
  <c r="FW83" i="2" s="1"/>
  <c r="FQ84" i="2"/>
  <c r="EE85" i="5"/>
  <c r="EG82" i="2"/>
  <c r="DP83" i="2"/>
  <c r="DQ82" i="2"/>
  <c r="DV82" i="2" s="1"/>
  <c r="DW82" i="2" s="1"/>
  <c r="HD80" i="2"/>
  <c r="HE80" i="2" s="1"/>
  <c r="FU83" i="2"/>
  <c r="FV83" i="2" s="1"/>
  <c r="FT84" i="2"/>
  <c r="HH83" i="2"/>
  <c r="HI82" i="2"/>
  <c r="HN82" i="2" s="1"/>
  <c r="CT81" i="2"/>
  <c r="CY81" i="2" s="1"/>
  <c r="CZ81" i="2" s="1"/>
  <c r="CS82" i="2"/>
  <c r="IS82" i="2"/>
  <c r="DF83" i="2"/>
  <c r="DG82" i="2"/>
  <c r="DL82" i="2" s="1"/>
  <c r="FC82" i="2" s="1"/>
  <c r="EW84" i="2"/>
  <c r="EX83" i="2"/>
  <c r="EY83" i="2" s="1"/>
  <c r="FA83" i="2" s="1"/>
  <c r="GU83" i="2"/>
  <c r="GV82" i="2"/>
  <c r="HA82" i="2" s="1"/>
  <c r="HB82" i="2" s="1"/>
  <c r="GD83" i="2"/>
  <c r="GE82" i="2"/>
  <c r="GF82" i="2" s="1"/>
  <c r="GH82" i="2" s="1"/>
  <c r="CI83" i="2"/>
  <c r="CJ82" i="2"/>
  <c r="CO82" i="2" s="1"/>
  <c r="CP82" i="2" s="1"/>
  <c r="AW83" i="5"/>
  <c r="BQ83" i="5"/>
  <c r="CP86" i="5"/>
  <c r="CQ85" i="5"/>
  <c r="CU85" i="5" s="1"/>
  <c r="CV85" i="5" s="1"/>
  <c r="EG84" i="5"/>
  <c r="EF85" i="5"/>
  <c r="DX85" i="5"/>
  <c r="EB85" i="5" s="1"/>
  <c r="EC85" i="5" s="1"/>
  <c r="DW86" i="5"/>
  <c r="BJ84" i="5"/>
  <c r="BN84" i="5" s="1"/>
  <c r="BO84" i="5" s="1"/>
  <c r="BI85" i="5"/>
  <c r="FN83" i="5"/>
  <c r="FM84" i="5"/>
  <c r="EJ87" i="5"/>
  <c r="EK86" i="5"/>
  <c r="EQ86" i="5" s="1"/>
  <c r="ER86" i="5" s="1"/>
  <c r="EV86" i="5"/>
  <c r="EZ86" i="5" s="1"/>
  <c r="EU87" i="5"/>
  <c r="FA85" i="5"/>
  <c r="DD86" i="5"/>
  <c r="DJ86" i="5" s="1"/>
  <c r="DK86" i="5" s="1"/>
  <c r="DC87" i="5"/>
  <c r="DN88" i="5"/>
  <c r="DO87" i="5"/>
  <c r="DS87" i="5" s="1"/>
  <c r="DT86" i="5"/>
  <c r="CH85" i="5"/>
  <c r="CL85" i="5" s="1"/>
  <c r="CX84" i="5"/>
  <c r="CM84" i="5"/>
  <c r="BV87" i="5"/>
  <c r="BW86" i="5"/>
  <c r="CC86" i="5" s="1"/>
  <c r="CD86" i="5" s="1"/>
  <c r="CZ82" i="5"/>
  <c r="CY83" i="5"/>
  <c r="AZ85" i="5"/>
  <c r="BA84" i="5"/>
  <c r="BE84" i="5" s="1"/>
  <c r="AP84" i="5"/>
  <c r="AV84" i="5" s="1"/>
  <c r="AO85" i="5"/>
  <c r="BS81" i="5"/>
  <c r="BR82" i="5"/>
  <c r="BF83" i="5"/>
  <c r="Y83" i="5"/>
  <c r="AJ83" i="5"/>
  <c r="AK82" i="5"/>
  <c r="AL81" i="5"/>
  <c r="P83" i="5"/>
  <c r="L219" i="5"/>
  <c r="M219" i="5"/>
  <c r="N219" i="5" s="1"/>
  <c r="M84" i="5"/>
  <c r="N84" i="5" s="1"/>
  <c r="L84" i="5"/>
  <c r="T84" i="5"/>
  <c r="X84" i="5" s="1"/>
  <c r="S85" i="5"/>
  <c r="I84" i="5"/>
  <c r="O84" i="5" s="1"/>
  <c r="H85" i="5"/>
  <c r="W86" i="5"/>
  <c r="AI86" i="5" s="1"/>
  <c r="HK85" i="2"/>
  <c r="HL84" i="2"/>
  <c r="HM84" i="2" s="1"/>
  <c r="R82" i="2"/>
  <c r="S82" i="2" s="1"/>
  <c r="Q83" i="2"/>
  <c r="AZ80" i="2"/>
  <c r="AY80" i="2"/>
  <c r="BA78" i="2"/>
  <c r="BB78" i="2" s="1"/>
  <c r="AA82" i="2"/>
  <c r="AB81" i="2"/>
  <c r="AC81" i="2" s="1"/>
  <c r="AE80" i="2"/>
  <c r="K79" i="2"/>
  <c r="AK82" i="2"/>
  <c r="AL81" i="2"/>
  <c r="AM81" i="2" s="1"/>
  <c r="AU82" i="2"/>
  <c r="AV81" i="2"/>
  <c r="AW81" i="2" s="1"/>
  <c r="G84" i="2"/>
  <c r="H83" i="2"/>
  <c r="I83" i="2" s="1"/>
  <c r="E80" i="2"/>
  <c r="J80" i="2" s="1"/>
  <c r="D81" i="2"/>
  <c r="T79" i="2"/>
  <c r="U79" i="2" s="1"/>
  <c r="AS81" i="2"/>
  <c r="AX81" i="2" s="1"/>
  <c r="AR82" i="2"/>
  <c r="AH81" i="2"/>
  <c r="AI80" i="2"/>
  <c r="AN80" i="2" s="1"/>
  <c r="AO80" i="2" s="1"/>
  <c r="Y81" i="2"/>
  <c r="AD81" i="2" s="1"/>
  <c r="X82" i="2"/>
  <c r="N81" i="2"/>
  <c r="O80" i="2"/>
  <c r="FL86" i="5" l="1"/>
  <c r="CC86" i="2"/>
  <c r="CD86" i="2" s="1"/>
  <c r="CB87" i="2"/>
  <c r="EJ84" i="2"/>
  <c r="EK83" i="2"/>
  <c r="EP83" i="2" s="1"/>
  <c r="CJ83" i="2"/>
  <c r="CO83" i="2" s="1"/>
  <c r="CP83" i="2" s="1"/>
  <c r="CI84" i="2"/>
  <c r="DZ84" i="2"/>
  <c r="EA83" i="2"/>
  <c r="EF83" i="2" s="1"/>
  <c r="EG83" i="2" s="1"/>
  <c r="FG84" i="2"/>
  <c r="FH83" i="2"/>
  <c r="FM83" i="2" s="1"/>
  <c r="JC82" i="2"/>
  <c r="CW86" i="2"/>
  <c r="CX86" i="2" s="1"/>
  <c r="CV87" i="2"/>
  <c r="JD82" i="2"/>
  <c r="BV81" i="2"/>
  <c r="DB81" i="2"/>
  <c r="DC81" i="2" s="1"/>
  <c r="BL83" i="2"/>
  <c r="DA83" i="2"/>
  <c r="BS86" i="2"/>
  <c r="BT86" i="2" s="1"/>
  <c r="BR87" i="2"/>
  <c r="EQ82" i="2"/>
  <c r="EX84" i="2"/>
  <c r="EY84" i="2" s="1"/>
  <c r="EW85" i="2"/>
  <c r="HH84" i="2"/>
  <c r="HI83" i="2"/>
  <c r="HN83" i="2" s="1"/>
  <c r="EU84" i="2"/>
  <c r="EZ84" i="2" s="1"/>
  <c r="ET85" i="2"/>
  <c r="GK83" i="2"/>
  <c r="GL82" i="2"/>
  <c r="GQ82" i="2" s="1"/>
  <c r="GR82" i="2" s="1"/>
  <c r="BI84" i="2"/>
  <c r="BJ84" i="2" s="1"/>
  <c r="BH85" i="2"/>
  <c r="EM84" i="2"/>
  <c r="EN83" i="2"/>
  <c r="EO83" i="2" s="1"/>
  <c r="GV83" i="2"/>
  <c r="HA83" i="2" s="1"/>
  <c r="HB83" i="2" s="1"/>
  <c r="GU84" i="2"/>
  <c r="DF84" i="2"/>
  <c r="DG83" i="2"/>
  <c r="DL83" i="2" s="1"/>
  <c r="FU84" i="2"/>
  <c r="FV84" i="2" s="1"/>
  <c r="FT85" i="2"/>
  <c r="HS83" i="2"/>
  <c r="HX83" i="2" s="1"/>
  <c r="HY83" i="2" s="1"/>
  <c r="HR84" i="2"/>
  <c r="DI85" i="2"/>
  <c r="DJ84" i="2"/>
  <c r="DK84" i="2" s="1"/>
  <c r="FN82" i="2"/>
  <c r="HV84" i="2"/>
  <c r="HW84" i="2" s="1"/>
  <c r="HU85" i="2"/>
  <c r="FK86" i="2"/>
  <c r="FL86" i="2" s="1"/>
  <c r="FJ87" i="2"/>
  <c r="GN85" i="2"/>
  <c r="GO84" i="2"/>
  <c r="GP84" i="2" s="1"/>
  <c r="IL84" i="2"/>
  <c r="IM83" i="2"/>
  <c r="IR83" i="2" s="1"/>
  <c r="IS83" i="2" s="1"/>
  <c r="GA84" i="2"/>
  <c r="GB83" i="2"/>
  <c r="GG83" i="2" s="1"/>
  <c r="IY84" i="2"/>
  <c r="IZ83" i="2"/>
  <c r="JA83" i="2" s="1"/>
  <c r="BO83" i="2"/>
  <c r="BP82" i="2"/>
  <c r="BU82" i="2" s="1"/>
  <c r="IE84" i="2"/>
  <c r="IF83" i="2"/>
  <c r="IG83" i="2" s="1"/>
  <c r="II83" i="2" s="1"/>
  <c r="FB82" i="2"/>
  <c r="FD82" i="2" s="1"/>
  <c r="IC84" i="2"/>
  <c r="IH84" i="2" s="1"/>
  <c r="IB85" i="2"/>
  <c r="EC85" i="2"/>
  <c r="ED84" i="2"/>
  <c r="EE84" i="2" s="1"/>
  <c r="CT82" i="2"/>
  <c r="CY82" i="2" s="1"/>
  <c r="CZ82" i="2" s="1"/>
  <c r="CS83" i="2"/>
  <c r="IO85" i="2"/>
  <c r="IP84" i="2"/>
  <c r="IQ84" i="2" s="1"/>
  <c r="GD84" i="2"/>
  <c r="GE83" i="2"/>
  <c r="GF83" i="2" s="1"/>
  <c r="JE82" i="2"/>
  <c r="HO82" i="2"/>
  <c r="FX83" i="2"/>
  <c r="HC83" i="2"/>
  <c r="DQ83" i="2"/>
  <c r="DV83" i="2" s="1"/>
  <c r="DW83" i="2" s="1"/>
  <c r="DP84" i="2"/>
  <c r="FR84" i="2"/>
  <c r="FW84" i="2" s="1"/>
  <c r="FQ85" i="2"/>
  <c r="BZ84" i="2"/>
  <c r="CE84" i="2" s="1"/>
  <c r="CF84" i="2" s="1"/>
  <c r="BY85" i="2"/>
  <c r="IW83" i="2"/>
  <c r="JB83" i="2" s="1"/>
  <c r="IV84" i="2"/>
  <c r="HC82" i="2"/>
  <c r="GX86" i="2"/>
  <c r="GY85" i="2"/>
  <c r="GZ85" i="2" s="1"/>
  <c r="DT84" i="2"/>
  <c r="DU84" i="2" s="1"/>
  <c r="DS85" i="2"/>
  <c r="CM85" i="2"/>
  <c r="CN85" i="2" s="1"/>
  <c r="CL86" i="2"/>
  <c r="BF84" i="2"/>
  <c r="BK84" i="2" s="1"/>
  <c r="BE85" i="2"/>
  <c r="DM82" i="2"/>
  <c r="DW87" i="5"/>
  <c r="DX86" i="5"/>
  <c r="EB86" i="5" s="1"/>
  <c r="EC86" i="5" s="1"/>
  <c r="CQ86" i="5"/>
  <c r="CU86" i="5" s="1"/>
  <c r="CP87" i="5"/>
  <c r="AW84" i="5"/>
  <c r="BQ84" i="5"/>
  <c r="EE86" i="5"/>
  <c r="BJ85" i="5"/>
  <c r="BN85" i="5" s="1"/>
  <c r="BO85" i="5" s="1"/>
  <c r="BI86" i="5"/>
  <c r="EJ88" i="5"/>
  <c r="EK87" i="5"/>
  <c r="EQ87" i="5" s="1"/>
  <c r="ER87" i="5" s="1"/>
  <c r="FN84" i="5"/>
  <c r="FM85" i="5"/>
  <c r="EV87" i="5"/>
  <c r="EZ87" i="5" s="1"/>
  <c r="EU88" i="5"/>
  <c r="FA86" i="5"/>
  <c r="DT87" i="5"/>
  <c r="DD87" i="5"/>
  <c r="DJ87" i="5" s="1"/>
  <c r="DK87" i="5" s="1"/>
  <c r="DC88" i="5"/>
  <c r="DN89" i="5"/>
  <c r="DO88" i="5"/>
  <c r="DS88" i="5" s="1"/>
  <c r="BW87" i="5"/>
  <c r="CC87" i="5" s="1"/>
  <c r="CD87" i="5" s="1"/>
  <c r="BV88" i="5"/>
  <c r="CZ83" i="5"/>
  <c r="CY84" i="5"/>
  <c r="CX85" i="5"/>
  <c r="CM85" i="5"/>
  <c r="AZ86" i="5"/>
  <c r="BA85" i="5"/>
  <c r="BE85" i="5" s="1"/>
  <c r="BS82" i="5"/>
  <c r="BR83" i="5"/>
  <c r="AO86" i="5"/>
  <c r="AP85" i="5"/>
  <c r="AV85" i="5" s="1"/>
  <c r="BF84" i="5"/>
  <c r="AK83" i="5"/>
  <c r="AL82" i="5"/>
  <c r="Y84" i="5"/>
  <c r="AJ84" i="5"/>
  <c r="M220" i="5"/>
  <c r="N220" i="5" s="1"/>
  <c r="L220" i="5"/>
  <c r="P84" i="5"/>
  <c r="M85" i="5"/>
  <c r="N85" i="5" s="1"/>
  <c r="L85" i="5"/>
  <c r="W87" i="5"/>
  <c r="AI87" i="5" s="1"/>
  <c r="S86" i="5"/>
  <c r="T85" i="5"/>
  <c r="X85" i="5" s="1"/>
  <c r="H86" i="5"/>
  <c r="I85" i="5"/>
  <c r="O85" i="5" s="1"/>
  <c r="HL85" i="2"/>
  <c r="HM85" i="2" s="1"/>
  <c r="HK86" i="2"/>
  <c r="Q84" i="2"/>
  <c r="R83" i="2"/>
  <c r="S83" i="2" s="1"/>
  <c r="AE81" i="2"/>
  <c r="AY81" i="2"/>
  <c r="K80" i="2"/>
  <c r="AA83" i="2"/>
  <c r="AB82" i="2"/>
  <c r="AC82" i="2" s="1"/>
  <c r="BA79" i="2"/>
  <c r="BB79" i="2" s="1"/>
  <c r="AK83" i="2"/>
  <c r="AL82" i="2"/>
  <c r="AM82" i="2" s="1"/>
  <c r="AU83" i="2"/>
  <c r="AV82" i="2"/>
  <c r="AW82" i="2" s="1"/>
  <c r="AZ81" i="2"/>
  <c r="G85" i="2"/>
  <c r="H84" i="2"/>
  <c r="I84" i="2" s="1"/>
  <c r="E81" i="2"/>
  <c r="J81" i="2" s="1"/>
  <c r="D82" i="2"/>
  <c r="T80" i="2"/>
  <c r="U80" i="2" s="1"/>
  <c r="AR83" i="2"/>
  <c r="AS82" i="2"/>
  <c r="AX82" i="2" s="1"/>
  <c r="AY82" i="2" s="1"/>
  <c r="AI81" i="2"/>
  <c r="AN81" i="2" s="1"/>
  <c r="AO81" i="2" s="1"/>
  <c r="AH82" i="2"/>
  <c r="X83" i="2"/>
  <c r="Y82" i="2"/>
  <c r="AD82" i="2" s="1"/>
  <c r="O81" i="2"/>
  <c r="N82" i="2"/>
  <c r="FC83" i="2" l="1"/>
  <c r="EQ83" i="2"/>
  <c r="JC83" i="2"/>
  <c r="FL87" i="5"/>
  <c r="GH83" i="2"/>
  <c r="FB83" i="2"/>
  <c r="BF85" i="2"/>
  <c r="BK85" i="2" s="1"/>
  <c r="BE86" i="2"/>
  <c r="IC85" i="2"/>
  <c r="IH85" i="2" s="1"/>
  <c r="IB86" i="2"/>
  <c r="FA84" i="2"/>
  <c r="EJ85" i="2"/>
  <c r="EK84" i="2"/>
  <c r="EP84" i="2" s="1"/>
  <c r="IW84" i="2"/>
  <c r="JB84" i="2" s="1"/>
  <c r="IV85" i="2"/>
  <c r="GD85" i="2"/>
  <c r="GE84" i="2"/>
  <c r="GF84" i="2" s="1"/>
  <c r="IP85" i="2"/>
  <c r="IQ85" i="2" s="1"/>
  <c r="IO86" i="2"/>
  <c r="BV82" i="2"/>
  <c r="DB82" i="2"/>
  <c r="DC82" i="2" s="1"/>
  <c r="IZ84" i="2"/>
  <c r="JA84" i="2" s="1"/>
  <c r="JC84" i="2" s="1"/>
  <c r="IY85" i="2"/>
  <c r="IM84" i="2"/>
  <c r="IR84" i="2" s="1"/>
  <c r="IL85" i="2"/>
  <c r="HD82" i="2"/>
  <c r="DG84" i="2"/>
  <c r="DL84" i="2" s="1"/>
  <c r="DF85" i="2"/>
  <c r="EN84" i="2"/>
  <c r="EO84" i="2" s="1"/>
  <c r="EQ84" i="2" s="1"/>
  <c r="EM85" i="2"/>
  <c r="GL83" i="2"/>
  <c r="GQ83" i="2" s="1"/>
  <c r="GR83" i="2" s="1"/>
  <c r="GK84" i="2"/>
  <c r="JE83" i="2"/>
  <c r="HO83" i="2"/>
  <c r="JF82" i="2"/>
  <c r="DM83" i="2"/>
  <c r="HE82" i="2"/>
  <c r="FQ86" i="2"/>
  <c r="FR85" i="2"/>
  <c r="FW85" i="2" s="1"/>
  <c r="IS84" i="2"/>
  <c r="FJ88" i="2"/>
  <c r="FK87" i="2"/>
  <c r="FL87" i="2" s="1"/>
  <c r="HR85" i="2"/>
  <c r="HS84" i="2"/>
  <c r="HX84" i="2" s="1"/>
  <c r="CJ84" i="2"/>
  <c r="CO84" i="2" s="1"/>
  <c r="CP84" i="2" s="1"/>
  <c r="CI85" i="2"/>
  <c r="EE87" i="5"/>
  <c r="CM86" i="2"/>
  <c r="CN86" i="2" s="1"/>
  <c r="CL87" i="2"/>
  <c r="JD83" i="2"/>
  <c r="DP85" i="2"/>
  <c r="DQ84" i="2"/>
  <c r="DV84" i="2" s="1"/>
  <c r="DW84" i="2" s="1"/>
  <c r="CT83" i="2"/>
  <c r="CY83" i="2" s="1"/>
  <c r="CZ83" i="2" s="1"/>
  <c r="CS84" i="2"/>
  <c r="BP83" i="2"/>
  <c r="BU83" i="2" s="1"/>
  <c r="BO84" i="2"/>
  <c r="HU86" i="2"/>
  <c r="HV85" i="2"/>
  <c r="HW85" i="2" s="1"/>
  <c r="DM84" i="2"/>
  <c r="FU85" i="2"/>
  <c r="FV85" i="2" s="1"/>
  <c r="FT86" i="2"/>
  <c r="GV84" i="2"/>
  <c r="HA84" i="2" s="1"/>
  <c r="HB84" i="2" s="1"/>
  <c r="GU85" i="2"/>
  <c r="BH86" i="2"/>
  <c r="BI85" i="2"/>
  <c r="BJ85" i="2" s="1"/>
  <c r="HI84" i="2"/>
  <c r="HN84" i="2" s="1"/>
  <c r="HH85" i="2"/>
  <c r="CV88" i="2"/>
  <c r="CW87" i="2"/>
  <c r="CX87" i="2" s="1"/>
  <c r="HD83" i="2"/>
  <c r="HE83" i="2" s="1"/>
  <c r="FN83" i="2"/>
  <c r="CB88" i="2"/>
  <c r="CC87" i="2"/>
  <c r="CD87" i="2" s="1"/>
  <c r="DS86" i="2"/>
  <c r="DT85" i="2"/>
  <c r="DU85" i="2" s="1"/>
  <c r="IF84" i="2"/>
  <c r="IG84" i="2" s="1"/>
  <c r="IE85" i="2"/>
  <c r="FD83" i="2"/>
  <c r="GX87" i="2"/>
  <c r="GY86" i="2"/>
  <c r="GZ86" i="2" s="1"/>
  <c r="BZ85" i="2"/>
  <c r="CE85" i="2" s="1"/>
  <c r="CF85" i="2" s="1"/>
  <c r="BY86" i="2"/>
  <c r="EC86" i="2"/>
  <c r="ED85" i="2"/>
  <c r="EE85" i="2" s="1"/>
  <c r="GA85" i="2"/>
  <c r="GB84" i="2"/>
  <c r="GG84" i="2" s="1"/>
  <c r="GO85" i="2"/>
  <c r="GP85" i="2" s="1"/>
  <c r="GN86" i="2"/>
  <c r="HY84" i="2"/>
  <c r="DJ85" i="2"/>
  <c r="DK85" i="2" s="1"/>
  <c r="DI86" i="2"/>
  <c r="FX84" i="2"/>
  <c r="HC84" i="2"/>
  <c r="BL84" i="2"/>
  <c r="DA84" i="2"/>
  <c r="ET86" i="2"/>
  <c r="EU85" i="2"/>
  <c r="EZ85" i="2" s="1"/>
  <c r="EW86" i="2"/>
  <c r="EX85" i="2"/>
  <c r="EY85" i="2" s="1"/>
  <c r="BS87" i="2"/>
  <c r="BT87" i="2" s="1"/>
  <c r="BR88" i="2"/>
  <c r="FH84" i="2"/>
  <c r="FM84" i="2" s="1"/>
  <c r="FG85" i="2"/>
  <c r="DZ85" i="2"/>
  <c r="EA84" i="2"/>
  <c r="EF84" i="2" s="1"/>
  <c r="EG84" i="2" s="1"/>
  <c r="CQ87" i="5"/>
  <c r="CU87" i="5" s="1"/>
  <c r="CP88" i="5"/>
  <c r="EG85" i="5"/>
  <c r="EF86" i="5"/>
  <c r="EG86" i="5"/>
  <c r="EF87" i="5"/>
  <c r="CX86" i="5"/>
  <c r="CY86" i="5" s="1"/>
  <c r="CV86" i="5"/>
  <c r="AW85" i="5"/>
  <c r="BQ85" i="5"/>
  <c r="DW88" i="5"/>
  <c r="DX87" i="5"/>
  <c r="EB87" i="5" s="1"/>
  <c r="EC87" i="5" s="1"/>
  <c r="BJ86" i="5"/>
  <c r="BN86" i="5" s="1"/>
  <c r="BO86" i="5" s="1"/>
  <c r="BI87" i="5"/>
  <c r="FN85" i="5"/>
  <c r="FM86" i="5"/>
  <c r="EV88" i="5"/>
  <c r="EZ88" i="5" s="1"/>
  <c r="EU89" i="5"/>
  <c r="FA87" i="5"/>
  <c r="EK88" i="5"/>
  <c r="EQ88" i="5" s="1"/>
  <c r="ER88" i="5" s="1"/>
  <c r="EJ89" i="5"/>
  <c r="DT88" i="5"/>
  <c r="DO89" i="5"/>
  <c r="DS89" i="5" s="1"/>
  <c r="DN90" i="5"/>
  <c r="DC89" i="5"/>
  <c r="DD88" i="5"/>
  <c r="DJ88" i="5" s="1"/>
  <c r="DK88" i="5" s="1"/>
  <c r="CZ84" i="5"/>
  <c r="CY85" i="5"/>
  <c r="BW88" i="5"/>
  <c r="CC88" i="5" s="1"/>
  <c r="CD88" i="5" s="1"/>
  <c r="BV89" i="5"/>
  <c r="BS83" i="5"/>
  <c r="BR84" i="5"/>
  <c r="BA86" i="5"/>
  <c r="BE86" i="5" s="1"/>
  <c r="AZ87" i="5"/>
  <c r="AP86" i="5"/>
  <c r="AV86" i="5" s="1"/>
  <c r="AO87" i="5"/>
  <c r="BF85" i="5"/>
  <c r="Y85" i="5"/>
  <c r="AJ85" i="5"/>
  <c r="AK84" i="5"/>
  <c r="AL83" i="5"/>
  <c r="M221" i="5"/>
  <c r="N221" i="5" s="1"/>
  <c r="L221" i="5"/>
  <c r="P85" i="5"/>
  <c r="L86" i="5"/>
  <c r="M86" i="5"/>
  <c r="N86" i="5" s="1"/>
  <c r="I86" i="5"/>
  <c r="O86" i="5" s="1"/>
  <c r="H87" i="5"/>
  <c r="T86" i="5"/>
  <c r="X86" i="5" s="1"/>
  <c r="S87" i="5"/>
  <c r="W88" i="5"/>
  <c r="AI88" i="5" s="1"/>
  <c r="HK87" i="2"/>
  <c r="HL86" i="2"/>
  <c r="HM86" i="2" s="1"/>
  <c r="AZ82" i="2"/>
  <c r="R84" i="2"/>
  <c r="S84" i="2" s="1"/>
  <c r="Q85" i="2"/>
  <c r="G86" i="2"/>
  <c r="H85" i="2"/>
  <c r="I85" i="2" s="1"/>
  <c r="AA84" i="2"/>
  <c r="AB83" i="2"/>
  <c r="AC83" i="2" s="1"/>
  <c r="AE82" i="2"/>
  <c r="K81" i="2"/>
  <c r="AK84" i="2"/>
  <c r="AL83" i="2"/>
  <c r="AM83" i="2" s="1"/>
  <c r="AU84" i="2"/>
  <c r="AV83" i="2"/>
  <c r="AW83" i="2" s="1"/>
  <c r="BA80" i="2"/>
  <c r="BB80" i="2" s="1"/>
  <c r="E82" i="2"/>
  <c r="J82" i="2" s="1"/>
  <c r="D83" i="2"/>
  <c r="T81" i="2"/>
  <c r="U81" i="2" s="1"/>
  <c r="AS83" i="2"/>
  <c r="AX83" i="2" s="1"/>
  <c r="AR84" i="2"/>
  <c r="AH83" i="2"/>
  <c r="AI82" i="2"/>
  <c r="AN82" i="2" s="1"/>
  <c r="AO82" i="2" s="1"/>
  <c r="X84" i="2"/>
  <c r="Y83" i="2"/>
  <c r="AD83" i="2" s="1"/>
  <c r="N83" i="2"/>
  <c r="O82" i="2"/>
  <c r="FB84" i="2" l="1"/>
  <c r="JF83" i="2"/>
  <c r="FH85" i="2"/>
  <c r="FM85" i="2" s="1"/>
  <c r="FG86" i="2"/>
  <c r="EU86" i="2"/>
  <c r="EZ86" i="2" s="1"/>
  <c r="ET87" i="2"/>
  <c r="JE84" i="2"/>
  <c r="HO84" i="2"/>
  <c r="BP84" i="2"/>
  <c r="BU84" i="2" s="1"/>
  <c r="BO85" i="2"/>
  <c r="CJ85" i="2"/>
  <c r="CO85" i="2" s="1"/>
  <c r="CP85" i="2" s="1"/>
  <c r="CI86" i="2"/>
  <c r="DF86" i="2"/>
  <c r="DG85" i="2"/>
  <c r="DL85" i="2" s="1"/>
  <c r="IC86" i="2"/>
  <c r="IH86" i="2" s="1"/>
  <c r="IB87" i="2"/>
  <c r="FN84" i="2"/>
  <c r="FA85" i="2"/>
  <c r="DI87" i="2"/>
  <c r="DJ86" i="2"/>
  <c r="DK86" i="2" s="1"/>
  <c r="EC87" i="2"/>
  <c r="ED86" i="2"/>
  <c r="EE86" i="2" s="1"/>
  <c r="GX88" i="2"/>
  <c r="GY87" i="2"/>
  <c r="GZ87" i="2" s="1"/>
  <c r="II84" i="2"/>
  <c r="JD84" i="2"/>
  <c r="BL85" i="2"/>
  <c r="DA85" i="2"/>
  <c r="FU86" i="2"/>
  <c r="FV86" i="2" s="1"/>
  <c r="FT87" i="2"/>
  <c r="HY85" i="2"/>
  <c r="BV83" i="2"/>
  <c r="DB83" i="2"/>
  <c r="DC83" i="2" s="1"/>
  <c r="CL88" i="2"/>
  <c r="CM87" i="2"/>
  <c r="CN87" i="2" s="1"/>
  <c r="FQ87" i="2"/>
  <c r="FR86" i="2"/>
  <c r="FW86" i="2" s="1"/>
  <c r="FC84" i="2"/>
  <c r="IM85" i="2"/>
  <c r="IR85" i="2" s="1"/>
  <c r="IS85" i="2" s="1"/>
  <c r="IL86" i="2"/>
  <c r="GH84" i="2"/>
  <c r="GO86" i="2"/>
  <c r="GP86" i="2" s="1"/>
  <c r="GN87" i="2"/>
  <c r="DT86" i="2"/>
  <c r="DU86" i="2" s="1"/>
  <c r="DS87" i="2"/>
  <c r="GL84" i="2"/>
  <c r="GQ84" i="2" s="1"/>
  <c r="GR84" i="2" s="1"/>
  <c r="GK85" i="2"/>
  <c r="EW87" i="2"/>
  <c r="EX86" i="2"/>
  <c r="EY86" i="2" s="1"/>
  <c r="FA86" i="2" s="1"/>
  <c r="DM85" i="2"/>
  <c r="BZ86" i="2"/>
  <c r="CE86" i="2" s="1"/>
  <c r="CF86" i="2" s="1"/>
  <c r="BY87" i="2"/>
  <c r="CC88" i="2"/>
  <c r="CD88" i="2" s="1"/>
  <c r="CB89" i="2"/>
  <c r="CW88" i="2"/>
  <c r="CX88" i="2" s="1"/>
  <c r="CV89" i="2"/>
  <c r="BH87" i="2"/>
  <c r="BI86" i="2"/>
  <c r="BJ86" i="2" s="1"/>
  <c r="FX85" i="2"/>
  <c r="HV86" i="2"/>
  <c r="HW86" i="2" s="1"/>
  <c r="HU87" i="2"/>
  <c r="DP86" i="2"/>
  <c r="DQ85" i="2"/>
  <c r="DV85" i="2" s="1"/>
  <c r="DW85" i="2" s="1"/>
  <c r="FJ89" i="2"/>
  <c r="FK88" i="2"/>
  <c r="FL88" i="2" s="1"/>
  <c r="EM86" i="2"/>
  <c r="EN85" i="2"/>
  <c r="EO85" i="2" s="1"/>
  <c r="FB85" i="2" s="1"/>
  <c r="GD86" i="2"/>
  <c r="GE85" i="2"/>
  <c r="GF85" i="2" s="1"/>
  <c r="HC85" i="2" s="1"/>
  <c r="EJ86" i="2"/>
  <c r="EK85" i="2"/>
  <c r="EP85" i="2" s="1"/>
  <c r="BF86" i="2"/>
  <c r="BK86" i="2" s="1"/>
  <c r="BE87" i="2"/>
  <c r="IE86" i="2"/>
  <c r="IF85" i="2"/>
  <c r="IG85" i="2" s="1"/>
  <c r="II85" i="2" s="1"/>
  <c r="HR86" i="2"/>
  <c r="HS85" i="2"/>
  <c r="HX85" i="2" s="1"/>
  <c r="DZ86" i="2"/>
  <c r="EA85" i="2"/>
  <c r="EF85" i="2" s="1"/>
  <c r="EG85" i="2" s="1"/>
  <c r="BR89" i="2"/>
  <c r="BS88" i="2"/>
  <c r="BT88" i="2" s="1"/>
  <c r="GA86" i="2"/>
  <c r="GB85" i="2"/>
  <c r="GG85" i="2" s="1"/>
  <c r="HI85" i="2"/>
  <c r="HN85" i="2" s="1"/>
  <c r="HH86" i="2"/>
  <c r="GU86" i="2"/>
  <c r="GV85" i="2"/>
  <c r="HA85" i="2" s="1"/>
  <c r="HB85" i="2" s="1"/>
  <c r="FD84" i="2"/>
  <c r="CT84" i="2"/>
  <c r="CY84" i="2" s="1"/>
  <c r="CZ84" i="2" s="1"/>
  <c r="CS85" i="2"/>
  <c r="IZ85" i="2"/>
  <c r="JA85" i="2" s="1"/>
  <c r="IY86" i="2"/>
  <c r="IP86" i="2"/>
  <c r="IQ86" i="2" s="1"/>
  <c r="IO87" i="2"/>
  <c r="IV86" i="2"/>
  <c r="IW85" i="2"/>
  <c r="JB85" i="2" s="1"/>
  <c r="AW86" i="5"/>
  <c r="BQ86" i="5"/>
  <c r="DX88" i="5"/>
  <c r="EB88" i="5" s="1"/>
  <c r="EC88" i="5" s="1"/>
  <c r="DW89" i="5"/>
  <c r="FL88" i="5"/>
  <c r="CP89" i="5"/>
  <c r="CQ88" i="5"/>
  <c r="CU88" i="5" s="1"/>
  <c r="DO90" i="5"/>
  <c r="DS90" i="5" s="1"/>
  <c r="DN91" i="5"/>
  <c r="EE88" i="5"/>
  <c r="CX87" i="5"/>
  <c r="CV87" i="5"/>
  <c r="BJ87" i="5"/>
  <c r="BN87" i="5" s="1"/>
  <c r="BO87" i="5" s="1"/>
  <c r="BI88" i="5"/>
  <c r="EK89" i="5"/>
  <c r="EQ89" i="5" s="1"/>
  <c r="ER89" i="5" s="1"/>
  <c r="EJ90" i="5"/>
  <c r="FA88" i="5"/>
  <c r="FN86" i="5"/>
  <c r="FM87" i="5"/>
  <c r="EU90" i="5"/>
  <c r="EV89" i="5"/>
  <c r="EZ89" i="5" s="1"/>
  <c r="DT90" i="5"/>
  <c r="DC90" i="5"/>
  <c r="DD89" i="5"/>
  <c r="DJ89" i="5" s="1"/>
  <c r="DK89" i="5" s="1"/>
  <c r="DT89" i="5"/>
  <c r="BW89" i="5"/>
  <c r="CC89" i="5" s="1"/>
  <c r="CD89" i="5" s="1"/>
  <c r="BV90" i="5"/>
  <c r="CZ85" i="5"/>
  <c r="BR85" i="5"/>
  <c r="BS84" i="5"/>
  <c r="AO88" i="5"/>
  <c r="AP87" i="5"/>
  <c r="AV87" i="5" s="1"/>
  <c r="AZ88" i="5"/>
  <c r="BA87" i="5"/>
  <c r="BE87" i="5" s="1"/>
  <c r="BF86" i="5"/>
  <c r="Y86" i="5"/>
  <c r="AJ86" i="5"/>
  <c r="AK85" i="5"/>
  <c r="AL84" i="5"/>
  <c r="P86" i="5"/>
  <c r="M222" i="5"/>
  <c r="N222" i="5" s="1"/>
  <c r="L222" i="5"/>
  <c r="L87" i="5"/>
  <c r="M87" i="5"/>
  <c r="N87" i="5" s="1"/>
  <c r="W89" i="5"/>
  <c r="AI89" i="5" s="1"/>
  <c r="S88" i="5"/>
  <c r="T87" i="5"/>
  <c r="X87" i="5" s="1"/>
  <c r="I87" i="5"/>
  <c r="O87" i="5" s="1"/>
  <c r="H88" i="5"/>
  <c r="HL87" i="2"/>
  <c r="HM87" i="2" s="1"/>
  <c r="HK88" i="2"/>
  <c r="R85" i="2"/>
  <c r="S85" i="2" s="1"/>
  <c r="Q86" i="2"/>
  <c r="AE83" i="2"/>
  <c r="AU85" i="2"/>
  <c r="AV84" i="2"/>
  <c r="AW84" i="2" s="1"/>
  <c r="AA85" i="2"/>
  <c r="AB84" i="2"/>
  <c r="AC84" i="2" s="1"/>
  <c r="AK85" i="2"/>
  <c r="AL84" i="2"/>
  <c r="AM84" i="2" s="1"/>
  <c r="BA81" i="2"/>
  <c r="BB81" i="2" s="1"/>
  <c r="K82" i="2"/>
  <c r="AZ83" i="2"/>
  <c r="AY83" i="2"/>
  <c r="G87" i="2"/>
  <c r="H86" i="2"/>
  <c r="I86" i="2" s="1"/>
  <c r="D84" i="2"/>
  <c r="E83" i="2"/>
  <c r="J83" i="2" s="1"/>
  <c r="T82" i="2"/>
  <c r="U82" i="2" s="1"/>
  <c r="AR85" i="2"/>
  <c r="AS84" i="2"/>
  <c r="AX84" i="2" s="1"/>
  <c r="AH84" i="2"/>
  <c r="AI83" i="2"/>
  <c r="AN83" i="2" s="1"/>
  <c r="AO83" i="2" s="1"/>
  <c r="X85" i="2"/>
  <c r="Y84" i="2"/>
  <c r="AD84" i="2" s="1"/>
  <c r="N84" i="2"/>
  <c r="O83" i="2"/>
  <c r="JF84" i="2" l="1"/>
  <c r="IY87" i="2"/>
  <c r="IZ86" i="2"/>
  <c r="JA86" i="2" s="1"/>
  <c r="JC86" i="2" s="1"/>
  <c r="EJ87" i="2"/>
  <c r="EK86" i="2"/>
  <c r="EP86" i="2" s="1"/>
  <c r="BY88" i="2"/>
  <c r="BZ87" i="2"/>
  <c r="CE87" i="2" s="1"/>
  <c r="CF87" i="2" s="1"/>
  <c r="DS88" i="2"/>
  <c r="DT87" i="2"/>
  <c r="DU87" i="2" s="1"/>
  <c r="EC88" i="2"/>
  <c r="ED87" i="2"/>
  <c r="EE87" i="2" s="1"/>
  <c r="IC87" i="2"/>
  <c r="IH87" i="2" s="1"/>
  <c r="IB88" i="2"/>
  <c r="DG86" i="2"/>
  <c r="DL86" i="2" s="1"/>
  <c r="DF87" i="2"/>
  <c r="EE89" i="5"/>
  <c r="IW86" i="2"/>
  <c r="JB86" i="2" s="1"/>
  <c r="IV87" i="2"/>
  <c r="JC85" i="2"/>
  <c r="BE88" i="2"/>
  <c r="BF87" i="2"/>
  <c r="BK87" i="2" s="1"/>
  <c r="GH85" i="2"/>
  <c r="DQ86" i="2"/>
  <c r="DV86" i="2" s="1"/>
  <c r="DW86" i="2" s="1"/>
  <c r="DP87" i="2"/>
  <c r="EW88" i="2"/>
  <c r="EX87" i="2"/>
  <c r="EY87" i="2" s="1"/>
  <c r="IM86" i="2"/>
  <c r="IR86" i="2" s="1"/>
  <c r="IL87" i="2"/>
  <c r="FQ88" i="2"/>
  <c r="FR87" i="2"/>
  <c r="FW87" i="2" s="1"/>
  <c r="CM88" i="2"/>
  <c r="CN88" i="2" s="1"/>
  <c r="CL89" i="2"/>
  <c r="FT88" i="2"/>
  <c r="FU87" i="2"/>
  <c r="FV87" i="2" s="1"/>
  <c r="CJ86" i="2"/>
  <c r="CO86" i="2" s="1"/>
  <c r="CP86" i="2" s="1"/>
  <c r="CI87" i="2"/>
  <c r="JE85" i="2"/>
  <c r="HO85" i="2"/>
  <c r="IE87" i="2"/>
  <c r="IF86" i="2"/>
  <c r="IG86" i="2" s="1"/>
  <c r="II86" i="2" s="1"/>
  <c r="EM87" i="2"/>
  <c r="EN86" i="2"/>
  <c r="EO86" i="2" s="1"/>
  <c r="EQ86" i="2" s="1"/>
  <c r="CV90" i="2"/>
  <c r="CW89" i="2"/>
  <c r="CX89" i="2" s="1"/>
  <c r="BV84" i="2"/>
  <c r="DB84" i="2"/>
  <c r="DC84" i="2" s="1"/>
  <c r="IO88" i="2"/>
  <c r="IP87" i="2"/>
  <c r="IQ87" i="2" s="1"/>
  <c r="CS86" i="2"/>
  <c r="CT85" i="2"/>
  <c r="CY85" i="2" s="1"/>
  <c r="CZ85" i="2" s="1"/>
  <c r="GV86" i="2"/>
  <c r="HA86" i="2" s="1"/>
  <c r="HB86" i="2" s="1"/>
  <c r="GU87" i="2"/>
  <c r="BR90" i="2"/>
  <c r="BS89" i="2"/>
  <c r="BT89" i="2" s="1"/>
  <c r="HS86" i="2"/>
  <c r="HX86" i="2" s="1"/>
  <c r="HY86" i="2" s="1"/>
  <c r="HR87" i="2"/>
  <c r="GD87" i="2"/>
  <c r="GE86" i="2"/>
  <c r="GF86" i="2" s="1"/>
  <c r="FK89" i="2"/>
  <c r="FL89" i="2" s="1"/>
  <c r="FJ90" i="2"/>
  <c r="HU88" i="2"/>
  <c r="HV87" i="2"/>
  <c r="HW87" i="2" s="1"/>
  <c r="BL86" i="2"/>
  <c r="DA86" i="2"/>
  <c r="CB90" i="2"/>
  <c r="CC89" i="2"/>
  <c r="CD89" i="2" s="1"/>
  <c r="GL85" i="2"/>
  <c r="GQ85" i="2" s="1"/>
  <c r="GR85" i="2" s="1"/>
  <c r="GK86" i="2"/>
  <c r="FX86" i="2"/>
  <c r="HC86" i="2"/>
  <c r="GY88" i="2"/>
  <c r="GZ88" i="2" s="1"/>
  <c r="GX89" i="2"/>
  <c r="FB86" i="2"/>
  <c r="FH86" i="2"/>
  <c r="FM86" i="2" s="1"/>
  <c r="FG87" i="2"/>
  <c r="DZ87" i="2"/>
  <c r="EA86" i="2"/>
  <c r="EF86" i="2" s="1"/>
  <c r="ET88" i="2"/>
  <c r="EU87" i="2"/>
  <c r="EZ87" i="2" s="1"/>
  <c r="JD85" i="2"/>
  <c r="JF85" i="2" s="1"/>
  <c r="IS86" i="2"/>
  <c r="HI86" i="2"/>
  <c r="HN86" i="2" s="1"/>
  <c r="HH87" i="2"/>
  <c r="GB86" i="2"/>
  <c r="GG86" i="2" s="1"/>
  <c r="GA87" i="2"/>
  <c r="EQ85" i="2"/>
  <c r="BH88" i="2"/>
  <c r="BI87" i="2"/>
  <c r="BJ87" i="2" s="1"/>
  <c r="GN88" i="2"/>
  <c r="GO87" i="2"/>
  <c r="GP87" i="2" s="1"/>
  <c r="EG86" i="2"/>
  <c r="DI88" i="2"/>
  <c r="DJ87" i="2"/>
  <c r="DK87" i="2" s="1"/>
  <c r="HD84" i="2"/>
  <c r="HE84" i="2" s="1"/>
  <c r="FC85" i="2"/>
  <c r="FD85" i="2" s="1"/>
  <c r="BP85" i="2"/>
  <c r="BU85" i="2" s="1"/>
  <c r="BO86" i="2"/>
  <c r="HD85" i="2"/>
  <c r="HE85" i="2" s="1"/>
  <c r="FN85" i="2"/>
  <c r="CZ86" i="5"/>
  <c r="CY87" i="5"/>
  <c r="DX89" i="5"/>
  <c r="EB89" i="5" s="1"/>
  <c r="EC89" i="5" s="1"/>
  <c r="DW90" i="5"/>
  <c r="CP90" i="5"/>
  <c r="CQ89" i="5"/>
  <c r="CU89" i="5" s="1"/>
  <c r="FL89" i="5"/>
  <c r="EV90" i="5"/>
  <c r="EZ90" i="5" s="1"/>
  <c r="EU91" i="5"/>
  <c r="EG87" i="5"/>
  <c r="EF88" i="5"/>
  <c r="DN92" i="5"/>
  <c r="DO91" i="5"/>
  <c r="DS91" i="5" s="1"/>
  <c r="CX88" i="5"/>
  <c r="CV88" i="5"/>
  <c r="EG88" i="5"/>
  <c r="EF89" i="5"/>
  <c r="AW87" i="5"/>
  <c r="BQ87" i="5"/>
  <c r="BJ88" i="5"/>
  <c r="BN88" i="5" s="1"/>
  <c r="BO88" i="5" s="1"/>
  <c r="BI89" i="5"/>
  <c r="FN87" i="5"/>
  <c r="FM88" i="5"/>
  <c r="EK90" i="5"/>
  <c r="EQ90" i="5" s="1"/>
  <c r="ER90" i="5" s="1"/>
  <c r="EJ91" i="5"/>
  <c r="FA89" i="5"/>
  <c r="DC91" i="5"/>
  <c r="DD90" i="5"/>
  <c r="DJ90" i="5" s="1"/>
  <c r="DK90" i="5" s="1"/>
  <c r="BV91" i="5"/>
  <c r="BW90" i="5"/>
  <c r="CC90" i="5" s="1"/>
  <c r="CD90" i="5" s="1"/>
  <c r="BS85" i="5"/>
  <c r="BR86" i="5"/>
  <c r="BF87" i="5"/>
  <c r="BA88" i="5"/>
  <c r="BE88" i="5" s="1"/>
  <c r="AO89" i="5"/>
  <c r="AP88" i="5"/>
  <c r="AV88" i="5" s="1"/>
  <c r="Y87" i="5"/>
  <c r="AJ87" i="5"/>
  <c r="AL85" i="5"/>
  <c r="AK86" i="5"/>
  <c r="P87" i="5"/>
  <c r="L223" i="5"/>
  <c r="M223" i="5"/>
  <c r="N223" i="5" s="1"/>
  <c r="M88" i="5"/>
  <c r="N88" i="5" s="1"/>
  <c r="L88" i="5"/>
  <c r="W90" i="5"/>
  <c r="I88" i="5"/>
  <c r="O88" i="5" s="1"/>
  <c r="H89" i="5"/>
  <c r="T88" i="5"/>
  <c r="X88" i="5" s="1"/>
  <c r="S89" i="5"/>
  <c r="HL88" i="2"/>
  <c r="HM88" i="2" s="1"/>
  <c r="HK89" i="2"/>
  <c r="AY84" i="2"/>
  <c r="Q87" i="2"/>
  <c r="R86" i="2"/>
  <c r="S86" i="2" s="1"/>
  <c r="BA82" i="2"/>
  <c r="BB82" i="2" s="1"/>
  <c r="AE84" i="2"/>
  <c r="K83" i="2"/>
  <c r="AA86" i="2"/>
  <c r="AB85" i="2"/>
  <c r="AC85" i="2" s="1"/>
  <c r="AK86" i="2"/>
  <c r="AL85" i="2"/>
  <c r="AM85" i="2" s="1"/>
  <c r="AZ84" i="2"/>
  <c r="G88" i="2"/>
  <c r="H87" i="2"/>
  <c r="I87" i="2" s="1"/>
  <c r="AU86" i="2"/>
  <c r="AV85" i="2"/>
  <c r="AW85" i="2" s="1"/>
  <c r="E84" i="2"/>
  <c r="J84" i="2" s="1"/>
  <c r="D85" i="2"/>
  <c r="T83" i="2"/>
  <c r="U83" i="2" s="1"/>
  <c r="AS85" i="2"/>
  <c r="AX85" i="2" s="1"/>
  <c r="AR86" i="2"/>
  <c r="AH85" i="2"/>
  <c r="AI84" i="2"/>
  <c r="AN84" i="2" s="1"/>
  <c r="AO84" i="2" s="1"/>
  <c r="Y85" i="2"/>
  <c r="AD85" i="2" s="1"/>
  <c r="X86" i="2"/>
  <c r="N85" i="2"/>
  <c r="O84" i="2"/>
  <c r="GH86" i="2" l="1"/>
  <c r="FA87" i="2"/>
  <c r="FL90" i="5"/>
  <c r="FM90" i="5" s="1"/>
  <c r="JE86" i="2"/>
  <c r="HO86" i="2"/>
  <c r="FT89" i="2"/>
  <c r="FU88" i="2"/>
  <c r="FV88" i="2" s="1"/>
  <c r="FR88" i="2"/>
  <c r="FW88" i="2" s="1"/>
  <c r="FQ89" i="2"/>
  <c r="FC86" i="2"/>
  <c r="EC89" i="2"/>
  <c r="ED88" i="2"/>
  <c r="EE88" i="2" s="1"/>
  <c r="BL87" i="2"/>
  <c r="DA87" i="2"/>
  <c r="GA88" i="2"/>
  <c r="GB87" i="2"/>
  <c r="GG87" i="2" s="1"/>
  <c r="EA87" i="2"/>
  <c r="EF87" i="2" s="1"/>
  <c r="DZ88" i="2"/>
  <c r="DM86" i="2"/>
  <c r="CB91" i="2"/>
  <c r="CC90" i="2"/>
  <c r="CD90" i="2" s="1"/>
  <c r="HU89" i="2"/>
  <c r="HV88" i="2"/>
  <c r="HW88" i="2" s="1"/>
  <c r="GD88" i="2"/>
  <c r="GE87" i="2"/>
  <c r="GF87" i="2" s="1"/>
  <c r="GH87" i="2" s="1"/>
  <c r="CV91" i="2"/>
  <c r="CW90" i="2"/>
  <c r="CX90" i="2" s="1"/>
  <c r="IF87" i="2"/>
  <c r="IG87" i="2" s="1"/>
  <c r="II87" i="2" s="1"/>
  <c r="IE88" i="2"/>
  <c r="CL90" i="2"/>
  <c r="CM89" i="2"/>
  <c r="CN89" i="2" s="1"/>
  <c r="IM87" i="2"/>
  <c r="IR87" i="2" s="1"/>
  <c r="IS87" i="2" s="1"/>
  <c r="IL88" i="2"/>
  <c r="EW89" i="2"/>
  <c r="EX88" i="2"/>
  <c r="EY88" i="2" s="1"/>
  <c r="BF88" i="2"/>
  <c r="BK88" i="2" s="1"/>
  <c r="BE89" i="2"/>
  <c r="IC88" i="2"/>
  <c r="IH88" i="2" s="1"/>
  <c r="IB89" i="2"/>
  <c r="BY89" i="2"/>
  <c r="BZ88" i="2"/>
  <c r="CE88" i="2" s="1"/>
  <c r="CF88" i="2" s="1"/>
  <c r="IZ87" i="2"/>
  <c r="JA87" i="2" s="1"/>
  <c r="IY88" i="2"/>
  <c r="CI88" i="2"/>
  <c r="CJ87" i="2"/>
  <c r="CO87" i="2" s="1"/>
  <c r="CP87" i="2" s="1"/>
  <c r="IW87" i="2"/>
  <c r="JB87" i="2" s="1"/>
  <c r="IV88" i="2"/>
  <c r="BP86" i="2"/>
  <c r="BU86" i="2" s="1"/>
  <c r="BO87" i="2"/>
  <c r="BI88" i="2"/>
  <c r="BJ88" i="2" s="1"/>
  <c r="BH89" i="2"/>
  <c r="ET89" i="2"/>
  <c r="EU88" i="2"/>
  <c r="EZ88" i="2" s="1"/>
  <c r="FH87" i="2"/>
  <c r="FM87" i="2" s="1"/>
  <c r="FG88" i="2"/>
  <c r="GX90" i="2"/>
  <c r="GY89" i="2"/>
  <c r="GZ89" i="2" s="1"/>
  <c r="GK87" i="2"/>
  <c r="GL86" i="2"/>
  <c r="GQ86" i="2" s="1"/>
  <c r="GR86" i="2" s="1"/>
  <c r="FK90" i="2"/>
  <c r="FL90" i="2" s="1"/>
  <c r="FJ91" i="2"/>
  <c r="BR91" i="2"/>
  <c r="BS90" i="2"/>
  <c r="BT90" i="2" s="1"/>
  <c r="CS87" i="2"/>
  <c r="CT86" i="2"/>
  <c r="CY86" i="2" s="1"/>
  <c r="CZ86" i="2" s="1"/>
  <c r="FD86" i="2"/>
  <c r="IO89" i="2"/>
  <c r="IP88" i="2"/>
  <c r="IQ88" i="2" s="1"/>
  <c r="BV85" i="2"/>
  <c r="DB85" i="2"/>
  <c r="DC85" i="2" s="1"/>
  <c r="DJ88" i="2"/>
  <c r="DK88" i="2" s="1"/>
  <c r="DI89" i="2"/>
  <c r="GN89" i="2"/>
  <c r="GO88" i="2"/>
  <c r="GP88" i="2" s="1"/>
  <c r="HI87" i="2"/>
  <c r="HN87" i="2" s="1"/>
  <c r="HH88" i="2"/>
  <c r="FN86" i="2"/>
  <c r="HS87" i="2"/>
  <c r="HX87" i="2" s="1"/>
  <c r="HY87" i="2" s="1"/>
  <c r="HR88" i="2"/>
  <c r="GU88" i="2"/>
  <c r="GV87" i="2"/>
  <c r="HA87" i="2" s="1"/>
  <c r="HB87" i="2" s="1"/>
  <c r="EM88" i="2"/>
  <c r="EN87" i="2"/>
  <c r="EO87" i="2" s="1"/>
  <c r="FX87" i="2"/>
  <c r="DQ87" i="2"/>
  <c r="DV87" i="2" s="1"/>
  <c r="DW87" i="2" s="1"/>
  <c r="DP88" i="2"/>
  <c r="DG87" i="2"/>
  <c r="DL87" i="2" s="1"/>
  <c r="DM87" i="2" s="1"/>
  <c r="DF88" i="2"/>
  <c r="EG87" i="2"/>
  <c r="DS89" i="2"/>
  <c r="DT88" i="2"/>
  <c r="DU88" i="2" s="1"/>
  <c r="EJ88" i="2"/>
  <c r="EK87" i="2"/>
  <c r="EP87" i="2" s="1"/>
  <c r="JD86" i="2"/>
  <c r="JF86" i="2" s="1"/>
  <c r="EE90" i="5"/>
  <c r="DO92" i="5"/>
  <c r="DS92" i="5" s="1"/>
  <c r="DN93" i="5"/>
  <c r="DX90" i="5"/>
  <c r="EB90" i="5" s="1"/>
  <c r="EC90" i="5" s="1"/>
  <c r="DW91" i="5"/>
  <c r="FA90" i="5"/>
  <c r="CZ87" i="5"/>
  <c r="CY88" i="5"/>
  <c r="DT91" i="5"/>
  <c r="AW88" i="5"/>
  <c r="BQ88" i="5"/>
  <c r="BR88" i="5" s="1"/>
  <c r="CX89" i="5"/>
  <c r="CV89" i="5"/>
  <c r="CQ90" i="5"/>
  <c r="CU90" i="5" s="1"/>
  <c r="CP91" i="5"/>
  <c r="EV91" i="5"/>
  <c r="EZ91" i="5" s="1"/>
  <c r="EU92" i="5"/>
  <c r="BI90" i="5"/>
  <c r="BJ89" i="5"/>
  <c r="BN89" i="5" s="1"/>
  <c r="BO89" i="5" s="1"/>
  <c r="FN88" i="5"/>
  <c r="FM89" i="5"/>
  <c r="EK91" i="5"/>
  <c r="EQ91" i="5" s="1"/>
  <c r="ER91" i="5" s="1"/>
  <c r="EJ92" i="5"/>
  <c r="FN89" i="5"/>
  <c r="DC92" i="5"/>
  <c r="DD91" i="5"/>
  <c r="DJ91" i="5" s="1"/>
  <c r="DK91" i="5" s="1"/>
  <c r="BW91" i="5"/>
  <c r="CC91" i="5" s="1"/>
  <c r="CD91" i="5" s="1"/>
  <c r="BV92" i="5"/>
  <c r="AO90" i="5"/>
  <c r="AP89" i="5"/>
  <c r="AV89" i="5" s="1"/>
  <c r="BF88" i="5"/>
  <c r="BS86" i="5"/>
  <c r="BR87" i="5"/>
  <c r="Y88" i="5"/>
  <c r="AJ88" i="5"/>
  <c r="AL86" i="5"/>
  <c r="AK87" i="5"/>
  <c r="W92" i="5"/>
  <c r="AI93" i="5" s="1"/>
  <c r="AI90" i="5"/>
  <c r="L224" i="5"/>
  <c r="M224" i="5"/>
  <c r="N224" i="5" s="1"/>
  <c r="M89" i="5"/>
  <c r="N89" i="5" s="1"/>
  <c r="L89" i="5"/>
  <c r="P88" i="5"/>
  <c r="H90" i="5"/>
  <c r="I89" i="5"/>
  <c r="O89" i="5" s="1"/>
  <c r="S90" i="5"/>
  <c r="T89" i="5"/>
  <c r="X89" i="5" s="1"/>
  <c r="HL89" i="2"/>
  <c r="HM89" i="2" s="1"/>
  <c r="HK90" i="2"/>
  <c r="R87" i="2"/>
  <c r="S87" i="2" s="1"/>
  <c r="Q88" i="2"/>
  <c r="AZ85" i="2"/>
  <c r="G89" i="2"/>
  <c r="H88" i="2"/>
  <c r="I88" i="2" s="1"/>
  <c r="AE85" i="2"/>
  <c r="K84" i="2"/>
  <c r="AA87" i="2"/>
  <c r="AB86" i="2"/>
  <c r="AC86" i="2" s="1"/>
  <c r="AU87" i="2"/>
  <c r="AV86" i="2"/>
  <c r="AW86" i="2" s="1"/>
  <c r="BA83" i="2"/>
  <c r="BB83" i="2" s="1"/>
  <c r="AY85" i="2"/>
  <c r="AK87" i="2"/>
  <c r="AL86" i="2"/>
  <c r="AM86" i="2" s="1"/>
  <c r="E85" i="2"/>
  <c r="J85" i="2" s="1"/>
  <c r="D86" i="2"/>
  <c r="T84" i="2"/>
  <c r="U84" i="2" s="1"/>
  <c r="AS86" i="2"/>
  <c r="AX86" i="2" s="1"/>
  <c r="AR87" i="2"/>
  <c r="AI85" i="2"/>
  <c r="AN85" i="2" s="1"/>
  <c r="AO85" i="2" s="1"/>
  <c r="AH86" i="2"/>
  <c r="X87" i="2"/>
  <c r="Y86" i="2"/>
  <c r="AD86" i="2" s="1"/>
  <c r="O85" i="2"/>
  <c r="N86" i="2"/>
  <c r="HI88" i="2" l="1"/>
  <c r="HN88" i="2" s="1"/>
  <c r="HH89" i="2"/>
  <c r="BI89" i="2"/>
  <c r="BJ89" i="2" s="1"/>
  <c r="BH90" i="2"/>
  <c r="EJ89" i="2"/>
  <c r="EK88" i="2"/>
  <c r="EP88" i="2" s="1"/>
  <c r="DF89" i="2"/>
  <c r="DG88" i="2"/>
  <c r="DL88" i="2" s="1"/>
  <c r="HC87" i="2"/>
  <c r="JE87" i="2"/>
  <c r="HO87" i="2"/>
  <c r="IO90" i="2"/>
  <c r="IP89" i="2"/>
  <c r="IQ89" i="2" s="1"/>
  <c r="FJ92" i="2"/>
  <c r="FK91" i="2"/>
  <c r="FL91" i="2" s="1"/>
  <c r="GK88" i="2"/>
  <c r="GL87" i="2"/>
  <c r="GQ87" i="2" s="1"/>
  <c r="GR87" i="2" s="1"/>
  <c r="HD87" i="2"/>
  <c r="FN87" i="2"/>
  <c r="BL88" i="2"/>
  <c r="DA88" i="2"/>
  <c r="BP87" i="2"/>
  <c r="BU87" i="2" s="1"/>
  <c r="BO88" i="2"/>
  <c r="IZ88" i="2"/>
  <c r="JA88" i="2" s="1"/>
  <c r="IY89" i="2"/>
  <c r="IB90" i="2"/>
  <c r="IC89" i="2"/>
  <c r="IH89" i="2" s="1"/>
  <c r="FA88" i="2"/>
  <c r="GE88" i="2"/>
  <c r="GF88" i="2" s="1"/>
  <c r="GD89" i="2"/>
  <c r="CC91" i="2"/>
  <c r="CD91" i="2" s="1"/>
  <c r="CB92" i="2"/>
  <c r="FX88" i="2"/>
  <c r="HC88" i="2"/>
  <c r="EM89" i="2"/>
  <c r="EN88" i="2"/>
  <c r="EO88" i="2" s="1"/>
  <c r="EQ88" i="2" s="1"/>
  <c r="FG89" i="2"/>
  <c r="FH88" i="2"/>
  <c r="FM88" i="2" s="1"/>
  <c r="BY90" i="2"/>
  <c r="BZ89" i="2"/>
  <c r="CE89" i="2" s="1"/>
  <c r="CF89" i="2" s="1"/>
  <c r="FC87" i="2"/>
  <c r="HD86" i="2"/>
  <c r="HE86" i="2" s="1"/>
  <c r="CS88" i="2"/>
  <c r="CT87" i="2"/>
  <c r="CY87" i="2" s="1"/>
  <c r="CZ87" i="2" s="1"/>
  <c r="BV86" i="2"/>
  <c r="DB86" i="2"/>
  <c r="DC86" i="2" s="1"/>
  <c r="CJ88" i="2"/>
  <c r="CO88" i="2" s="1"/>
  <c r="CP88" i="2" s="1"/>
  <c r="CI89" i="2"/>
  <c r="JC87" i="2"/>
  <c r="EW90" i="2"/>
  <c r="EX89" i="2"/>
  <c r="EY89" i="2" s="1"/>
  <c r="CL91" i="2"/>
  <c r="CM90" i="2"/>
  <c r="CN90" i="2" s="1"/>
  <c r="CW91" i="2"/>
  <c r="CX91" i="2" s="1"/>
  <c r="CV92" i="2"/>
  <c r="GA89" i="2"/>
  <c r="GB88" i="2"/>
  <c r="GG88" i="2" s="1"/>
  <c r="FU89" i="2"/>
  <c r="FV89" i="2" s="1"/>
  <c r="FT90" i="2"/>
  <c r="HR89" i="2"/>
  <c r="HS88" i="2"/>
  <c r="HX88" i="2" s="1"/>
  <c r="HY88" i="2" s="1"/>
  <c r="DI90" i="2"/>
  <c r="DJ89" i="2"/>
  <c r="DK89" i="2" s="1"/>
  <c r="BR92" i="2"/>
  <c r="BS91" i="2"/>
  <c r="BT91" i="2" s="1"/>
  <c r="ED89" i="2"/>
  <c r="EE89" i="2" s="1"/>
  <c r="EC90" i="2"/>
  <c r="DT89" i="2"/>
  <c r="DU89" i="2" s="1"/>
  <c r="DS90" i="2"/>
  <c r="DP89" i="2"/>
  <c r="DQ88" i="2"/>
  <c r="DV88" i="2" s="1"/>
  <c r="DW88" i="2" s="1"/>
  <c r="EQ87" i="2"/>
  <c r="GU89" i="2"/>
  <c r="GV88" i="2"/>
  <c r="HA88" i="2" s="1"/>
  <c r="HB88" i="2" s="1"/>
  <c r="JD87" i="2"/>
  <c r="GO89" i="2"/>
  <c r="GP89" i="2" s="1"/>
  <c r="GN90" i="2"/>
  <c r="GY90" i="2"/>
  <c r="GZ90" i="2" s="1"/>
  <c r="GX91" i="2"/>
  <c r="ET90" i="2"/>
  <c r="EU89" i="2"/>
  <c r="EZ89" i="2" s="1"/>
  <c r="FB87" i="2"/>
  <c r="FD87" i="2" s="1"/>
  <c r="IW88" i="2"/>
  <c r="JB88" i="2" s="1"/>
  <c r="IV89" i="2"/>
  <c r="BF89" i="2"/>
  <c r="BK89" i="2" s="1"/>
  <c r="BE90" i="2"/>
  <c r="IM88" i="2"/>
  <c r="IR88" i="2" s="1"/>
  <c r="IS88" i="2" s="1"/>
  <c r="IL89" i="2"/>
  <c r="IF88" i="2"/>
  <c r="IG88" i="2" s="1"/>
  <c r="IE89" i="2"/>
  <c r="HU90" i="2"/>
  <c r="HV89" i="2"/>
  <c r="HW89" i="2" s="1"/>
  <c r="EA88" i="2"/>
  <c r="EF88" i="2" s="1"/>
  <c r="EG88" i="2" s="1"/>
  <c r="DZ89" i="2"/>
  <c r="FR89" i="2"/>
  <c r="FW89" i="2" s="1"/>
  <c r="FQ90" i="2"/>
  <c r="CX90" i="5"/>
  <c r="CV90" i="5"/>
  <c r="CZ88" i="5"/>
  <c r="CY89" i="5"/>
  <c r="DN94" i="5"/>
  <c r="DO93" i="5"/>
  <c r="DS93" i="5" s="1"/>
  <c r="AW89" i="5"/>
  <c r="BQ89" i="5"/>
  <c r="DW92" i="5"/>
  <c r="DX91" i="5"/>
  <c r="EB91" i="5" s="1"/>
  <c r="EC91" i="5" s="1"/>
  <c r="EV92" i="5"/>
  <c r="EZ92" i="5" s="1"/>
  <c r="EU93" i="5"/>
  <c r="DT92" i="5"/>
  <c r="CQ91" i="5"/>
  <c r="CU91" i="5" s="1"/>
  <c r="CP92" i="5"/>
  <c r="FL91" i="5"/>
  <c r="FA91" i="5"/>
  <c r="EE91" i="5"/>
  <c r="EG89" i="5"/>
  <c r="EF90" i="5"/>
  <c r="BI91" i="5"/>
  <c r="BJ90" i="5"/>
  <c r="BN90" i="5" s="1"/>
  <c r="BO90" i="5" s="1"/>
  <c r="EJ93" i="5"/>
  <c r="EK92" i="5"/>
  <c r="EQ92" i="5" s="1"/>
  <c r="ER92" i="5" s="1"/>
  <c r="DD92" i="5"/>
  <c r="DJ92" i="5" s="1"/>
  <c r="DK92" i="5" s="1"/>
  <c r="DC93" i="5"/>
  <c r="BW92" i="5"/>
  <c r="CC92" i="5" s="1"/>
  <c r="CD92" i="5" s="1"/>
  <c r="BV93" i="5"/>
  <c r="BS87" i="5"/>
  <c r="AO91" i="5"/>
  <c r="AP90" i="5"/>
  <c r="AV90" i="5" s="1"/>
  <c r="Y89" i="5"/>
  <c r="AJ89" i="5"/>
  <c r="AL87" i="5"/>
  <c r="AK88" i="5"/>
  <c r="AI92" i="5"/>
  <c r="M225" i="5"/>
  <c r="N225" i="5" s="1"/>
  <c r="L225" i="5"/>
  <c r="P89" i="5"/>
  <c r="M90" i="5"/>
  <c r="N90" i="5" s="1"/>
  <c r="L90" i="5"/>
  <c r="T90" i="5"/>
  <c r="X90" i="5" s="1"/>
  <c r="H91" i="5"/>
  <c r="I90" i="5"/>
  <c r="O90" i="5" s="1"/>
  <c r="HL90" i="2"/>
  <c r="HM90" i="2" s="1"/>
  <c r="HK91" i="2"/>
  <c r="Q89" i="2"/>
  <c r="R88" i="2"/>
  <c r="S88" i="2" s="1"/>
  <c r="AZ86" i="2"/>
  <c r="AE86" i="2"/>
  <c r="K85" i="2"/>
  <c r="AU88" i="2"/>
  <c r="AV87" i="2"/>
  <c r="AW87" i="2" s="1"/>
  <c r="AA88" i="2"/>
  <c r="AB87" i="2"/>
  <c r="AC87" i="2" s="1"/>
  <c r="AK88" i="2"/>
  <c r="AL87" i="2"/>
  <c r="AM87" i="2" s="1"/>
  <c r="G90" i="2"/>
  <c r="H89" i="2"/>
  <c r="I89" i="2" s="1"/>
  <c r="AY86" i="2"/>
  <c r="BA84" i="2"/>
  <c r="BB84" i="2" s="1"/>
  <c r="E86" i="2"/>
  <c r="J86" i="2" s="1"/>
  <c r="D87" i="2"/>
  <c r="T85" i="2"/>
  <c r="U85" i="2" s="1"/>
  <c r="AR88" i="2"/>
  <c r="AS87" i="2"/>
  <c r="AX87" i="2" s="1"/>
  <c r="AH87" i="2"/>
  <c r="AI86" i="2"/>
  <c r="AN86" i="2" s="1"/>
  <c r="AO86" i="2" s="1"/>
  <c r="X88" i="2"/>
  <c r="Y87" i="2"/>
  <c r="AD87" i="2" s="1"/>
  <c r="N87" i="2"/>
  <c r="O86" i="2"/>
  <c r="FC88" i="2" l="1"/>
  <c r="IL90" i="2"/>
  <c r="IM89" i="2"/>
  <c r="IR89" i="2" s="1"/>
  <c r="IS89" i="2" s="1"/>
  <c r="ET91" i="2"/>
  <c r="EU90" i="2"/>
  <c r="EZ90" i="2" s="1"/>
  <c r="DS91" i="2"/>
  <c r="DT90" i="2"/>
  <c r="DU90" i="2" s="1"/>
  <c r="FU90" i="2"/>
  <c r="FV90" i="2" s="1"/>
  <c r="FT91" i="2"/>
  <c r="CJ89" i="2"/>
  <c r="CO89" i="2" s="1"/>
  <c r="CP89" i="2" s="1"/>
  <c r="CI90" i="2"/>
  <c r="CS89" i="2"/>
  <c r="CT88" i="2"/>
  <c r="CY88" i="2" s="1"/>
  <c r="CZ88" i="2" s="1"/>
  <c r="BV87" i="2"/>
  <c r="DB87" i="2"/>
  <c r="DC87" i="2" s="1"/>
  <c r="EE92" i="5"/>
  <c r="EG91" i="5" s="1"/>
  <c r="HU91" i="2"/>
  <c r="HV90" i="2"/>
  <c r="HW90" i="2" s="1"/>
  <c r="GX92" i="2"/>
  <c r="GY91" i="2"/>
  <c r="GZ91" i="2" s="1"/>
  <c r="DJ90" i="2"/>
  <c r="DK90" i="2" s="1"/>
  <c r="DI91" i="2"/>
  <c r="FX89" i="2"/>
  <c r="CV93" i="2"/>
  <c r="CW92" i="2"/>
  <c r="CX92" i="2" s="1"/>
  <c r="FA89" i="2"/>
  <c r="FN88" i="2"/>
  <c r="EN89" i="2"/>
  <c r="EO89" i="2" s="1"/>
  <c r="EM90" i="2"/>
  <c r="IZ89" i="2"/>
  <c r="JA89" i="2" s="1"/>
  <c r="JC89" i="2" s="1"/>
  <c r="IY90" i="2"/>
  <c r="DF90" i="2"/>
  <c r="DG89" i="2"/>
  <c r="DL89" i="2" s="1"/>
  <c r="BL89" i="2"/>
  <c r="DA89" i="2"/>
  <c r="IW89" i="2"/>
  <c r="JB89" i="2" s="1"/>
  <c r="IV90" i="2"/>
  <c r="GV89" i="2"/>
  <c r="HA89" i="2" s="1"/>
  <c r="HB89" i="2" s="1"/>
  <c r="GU90" i="2"/>
  <c r="CM91" i="2"/>
  <c r="CN91" i="2" s="1"/>
  <c r="CL92" i="2"/>
  <c r="BY91" i="2"/>
  <c r="BZ90" i="2"/>
  <c r="CE90" i="2" s="1"/>
  <c r="CF90" i="2" s="1"/>
  <c r="CB93" i="2"/>
  <c r="CC92" i="2"/>
  <c r="CD92" i="2" s="1"/>
  <c r="IC90" i="2"/>
  <c r="IH90" i="2" s="1"/>
  <c r="IB91" i="2"/>
  <c r="FJ93" i="2"/>
  <c r="FK92" i="2"/>
  <c r="FL92" i="2" s="1"/>
  <c r="DM88" i="2"/>
  <c r="BS88" i="5"/>
  <c r="BR89" i="5"/>
  <c r="FQ91" i="2"/>
  <c r="FR90" i="2"/>
  <c r="FW90" i="2" s="1"/>
  <c r="EA89" i="2"/>
  <c r="EF89" i="2" s="1"/>
  <c r="DZ90" i="2"/>
  <c r="IE90" i="2"/>
  <c r="IF89" i="2"/>
  <c r="IG89" i="2" s="1"/>
  <c r="II89" i="2" s="1"/>
  <c r="BF90" i="2"/>
  <c r="BK90" i="2" s="1"/>
  <c r="BE91" i="2"/>
  <c r="EC91" i="2"/>
  <c r="ED90" i="2"/>
  <c r="EE90" i="2" s="1"/>
  <c r="EX90" i="2"/>
  <c r="EY90" i="2" s="1"/>
  <c r="FA90" i="2" s="1"/>
  <c r="EW91" i="2"/>
  <c r="FH89" i="2"/>
  <c r="FM89" i="2" s="1"/>
  <c r="FG90" i="2"/>
  <c r="GD90" i="2"/>
  <c r="GE89" i="2"/>
  <c r="GF89" i="2" s="1"/>
  <c r="HC89" i="2" s="1"/>
  <c r="JC88" i="2"/>
  <c r="GK89" i="2"/>
  <c r="GL88" i="2"/>
  <c r="GQ88" i="2" s="1"/>
  <c r="GR88" i="2" s="1"/>
  <c r="IP90" i="2"/>
  <c r="IQ90" i="2" s="1"/>
  <c r="IO91" i="2"/>
  <c r="JF87" i="2"/>
  <c r="HH90" i="2"/>
  <c r="HI89" i="2"/>
  <c r="HN89" i="2" s="1"/>
  <c r="GO90" i="2"/>
  <c r="GP90" i="2" s="1"/>
  <c r="GN91" i="2"/>
  <c r="BI90" i="2"/>
  <c r="BJ90" i="2" s="1"/>
  <c r="BH91" i="2"/>
  <c r="II88" i="2"/>
  <c r="JD88" i="2"/>
  <c r="DQ89" i="2"/>
  <c r="DV89" i="2" s="1"/>
  <c r="DW89" i="2" s="1"/>
  <c r="DP90" i="2"/>
  <c r="EG89" i="2"/>
  <c r="BS92" i="2"/>
  <c r="BT92" i="2" s="1"/>
  <c r="BR93" i="2"/>
  <c r="HS89" i="2"/>
  <c r="HX89" i="2" s="1"/>
  <c r="HY89" i="2" s="1"/>
  <c r="HR90" i="2"/>
  <c r="GB89" i="2"/>
  <c r="GG89" i="2" s="1"/>
  <c r="GA90" i="2"/>
  <c r="GH88" i="2"/>
  <c r="BO89" i="2"/>
  <c r="BP88" i="2"/>
  <c r="BU88" i="2" s="1"/>
  <c r="FB88" i="2"/>
  <c r="FD88" i="2" s="1"/>
  <c r="HE87" i="2"/>
  <c r="EJ90" i="2"/>
  <c r="EK89" i="2"/>
  <c r="EP89" i="2" s="1"/>
  <c r="JE88" i="2"/>
  <c r="HO88" i="2"/>
  <c r="CQ92" i="5"/>
  <c r="CU92" i="5" s="1"/>
  <c r="CP93" i="5"/>
  <c r="EU94" i="5"/>
  <c r="EV93" i="5"/>
  <c r="EZ93" i="5" s="1"/>
  <c r="EG90" i="5"/>
  <c r="EF91" i="5"/>
  <c r="FL92" i="5"/>
  <c r="FA92" i="5"/>
  <c r="CX91" i="5"/>
  <c r="CV91" i="5"/>
  <c r="DT93" i="5"/>
  <c r="DN95" i="5"/>
  <c r="DO94" i="5"/>
  <c r="DS94" i="5" s="1"/>
  <c r="AW90" i="5"/>
  <c r="BQ90" i="5"/>
  <c r="FN90" i="5"/>
  <c r="FM91" i="5"/>
  <c r="DW93" i="5"/>
  <c r="DX92" i="5"/>
  <c r="EB92" i="5" s="1"/>
  <c r="EC92" i="5" s="1"/>
  <c r="CZ89" i="5"/>
  <c r="CZ113" i="5" s="1"/>
  <c r="CY90" i="5"/>
  <c r="BI92" i="5"/>
  <c r="BJ91" i="5"/>
  <c r="BN91" i="5" s="1"/>
  <c r="BO91" i="5" s="1"/>
  <c r="EK93" i="5"/>
  <c r="EQ93" i="5" s="1"/>
  <c r="ER93" i="5" s="1"/>
  <c r="EJ94" i="5"/>
  <c r="DC94" i="5"/>
  <c r="DD93" i="5"/>
  <c r="DJ93" i="5" s="1"/>
  <c r="DK93" i="5" s="1"/>
  <c r="BW93" i="5"/>
  <c r="CC93" i="5" s="1"/>
  <c r="CD93" i="5" s="1"/>
  <c r="BV94" i="5"/>
  <c r="AO92" i="5"/>
  <c r="AP91" i="5"/>
  <c r="AV91" i="5" s="1"/>
  <c r="AK89" i="5"/>
  <c r="AL88" i="5"/>
  <c r="Y90" i="5"/>
  <c r="AJ90" i="5"/>
  <c r="L226" i="5"/>
  <c r="M226" i="5"/>
  <c r="N226" i="5" s="1"/>
  <c r="P90" i="5"/>
  <c r="L91" i="5"/>
  <c r="M91" i="5"/>
  <c r="N91" i="5" s="1"/>
  <c r="H92" i="5"/>
  <c r="I91" i="5"/>
  <c r="O91" i="5" s="1"/>
  <c r="HK92" i="2"/>
  <c r="HL91" i="2"/>
  <c r="HM91" i="2" s="1"/>
  <c r="AE87" i="2"/>
  <c r="Q90" i="2"/>
  <c r="R89" i="2"/>
  <c r="S89" i="2" s="1"/>
  <c r="K86" i="2"/>
  <c r="G91" i="2"/>
  <c r="H90" i="2"/>
  <c r="I90" i="2" s="1"/>
  <c r="AZ87" i="2"/>
  <c r="BA85" i="2"/>
  <c r="BB85" i="2" s="1"/>
  <c r="AU89" i="2"/>
  <c r="AV88" i="2"/>
  <c r="AW88" i="2" s="1"/>
  <c r="AY87" i="2"/>
  <c r="AA89" i="2"/>
  <c r="AB88" i="2"/>
  <c r="AC88" i="2" s="1"/>
  <c r="AK89" i="2"/>
  <c r="AL88" i="2"/>
  <c r="AM88" i="2" s="1"/>
  <c r="E87" i="2"/>
  <c r="J87" i="2" s="1"/>
  <c r="D88" i="2"/>
  <c r="T86" i="2"/>
  <c r="U86" i="2" s="1"/>
  <c r="AR89" i="2"/>
  <c r="AS88" i="2"/>
  <c r="AX88" i="2" s="1"/>
  <c r="AH88" i="2"/>
  <c r="AI87" i="2"/>
  <c r="AN87" i="2" s="1"/>
  <c r="AO87" i="2" s="1"/>
  <c r="X89" i="2"/>
  <c r="Y88" i="2"/>
  <c r="AD88" i="2" s="1"/>
  <c r="N88" i="2"/>
  <c r="O87" i="2"/>
  <c r="EQ89" i="2" l="1"/>
  <c r="BV88" i="2"/>
  <c r="DB88" i="2"/>
  <c r="DC88" i="2" s="1"/>
  <c r="BS93" i="2"/>
  <c r="BT93" i="2" s="1"/>
  <c r="BR94" i="2"/>
  <c r="FH90" i="2"/>
  <c r="FM90" i="2" s="1"/>
  <c r="FG91" i="2"/>
  <c r="IE91" i="2"/>
  <c r="IF90" i="2"/>
  <c r="IG90" i="2" s="1"/>
  <c r="FQ92" i="2"/>
  <c r="FR91" i="2"/>
  <c r="FW91" i="2" s="1"/>
  <c r="GV90" i="2"/>
  <c r="HA90" i="2" s="1"/>
  <c r="HB90" i="2" s="1"/>
  <c r="GU91" i="2"/>
  <c r="EF92" i="5"/>
  <c r="HS90" i="2"/>
  <c r="HX90" i="2" s="1"/>
  <c r="HR91" i="2"/>
  <c r="JF88" i="2"/>
  <c r="GO91" i="2"/>
  <c r="GP91" i="2" s="1"/>
  <c r="GN92" i="2"/>
  <c r="HI90" i="2"/>
  <c r="HN90" i="2" s="1"/>
  <c r="HH91" i="2"/>
  <c r="GD91" i="2"/>
  <c r="GE90" i="2"/>
  <c r="GF90" i="2" s="1"/>
  <c r="EW92" i="2"/>
  <c r="EX91" i="2"/>
  <c r="EY91" i="2" s="1"/>
  <c r="IC91" i="2"/>
  <c r="IH91" i="2" s="1"/>
  <c r="IB92" i="2"/>
  <c r="FB89" i="2"/>
  <c r="IV91" i="2"/>
  <c r="IW90" i="2"/>
  <c r="JB90" i="2" s="1"/>
  <c r="HD88" i="2"/>
  <c r="HE88" i="2" s="1"/>
  <c r="HY90" i="2"/>
  <c r="DT91" i="2"/>
  <c r="DU91" i="2" s="1"/>
  <c r="DS92" i="2"/>
  <c r="IM90" i="2"/>
  <c r="IR90" i="2" s="1"/>
  <c r="IL91" i="2"/>
  <c r="GB90" i="2"/>
  <c r="GG90" i="2" s="1"/>
  <c r="GA91" i="2"/>
  <c r="BH92" i="2"/>
  <c r="BI91" i="2"/>
  <c r="BJ91" i="2" s="1"/>
  <c r="IP91" i="2"/>
  <c r="IQ91" i="2" s="1"/>
  <c r="IO92" i="2"/>
  <c r="CL93" i="2"/>
  <c r="CM92" i="2"/>
  <c r="CN92" i="2" s="1"/>
  <c r="FC89" i="2"/>
  <c r="IY91" i="2"/>
  <c r="IZ90" i="2"/>
  <c r="JA90" i="2" s="1"/>
  <c r="DI92" i="2"/>
  <c r="DJ91" i="2"/>
  <c r="DK91" i="2" s="1"/>
  <c r="CT89" i="2"/>
  <c r="CY89" i="2" s="1"/>
  <c r="CZ89" i="2" s="1"/>
  <c r="CS90" i="2"/>
  <c r="FX90" i="2"/>
  <c r="HC90" i="2"/>
  <c r="ET92" i="2"/>
  <c r="EU91" i="2"/>
  <c r="EZ91" i="2" s="1"/>
  <c r="BP89" i="2"/>
  <c r="BU89" i="2" s="1"/>
  <c r="BO90" i="2"/>
  <c r="BL90" i="2"/>
  <c r="DA90" i="2"/>
  <c r="JE89" i="2"/>
  <c r="HO89" i="2"/>
  <c r="IS90" i="2"/>
  <c r="GH89" i="2"/>
  <c r="FN89" i="2"/>
  <c r="BE92" i="2"/>
  <c r="BF91" i="2"/>
  <c r="BK91" i="2" s="1"/>
  <c r="EA90" i="2"/>
  <c r="EF90" i="2" s="1"/>
  <c r="EG90" i="2" s="1"/>
  <c r="DZ91" i="2"/>
  <c r="FJ94" i="2"/>
  <c r="FK93" i="2"/>
  <c r="FL93" i="2" s="1"/>
  <c r="CC93" i="2"/>
  <c r="CD93" i="2" s="1"/>
  <c r="CB94" i="2"/>
  <c r="DG90" i="2"/>
  <c r="DL90" i="2" s="1"/>
  <c r="DF91" i="2"/>
  <c r="CW93" i="2"/>
  <c r="CX93" i="2" s="1"/>
  <c r="CV94" i="2"/>
  <c r="DM90" i="2"/>
  <c r="GY92" i="2"/>
  <c r="GZ92" i="2" s="1"/>
  <c r="GX93" i="2"/>
  <c r="CJ90" i="2"/>
  <c r="CO90" i="2" s="1"/>
  <c r="CP90" i="2" s="1"/>
  <c r="CI91" i="2"/>
  <c r="BS89" i="5"/>
  <c r="BR90" i="5"/>
  <c r="EK90" i="2"/>
  <c r="EP90" i="2" s="1"/>
  <c r="EJ91" i="2"/>
  <c r="DQ90" i="2"/>
  <c r="DV90" i="2" s="1"/>
  <c r="DW90" i="2" s="1"/>
  <c r="DP91" i="2"/>
  <c r="GL89" i="2"/>
  <c r="GQ89" i="2" s="1"/>
  <c r="GR89" i="2" s="1"/>
  <c r="GK90" i="2"/>
  <c r="EC92" i="2"/>
  <c r="ED91" i="2"/>
  <c r="EE91" i="2" s="1"/>
  <c r="BY92" i="2"/>
  <c r="BZ91" i="2"/>
  <c r="CE91" i="2" s="1"/>
  <c r="CF91" i="2" s="1"/>
  <c r="DM89" i="2"/>
  <c r="EM91" i="2"/>
  <c r="EN90" i="2"/>
  <c r="EO90" i="2" s="1"/>
  <c r="EQ90" i="2" s="1"/>
  <c r="HU92" i="2"/>
  <c r="HV91" i="2"/>
  <c r="HW91" i="2" s="1"/>
  <c r="FT92" i="2"/>
  <c r="FU91" i="2"/>
  <c r="FV91" i="2" s="1"/>
  <c r="JD89" i="2"/>
  <c r="JF89" i="2" s="1"/>
  <c r="FL93" i="5"/>
  <c r="FA93" i="5"/>
  <c r="DT94" i="5"/>
  <c r="DO95" i="5"/>
  <c r="DS95" i="5" s="1"/>
  <c r="DN96" i="5"/>
  <c r="AW91" i="5"/>
  <c r="BQ91" i="5"/>
  <c r="CZ90" i="5"/>
  <c r="CY91" i="5"/>
  <c r="EU95" i="5"/>
  <c r="EV94" i="5"/>
  <c r="EZ94" i="5" s="1"/>
  <c r="DX93" i="5"/>
  <c r="EB93" i="5" s="1"/>
  <c r="EC93" i="5" s="1"/>
  <c r="DW94" i="5"/>
  <c r="DX94" i="5" s="1"/>
  <c r="EB94" i="5" s="1"/>
  <c r="EC94" i="5" s="1"/>
  <c r="CP94" i="5"/>
  <c r="CQ93" i="5"/>
  <c r="CU93" i="5" s="1"/>
  <c r="EE93" i="5"/>
  <c r="FN91" i="5"/>
  <c r="FM92" i="5"/>
  <c r="CX92" i="5"/>
  <c r="CV92" i="5"/>
  <c r="BJ92" i="5"/>
  <c r="BN92" i="5" s="1"/>
  <c r="BO92" i="5" s="1"/>
  <c r="BI93" i="5"/>
  <c r="EK94" i="5"/>
  <c r="EQ94" i="5" s="1"/>
  <c r="ER94" i="5" s="1"/>
  <c r="EJ95" i="5"/>
  <c r="DD94" i="5"/>
  <c r="DJ94" i="5" s="1"/>
  <c r="DK94" i="5" s="1"/>
  <c r="DC95" i="5"/>
  <c r="BV95" i="5"/>
  <c r="BW94" i="5"/>
  <c r="CC94" i="5" s="1"/>
  <c r="CD94" i="5" s="1"/>
  <c r="AP92" i="5"/>
  <c r="AV92" i="5" s="1"/>
  <c r="AO93" i="5"/>
  <c r="AK90" i="5"/>
  <c r="AL89" i="5"/>
  <c r="AL92" i="5" s="1"/>
  <c r="P91" i="5"/>
  <c r="L227" i="5"/>
  <c r="M227" i="5"/>
  <c r="N227" i="5" s="1"/>
  <c r="M92" i="5"/>
  <c r="N92" i="5" s="1"/>
  <c r="L92" i="5"/>
  <c r="H93" i="5"/>
  <c r="I92" i="5"/>
  <c r="O92" i="5" s="1"/>
  <c r="HK93" i="2"/>
  <c r="HL92" i="2"/>
  <c r="HM92" i="2" s="1"/>
  <c r="AE88" i="2"/>
  <c r="R90" i="2"/>
  <c r="S90" i="2" s="1"/>
  <c r="Q91" i="2"/>
  <c r="AZ88" i="2"/>
  <c r="G92" i="2"/>
  <c r="H91" i="2"/>
  <c r="I91" i="2" s="1"/>
  <c r="AA90" i="2"/>
  <c r="AB89" i="2"/>
  <c r="AC89" i="2" s="1"/>
  <c r="AK90" i="2"/>
  <c r="AL89" i="2"/>
  <c r="AM89" i="2" s="1"/>
  <c r="AU90" i="2"/>
  <c r="AV89" i="2"/>
  <c r="AW89" i="2" s="1"/>
  <c r="BA86" i="2"/>
  <c r="BB86" i="2" s="1"/>
  <c r="K87" i="2"/>
  <c r="AY88" i="2"/>
  <c r="E88" i="2"/>
  <c r="J88" i="2" s="1"/>
  <c r="D89" i="2"/>
  <c r="T87" i="2"/>
  <c r="U87" i="2" s="1"/>
  <c r="AS89" i="2"/>
  <c r="AX89" i="2" s="1"/>
  <c r="AR90" i="2"/>
  <c r="AH89" i="2"/>
  <c r="AI88" i="2"/>
  <c r="AN88" i="2" s="1"/>
  <c r="AO88" i="2" s="1"/>
  <c r="Y89" i="2"/>
  <c r="AD89" i="2" s="1"/>
  <c r="X90" i="2"/>
  <c r="N89" i="2"/>
  <c r="O88" i="2"/>
  <c r="FC90" i="2" l="1"/>
  <c r="FX91" i="2"/>
  <c r="IY92" i="2"/>
  <c r="IZ91" i="2"/>
  <c r="JA91" i="2" s="1"/>
  <c r="EX92" i="2"/>
  <c r="EY92" i="2" s="1"/>
  <c r="EW93" i="2"/>
  <c r="FU92" i="2"/>
  <c r="FV92" i="2" s="1"/>
  <c r="FT93" i="2"/>
  <c r="EM92" i="2"/>
  <c r="EN91" i="2"/>
  <c r="EO91" i="2" s="1"/>
  <c r="GY93" i="2"/>
  <c r="GZ93" i="2" s="1"/>
  <c r="GX94" i="2"/>
  <c r="CV95" i="2"/>
  <c r="CW94" i="2"/>
  <c r="CX94" i="2" s="1"/>
  <c r="FK94" i="2"/>
  <c r="FL94" i="2" s="1"/>
  <c r="FJ95" i="2"/>
  <c r="BF92" i="2"/>
  <c r="BK92" i="2" s="1"/>
  <c r="BE93" i="2"/>
  <c r="CS91" i="2"/>
  <c r="CT90" i="2"/>
  <c r="CY90" i="2" s="1"/>
  <c r="CZ90" i="2" s="1"/>
  <c r="DI93" i="2"/>
  <c r="DJ92" i="2"/>
  <c r="DK92" i="2" s="1"/>
  <c r="BL91" i="2"/>
  <c r="DA91" i="2"/>
  <c r="IL92" i="2"/>
  <c r="IM91" i="2"/>
  <c r="IR91" i="2" s="1"/>
  <c r="IV92" i="2"/>
  <c r="IW91" i="2"/>
  <c r="JB91" i="2" s="1"/>
  <c r="GH90" i="2"/>
  <c r="GN93" i="2"/>
  <c r="GO92" i="2"/>
  <c r="GP92" i="2" s="1"/>
  <c r="FG92" i="2"/>
  <c r="FH91" i="2"/>
  <c r="FM91" i="2" s="1"/>
  <c r="BS90" i="5"/>
  <c r="BR91" i="5"/>
  <c r="BZ92" i="2"/>
  <c r="CE92" i="2" s="1"/>
  <c r="CF92" i="2" s="1"/>
  <c r="BY93" i="2"/>
  <c r="EK91" i="2"/>
  <c r="EP91" i="2" s="1"/>
  <c r="EJ92" i="2"/>
  <c r="BV89" i="2"/>
  <c r="DB89" i="2"/>
  <c r="DC89" i="2" s="1"/>
  <c r="FB91" i="2"/>
  <c r="IS91" i="2"/>
  <c r="JE90" i="2"/>
  <c r="HO90" i="2"/>
  <c r="HR92" i="2"/>
  <c r="HS91" i="2"/>
  <c r="HX91" i="2" s="1"/>
  <c r="IE92" i="2"/>
  <c r="IF91" i="2"/>
  <c r="IG91" i="2" s="1"/>
  <c r="HY91" i="2"/>
  <c r="ED92" i="2"/>
  <c r="EE92" i="2" s="1"/>
  <c r="EC93" i="2"/>
  <c r="ED93" i="2" s="1"/>
  <c r="EE93" i="2" s="1"/>
  <c r="DQ91" i="2"/>
  <c r="DV91" i="2" s="1"/>
  <c r="DW91" i="2" s="1"/>
  <c r="DP92" i="2"/>
  <c r="CB95" i="2"/>
  <c r="CC94" i="2"/>
  <c r="CD94" i="2" s="1"/>
  <c r="DZ92" i="2"/>
  <c r="EA91" i="2"/>
  <c r="EF91" i="2" s="1"/>
  <c r="EG91" i="2" s="1"/>
  <c r="ET93" i="2"/>
  <c r="EU92" i="2"/>
  <c r="EZ92" i="2" s="1"/>
  <c r="BI92" i="2"/>
  <c r="BJ92" i="2" s="1"/>
  <c r="BH93" i="2"/>
  <c r="FD89" i="2"/>
  <c r="GD92" i="2"/>
  <c r="GE91" i="2"/>
  <c r="GF91" i="2" s="1"/>
  <c r="FQ93" i="2"/>
  <c r="FR92" i="2"/>
  <c r="FW92" i="2" s="1"/>
  <c r="FN90" i="2"/>
  <c r="HU93" i="2"/>
  <c r="HV92" i="2"/>
  <c r="HW92" i="2" s="1"/>
  <c r="GK91" i="2"/>
  <c r="GL90" i="2"/>
  <c r="GQ90" i="2" s="1"/>
  <c r="GR90" i="2" s="1"/>
  <c r="CJ91" i="2"/>
  <c r="CO91" i="2" s="1"/>
  <c r="CP91" i="2" s="1"/>
  <c r="CI92" i="2"/>
  <c r="FB90" i="2"/>
  <c r="FD90" i="2" s="1"/>
  <c r="DG91" i="2"/>
  <c r="DL91" i="2" s="1"/>
  <c r="FC91" i="2" s="1"/>
  <c r="DF92" i="2"/>
  <c r="HD89" i="2"/>
  <c r="HE89" i="2" s="1"/>
  <c r="BO91" i="2"/>
  <c r="BP90" i="2"/>
  <c r="BU90" i="2" s="1"/>
  <c r="JC90" i="2"/>
  <c r="CM93" i="2"/>
  <c r="CN93" i="2" s="1"/>
  <c r="CL94" i="2"/>
  <c r="IO93" i="2"/>
  <c r="IP92" i="2"/>
  <c r="IQ92" i="2" s="1"/>
  <c r="GB91" i="2"/>
  <c r="GG91" i="2" s="1"/>
  <c r="GA92" i="2"/>
  <c r="DS93" i="2"/>
  <c r="DT92" i="2"/>
  <c r="DU92" i="2" s="1"/>
  <c r="IC92" i="2"/>
  <c r="IH92" i="2" s="1"/>
  <c r="IB93" i="2"/>
  <c r="FA91" i="2"/>
  <c r="HH92" i="2"/>
  <c r="HI91" i="2"/>
  <c r="HN91" i="2" s="1"/>
  <c r="GV91" i="2"/>
  <c r="HA91" i="2" s="1"/>
  <c r="HB91" i="2" s="1"/>
  <c r="GU92" i="2"/>
  <c r="II90" i="2"/>
  <c r="JD90" i="2"/>
  <c r="BR95" i="2"/>
  <c r="BS94" i="2"/>
  <c r="BT94" i="2" s="1"/>
  <c r="CX93" i="5"/>
  <c r="CV93" i="5"/>
  <c r="CZ91" i="5"/>
  <c r="CY92" i="5"/>
  <c r="FL94" i="5"/>
  <c r="FA94" i="5"/>
  <c r="CQ94" i="5"/>
  <c r="CU94" i="5" s="1"/>
  <c r="CP95" i="5"/>
  <c r="DO96" i="5"/>
  <c r="DS96" i="5" s="1"/>
  <c r="DN97" i="5"/>
  <c r="DT95" i="5"/>
  <c r="EU96" i="5"/>
  <c r="EV95" i="5"/>
  <c r="EZ95" i="5" s="1"/>
  <c r="EE94" i="5"/>
  <c r="AW92" i="5"/>
  <c r="BQ92" i="5"/>
  <c r="EG92" i="5"/>
  <c r="EF93" i="5"/>
  <c r="FN92" i="5"/>
  <c r="FM93" i="5"/>
  <c r="BI94" i="5"/>
  <c r="BJ93" i="5"/>
  <c r="BN93" i="5" s="1"/>
  <c r="BO93" i="5" s="1"/>
  <c r="EJ96" i="5"/>
  <c r="EK95" i="5"/>
  <c r="EQ95" i="5" s="1"/>
  <c r="ER95" i="5" s="1"/>
  <c r="DD95" i="5"/>
  <c r="DJ95" i="5" s="1"/>
  <c r="DK95" i="5" s="1"/>
  <c r="DC96" i="5"/>
  <c r="BW95" i="5"/>
  <c r="CC95" i="5" s="1"/>
  <c r="CD95" i="5" s="1"/>
  <c r="BV96" i="5"/>
  <c r="AO94" i="5"/>
  <c r="AP93" i="5"/>
  <c r="AV93" i="5" s="1"/>
  <c r="P92" i="5"/>
  <c r="L228" i="5"/>
  <c r="M228" i="5"/>
  <c r="N228" i="5" s="1"/>
  <c r="M93" i="5"/>
  <c r="N93" i="5" s="1"/>
  <c r="L93" i="5"/>
  <c r="I93" i="5"/>
  <c r="O93" i="5" s="1"/>
  <c r="H94" i="5"/>
  <c r="HK94" i="2"/>
  <c r="HL93" i="2"/>
  <c r="HM93" i="2" s="1"/>
  <c r="AY89" i="2"/>
  <c r="Q92" i="2"/>
  <c r="R91" i="2"/>
  <c r="S91" i="2" s="1"/>
  <c r="AE89" i="2"/>
  <c r="K88" i="2"/>
  <c r="AK91" i="2"/>
  <c r="AL90" i="2"/>
  <c r="AM90" i="2" s="1"/>
  <c r="AU91" i="2"/>
  <c r="AV90" i="2"/>
  <c r="AW90" i="2" s="1"/>
  <c r="AA91" i="2"/>
  <c r="AB90" i="2"/>
  <c r="AC90" i="2" s="1"/>
  <c r="G93" i="2"/>
  <c r="H92" i="2"/>
  <c r="I92" i="2" s="1"/>
  <c r="AZ89" i="2"/>
  <c r="BA87" i="2"/>
  <c r="BB87" i="2" s="1"/>
  <c r="E89" i="2"/>
  <c r="J89" i="2" s="1"/>
  <c r="D90" i="2"/>
  <c r="T88" i="2"/>
  <c r="U88" i="2" s="1"/>
  <c r="AR91" i="2"/>
  <c r="AS90" i="2"/>
  <c r="AX90" i="2" s="1"/>
  <c r="AI89" i="2"/>
  <c r="AN89" i="2" s="1"/>
  <c r="AO89" i="2" s="1"/>
  <c r="AH90" i="2"/>
  <c r="X91" i="2"/>
  <c r="Y90" i="2"/>
  <c r="AD90" i="2" s="1"/>
  <c r="O89" i="2"/>
  <c r="N90" i="2"/>
  <c r="EE95" i="5" l="1"/>
  <c r="DM91" i="2"/>
  <c r="CL95" i="2"/>
  <c r="CM94" i="2"/>
  <c r="CN94" i="2" s="1"/>
  <c r="HV93" i="2"/>
  <c r="HW93" i="2" s="1"/>
  <c r="HU94" i="2"/>
  <c r="FH92" i="2"/>
  <c r="FM92" i="2" s="1"/>
  <c r="FG93" i="2"/>
  <c r="EN92" i="2"/>
  <c r="EO92" i="2" s="1"/>
  <c r="EM93" i="2"/>
  <c r="JF90" i="2"/>
  <c r="JE91" i="2"/>
  <c r="HO91" i="2"/>
  <c r="BO92" i="2"/>
  <c r="BP91" i="2"/>
  <c r="BU91" i="2" s="1"/>
  <c r="BH94" i="2"/>
  <c r="BI93" i="2"/>
  <c r="BJ93" i="2" s="1"/>
  <c r="ET94" i="2"/>
  <c r="EU93" i="2"/>
  <c r="EZ93" i="2" s="1"/>
  <c r="CC95" i="2"/>
  <c r="CD95" i="2" s="1"/>
  <c r="CB96" i="2"/>
  <c r="EJ93" i="2"/>
  <c r="EK92" i="2"/>
  <c r="EP92" i="2" s="1"/>
  <c r="IV93" i="2"/>
  <c r="IW92" i="2"/>
  <c r="JB92" i="2" s="1"/>
  <c r="CT91" i="2"/>
  <c r="CY91" i="2" s="1"/>
  <c r="CZ91" i="2" s="1"/>
  <c r="CS92" i="2"/>
  <c r="FT94" i="2"/>
  <c r="FU93" i="2"/>
  <c r="FV93" i="2" s="1"/>
  <c r="FA92" i="2"/>
  <c r="BS95" i="2"/>
  <c r="BT95" i="2" s="1"/>
  <c r="BR96" i="2"/>
  <c r="GA93" i="2"/>
  <c r="GB92" i="2"/>
  <c r="GG92" i="2" s="1"/>
  <c r="BV90" i="2"/>
  <c r="DB90" i="2"/>
  <c r="DC90" i="2" s="1"/>
  <c r="DG92" i="2"/>
  <c r="DL92" i="2" s="1"/>
  <c r="DM92" i="2" s="1"/>
  <c r="DF93" i="2"/>
  <c r="FR93" i="2"/>
  <c r="FW93" i="2" s="1"/>
  <c r="FQ94" i="2"/>
  <c r="IE93" i="2"/>
  <c r="IF92" i="2"/>
  <c r="IG92" i="2" s="1"/>
  <c r="GX95" i="2"/>
  <c r="GY94" i="2"/>
  <c r="GZ94" i="2" s="1"/>
  <c r="BS91" i="5"/>
  <c r="BR92" i="5"/>
  <c r="HI92" i="2"/>
  <c r="HN92" i="2" s="1"/>
  <c r="HH93" i="2"/>
  <c r="GL91" i="2"/>
  <c r="GQ91" i="2" s="1"/>
  <c r="GR91" i="2" s="1"/>
  <c r="GK92" i="2"/>
  <c r="HD90" i="2"/>
  <c r="HE90" i="2" s="1"/>
  <c r="GH91" i="2"/>
  <c r="BL92" i="2"/>
  <c r="DA92" i="2"/>
  <c r="EE143" i="2"/>
  <c r="HR93" i="2"/>
  <c r="HS92" i="2"/>
  <c r="HX92" i="2" s="1"/>
  <c r="GN94" i="2"/>
  <c r="GO93" i="2"/>
  <c r="GP93" i="2" s="1"/>
  <c r="FB92" i="2"/>
  <c r="BE94" i="2"/>
  <c r="BF93" i="2"/>
  <c r="BK93" i="2" s="1"/>
  <c r="FX92" i="2"/>
  <c r="JC91" i="2"/>
  <c r="HC91" i="2"/>
  <c r="IC93" i="2"/>
  <c r="IH93" i="2" s="1"/>
  <c r="IB94" i="2"/>
  <c r="DQ92" i="2"/>
  <c r="DV92" i="2" s="1"/>
  <c r="DW92" i="2" s="1"/>
  <c r="DP93" i="2"/>
  <c r="FK95" i="2"/>
  <c r="FL95" i="2" s="1"/>
  <c r="FJ96" i="2"/>
  <c r="EW94" i="2"/>
  <c r="EX93" i="2"/>
  <c r="EY93" i="2" s="1"/>
  <c r="FA93" i="2" s="1"/>
  <c r="GU93" i="2"/>
  <c r="GV92" i="2"/>
  <c r="HA92" i="2" s="1"/>
  <c r="HB92" i="2" s="1"/>
  <c r="DT93" i="2"/>
  <c r="DU93" i="2" s="1"/>
  <c r="DS94" i="2"/>
  <c r="IO94" i="2"/>
  <c r="IP93" i="2"/>
  <c r="IQ93" i="2" s="1"/>
  <c r="CI93" i="2"/>
  <c r="CJ92" i="2"/>
  <c r="CO92" i="2" s="1"/>
  <c r="CP92" i="2" s="1"/>
  <c r="HY92" i="2"/>
  <c r="GD93" i="2"/>
  <c r="GE92" i="2"/>
  <c r="GF92" i="2" s="1"/>
  <c r="GH92" i="2" s="1"/>
  <c r="DZ93" i="2"/>
  <c r="EA93" i="2" s="1"/>
  <c r="EF93" i="2" s="1"/>
  <c r="EG93" i="2" s="1"/>
  <c r="EA92" i="2"/>
  <c r="EF92" i="2" s="1"/>
  <c r="EG92" i="2" s="1"/>
  <c r="II91" i="2"/>
  <c r="JD91" i="2"/>
  <c r="JF91" i="2" s="1"/>
  <c r="FD91" i="2"/>
  <c r="BY94" i="2"/>
  <c r="BZ93" i="2"/>
  <c r="CE93" i="2" s="1"/>
  <c r="CF93" i="2" s="1"/>
  <c r="HD91" i="2"/>
  <c r="FN91" i="2"/>
  <c r="IM92" i="2"/>
  <c r="IR92" i="2" s="1"/>
  <c r="IS92" i="2" s="1"/>
  <c r="IL93" i="2"/>
  <c r="DJ93" i="2"/>
  <c r="DK93" i="2" s="1"/>
  <c r="DI94" i="2"/>
  <c r="CV96" i="2"/>
  <c r="CW95" i="2"/>
  <c r="CX95" i="2" s="1"/>
  <c r="EQ91" i="2"/>
  <c r="IZ92" i="2"/>
  <c r="JA92" i="2" s="1"/>
  <c r="JC92" i="2" s="1"/>
  <c r="IY93" i="2"/>
  <c r="CP96" i="5"/>
  <c r="CQ95" i="5"/>
  <c r="CU95" i="5" s="1"/>
  <c r="AW93" i="5"/>
  <c r="BQ93" i="5"/>
  <c r="CX94" i="5"/>
  <c r="CV94" i="5"/>
  <c r="FN93" i="5"/>
  <c r="FM94" i="5"/>
  <c r="EG94" i="5"/>
  <c r="EF95" i="5"/>
  <c r="FL95" i="5"/>
  <c r="FA95" i="5"/>
  <c r="DN98" i="5"/>
  <c r="DO97" i="5"/>
  <c r="DS97" i="5" s="1"/>
  <c r="EG93" i="5"/>
  <c r="EF94" i="5"/>
  <c r="EV96" i="5"/>
  <c r="EZ96" i="5" s="1"/>
  <c r="EU97" i="5"/>
  <c r="DT96" i="5"/>
  <c r="CZ92" i="5"/>
  <c r="CY93" i="5"/>
  <c r="BJ94" i="5"/>
  <c r="BN94" i="5" s="1"/>
  <c r="BO94" i="5" s="1"/>
  <c r="BI95" i="5"/>
  <c r="EJ97" i="5"/>
  <c r="EK96" i="5"/>
  <c r="EQ96" i="5" s="1"/>
  <c r="ER96" i="5" s="1"/>
  <c r="DD96" i="5"/>
  <c r="DJ96" i="5" s="1"/>
  <c r="DK96" i="5" s="1"/>
  <c r="DC97" i="5"/>
  <c r="BW96" i="5"/>
  <c r="CC96" i="5" s="1"/>
  <c r="CD96" i="5" s="1"/>
  <c r="BV97" i="5"/>
  <c r="AP94" i="5"/>
  <c r="AV94" i="5" s="1"/>
  <c r="AO95" i="5"/>
  <c r="P93" i="5"/>
  <c r="L229" i="5"/>
  <c r="M229" i="5"/>
  <c r="N229" i="5" s="1"/>
  <c r="L94" i="5"/>
  <c r="M94" i="5"/>
  <c r="N94" i="5" s="1"/>
  <c r="I94" i="5"/>
  <c r="O94" i="5" s="1"/>
  <c r="H95" i="5"/>
  <c r="HK95" i="2"/>
  <c r="HL94" i="2"/>
  <c r="HM94" i="2" s="1"/>
  <c r="R92" i="2"/>
  <c r="S92" i="2" s="1"/>
  <c r="Q93" i="2"/>
  <c r="AE90" i="2"/>
  <c r="AY90" i="2"/>
  <c r="G94" i="2"/>
  <c r="H93" i="2"/>
  <c r="I93" i="2" s="1"/>
  <c r="AK92" i="2"/>
  <c r="AL91" i="2"/>
  <c r="AM91" i="2" s="1"/>
  <c r="AU92" i="2"/>
  <c r="AV91" i="2"/>
  <c r="AW91" i="2" s="1"/>
  <c r="BA88" i="2"/>
  <c r="BB88" i="2" s="1"/>
  <c r="AA92" i="2"/>
  <c r="AB91" i="2"/>
  <c r="AC91" i="2" s="1"/>
  <c r="K89" i="2"/>
  <c r="AZ90" i="2"/>
  <c r="E90" i="2"/>
  <c r="J90" i="2" s="1"/>
  <c r="D91" i="2"/>
  <c r="T89" i="2"/>
  <c r="U89" i="2" s="1"/>
  <c r="AS91" i="2"/>
  <c r="AX91" i="2" s="1"/>
  <c r="AY91" i="2" s="1"/>
  <c r="AR92" i="2"/>
  <c r="AH91" i="2"/>
  <c r="AI90" i="2"/>
  <c r="AN90" i="2" s="1"/>
  <c r="AO90" i="2" s="1"/>
  <c r="X92" i="2"/>
  <c r="Y91" i="2"/>
  <c r="AD91" i="2" s="1"/>
  <c r="N91" i="2"/>
  <c r="O90" i="2"/>
  <c r="DI95" i="2" l="1"/>
  <c r="DJ94" i="2"/>
  <c r="DK94" i="2" s="1"/>
  <c r="EM94" i="2"/>
  <c r="EN93" i="2"/>
  <c r="EO93" i="2" s="1"/>
  <c r="DT94" i="2"/>
  <c r="DU94" i="2" s="1"/>
  <c r="DS95" i="2"/>
  <c r="EW95" i="2"/>
  <c r="EX94" i="2"/>
  <c r="EY94" i="2" s="1"/>
  <c r="DP94" i="2"/>
  <c r="DQ93" i="2"/>
  <c r="DV93" i="2" s="1"/>
  <c r="HE91" i="2"/>
  <c r="HS93" i="2"/>
  <c r="HX93" i="2" s="1"/>
  <c r="HY93" i="2" s="1"/>
  <c r="HR94" i="2"/>
  <c r="JE92" i="2"/>
  <c r="HO92" i="2"/>
  <c r="GX96" i="2"/>
  <c r="GY95" i="2"/>
  <c r="GZ95" i="2" s="1"/>
  <c r="FR94" i="2"/>
  <c r="FW94" i="2" s="1"/>
  <c r="FQ95" i="2"/>
  <c r="BR97" i="2"/>
  <c r="BS96" i="2"/>
  <c r="BT96" i="2" s="1"/>
  <c r="FU94" i="2"/>
  <c r="FV94" i="2" s="1"/>
  <c r="FT95" i="2"/>
  <c r="CS93" i="2"/>
  <c r="CT92" i="2"/>
  <c r="CY92" i="2" s="1"/>
  <c r="CZ92" i="2" s="1"/>
  <c r="BH95" i="2"/>
  <c r="BI94" i="2"/>
  <c r="BJ94" i="2" s="1"/>
  <c r="EQ92" i="2"/>
  <c r="IO95" i="2"/>
  <c r="IP94" i="2"/>
  <c r="IQ94" i="2" s="1"/>
  <c r="GV93" i="2"/>
  <c r="HA93" i="2" s="1"/>
  <c r="HB93" i="2" s="1"/>
  <c r="GU94" i="2"/>
  <c r="HI93" i="2"/>
  <c r="HN93" i="2" s="1"/>
  <c r="HH94" i="2"/>
  <c r="FX93" i="2"/>
  <c r="IV94" i="2"/>
  <c r="IW93" i="2"/>
  <c r="JB93" i="2" s="1"/>
  <c r="BL93" i="2"/>
  <c r="DA93" i="2"/>
  <c r="BS92" i="5"/>
  <c r="BR93" i="5"/>
  <c r="IZ93" i="2"/>
  <c r="JA93" i="2" s="1"/>
  <c r="JC93" i="2" s="1"/>
  <c r="IY94" i="2"/>
  <c r="CW96" i="2"/>
  <c r="CX96" i="2" s="1"/>
  <c r="CV97" i="2"/>
  <c r="IM93" i="2"/>
  <c r="IR93" i="2" s="1"/>
  <c r="IL94" i="2"/>
  <c r="CI94" i="2"/>
  <c r="CJ93" i="2"/>
  <c r="CO93" i="2" s="1"/>
  <c r="CP93" i="2" s="1"/>
  <c r="DW93" i="2"/>
  <c r="FK96" i="2"/>
  <c r="FL96" i="2" s="1"/>
  <c r="FJ97" i="2"/>
  <c r="II92" i="2"/>
  <c r="JD92" i="2"/>
  <c r="JF92" i="2" s="1"/>
  <c r="BV91" i="2"/>
  <c r="DB91" i="2"/>
  <c r="DC91" i="2" s="1"/>
  <c r="FH93" i="2"/>
  <c r="FM93" i="2" s="1"/>
  <c r="FG94" i="2"/>
  <c r="GL92" i="2"/>
  <c r="GQ92" i="2" s="1"/>
  <c r="GR92" i="2" s="1"/>
  <c r="GK93" i="2"/>
  <c r="FC92" i="2"/>
  <c r="FD92" i="2" s="1"/>
  <c r="GA94" i="2"/>
  <c r="GB93" i="2"/>
  <c r="GG93" i="2" s="1"/>
  <c r="CC96" i="2"/>
  <c r="CD96" i="2" s="1"/>
  <c r="CB97" i="2"/>
  <c r="HU95" i="2"/>
  <c r="HV94" i="2"/>
  <c r="HW94" i="2" s="1"/>
  <c r="BY95" i="2"/>
  <c r="BZ94" i="2"/>
  <c r="CE94" i="2" s="1"/>
  <c r="CF94" i="2" s="1"/>
  <c r="GD94" i="2"/>
  <c r="GE93" i="2"/>
  <c r="GF93" i="2" s="1"/>
  <c r="HC93" i="2" s="1"/>
  <c r="IS93" i="2"/>
  <c r="IC94" i="2"/>
  <c r="IH94" i="2" s="1"/>
  <c r="IB95" i="2"/>
  <c r="HC92" i="2"/>
  <c r="BE95" i="2"/>
  <c r="BF94" i="2"/>
  <c r="BK94" i="2" s="1"/>
  <c r="GN95" i="2"/>
  <c r="GO94" i="2"/>
  <c r="GP94" i="2" s="1"/>
  <c r="IF93" i="2"/>
  <c r="IG93" i="2" s="1"/>
  <c r="IE94" i="2"/>
  <c r="DF94" i="2"/>
  <c r="DG93" i="2"/>
  <c r="DL93" i="2" s="1"/>
  <c r="FC93" i="2" s="1"/>
  <c r="EJ94" i="2"/>
  <c r="EK93" i="2"/>
  <c r="EP93" i="2" s="1"/>
  <c r="EU94" i="2"/>
  <c r="EZ94" i="2" s="1"/>
  <c r="ET95" i="2"/>
  <c r="BP92" i="2"/>
  <c r="BU92" i="2" s="1"/>
  <c r="BO93" i="2"/>
  <c r="FN92" i="2"/>
  <c r="CL96" i="2"/>
  <c r="CM95" i="2"/>
  <c r="CN95" i="2" s="1"/>
  <c r="CZ93" i="5"/>
  <c r="CY94" i="5"/>
  <c r="EE96" i="5"/>
  <c r="FN94" i="5"/>
  <c r="FM95" i="5"/>
  <c r="EU98" i="5"/>
  <c r="EV97" i="5"/>
  <c r="EZ97" i="5" s="1"/>
  <c r="CX95" i="5"/>
  <c r="CV95" i="5"/>
  <c r="AW94" i="5"/>
  <c r="BQ94" i="5"/>
  <c r="DT97" i="5"/>
  <c r="DO98" i="5"/>
  <c r="DS98" i="5" s="1"/>
  <c r="DN99" i="5"/>
  <c r="FL96" i="5"/>
  <c r="FA96" i="5"/>
  <c r="CQ96" i="5"/>
  <c r="CU96" i="5" s="1"/>
  <c r="CP97" i="5"/>
  <c r="BJ95" i="5"/>
  <c r="BN95" i="5" s="1"/>
  <c r="BO95" i="5" s="1"/>
  <c r="BI96" i="5"/>
  <c r="EJ98" i="5"/>
  <c r="EK97" i="5"/>
  <c r="EQ97" i="5" s="1"/>
  <c r="ER97" i="5" s="1"/>
  <c r="DD97" i="5"/>
  <c r="DJ97" i="5" s="1"/>
  <c r="DK97" i="5" s="1"/>
  <c r="DC98" i="5"/>
  <c r="BV98" i="5"/>
  <c r="BW97" i="5"/>
  <c r="CC97" i="5" s="1"/>
  <c r="CD97" i="5" s="1"/>
  <c r="AO96" i="5"/>
  <c r="AP95" i="5"/>
  <c r="AV95" i="5" s="1"/>
  <c r="P94" i="5"/>
  <c r="M231" i="5"/>
  <c r="N231" i="5" s="1"/>
  <c r="L231" i="5"/>
  <c r="M230" i="5"/>
  <c r="N230" i="5" s="1"/>
  <c r="L230" i="5"/>
  <c r="M95" i="5"/>
  <c r="N95" i="5" s="1"/>
  <c r="L95" i="5"/>
  <c r="I95" i="5"/>
  <c r="O95" i="5" s="1"/>
  <c r="H96" i="5"/>
  <c r="HL95" i="2"/>
  <c r="HM95" i="2" s="1"/>
  <c r="HK96" i="2"/>
  <c r="R93" i="2"/>
  <c r="S93" i="2" s="1"/>
  <c r="Q94" i="2"/>
  <c r="AE91" i="2"/>
  <c r="AZ91" i="2"/>
  <c r="AK93" i="2"/>
  <c r="AL92" i="2"/>
  <c r="AM92" i="2" s="1"/>
  <c r="K90" i="2"/>
  <c r="AU93" i="2"/>
  <c r="AV92" i="2"/>
  <c r="AW92" i="2" s="1"/>
  <c r="AA93" i="2"/>
  <c r="AB92" i="2"/>
  <c r="AC92" i="2" s="1"/>
  <c r="G95" i="2"/>
  <c r="H94" i="2"/>
  <c r="I94" i="2" s="1"/>
  <c r="BA89" i="2"/>
  <c r="BB89" i="2" s="1"/>
  <c r="E91" i="2"/>
  <c r="J91" i="2" s="1"/>
  <c r="D92" i="2"/>
  <c r="T90" i="2"/>
  <c r="U90" i="2" s="1"/>
  <c r="AR93" i="2"/>
  <c r="AS92" i="2"/>
  <c r="AX92" i="2" s="1"/>
  <c r="AH92" i="2"/>
  <c r="AI91" i="2"/>
  <c r="AN91" i="2" s="1"/>
  <c r="AO91" i="2" s="1"/>
  <c r="X93" i="2"/>
  <c r="Y92" i="2"/>
  <c r="AD92" i="2" s="1"/>
  <c r="N92" i="2"/>
  <c r="O91" i="2"/>
  <c r="EQ93" i="2" l="1"/>
  <c r="P95" i="5"/>
  <c r="ET96" i="2"/>
  <c r="EU95" i="2"/>
  <c r="EZ95" i="2" s="1"/>
  <c r="FN93" i="2"/>
  <c r="FK97" i="2"/>
  <c r="FL97" i="2" s="1"/>
  <c r="FJ98" i="2"/>
  <c r="CI95" i="2"/>
  <c r="CJ94" i="2"/>
  <c r="CO94" i="2" s="1"/>
  <c r="CP94" i="2" s="1"/>
  <c r="IV95" i="2"/>
  <c r="IW94" i="2"/>
  <c r="JB94" i="2" s="1"/>
  <c r="HI94" i="2"/>
  <c r="HN94" i="2" s="1"/>
  <c r="HH95" i="2"/>
  <c r="HD92" i="2"/>
  <c r="DF95" i="2"/>
  <c r="DG94" i="2"/>
  <c r="DL94" i="2" s="1"/>
  <c r="GN96" i="2"/>
  <c r="GO95" i="2"/>
  <c r="GP95" i="2" s="1"/>
  <c r="IC95" i="2"/>
  <c r="IH95" i="2" s="1"/>
  <c r="IB96" i="2"/>
  <c r="BZ95" i="2"/>
  <c r="CE95" i="2" s="1"/>
  <c r="CF95" i="2" s="1"/>
  <c r="BY96" i="2"/>
  <c r="HU96" i="2"/>
  <c r="HV95" i="2"/>
  <c r="HW95" i="2" s="1"/>
  <c r="GB94" i="2"/>
  <c r="GG94" i="2" s="1"/>
  <c r="GA95" i="2"/>
  <c r="IM94" i="2"/>
  <c r="IR94" i="2" s="1"/>
  <c r="IS94" i="2" s="1"/>
  <c r="IL95" i="2"/>
  <c r="IZ94" i="2"/>
  <c r="JA94" i="2" s="1"/>
  <c r="JC94" i="2" s="1"/>
  <c r="IY95" i="2"/>
  <c r="JE93" i="2"/>
  <c r="HO93" i="2"/>
  <c r="BL94" i="2"/>
  <c r="DA94" i="2"/>
  <c r="CS94" i="2"/>
  <c r="CT93" i="2"/>
  <c r="CY93" i="2" s="1"/>
  <c r="CZ93" i="2" s="1"/>
  <c r="BR98" i="2"/>
  <c r="BS97" i="2"/>
  <c r="BT97" i="2" s="1"/>
  <c r="GX97" i="2"/>
  <c r="GY96" i="2"/>
  <c r="GZ96" i="2" s="1"/>
  <c r="FA94" i="2"/>
  <c r="FB93" i="2"/>
  <c r="FD93" i="2" s="1"/>
  <c r="EM95" i="2"/>
  <c r="EN95" i="2" s="1"/>
  <c r="EO95" i="2" s="1"/>
  <c r="EN94" i="2"/>
  <c r="EO94" i="2" s="1"/>
  <c r="FB94" i="2" s="1"/>
  <c r="HS94" i="2"/>
  <c r="HX94" i="2" s="1"/>
  <c r="HY94" i="2" s="1"/>
  <c r="HR95" i="2"/>
  <c r="BP93" i="2"/>
  <c r="BU93" i="2" s="1"/>
  <c r="BO94" i="2"/>
  <c r="IE95" i="2"/>
  <c r="IF94" i="2"/>
  <c r="IG94" i="2" s="1"/>
  <c r="II94" i="2" s="1"/>
  <c r="GH93" i="2"/>
  <c r="JD94" i="2"/>
  <c r="CB98" i="2"/>
  <c r="CC97" i="2"/>
  <c r="CD97" i="2" s="1"/>
  <c r="IO96" i="2"/>
  <c r="IP95" i="2"/>
  <c r="IQ95" i="2" s="1"/>
  <c r="BI95" i="2"/>
  <c r="BJ95" i="2" s="1"/>
  <c r="BH96" i="2"/>
  <c r="FT96" i="2"/>
  <c r="FU95" i="2"/>
  <c r="FV95" i="2" s="1"/>
  <c r="FQ96" i="2"/>
  <c r="FR95" i="2"/>
  <c r="FW95" i="2" s="1"/>
  <c r="EW96" i="2"/>
  <c r="EX95" i="2"/>
  <c r="EY95" i="2" s="1"/>
  <c r="FA95" i="2" s="1"/>
  <c r="DM93" i="2"/>
  <c r="HE92" i="2"/>
  <c r="DQ94" i="2"/>
  <c r="DV94" i="2" s="1"/>
  <c r="DW94" i="2" s="1"/>
  <c r="DP95" i="2"/>
  <c r="BS93" i="5"/>
  <c r="BR94" i="5"/>
  <c r="CM96" i="2"/>
  <c r="CN96" i="2" s="1"/>
  <c r="CL97" i="2"/>
  <c r="BV92" i="2"/>
  <c r="DB92" i="2"/>
  <c r="DC92" i="2" s="1"/>
  <c r="EJ95" i="2"/>
  <c r="EK95" i="2" s="1"/>
  <c r="EP95" i="2" s="1"/>
  <c r="EK94" i="2"/>
  <c r="EP94" i="2" s="1"/>
  <c r="II93" i="2"/>
  <c r="JD93" i="2"/>
  <c r="JF93" i="2" s="1"/>
  <c r="BF95" i="2"/>
  <c r="BK95" i="2" s="1"/>
  <c r="BE96" i="2"/>
  <c r="GE94" i="2"/>
  <c r="GF94" i="2" s="1"/>
  <c r="GH94" i="2" s="1"/>
  <c r="GD95" i="2"/>
  <c r="GL93" i="2"/>
  <c r="GQ93" i="2" s="1"/>
  <c r="GR93" i="2" s="1"/>
  <c r="GK94" i="2"/>
  <c r="FG95" i="2"/>
  <c r="FH94" i="2"/>
  <c r="FM94" i="2" s="1"/>
  <c r="CV98" i="2"/>
  <c r="CW97" i="2"/>
  <c r="CX97" i="2" s="1"/>
  <c r="GV94" i="2"/>
  <c r="HA94" i="2" s="1"/>
  <c r="HB94" i="2" s="1"/>
  <c r="GU95" i="2"/>
  <c r="FX94" i="2"/>
  <c r="DS96" i="2"/>
  <c r="DT95" i="2"/>
  <c r="DU95" i="2" s="1"/>
  <c r="DI96" i="2"/>
  <c r="DJ95" i="2"/>
  <c r="DK95" i="2" s="1"/>
  <c r="DT98" i="5"/>
  <c r="EE97" i="5"/>
  <c r="FN95" i="5"/>
  <c r="FM96" i="5"/>
  <c r="FL97" i="5"/>
  <c r="FA97" i="5"/>
  <c r="EU99" i="5"/>
  <c r="EV98" i="5"/>
  <c r="EZ98" i="5" s="1"/>
  <c r="CQ97" i="5"/>
  <c r="CU97" i="5" s="1"/>
  <c r="CP98" i="5"/>
  <c r="EG95" i="5"/>
  <c r="EF96" i="5"/>
  <c r="CZ94" i="5"/>
  <c r="CY95" i="5"/>
  <c r="CX96" i="5"/>
  <c r="CV96" i="5"/>
  <c r="DO99" i="5"/>
  <c r="DS99" i="5" s="1"/>
  <c r="DN100" i="5"/>
  <c r="AW95" i="5"/>
  <c r="BQ95" i="5"/>
  <c r="BJ96" i="5"/>
  <c r="BN96" i="5" s="1"/>
  <c r="BO96" i="5" s="1"/>
  <c r="BI97" i="5"/>
  <c r="EJ99" i="5"/>
  <c r="EK98" i="5"/>
  <c r="EQ98" i="5" s="1"/>
  <c r="ER98" i="5" s="1"/>
  <c r="DD98" i="5"/>
  <c r="DJ98" i="5" s="1"/>
  <c r="DK98" i="5" s="1"/>
  <c r="DC99" i="5"/>
  <c r="BW98" i="5"/>
  <c r="CC98" i="5" s="1"/>
  <c r="CD98" i="5" s="1"/>
  <c r="BV99" i="5"/>
  <c r="AO97" i="5"/>
  <c r="AP96" i="5"/>
  <c r="AV96" i="5" s="1"/>
  <c r="M96" i="5"/>
  <c r="N96" i="5" s="1"/>
  <c r="L96" i="5"/>
  <c r="I96" i="5"/>
  <c r="O96" i="5" s="1"/>
  <c r="P96" i="5" s="1"/>
  <c r="H97" i="5"/>
  <c r="HL96" i="2"/>
  <c r="HM96" i="2" s="1"/>
  <c r="HK97" i="2"/>
  <c r="AZ92" i="2"/>
  <c r="Q95" i="2"/>
  <c r="R94" i="2"/>
  <c r="S94" i="2" s="1"/>
  <c r="AE92" i="2"/>
  <c r="AY92" i="2"/>
  <c r="G96" i="2"/>
  <c r="H95" i="2"/>
  <c r="I95" i="2" s="1"/>
  <c r="BA90" i="2"/>
  <c r="BB90" i="2" s="1"/>
  <c r="AA94" i="2"/>
  <c r="AB93" i="2"/>
  <c r="AC93" i="2" s="1"/>
  <c r="AU94" i="2"/>
  <c r="AV93" i="2"/>
  <c r="AW93" i="2" s="1"/>
  <c r="AK94" i="2"/>
  <c r="AL93" i="2"/>
  <c r="AM93" i="2" s="1"/>
  <c r="K91" i="2"/>
  <c r="E92" i="2"/>
  <c r="J92" i="2" s="1"/>
  <c r="D93" i="2"/>
  <c r="T91" i="2"/>
  <c r="U91" i="2" s="1"/>
  <c r="AS93" i="2"/>
  <c r="AX93" i="2" s="1"/>
  <c r="AR94" i="2"/>
  <c r="AH93" i="2"/>
  <c r="AI92" i="2"/>
  <c r="AN92" i="2" s="1"/>
  <c r="AO92" i="2" s="1"/>
  <c r="Y93" i="2"/>
  <c r="AD93" i="2" s="1"/>
  <c r="X94" i="2"/>
  <c r="N93" i="2"/>
  <c r="O92" i="2"/>
  <c r="HC94" i="2" l="1"/>
  <c r="DI97" i="2"/>
  <c r="DJ96" i="2"/>
  <c r="DK96" i="2" s="1"/>
  <c r="CV99" i="2"/>
  <c r="CW98" i="2"/>
  <c r="CX98" i="2" s="1"/>
  <c r="DP96" i="2"/>
  <c r="DQ95" i="2"/>
  <c r="DV95" i="2" s="1"/>
  <c r="IY96" i="2"/>
  <c r="IZ95" i="2"/>
  <c r="JA95" i="2" s="1"/>
  <c r="IC96" i="2"/>
  <c r="IH96" i="2" s="1"/>
  <c r="IB97" i="2"/>
  <c r="HH96" i="2"/>
  <c r="HI95" i="2"/>
  <c r="HN95" i="2" s="1"/>
  <c r="DW95" i="2"/>
  <c r="GU96" i="2"/>
  <c r="GV95" i="2"/>
  <c r="HA95" i="2" s="1"/>
  <c r="HB95" i="2" s="1"/>
  <c r="FN94" i="2"/>
  <c r="EX96" i="2"/>
  <c r="EY96" i="2" s="1"/>
  <c r="EW97" i="2"/>
  <c r="FU96" i="2"/>
  <c r="FV96" i="2" s="1"/>
  <c r="FT97" i="2"/>
  <c r="IO97" i="2"/>
  <c r="IP96" i="2"/>
  <c r="IQ96" i="2" s="1"/>
  <c r="BO95" i="2"/>
  <c r="BP94" i="2"/>
  <c r="BU94" i="2" s="1"/>
  <c r="HR96" i="2"/>
  <c r="HS95" i="2"/>
  <c r="HX95" i="2" s="1"/>
  <c r="HY95" i="2" s="1"/>
  <c r="EQ95" i="2"/>
  <c r="EO143" i="2"/>
  <c r="GX98" i="2"/>
  <c r="GY97" i="2"/>
  <c r="GZ97" i="2" s="1"/>
  <c r="CT94" i="2"/>
  <c r="CY94" i="2" s="1"/>
  <c r="CZ94" i="2" s="1"/>
  <c r="CS95" i="2"/>
  <c r="HU97" i="2"/>
  <c r="HV96" i="2"/>
  <c r="HW96" i="2" s="1"/>
  <c r="DF96" i="2"/>
  <c r="DG95" i="2"/>
  <c r="DL95" i="2" s="1"/>
  <c r="FC95" i="2" s="1"/>
  <c r="JE94" i="2"/>
  <c r="JF94" i="2" s="1"/>
  <c r="HO94" i="2"/>
  <c r="BE97" i="2"/>
  <c r="BF96" i="2"/>
  <c r="BK96" i="2" s="1"/>
  <c r="FX95" i="2"/>
  <c r="IE96" i="2"/>
  <c r="IF95" i="2"/>
  <c r="IG95" i="2" s="1"/>
  <c r="II95" i="2" s="1"/>
  <c r="EQ94" i="2"/>
  <c r="FC94" i="2"/>
  <c r="FD94" i="2" s="1"/>
  <c r="DS97" i="2"/>
  <c r="DT96" i="2"/>
  <c r="DU96" i="2" s="1"/>
  <c r="FH95" i="2"/>
  <c r="FM95" i="2" s="1"/>
  <c r="FG96" i="2"/>
  <c r="GD96" i="2"/>
  <c r="GE95" i="2"/>
  <c r="GF95" i="2" s="1"/>
  <c r="DM94" i="2"/>
  <c r="BI96" i="2"/>
  <c r="BJ96" i="2" s="1"/>
  <c r="BH97" i="2"/>
  <c r="BV93" i="2"/>
  <c r="DB93" i="2"/>
  <c r="DC93" i="2" s="1"/>
  <c r="IL96" i="2"/>
  <c r="IM95" i="2"/>
  <c r="IR95" i="2" s="1"/>
  <c r="IS95" i="2" s="1"/>
  <c r="GA96" i="2"/>
  <c r="GB95" i="2"/>
  <c r="GG95" i="2" s="1"/>
  <c r="BY97" i="2"/>
  <c r="BZ96" i="2"/>
  <c r="CE96" i="2" s="1"/>
  <c r="CF96" i="2" s="1"/>
  <c r="CJ95" i="2"/>
  <c r="CO95" i="2" s="1"/>
  <c r="CP95" i="2" s="1"/>
  <c r="CI96" i="2"/>
  <c r="HD93" i="2"/>
  <c r="HE93" i="2" s="1"/>
  <c r="EU96" i="2"/>
  <c r="EZ96" i="2" s="1"/>
  <c r="ET97" i="2"/>
  <c r="CM97" i="2"/>
  <c r="CN97" i="2" s="1"/>
  <c r="CL98" i="2"/>
  <c r="BS94" i="5"/>
  <c r="BR95" i="5"/>
  <c r="DM95" i="2"/>
  <c r="FB95" i="2"/>
  <c r="GL94" i="2"/>
  <c r="GQ94" i="2" s="1"/>
  <c r="GR94" i="2" s="1"/>
  <c r="GK95" i="2"/>
  <c r="JD95" i="2"/>
  <c r="FR96" i="2"/>
  <c r="FW96" i="2" s="1"/>
  <c r="FQ97" i="2"/>
  <c r="BL95" i="2"/>
  <c r="DA95" i="2"/>
  <c r="CB99" i="2"/>
  <c r="CC98" i="2"/>
  <c r="CD98" i="2" s="1"/>
  <c r="BR99" i="2"/>
  <c r="BS98" i="2"/>
  <c r="BT98" i="2" s="1"/>
  <c r="GN97" i="2"/>
  <c r="GO96" i="2"/>
  <c r="GP96" i="2" s="1"/>
  <c r="IW95" i="2"/>
  <c r="JB95" i="2" s="1"/>
  <c r="IV96" i="2"/>
  <c r="FJ99" i="2"/>
  <c r="FK98" i="2"/>
  <c r="FL98" i="2" s="1"/>
  <c r="AW96" i="5"/>
  <c r="BQ96" i="5"/>
  <c r="CZ95" i="5"/>
  <c r="CY96" i="5"/>
  <c r="FN96" i="5"/>
  <c r="FM97" i="5"/>
  <c r="DN101" i="5"/>
  <c r="DO100" i="5"/>
  <c r="DS100" i="5" s="1"/>
  <c r="CQ98" i="5"/>
  <c r="CU98" i="5" s="1"/>
  <c r="CP99" i="5"/>
  <c r="EG96" i="5"/>
  <c r="EF97" i="5"/>
  <c r="EU100" i="5"/>
  <c r="EV99" i="5"/>
  <c r="EZ99" i="5" s="1"/>
  <c r="DT99" i="5"/>
  <c r="CX97" i="5"/>
  <c r="CV97" i="5"/>
  <c r="FL98" i="5"/>
  <c r="FA98" i="5"/>
  <c r="EE98" i="5"/>
  <c r="BJ97" i="5"/>
  <c r="BN97" i="5" s="1"/>
  <c r="BO97" i="5" s="1"/>
  <c r="BI98" i="5"/>
  <c r="EK99" i="5"/>
  <c r="EQ99" i="5" s="1"/>
  <c r="ER99" i="5" s="1"/>
  <c r="EJ100" i="5"/>
  <c r="DD99" i="5"/>
  <c r="DJ99" i="5" s="1"/>
  <c r="DK99" i="5" s="1"/>
  <c r="DC100" i="5"/>
  <c r="BW99" i="5"/>
  <c r="CC99" i="5" s="1"/>
  <c r="CD99" i="5" s="1"/>
  <c r="BV100" i="5"/>
  <c r="AO98" i="5"/>
  <c r="AP97" i="5"/>
  <c r="AV97" i="5" s="1"/>
  <c r="M97" i="5"/>
  <c r="N97" i="5" s="1"/>
  <c r="L97" i="5"/>
  <c r="H98" i="5"/>
  <c r="I97" i="5"/>
  <c r="O97" i="5" s="1"/>
  <c r="HK98" i="2"/>
  <c r="HL97" i="2"/>
  <c r="HM97" i="2" s="1"/>
  <c r="AY93" i="2"/>
  <c r="R95" i="2"/>
  <c r="S95" i="2" s="1"/>
  <c r="Q96" i="2"/>
  <c r="AE93" i="2"/>
  <c r="BA91" i="2"/>
  <c r="BB91" i="2" s="1"/>
  <c r="AU95" i="2"/>
  <c r="AV94" i="2"/>
  <c r="AW94" i="2" s="1"/>
  <c r="AA95" i="2"/>
  <c r="AB94" i="2"/>
  <c r="AC94" i="2" s="1"/>
  <c r="K92" i="2"/>
  <c r="AK95" i="2"/>
  <c r="AL94" i="2"/>
  <c r="AM94" i="2" s="1"/>
  <c r="G97" i="2"/>
  <c r="H96" i="2"/>
  <c r="I96" i="2" s="1"/>
  <c r="AZ93" i="2"/>
  <c r="D94" i="2"/>
  <c r="E93" i="2"/>
  <c r="J93" i="2" s="1"/>
  <c r="T92" i="2"/>
  <c r="U92" i="2" s="1"/>
  <c r="AR95" i="2"/>
  <c r="AS94" i="2"/>
  <c r="AX94" i="2" s="1"/>
  <c r="AI93" i="2"/>
  <c r="AN93" i="2" s="1"/>
  <c r="AO93" i="2" s="1"/>
  <c r="AH94" i="2"/>
  <c r="X95" i="2"/>
  <c r="Y94" i="2"/>
  <c r="AD94" i="2" s="1"/>
  <c r="O93" i="2"/>
  <c r="N94" i="2"/>
  <c r="EE99" i="5" l="1"/>
  <c r="FA96" i="2"/>
  <c r="HD94" i="2"/>
  <c r="HE94" i="2" s="1"/>
  <c r="CC99" i="2"/>
  <c r="CD99" i="2" s="1"/>
  <c r="CB100" i="2"/>
  <c r="CI97" i="2"/>
  <c r="CJ96" i="2"/>
  <c r="CO96" i="2" s="1"/>
  <c r="CP96" i="2" s="1"/>
  <c r="IM96" i="2"/>
  <c r="IR96" i="2" s="1"/>
  <c r="IL97" i="2"/>
  <c r="IE97" i="2"/>
  <c r="IF96" i="2"/>
  <c r="IG96" i="2" s="1"/>
  <c r="BE98" i="2"/>
  <c r="BF97" i="2"/>
  <c r="BK97" i="2" s="1"/>
  <c r="HV97" i="2"/>
  <c r="HW97" i="2" s="1"/>
  <c r="HU98" i="2"/>
  <c r="HR97" i="2"/>
  <c r="HS96" i="2"/>
  <c r="HX96" i="2" s="1"/>
  <c r="JE95" i="2"/>
  <c r="JF95" i="2" s="1"/>
  <c r="HO95" i="2"/>
  <c r="CV100" i="2"/>
  <c r="CW99" i="2"/>
  <c r="CX99" i="2" s="1"/>
  <c r="IW96" i="2"/>
  <c r="JB96" i="2" s="1"/>
  <c r="IV97" i="2"/>
  <c r="ET98" i="2"/>
  <c r="EU98" i="2" s="1"/>
  <c r="EZ98" i="2" s="1"/>
  <c r="EU97" i="2"/>
  <c r="EZ97" i="2" s="1"/>
  <c r="GH95" i="2"/>
  <c r="HC95" i="2"/>
  <c r="CS96" i="2"/>
  <c r="CT95" i="2"/>
  <c r="CY95" i="2" s="1"/>
  <c r="CZ95" i="2" s="1"/>
  <c r="BV94" i="2"/>
  <c r="DB94" i="2"/>
  <c r="DC94" i="2" s="1"/>
  <c r="FT98" i="2"/>
  <c r="FU97" i="2"/>
  <c r="FV97" i="2" s="1"/>
  <c r="HI96" i="2"/>
  <c r="HN96" i="2" s="1"/>
  <c r="HH97" i="2"/>
  <c r="JC95" i="2"/>
  <c r="FB96" i="2"/>
  <c r="FJ100" i="2"/>
  <c r="FK99" i="2"/>
  <c r="FL99" i="2" s="1"/>
  <c r="BZ97" i="2"/>
  <c r="CE97" i="2" s="1"/>
  <c r="CF97" i="2" s="1"/>
  <c r="BY98" i="2"/>
  <c r="FN95" i="2"/>
  <c r="IO98" i="2"/>
  <c r="IP97" i="2"/>
  <c r="IQ97" i="2" s="1"/>
  <c r="BS95" i="5"/>
  <c r="BR96" i="5"/>
  <c r="BR100" i="2"/>
  <c r="BS99" i="2"/>
  <c r="BT99" i="2" s="1"/>
  <c r="GL95" i="2"/>
  <c r="GQ95" i="2" s="1"/>
  <c r="GR95" i="2" s="1"/>
  <c r="GK96" i="2"/>
  <c r="FD95" i="2"/>
  <c r="GA97" i="2"/>
  <c r="GB96" i="2"/>
  <c r="GG96" i="2" s="1"/>
  <c r="BI97" i="2"/>
  <c r="BJ97" i="2" s="1"/>
  <c r="BH98" i="2"/>
  <c r="GE96" i="2"/>
  <c r="GF96" i="2" s="1"/>
  <c r="GD97" i="2"/>
  <c r="DT97" i="2"/>
  <c r="DU97" i="2" s="1"/>
  <c r="DS98" i="2"/>
  <c r="DG96" i="2"/>
  <c r="DL96" i="2" s="1"/>
  <c r="DM96" i="2" s="1"/>
  <c r="DF97" i="2"/>
  <c r="BP95" i="2"/>
  <c r="BU95" i="2" s="1"/>
  <c r="BO96" i="2"/>
  <c r="FX96" i="2"/>
  <c r="HC96" i="2"/>
  <c r="GU97" i="2"/>
  <c r="GV96" i="2"/>
  <c r="HA96" i="2" s="1"/>
  <c r="HB96" i="2" s="1"/>
  <c r="IB98" i="2"/>
  <c r="IC97" i="2"/>
  <c r="IH97" i="2" s="1"/>
  <c r="IZ96" i="2"/>
  <c r="JA96" i="2" s="1"/>
  <c r="IY97" i="2"/>
  <c r="DP97" i="2"/>
  <c r="DQ96" i="2"/>
  <c r="DV96" i="2" s="1"/>
  <c r="DW96" i="2" s="1"/>
  <c r="DI98" i="2"/>
  <c r="DJ97" i="2"/>
  <c r="DK97" i="2" s="1"/>
  <c r="GN98" i="2"/>
  <c r="GO97" i="2"/>
  <c r="GP97" i="2" s="1"/>
  <c r="GX99" i="2"/>
  <c r="GY98" i="2"/>
  <c r="GZ98" i="2" s="1"/>
  <c r="FR97" i="2"/>
  <c r="FW97" i="2" s="1"/>
  <c r="FQ98" i="2"/>
  <c r="CL99" i="2"/>
  <c r="CM98" i="2"/>
  <c r="CN98" i="2" s="1"/>
  <c r="BL96" i="2"/>
  <c r="DA96" i="2"/>
  <c r="FG97" i="2"/>
  <c r="FH96" i="2"/>
  <c r="FM96" i="2" s="1"/>
  <c r="HY96" i="2"/>
  <c r="IS96" i="2"/>
  <c r="EW98" i="2"/>
  <c r="EX98" i="2" s="1"/>
  <c r="EY98" i="2" s="1"/>
  <c r="EX97" i="2"/>
  <c r="EY97" i="2" s="1"/>
  <c r="FA97" i="2" s="1"/>
  <c r="AW97" i="5"/>
  <c r="BQ97" i="5"/>
  <c r="EV100" i="5"/>
  <c r="EZ100" i="5" s="1"/>
  <c r="EU101" i="5"/>
  <c r="FN97" i="5"/>
  <c r="FM98" i="5"/>
  <c r="DT100" i="5"/>
  <c r="DN102" i="5"/>
  <c r="DO101" i="5"/>
  <c r="DS101" i="5" s="1"/>
  <c r="CQ99" i="5"/>
  <c r="CU99" i="5" s="1"/>
  <c r="CP100" i="5"/>
  <c r="EG98" i="5"/>
  <c r="EF99" i="5"/>
  <c r="FL99" i="5"/>
  <c r="FA99" i="5"/>
  <c r="EG97" i="5"/>
  <c r="EF98" i="5"/>
  <c r="CZ96" i="5"/>
  <c r="CY97" i="5"/>
  <c r="CX98" i="5"/>
  <c r="CV98" i="5"/>
  <c r="BJ98" i="5"/>
  <c r="BN98" i="5" s="1"/>
  <c r="BO98" i="5" s="1"/>
  <c r="BI99" i="5"/>
  <c r="EK100" i="5"/>
  <c r="EQ100" i="5" s="1"/>
  <c r="ER100" i="5" s="1"/>
  <c r="EJ101" i="5"/>
  <c r="DD100" i="5"/>
  <c r="DJ100" i="5" s="1"/>
  <c r="DK100" i="5" s="1"/>
  <c r="DC101" i="5"/>
  <c r="BW100" i="5"/>
  <c r="CC100" i="5" s="1"/>
  <c r="CD100" i="5" s="1"/>
  <c r="BV101" i="5"/>
  <c r="AO99" i="5"/>
  <c r="AP98" i="5"/>
  <c r="AV98" i="5" s="1"/>
  <c r="P97" i="5"/>
  <c r="M98" i="5"/>
  <c r="N98" i="5" s="1"/>
  <c r="L98" i="5"/>
  <c r="H99" i="5"/>
  <c r="I98" i="5"/>
  <c r="O98" i="5" s="1"/>
  <c r="HL98" i="2"/>
  <c r="HM98" i="2" s="1"/>
  <c r="HK99" i="2"/>
  <c r="AZ94" i="2"/>
  <c r="R96" i="2"/>
  <c r="S96" i="2" s="1"/>
  <c r="Q97" i="2"/>
  <c r="AY94" i="2"/>
  <c r="AA96" i="2"/>
  <c r="AB95" i="2"/>
  <c r="AC95" i="2" s="1"/>
  <c r="AE94" i="2"/>
  <c r="AK96" i="2"/>
  <c r="AL95" i="2"/>
  <c r="AM95" i="2" s="1"/>
  <c r="K93" i="2"/>
  <c r="G98" i="2"/>
  <c r="H97" i="2"/>
  <c r="I97" i="2" s="1"/>
  <c r="AU96" i="2"/>
  <c r="AV95" i="2"/>
  <c r="AW95" i="2" s="1"/>
  <c r="BA92" i="2"/>
  <c r="BB92" i="2" s="1"/>
  <c r="E94" i="2"/>
  <c r="J94" i="2" s="1"/>
  <c r="D95" i="2"/>
  <c r="T93" i="2"/>
  <c r="U93" i="2" s="1"/>
  <c r="AS95" i="2"/>
  <c r="AX95" i="2" s="1"/>
  <c r="AR96" i="2"/>
  <c r="AH95" i="2"/>
  <c r="AI94" i="2"/>
  <c r="AN94" i="2" s="1"/>
  <c r="AO94" i="2" s="1"/>
  <c r="X96" i="2"/>
  <c r="Y95" i="2"/>
  <c r="AD95" i="2" s="1"/>
  <c r="N95" i="2"/>
  <c r="O94" i="2"/>
  <c r="HD95" i="2" l="1"/>
  <c r="GH96" i="2"/>
  <c r="IZ97" i="2"/>
  <c r="JA97" i="2" s="1"/>
  <c r="IY98" i="2"/>
  <c r="BO97" i="2"/>
  <c r="BP96" i="2"/>
  <c r="BU96" i="2" s="1"/>
  <c r="BR101" i="2"/>
  <c r="BS100" i="2"/>
  <c r="BT100" i="2" s="1"/>
  <c r="FK100" i="2"/>
  <c r="FL100" i="2" s="1"/>
  <c r="FJ101" i="2"/>
  <c r="HE95" i="2"/>
  <c r="IF97" i="2"/>
  <c r="IG97" i="2" s="1"/>
  <c r="II97" i="2" s="1"/>
  <c r="IE98" i="2"/>
  <c r="FG98" i="2"/>
  <c r="FH97" i="2"/>
  <c r="FM97" i="2" s="1"/>
  <c r="CL100" i="2"/>
  <c r="CM99" i="2"/>
  <c r="CN99" i="2" s="1"/>
  <c r="GX100" i="2"/>
  <c r="GY99" i="2"/>
  <c r="GZ99" i="2" s="1"/>
  <c r="DJ98" i="2"/>
  <c r="DK98" i="2" s="1"/>
  <c r="DI99" i="2"/>
  <c r="JC96" i="2"/>
  <c r="GV97" i="2"/>
  <c r="HA97" i="2" s="1"/>
  <c r="HB97" i="2" s="1"/>
  <c r="GU98" i="2"/>
  <c r="BV95" i="2"/>
  <c r="DB95" i="2"/>
  <c r="DC95" i="2" s="1"/>
  <c r="BL97" i="2"/>
  <c r="DA97" i="2"/>
  <c r="GK97" i="2"/>
  <c r="GL96" i="2"/>
  <c r="GQ96" i="2" s="1"/>
  <c r="GR96" i="2" s="1"/>
  <c r="BY99" i="2"/>
  <c r="BZ98" i="2"/>
  <c r="CE98" i="2" s="1"/>
  <c r="CF98" i="2" s="1"/>
  <c r="FB143" i="2"/>
  <c r="JE96" i="2"/>
  <c r="HO96" i="2"/>
  <c r="IL98" i="2"/>
  <c r="IM97" i="2"/>
  <c r="IR97" i="2" s="1"/>
  <c r="IS97" i="2" s="1"/>
  <c r="HD96" i="2"/>
  <c r="FN96" i="2"/>
  <c r="BH99" i="2"/>
  <c r="BI98" i="2"/>
  <c r="BJ98" i="2" s="1"/>
  <c r="HH98" i="2"/>
  <c r="HI97" i="2"/>
  <c r="HN97" i="2" s="1"/>
  <c r="CJ97" i="2"/>
  <c r="CO97" i="2" s="1"/>
  <c r="CP97" i="2" s="1"/>
  <c r="CI98" i="2"/>
  <c r="EE100" i="5"/>
  <c r="FQ99" i="2"/>
  <c r="FR98" i="2"/>
  <c r="FW98" i="2" s="1"/>
  <c r="HE96" i="2"/>
  <c r="DG97" i="2"/>
  <c r="DL97" i="2" s="1"/>
  <c r="DF98" i="2"/>
  <c r="GD98" i="2"/>
  <c r="GE97" i="2"/>
  <c r="GF97" i="2" s="1"/>
  <c r="IO99" i="2"/>
  <c r="IP98" i="2"/>
  <c r="IQ98" i="2" s="1"/>
  <c r="FX97" i="2"/>
  <c r="HC97" i="2"/>
  <c r="CW100" i="2"/>
  <c r="CX100" i="2" s="1"/>
  <c r="CV101" i="2"/>
  <c r="HS97" i="2"/>
  <c r="HX97" i="2" s="1"/>
  <c r="HR98" i="2"/>
  <c r="BE99" i="2"/>
  <c r="BF98" i="2"/>
  <c r="BK98" i="2" s="1"/>
  <c r="CB101" i="2"/>
  <c r="CC100" i="2"/>
  <c r="CD100" i="2" s="1"/>
  <c r="DM97" i="2"/>
  <c r="DT98" i="2"/>
  <c r="DU98" i="2" s="1"/>
  <c r="DS99" i="2"/>
  <c r="DT99" i="2" s="1"/>
  <c r="DU99" i="2" s="1"/>
  <c r="HY97" i="2"/>
  <c r="BS96" i="5"/>
  <c r="BR97" i="5"/>
  <c r="FA98" i="2"/>
  <c r="EY143" i="2"/>
  <c r="GN99" i="2"/>
  <c r="GO98" i="2"/>
  <c r="GP98" i="2" s="1"/>
  <c r="DQ97" i="2"/>
  <c r="DV97" i="2" s="1"/>
  <c r="DW97" i="2" s="1"/>
  <c r="DP98" i="2"/>
  <c r="IB99" i="2"/>
  <c r="IC98" i="2"/>
  <c r="IH98" i="2" s="1"/>
  <c r="FC96" i="2"/>
  <c r="FD96" i="2" s="1"/>
  <c r="GB97" i="2"/>
  <c r="GG97" i="2" s="1"/>
  <c r="GA98" i="2"/>
  <c r="FT99" i="2"/>
  <c r="FU98" i="2"/>
  <c r="FV98" i="2" s="1"/>
  <c r="CS97" i="2"/>
  <c r="CT96" i="2"/>
  <c r="CY96" i="2" s="1"/>
  <c r="CZ96" i="2" s="1"/>
  <c r="IW97" i="2"/>
  <c r="JB97" i="2" s="1"/>
  <c r="IV98" i="2"/>
  <c r="HU99" i="2"/>
  <c r="HV98" i="2"/>
  <c r="HW98" i="2" s="1"/>
  <c r="II96" i="2"/>
  <c r="JD96" i="2"/>
  <c r="JF96" i="2" s="1"/>
  <c r="AW98" i="5"/>
  <c r="BQ98" i="5"/>
  <c r="FN98" i="5"/>
  <c r="FM99" i="5"/>
  <c r="CP101" i="5"/>
  <c r="CQ100" i="5"/>
  <c r="CU100" i="5" s="1"/>
  <c r="EU102" i="5"/>
  <c r="EV101" i="5"/>
  <c r="EZ101" i="5" s="1"/>
  <c r="CZ97" i="5"/>
  <c r="CY98" i="5"/>
  <c r="CX99" i="5"/>
  <c r="CV99" i="5"/>
  <c r="FL100" i="5"/>
  <c r="FA100" i="5"/>
  <c r="DT101" i="5"/>
  <c r="EG99" i="5"/>
  <c r="EF100" i="5"/>
  <c r="DN103" i="5"/>
  <c r="DO102" i="5"/>
  <c r="DS102" i="5" s="1"/>
  <c r="BI100" i="5"/>
  <c r="BJ99" i="5"/>
  <c r="BN99" i="5" s="1"/>
  <c r="BO99" i="5" s="1"/>
  <c r="EK101" i="5"/>
  <c r="EQ101" i="5" s="1"/>
  <c r="ER101" i="5" s="1"/>
  <c r="EJ102" i="5"/>
  <c r="DD101" i="5"/>
  <c r="DJ101" i="5" s="1"/>
  <c r="DK101" i="5" s="1"/>
  <c r="DC102" i="5"/>
  <c r="BV102" i="5"/>
  <c r="BW101" i="5"/>
  <c r="CC101" i="5" s="1"/>
  <c r="CD101" i="5" s="1"/>
  <c r="AP99" i="5"/>
  <c r="AV99" i="5" s="1"/>
  <c r="AO100" i="5"/>
  <c r="P98" i="5"/>
  <c r="L99" i="5"/>
  <c r="M99" i="5"/>
  <c r="N99" i="5" s="1"/>
  <c r="H100" i="5"/>
  <c r="I99" i="5"/>
  <c r="O99" i="5" s="1"/>
  <c r="HK100" i="2"/>
  <c r="HL99" i="2"/>
  <c r="HM99" i="2" s="1"/>
  <c r="R97" i="2"/>
  <c r="S97" i="2" s="1"/>
  <c r="Q98" i="2"/>
  <c r="AE95" i="2"/>
  <c r="AU97" i="2"/>
  <c r="AV96" i="2"/>
  <c r="AW96" i="2" s="1"/>
  <c r="K94" i="2"/>
  <c r="AA97" i="2"/>
  <c r="AB96" i="2"/>
  <c r="AC96" i="2" s="1"/>
  <c r="G99" i="2"/>
  <c r="H98" i="2"/>
  <c r="I98" i="2" s="1"/>
  <c r="AZ95" i="2"/>
  <c r="BA93" i="2"/>
  <c r="BB93" i="2" s="1"/>
  <c r="AY95" i="2"/>
  <c r="AK97" i="2"/>
  <c r="AL96" i="2"/>
  <c r="AM96" i="2" s="1"/>
  <c r="E95" i="2"/>
  <c r="J95" i="2" s="1"/>
  <c r="D96" i="2"/>
  <c r="T94" i="2"/>
  <c r="U94" i="2" s="1"/>
  <c r="AR97" i="2"/>
  <c r="AS96" i="2"/>
  <c r="AX96" i="2" s="1"/>
  <c r="AH96" i="2"/>
  <c r="AI95" i="2"/>
  <c r="AN95" i="2" s="1"/>
  <c r="AO95" i="2" s="1"/>
  <c r="X97" i="2"/>
  <c r="Y96" i="2"/>
  <c r="AD96" i="2" s="1"/>
  <c r="N96" i="2"/>
  <c r="O95" i="2"/>
  <c r="GH97" i="2" l="1"/>
  <c r="BS97" i="5"/>
  <c r="BR98" i="5"/>
  <c r="GB98" i="2"/>
  <c r="GG98" i="2" s="1"/>
  <c r="GA99" i="2"/>
  <c r="IB100" i="2"/>
  <c r="IC99" i="2"/>
  <c r="IH99" i="2" s="1"/>
  <c r="GN100" i="2"/>
  <c r="GO99" i="2"/>
  <c r="GP99" i="2" s="1"/>
  <c r="DU143" i="2"/>
  <c r="HS98" i="2"/>
  <c r="HX98" i="2" s="1"/>
  <c r="HY98" i="2" s="1"/>
  <c r="HR99" i="2"/>
  <c r="JE97" i="2"/>
  <c r="HO97" i="2"/>
  <c r="GV98" i="2"/>
  <c r="HA98" i="2" s="1"/>
  <c r="HB98" i="2" s="1"/>
  <c r="GU99" i="2"/>
  <c r="CM100" i="2"/>
  <c r="CN100" i="2" s="1"/>
  <c r="CL101" i="2"/>
  <c r="IZ98" i="2"/>
  <c r="JA98" i="2" s="1"/>
  <c r="IY99" i="2"/>
  <c r="DQ98" i="2"/>
  <c r="DV98" i="2" s="1"/>
  <c r="DW98" i="2" s="1"/>
  <c r="DP99" i="2"/>
  <c r="DQ99" i="2" s="1"/>
  <c r="DV99" i="2" s="1"/>
  <c r="DW99" i="2" s="1"/>
  <c r="CB102" i="2"/>
  <c r="CC101" i="2"/>
  <c r="CD101" i="2" s="1"/>
  <c r="GD99" i="2"/>
  <c r="GE98" i="2"/>
  <c r="GF98" i="2" s="1"/>
  <c r="GH98" i="2" s="1"/>
  <c r="HH99" i="2"/>
  <c r="HI98" i="2"/>
  <c r="HN98" i="2" s="1"/>
  <c r="FN97" i="2"/>
  <c r="BS101" i="2"/>
  <c r="BT101" i="2" s="1"/>
  <c r="BR102" i="2"/>
  <c r="JC97" i="2"/>
  <c r="FT100" i="2"/>
  <c r="FU99" i="2"/>
  <c r="FV99" i="2" s="1"/>
  <c r="HU100" i="2"/>
  <c r="HV99" i="2"/>
  <c r="HW99" i="2" s="1"/>
  <c r="CS98" i="2"/>
  <c r="CT97" i="2"/>
  <c r="CY97" i="2" s="1"/>
  <c r="CZ97" i="2" s="1"/>
  <c r="CW101" i="2"/>
  <c r="CX101" i="2" s="1"/>
  <c r="CV102" i="2"/>
  <c r="DF99" i="2"/>
  <c r="DG98" i="2"/>
  <c r="DL98" i="2" s="1"/>
  <c r="DM98" i="2" s="1"/>
  <c r="CI99" i="2"/>
  <c r="CJ98" i="2"/>
  <c r="CO98" i="2" s="1"/>
  <c r="CP98" i="2" s="1"/>
  <c r="BL98" i="2"/>
  <c r="DA98" i="2"/>
  <c r="GK98" i="2"/>
  <c r="GL97" i="2"/>
  <c r="GQ97" i="2" s="1"/>
  <c r="GR97" i="2" s="1"/>
  <c r="GY100" i="2"/>
  <c r="GZ100" i="2" s="1"/>
  <c r="GX101" i="2"/>
  <c r="FG99" i="2"/>
  <c r="FH98" i="2"/>
  <c r="FM98" i="2" s="1"/>
  <c r="FJ102" i="2"/>
  <c r="FK101" i="2"/>
  <c r="FL101" i="2" s="1"/>
  <c r="BV96" i="2"/>
  <c r="DB96" i="2"/>
  <c r="DC96" i="2" s="1"/>
  <c r="EE101" i="5"/>
  <c r="EG100" i="5" s="1"/>
  <c r="IV99" i="2"/>
  <c r="IW98" i="2"/>
  <c r="JB98" i="2" s="1"/>
  <c r="FX98" i="2"/>
  <c r="HC98" i="2"/>
  <c r="BE100" i="2"/>
  <c r="BF99" i="2"/>
  <c r="BK99" i="2" s="1"/>
  <c r="IO100" i="2"/>
  <c r="IP99" i="2"/>
  <c r="IQ99" i="2" s="1"/>
  <c r="FQ100" i="2"/>
  <c r="FR99" i="2"/>
  <c r="FW99" i="2" s="1"/>
  <c r="BH100" i="2"/>
  <c r="BI99" i="2"/>
  <c r="BJ99" i="2" s="1"/>
  <c r="IL99" i="2"/>
  <c r="IM98" i="2"/>
  <c r="IR98" i="2" s="1"/>
  <c r="IS98" i="2" s="1"/>
  <c r="BZ99" i="2"/>
  <c r="CE99" i="2" s="1"/>
  <c r="CF99" i="2" s="1"/>
  <c r="BY100" i="2"/>
  <c r="DJ99" i="2"/>
  <c r="DK99" i="2" s="1"/>
  <c r="DI100" i="2"/>
  <c r="IE99" i="2"/>
  <c r="IF98" i="2"/>
  <c r="IG98" i="2" s="1"/>
  <c r="II98" i="2" s="1"/>
  <c r="BO98" i="2"/>
  <c r="BP97" i="2"/>
  <c r="BU97" i="2" s="1"/>
  <c r="JD97" i="2"/>
  <c r="JF97" i="2" s="1"/>
  <c r="DT102" i="5"/>
  <c r="EF101" i="5"/>
  <c r="FN99" i="5"/>
  <c r="FM100" i="5"/>
  <c r="DO103" i="5"/>
  <c r="DS103" i="5" s="1"/>
  <c r="DN104" i="5"/>
  <c r="CZ98" i="5"/>
  <c r="CY99" i="5"/>
  <c r="FL101" i="5"/>
  <c r="FA101" i="5"/>
  <c r="CX100" i="5"/>
  <c r="CV100" i="5"/>
  <c r="CQ101" i="5"/>
  <c r="CU101" i="5" s="1"/>
  <c r="CP102" i="5"/>
  <c r="EU103" i="5"/>
  <c r="EV102" i="5"/>
  <c r="EZ102" i="5" s="1"/>
  <c r="AW99" i="5"/>
  <c r="BQ99" i="5"/>
  <c r="BJ100" i="5"/>
  <c r="BN100" i="5" s="1"/>
  <c r="BO100" i="5" s="1"/>
  <c r="BI101" i="5"/>
  <c r="EK102" i="5"/>
  <c r="EQ102" i="5" s="1"/>
  <c r="ER102" i="5" s="1"/>
  <c r="EJ103" i="5"/>
  <c r="DD102" i="5"/>
  <c r="DJ102" i="5" s="1"/>
  <c r="DK102" i="5" s="1"/>
  <c r="DC103" i="5"/>
  <c r="BV103" i="5"/>
  <c r="BW102" i="5"/>
  <c r="CC102" i="5" s="1"/>
  <c r="CD102" i="5" s="1"/>
  <c r="AP100" i="5"/>
  <c r="AV100" i="5" s="1"/>
  <c r="AO101" i="5"/>
  <c r="P99" i="5"/>
  <c r="L100" i="5"/>
  <c r="M100" i="5"/>
  <c r="N100" i="5" s="1"/>
  <c r="I100" i="5"/>
  <c r="O100" i="5" s="1"/>
  <c r="H101" i="5"/>
  <c r="HK101" i="2"/>
  <c r="HL100" i="2"/>
  <c r="HM100" i="2" s="1"/>
  <c r="AY96" i="2"/>
  <c r="R98" i="2"/>
  <c r="S98" i="2" s="1"/>
  <c r="Q99" i="2"/>
  <c r="AZ96" i="2"/>
  <c r="K95" i="2"/>
  <c r="AA98" i="2"/>
  <c r="AB97" i="2"/>
  <c r="AC97" i="2" s="1"/>
  <c r="AE96" i="2"/>
  <c r="G100" i="2"/>
  <c r="H99" i="2"/>
  <c r="I99" i="2" s="1"/>
  <c r="BA94" i="2"/>
  <c r="BB94" i="2" s="1"/>
  <c r="AK98" i="2"/>
  <c r="AL97" i="2"/>
  <c r="AM97" i="2" s="1"/>
  <c r="AU98" i="2"/>
  <c r="AV97" i="2"/>
  <c r="AW97" i="2" s="1"/>
  <c r="E96" i="2"/>
  <c r="J96" i="2" s="1"/>
  <c r="D97" i="2"/>
  <c r="T95" i="2"/>
  <c r="U95" i="2" s="1"/>
  <c r="AS97" i="2"/>
  <c r="AX97" i="2" s="1"/>
  <c r="AR98" i="2"/>
  <c r="AH97" i="2"/>
  <c r="AI96" i="2"/>
  <c r="AN96" i="2" s="1"/>
  <c r="AO96" i="2" s="1"/>
  <c r="Y97" i="2"/>
  <c r="AD97" i="2" s="1"/>
  <c r="X98" i="2"/>
  <c r="N97" i="2"/>
  <c r="O96" i="2"/>
  <c r="HR100" i="2" l="1"/>
  <c r="HS99" i="2"/>
  <c r="HX99" i="2" s="1"/>
  <c r="DI101" i="2"/>
  <c r="DJ100" i="2"/>
  <c r="DK100" i="2" s="1"/>
  <c r="BI100" i="2"/>
  <c r="BJ100" i="2" s="1"/>
  <c r="BH101" i="2"/>
  <c r="IO101" i="2"/>
  <c r="IP100" i="2"/>
  <c r="IQ100" i="2" s="1"/>
  <c r="IW99" i="2"/>
  <c r="JB99" i="2" s="1"/>
  <c r="IV100" i="2"/>
  <c r="FN98" i="2"/>
  <c r="HD97" i="2"/>
  <c r="HE97" i="2" s="1"/>
  <c r="JC98" i="2"/>
  <c r="GN101" i="2"/>
  <c r="GO100" i="2"/>
  <c r="GP100" i="2" s="1"/>
  <c r="BL99" i="2"/>
  <c r="DA99" i="2"/>
  <c r="FT101" i="2"/>
  <c r="FU100" i="2"/>
  <c r="FV100" i="2" s="1"/>
  <c r="HH100" i="2"/>
  <c r="HI99" i="2"/>
  <c r="HN99" i="2" s="1"/>
  <c r="GV99" i="2"/>
  <c r="HA99" i="2" s="1"/>
  <c r="HB99" i="2" s="1"/>
  <c r="GU100" i="2"/>
  <c r="GB99" i="2"/>
  <c r="GG99" i="2" s="1"/>
  <c r="GA100" i="2"/>
  <c r="BS98" i="5"/>
  <c r="BR99" i="5"/>
  <c r="BV97" i="2"/>
  <c r="DB97" i="2"/>
  <c r="DC97" i="2" s="1"/>
  <c r="FH99" i="2"/>
  <c r="FM99" i="2" s="1"/>
  <c r="FG100" i="2"/>
  <c r="GL98" i="2"/>
  <c r="GQ98" i="2" s="1"/>
  <c r="GR98" i="2" s="1"/>
  <c r="GK99" i="2"/>
  <c r="CI100" i="2"/>
  <c r="CJ99" i="2"/>
  <c r="CO99" i="2" s="1"/>
  <c r="CP99" i="2" s="1"/>
  <c r="CW102" i="2"/>
  <c r="CX102" i="2" s="1"/>
  <c r="CV103" i="2"/>
  <c r="CS99" i="2"/>
  <c r="CT98" i="2"/>
  <c r="CY98" i="2" s="1"/>
  <c r="CZ98" i="2" s="1"/>
  <c r="BS102" i="2"/>
  <c r="BT102" i="2" s="1"/>
  <c r="BR103" i="2"/>
  <c r="GE99" i="2"/>
  <c r="GF99" i="2" s="1"/>
  <c r="GH99" i="2" s="1"/>
  <c r="GD100" i="2"/>
  <c r="JD98" i="2"/>
  <c r="CM101" i="2"/>
  <c r="CN101" i="2" s="1"/>
  <c r="CL102" i="2"/>
  <c r="BY101" i="2"/>
  <c r="BZ100" i="2"/>
  <c r="CE100" i="2" s="1"/>
  <c r="CF100" i="2" s="1"/>
  <c r="BE101" i="2"/>
  <c r="BF100" i="2"/>
  <c r="BK100" i="2" s="1"/>
  <c r="FK102" i="2"/>
  <c r="FL102" i="2" s="1"/>
  <c r="FJ103" i="2"/>
  <c r="DF100" i="2"/>
  <c r="DG99" i="2"/>
  <c r="DL99" i="2" s="1"/>
  <c r="DM99" i="2" s="1"/>
  <c r="HV100" i="2"/>
  <c r="HW100" i="2" s="1"/>
  <c r="HU101" i="2"/>
  <c r="CC102" i="2"/>
  <c r="CD102" i="2" s="1"/>
  <c r="CB103" i="2"/>
  <c r="IY100" i="2"/>
  <c r="IZ99" i="2"/>
  <c r="JA99" i="2" s="1"/>
  <c r="BO99" i="2"/>
  <c r="BP98" i="2"/>
  <c r="BU98" i="2" s="1"/>
  <c r="IE100" i="2"/>
  <c r="IF99" i="2"/>
  <c r="IG99" i="2" s="1"/>
  <c r="IM99" i="2"/>
  <c r="IR99" i="2" s="1"/>
  <c r="IS99" i="2" s="1"/>
  <c r="IL100" i="2"/>
  <c r="FQ101" i="2"/>
  <c r="FR100" i="2"/>
  <c r="FW100" i="2" s="1"/>
  <c r="GY101" i="2"/>
  <c r="GZ101" i="2" s="1"/>
  <c r="GX102" i="2"/>
  <c r="HY99" i="2"/>
  <c r="FX99" i="2"/>
  <c r="HC99" i="2"/>
  <c r="JE98" i="2"/>
  <c r="HO98" i="2"/>
  <c r="IB101" i="2"/>
  <c r="IC100" i="2"/>
  <c r="IH100" i="2" s="1"/>
  <c r="DT103" i="5"/>
  <c r="CZ99" i="5"/>
  <c r="CY100" i="5"/>
  <c r="FN100" i="5"/>
  <c r="FM101" i="5"/>
  <c r="DN105" i="5"/>
  <c r="DO104" i="5"/>
  <c r="DS104" i="5" s="1"/>
  <c r="CX101" i="5"/>
  <c r="CV101" i="5"/>
  <c r="FL102" i="5"/>
  <c r="FA102" i="5"/>
  <c r="CQ102" i="5"/>
  <c r="CU102" i="5" s="1"/>
  <c r="CP103" i="5"/>
  <c r="AW100" i="5"/>
  <c r="BQ100" i="5"/>
  <c r="EU104" i="5"/>
  <c r="EV103" i="5"/>
  <c r="EZ103" i="5" s="1"/>
  <c r="EE102" i="5"/>
  <c r="BI102" i="5"/>
  <c r="BJ101" i="5"/>
  <c r="BN101" i="5" s="1"/>
  <c r="BO101" i="5" s="1"/>
  <c r="EJ104" i="5"/>
  <c r="EK103" i="5"/>
  <c r="EQ103" i="5" s="1"/>
  <c r="ER103" i="5" s="1"/>
  <c r="DD103" i="5"/>
  <c r="DJ103" i="5" s="1"/>
  <c r="DK103" i="5" s="1"/>
  <c r="DC104" i="5"/>
  <c r="BW103" i="5"/>
  <c r="CC103" i="5" s="1"/>
  <c r="CD103" i="5" s="1"/>
  <c r="BV104" i="5"/>
  <c r="AP101" i="5"/>
  <c r="AV101" i="5" s="1"/>
  <c r="AO102" i="5"/>
  <c r="P100" i="5"/>
  <c r="M101" i="5"/>
  <c r="N101" i="5" s="1"/>
  <c r="L101" i="5"/>
  <c r="I101" i="5"/>
  <c r="O101" i="5" s="1"/>
  <c r="H102" i="5"/>
  <c r="HL101" i="2"/>
  <c r="HM101" i="2" s="1"/>
  <c r="HK102" i="2"/>
  <c r="Q100" i="2"/>
  <c r="R99" i="2"/>
  <c r="S99" i="2" s="1"/>
  <c r="AZ97" i="2"/>
  <c r="AK99" i="2"/>
  <c r="AL98" i="2"/>
  <c r="AM98" i="2" s="1"/>
  <c r="K96" i="2"/>
  <c r="AE97" i="2"/>
  <c r="AA99" i="2"/>
  <c r="AB98" i="2"/>
  <c r="AC98" i="2" s="1"/>
  <c r="G101" i="2"/>
  <c r="H100" i="2"/>
  <c r="I100" i="2" s="1"/>
  <c r="BA95" i="2"/>
  <c r="BB95" i="2" s="1"/>
  <c r="AU99" i="2"/>
  <c r="AV98" i="2"/>
  <c r="AW98" i="2" s="1"/>
  <c r="AY97" i="2"/>
  <c r="E97" i="2"/>
  <c r="J97" i="2" s="1"/>
  <c r="D98" i="2"/>
  <c r="T96" i="2"/>
  <c r="U96" i="2" s="1"/>
  <c r="AR99" i="2"/>
  <c r="AS98" i="2"/>
  <c r="AX98" i="2" s="1"/>
  <c r="AI97" i="2"/>
  <c r="AN97" i="2" s="1"/>
  <c r="AO97" i="2" s="1"/>
  <c r="AH98" i="2"/>
  <c r="X99" i="2"/>
  <c r="Y98" i="2"/>
  <c r="AD98" i="2" s="1"/>
  <c r="O97" i="2"/>
  <c r="N98" i="2"/>
  <c r="DG100" i="2" l="1"/>
  <c r="DL100" i="2" s="1"/>
  <c r="DF101" i="2"/>
  <c r="CV104" i="2"/>
  <c r="CW103" i="2"/>
  <c r="CX103" i="2" s="1"/>
  <c r="GV100" i="2"/>
  <c r="HA100" i="2" s="1"/>
  <c r="HB100" i="2" s="1"/>
  <c r="GU101" i="2"/>
  <c r="FX100" i="2"/>
  <c r="BL100" i="2"/>
  <c r="DA100" i="2"/>
  <c r="IF100" i="2"/>
  <c r="IG100" i="2" s="1"/>
  <c r="II100" i="2" s="1"/>
  <c r="IE101" i="2"/>
  <c r="HV101" i="2"/>
  <c r="HW101" i="2" s="1"/>
  <c r="HU102" i="2"/>
  <c r="FK103" i="2"/>
  <c r="FL103" i="2" s="1"/>
  <c r="FJ104" i="2"/>
  <c r="JF98" i="2"/>
  <c r="FU101" i="2"/>
  <c r="FV101" i="2" s="1"/>
  <c r="FT102" i="2"/>
  <c r="DM100" i="2"/>
  <c r="IL101" i="2"/>
  <c r="IM100" i="2"/>
  <c r="IR100" i="2" s="1"/>
  <c r="IS100" i="2" s="1"/>
  <c r="BV98" i="2"/>
  <c r="DB98" i="2"/>
  <c r="DC98" i="2" s="1"/>
  <c r="IZ100" i="2"/>
  <c r="JA100" i="2" s="1"/>
  <c r="IY101" i="2"/>
  <c r="BZ101" i="2"/>
  <c r="CE101" i="2" s="1"/>
  <c r="CF101" i="2" s="1"/>
  <c r="BY102" i="2"/>
  <c r="GD101" i="2"/>
  <c r="GE100" i="2"/>
  <c r="GF100" i="2" s="1"/>
  <c r="HC100" i="2" s="1"/>
  <c r="FG101" i="2"/>
  <c r="FH100" i="2"/>
  <c r="FM100" i="2" s="1"/>
  <c r="GB100" i="2"/>
  <c r="GG100" i="2" s="1"/>
  <c r="GA101" i="2"/>
  <c r="JE99" i="2"/>
  <c r="HO99" i="2"/>
  <c r="GO101" i="2"/>
  <c r="GP101" i="2" s="1"/>
  <c r="GN102" i="2"/>
  <c r="HD98" i="2"/>
  <c r="HE98" i="2" s="1"/>
  <c r="IP101" i="2"/>
  <c r="IQ101" i="2" s="1"/>
  <c r="IO102" i="2"/>
  <c r="DI102" i="2"/>
  <c r="DJ101" i="2"/>
  <c r="DK101" i="2" s="1"/>
  <c r="HR101" i="2"/>
  <c r="HS100" i="2"/>
  <c r="HX100" i="2" s="1"/>
  <c r="HY100" i="2" s="1"/>
  <c r="BS99" i="5"/>
  <c r="BR100" i="5"/>
  <c r="IB102" i="2"/>
  <c r="IC101" i="2"/>
  <c r="IH101" i="2" s="1"/>
  <c r="II99" i="2"/>
  <c r="JD99" i="2"/>
  <c r="JF99" i="2" s="1"/>
  <c r="BF101" i="2"/>
  <c r="BK101" i="2" s="1"/>
  <c r="BE102" i="2"/>
  <c r="BS103" i="2"/>
  <c r="BT103" i="2" s="1"/>
  <c r="BR104" i="2"/>
  <c r="GL99" i="2"/>
  <c r="GQ99" i="2" s="1"/>
  <c r="GR99" i="2" s="1"/>
  <c r="GK100" i="2"/>
  <c r="FQ102" i="2"/>
  <c r="FR101" i="2"/>
  <c r="FW101" i="2" s="1"/>
  <c r="JC99" i="2"/>
  <c r="GX103" i="2"/>
  <c r="GY102" i="2"/>
  <c r="GZ102" i="2" s="1"/>
  <c r="BO100" i="2"/>
  <c r="BP99" i="2"/>
  <c r="BU99" i="2" s="1"/>
  <c r="CB104" i="2"/>
  <c r="CC103" i="2"/>
  <c r="CD103" i="2" s="1"/>
  <c r="CM102" i="2"/>
  <c r="CN102" i="2" s="1"/>
  <c r="CL103" i="2"/>
  <c r="CS100" i="2"/>
  <c r="CT99" i="2"/>
  <c r="CY99" i="2" s="1"/>
  <c r="CZ99" i="2" s="1"/>
  <c r="CI101" i="2"/>
  <c r="CJ100" i="2"/>
  <c r="CO100" i="2" s="1"/>
  <c r="CP100" i="2" s="1"/>
  <c r="HD99" i="2"/>
  <c r="HE99" i="2" s="1"/>
  <c r="FN99" i="2"/>
  <c r="HH101" i="2"/>
  <c r="HI100" i="2"/>
  <c r="HN100" i="2" s="1"/>
  <c r="IW100" i="2"/>
  <c r="JB100" i="2" s="1"/>
  <c r="IV101" i="2"/>
  <c r="BI101" i="2"/>
  <c r="BJ101" i="2" s="1"/>
  <c r="BH102" i="2"/>
  <c r="JD100" i="2"/>
  <c r="EG101" i="5"/>
  <c r="EF102" i="5"/>
  <c r="FN101" i="5"/>
  <c r="FM102" i="5"/>
  <c r="DT104" i="5"/>
  <c r="DO105" i="5"/>
  <c r="DS105" i="5" s="1"/>
  <c r="DN106" i="5"/>
  <c r="CQ103" i="5"/>
  <c r="CU103" i="5" s="1"/>
  <c r="CP104" i="5"/>
  <c r="FL103" i="5"/>
  <c r="FA103" i="5"/>
  <c r="CX102" i="5"/>
  <c r="CV102" i="5"/>
  <c r="AW101" i="5"/>
  <c r="BQ101" i="5"/>
  <c r="EU105" i="5"/>
  <c r="EV104" i="5"/>
  <c r="EZ104" i="5" s="1"/>
  <c r="CZ100" i="5"/>
  <c r="CY101" i="5"/>
  <c r="EE103" i="5"/>
  <c r="BJ102" i="5"/>
  <c r="BN102" i="5" s="1"/>
  <c r="BO102" i="5" s="1"/>
  <c r="BI103" i="5"/>
  <c r="EJ105" i="5"/>
  <c r="EK104" i="5"/>
  <c r="EQ104" i="5" s="1"/>
  <c r="ER104" i="5" s="1"/>
  <c r="DD104" i="5"/>
  <c r="DJ104" i="5" s="1"/>
  <c r="DK104" i="5" s="1"/>
  <c r="DC105" i="5"/>
  <c r="BW104" i="5"/>
  <c r="CC104" i="5" s="1"/>
  <c r="CD104" i="5" s="1"/>
  <c r="BV105" i="5"/>
  <c r="AP102" i="5"/>
  <c r="AV102" i="5" s="1"/>
  <c r="AO103" i="5"/>
  <c r="P101" i="5"/>
  <c r="M102" i="5"/>
  <c r="N102" i="5" s="1"/>
  <c r="L102" i="5"/>
  <c r="I102" i="5"/>
  <c r="O102" i="5" s="1"/>
  <c r="H103" i="5"/>
  <c r="HK103" i="2"/>
  <c r="HL102" i="2"/>
  <c r="HM102" i="2" s="1"/>
  <c r="AY98" i="2"/>
  <c r="AE98" i="2"/>
  <c r="R100" i="2"/>
  <c r="S100" i="2" s="1"/>
  <c r="Q101" i="2"/>
  <c r="AZ98" i="2"/>
  <c r="K97" i="2"/>
  <c r="G102" i="2"/>
  <c r="H101" i="2"/>
  <c r="I101" i="2" s="1"/>
  <c r="BA96" i="2"/>
  <c r="BB96" i="2" s="1"/>
  <c r="AU100" i="2"/>
  <c r="AV99" i="2"/>
  <c r="AW99" i="2" s="1"/>
  <c r="AA100" i="2"/>
  <c r="AB99" i="2"/>
  <c r="AC99" i="2" s="1"/>
  <c r="AK100" i="2"/>
  <c r="AL99" i="2"/>
  <c r="AM99" i="2" s="1"/>
  <c r="E98" i="2"/>
  <c r="J98" i="2" s="1"/>
  <c r="D99" i="2"/>
  <c r="T97" i="2"/>
  <c r="U97" i="2" s="1"/>
  <c r="AS99" i="2"/>
  <c r="AX99" i="2" s="1"/>
  <c r="AR100" i="2"/>
  <c r="AH99" i="2"/>
  <c r="AI98" i="2"/>
  <c r="AN98" i="2" s="1"/>
  <c r="AO98" i="2" s="1"/>
  <c r="X100" i="2"/>
  <c r="Y99" i="2"/>
  <c r="AD99" i="2" s="1"/>
  <c r="N99" i="2"/>
  <c r="O98" i="2"/>
  <c r="BO101" i="2" l="1"/>
  <c r="BP100" i="2"/>
  <c r="BU100" i="2" s="1"/>
  <c r="GK101" i="2"/>
  <c r="GL100" i="2"/>
  <c r="GQ100" i="2" s="1"/>
  <c r="GR100" i="2" s="1"/>
  <c r="FX101" i="2"/>
  <c r="DG101" i="2"/>
  <c r="DL101" i="2" s="1"/>
  <c r="DM101" i="2" s="1"/>
  <c r="DF102" i="2"/>
  <c r="BH103" i="2"/>
  <c r="BI102" i="2"/>
  <c r="BJ102" i="2" s="1"/>
  <c r="CT100" i="2"/>
  <c r="CY100" i="2" s="1"/>
  <c r="CZ100" i="2" s="1"/>
  <c r="CS101" i="2"/>
  <c r="IC102" i="2"/>
  <c r="IH102" i="2" s="1"/>
  <c r="IB103" i="2"/>
  <c r="FN100" i="2"/>
  <c r="HU103" i="2"/>
  <c r="HV102" i="2"/>
  <c r="HW102" i="2" s="1"/>
  <c r="BL101" i="2"/>
  <c r="DA101" i="2"/>
  <c r="JE100" i="2"/>
  <c r="HO100" i="2"/>
  <c r="CL104" i="2"/>
  <c r="CM103" i="2"/>
  <c r="CN103" i="2" s="1"/>
  <c r="CC104" i="2"/>
  <c r="CD104" i="2" s="1"/>
  <c r="CB105" i="2"/>
  <c r="GY103" i="2"/>
  <c r="GZ103" i="2" s="1"/>
  <c r="GX104" i="2"/>
  <c r="BR105" i="2"/>
  <c r="BS104" i="2"/>
  <c r="BT104" i="2" s="1"/>
  <c r="FH101" i="2"/>
  <c r="FM101" i="2" s="1"/>
  <c r="FG102" i="2"/>
  <c r="IY102" i="2"/>
  <c r="IZ101" i="2"/>
  <c r="JA101" i="2" s="1"/>
  <c r="CV105" i="2"/>
  <c r="CW104" i="2"/>
  <c r="CX104" i="2" s="1"/>
  <c r="BS100" i="5"/>
  <c r="BR101" i="5"/>
  <c r="JF100" i="2"/>
  <c r="BE103" i="2"/>
  <c r="BF102" i="2"/>
  <c r="BK102" i="2" s="1"/>
  <c r="IO103" i="2"/>
  <c r="IP102" i="2"/>
  <c r="IQ102" i="2" s="1"/>
  <c r="GD102" i="2"/>
  <c r="GE101" i="2"/>
  <c r="GF101" i="2" s="1"/>
  <c r="HC101" i="2" s="1"/>
  <c r="HS101" i="2"/>
  <c r="HX101" i="2" s="1"/>
  <c r="HY101" i="2" s="1"/>
  <c r="HR102" i="2"/>
  <c r="BZ102" i="2"/>
  <c r="CE102" i="2" s="1"/>
  <c r="CF102" i="2" s="1"/>
  <c r="BY103" i="2"/>
  <c r="EE104" i="5"/>
  <c r="EF104" i="5" s="1"/>
  <c r="IV102" i="2"/>
  <c r="IW101" i="2"/>
  <c r="JB101" i="2" s="1"/>
  <c r="HH102" i="2"/>
  <c r="HI101" i="2"/>
  <c r="HN101" i="2" s="1"/>
  <c r="CJ101" i="2"/>
  <c r="CO101" i="2" s="1"/>
  <c r="CP101" i="2" s="1"/>
  <c r="CI102" i="2"/>
  <c r="BV99" i="2"/>
  <c r="DB99" i="2"/>
  <c r="DC99" i="2" s="1"/>
  <c r="FR102" i="2"/>
  <c r="FW102" i="2" s="1"/>
  <c r="FQ103" i="2"/>
  <c r="DI103" i="2"/>
  <c r="DJ102" i="2"/>
  <c r="DK102" i="2" s="1"/>
  <c r="GN103" i="2"/>
  <c r="GO102" i="2"/>
  <c r="GP102" i="2" s="1"/>
  <c r="GB101" i="2"/>
  <c r="GG101" i="2" s="1"/>
  <c r="GA102" i="2"/>
  <c r="GH100" i="2"/>
  <c r="JC100" i="2"/>
  <c r="IL102" i="2"/>
  <c r="IM101" i="2"/>
  <c r="IR101" i="2" s="1"/>
  <c r="IS101" i="2" s="1"/>
  <c r="FU102" i="2"/>
  <c r="FV102" i="2" s="1"/>
  <c r="FT103" i="2"/>
  <c r="FK104" i="2"/>
  <c r="FL104" i="2" s="1"/>
  <c r="FJ105" i="2"/>
  <c r="IF101" i="2"/>
  <c r="IG101" i="2" s="1"/>
  <c r="IE102" i="2"/>
  <c r="GU102" i="2"/>
  <c r="GV101" i="2"/>
  <c r="HA101" i="2" s="1"/>
  <c r="HB101" i="2" s="1"/>
  <c r="AW102" i="5"/>
  <c r="BQ102" i="5"/>
  <c r="CZ101" i="5"/>
  <c r="CY102" i="5"/>
  <c r="FN102" i="5"/>
  <c r="FM103" i="5"/>
  <c r="DN107" i="5"/>
  <c r="DO107" i="5" s="1"/>
  <c r="DS107" i="5" s="1"/>
  <c r="DO106" i="5"/>
  <c r="DS106" i="5" s="1"/>
  <c r="DT105" i="5"/>
  <c r="EG103" i="5"/>
  <c r="FL104" i="5"/>
  <c r="FA104" i="5"/>
  <c r="CQ104" i="5"/>
  <c r="CU104" i="5" s="1"/>
  <c r="CP105" i="5"/>
  <c r="EG102" i="5"/>
  <c r="EF103" i="5"/>
  <c r="EU106" i="5"/>
  <c r="EV105" i="5"/>
  <c r="EZ105" i="5" s="1"/>
  <c r="CX103" i="5"/>
  <c r="CV103" i="5"/>
  <c r="BJ103" i="5"/>
  <c r="BN103" i="5" s="1"/>
  <c r="BO103" i="5" s="1"/>
  <c r="BI104" i="5"/>
  <c r="EJ106" i="5"/>
  <c r="EK105" i="5"/>
  <c r="EQ105" i="5" s="1"/>
  <c r="ER105" i="5" s="1"/>
  <c r="DD105" i="5"/>
  <c r="DJ105" i="5" s="1"/>
  <c r="DK105" i="5" s="1"/>
  <c r="DC106" i="5"/>
  <c r="BV106" i="5"/>
  <c r="BW105" i="5"/>
  <c r="CC105" i="5" s="1"/>
  <c r="CD105" i="5" s="1"/>
  <c r="AO104" i="5"/>
  <c r="AP103" i="5"/>
  <c r="AV103" i="5" s="1"/>
  <c r="P102" i="5"/>
  <c r="L103" i="5"/>
  <c r="M103" i="5"/>
  <c r="N103" i="5" s="1"/>
  <c r="I103" i="5"/>
  <c r="O103" i="5" s="1"/>
  <c r="H104" i="5"/>
  <c r="HL103" i="2"/>
  <c r="HM103" i="2" s="1"/>
  <c r="HK104" i="2"/>
  <c r="Q102" i="2"/>
  <c r="R101" i="2"/>
  <c r="S101" i="2" s="1"/>
  <c r="AY99" i="2"/>
  <c r="AZ99" i="2"/>
  <c r="BA97" i="2"/>
  <c r="BB97" i="2" s="1"/>
  <c r="AA101" i="2"/>
  <c r="AB100" i="2"/>
  <c r="AC100" i="2" s="1"/>
  <c r="G103" i="2"/>
  <c r="H102" i="2"/>
  <c r="I102" i="2" s="1"/>
  <c r="K98" i="2"/>
  <c r="AK101" i="2"/>
  <c r="AL100" i="2"/>
  <c r="AM100" i="2" s="1"/>
  <c r="AE99" i="2"/>
  <c r="AU101" i="2"/>
  <c r="AV100" i="2"/>
  <c r="AW100" i="2" s="1"/>
  <c r="D100" i="2"/>
  <c r="E99" i="2"/>
  <c r="J99" i="2" s="1"/>
  <c r="T98" i="2"/>
  <c r="U98" i="2" s="1"/>
  <c r="AR101" i="2"/>
  <c r="AS100" i="2"/>
  <c r="AX100" i="2" s="1"/>
  <c r="AI99" i="2"/>
  <c r="AN99" i="2" s="1"/>
  <c r="AO99" i="2" s="1"/>
  <c r="AH100" i="2"/>
  <c r="X101" i="2"/>
  <c r="Y100" i="2"/>
  <c r="AD100" i="2" s="1"/>
  <c r="N100" i="2"/>
  <c r="O99" i="2"/>
  <c r="BS101" i="5" l="1"/>
  <c r="BR102" i="5"/>
  <c r="IV103" i="2"/>
  <c r="IW102" i="2"/>
  <c r="JB102" i="2" s="1"/>
  <c r="HS102" i="2"/>
  <c r="HX102" i="2" s="1"/>
  <c r="HY102" i="2" s="1"/>
  <c r="HR103" i="2"/>
  <c r="CV106" i="2"/>
  <c r="CW105" i="2"/>
  <c r="CX105" i="2" s="1"/>
  <c r="BR106" i="2"/>
  <c r="BS105" i="2"/>
  <c r="BT105" i="2" s="1"/>
  <c r="HV103" i="2"/>
  <c r="HW103" i="2" s="1"/>
  <c r="HU104" i="2"/>
  <c r="IC103" i="2"/>
  <c r="IH103" i="2" s="1"/>
  <c r="IB104" i="2"/>
  <c r="FU103" i="2"/>
  <c r="FV103" i="2" s="1"/>
  <c r="FT104" i="2"/>
  <c r="JE101" i="2"/>
  <c r="HO101" i="2"/>
  <c r="FN101" i="2"/>
  <c r="GX105" i="2"/>
  <c r="GY104" i="2"/>
  <c r="GZ104" i="2" s="1"/>
  <c r="BL102" i="2"/>
  <c r="DA102" i="2"/>
  <c r="II101" i="2"/>
  <c r="JD101" i="2"/>
  <c r="FX102" i="2"/>
  <c r="GN104" i="2"/>
  <c r="GO103" i="2"/>
  <c r="GP103" i="2" s="1"/>
  <c r="FR103" i="2"/>
  <c r="FW103" i="2" s="1"/>
  <c r="FQ104" i="2"/>
  <c r="HI102" i="2"/>
  <c r="HN102" i="2" s="1"/>
  <c r="HH103" i="2"/>
  <c r="BY104" i="2"/>
  <c r="BZ103" i="2"/>
  <c r="CE103" i="2" s="1"/>
  <c r="CF103" i="2" s="1"/>
  <c r="GH101" i="2"/>
  <c r="JC101" i="2"/>
  <c r="CM104" i="2"/>
  <c r="CN104" i="2" s="1"/>
  <c r="CL105" i="2"/>
  <c r="HD100" i="2"/>
  <c r="HE100" i="2" s="1"/>
  <c r="BH104" i="2"/>
  <c r="BI103" i="2"/>
  <c r="BJ103" i="2" s="1"/>
  <c r="BV100" i="2"/>
  <c r="DB100" i="2"/>
  <c r="DC100" i="2" s="1"/>
  <c r="IM102" i="2"/>
  <c r="IR102" i="2" s="1"/>
  <c r="IS102" i="2" s="1"/>
  <c r="IL103" i="2"/>
  <c r="DI104" i="2"/>
  <c r="DJ103" i="2"/>
  <c r="DK103" i="2" s="1"/>
  <c r="FG103" i="2"/>
  <c r="FH102" i="2"/>
  <c r="FM102" i="2" s="1"/>
  <c r="IE103" i="2"/>
  <c r="IF102" i="2"/>
  <c r="IG102" i="2" s="1"/>
  <c r="IO104" i="2"/>
  <c r="IP103" i="2"/>
  <c r="IQ103" i="2" s="1"/>
  <c r="GL101" i="2"/>
  <c r="GQ101" i="2" s="1"/>
  <c r="GR101" i="2" s="1"/>
  <c r="GK102" i="2"/>
  <c r="GU103" i="2"/>
  <c r="GV102" i="2"/>
  <c r="HA102" i="2" s="1"/>
  <c r="HB102" i="2" s="1"/>
  <c r="FK105" i="2"/>
  <c r="FL105" i="2" s="1"/>
  <c r="FJ106" i="2"/>
  <c r="GB102" i="2"/>
  <c r="GG102" i="2" s="1"/>
  <c r="GA103" i="2"/>
  <c r="CJ102" i="2"/>
  <c r="CO102" i="2" s="1"/>
  <c r="CP102" i="2" s="1"/>
  <c r="CI103" i="2"/>
  <c r="GE102" i="2"/>
  <c r="GF102" i="2" s="1"/>
  <c r="GH102" i="2" s="1"/>
  <c r="GD103" i="2"/>
  <c r="BF103" i="2"/>
  <c r="BK103" i="2" s="1"/>
  <c r="BE104" i="2"/>
  <c r="IZ102" i="2"/>
  <c r="JA102" i="2" s="1"/>
  <c r="JC102" i="2" s="1"/>
  <c r="IY103" i="2"/>
  <c r="CB106" i="2"/>
  <c r="CC105" i="2"/>
  <c r="CD105" i="2" s="1"/>
  <c r="CS102" i="2"/>
  <c r="CT101" i="2"/>
  <c r="CY101" i="2" s="1"/>
  <c r="CZ101" i="2" s="1"/>
  <c r="DG102" i="2"/>
  <c r="DL102" i="2" s="1"/>
  <c r="DM102" i="2" s="1"/>
  <c r="DF103" i="2"/>
  <c r="BP101" i="2"/>
  <c r="BU101" i="2" s="1"/>
  <c r="BO102" i="2"/>
  <c r="DT106" i="5"/>
  <c r="CX104" i="5"/>
  <c r="CV104" i="5"/>
  <c r="FL105" i="5"/>
  <c r="FA105" i="5"/>
  <c r="FN103" i="5"/>
  <c r="FM104" i="5"/>
  <c r="EV106" i="5"/>
  <c r="EZ106" i="5" s="1"/>
  <c r="EU107" i="5"/>
  <c r="AW103" i="5"/>
  <c r="BQ103" i="5"/>
  <c r="CP106" i="5"/>
  <c r="CQ105" i="5"/>
  <c r="CU105" i="5" s="1"/>
  <c r="DT107" i="5"/>
  <c r="CZ102" i="5"/>
  <c r="CY103" i="5"/>
  <c r="EE105" i="5"/>
  <c r="BJ104" i="5"/>
  <c r="BN104" i="5" s="1"/>
  <c r="BO104" i="5" s="1"/>
  <c r="BI105" i="5"/>
  <c r="EJ107" i="5"/>
  <c r="EK106" i="5"/>
  <c r="EQ106" i="5" s="1"/>
  <c r="ER106" i="5" s="1"/>
  <c r="DD106" i="5"/>
  <c r="DJ106" i="5" s="1"/>
  <c r="DK106" i="5" s="1"/>
  <c r="DC107" i="5"/>
  <c r="BV107" i="5"/>
  <c r="BW106" i="5"/>
  <c r="CC106" i="5" s="1"/>
  <c r="CD106" i="5" s="1"/>
  <c r="AP104" i="5"/>
  <c r="AV104" i="5" s="1"/>
  <c r="AO105" i="5"/>
  <c r="P103" i="5"/>
  <c r="M104" i="5"/>
  <c r="N104" i="5" s="1"/>
  <c r="L104" i="5"/>
  <c r="H105" i="5"/>
  <c r="I104" i="5"/>
  <c r="O104" i="5" s="1"/>
  <c r="HL104" i="2"/>
  <c r="HM104" i="2" s="1"/>
  <c r="HK105" i="2"/>
  <c r="AE100" i="2"/>
  <c r="R102" i="2"/>
  <c r="S102" i="2" s="1"/>
  <c r="Q103" i="2"/>
  <c r="AY100" i="2"/>
  <c r="AU102" i="2"/>
  <c r="AV101" i="2"/>
  <c r="AW101" i="2" s="1"/>
  <c r="G104" i="2"/>
  <c r="H103" i="2"/>
  <c r="I103" i="2" s="1"/>
  <c r="K99" i="2"/>
  <c r="AZ100" i="2"/>
  <c r="AK102" i="2"/>
  <c r="AL101" i="2"/>
  <c r="AM101" i="2" s="1"/>
  <c r="AA102" i="2"/>
  <c r="AB101" i="2"/>
  <c r="AC101" i="2" s="1"/>
  <c r="BA98" i="2"/>
  <c r="BB98" i="2" s="1"/>
  <c r="E100" i="2"/>
  <c r="J100" i="2" s="1"/>
  <c r="D101" i="2"/>
  <c r="T99" i="2"/>
  <c r="U99" i="2" s="1"/>
  <c r="AS101" i="2"/>
  <c r="AX101" i="2" s="1"/>
  <c r="AR102" i="2"/>
  <c r="AH101" i="2"/>
  <c r="AI100" i="2"/>
  <c r="AN100" i="2" s="1"/>
  <c r="AO100" i="2" s="1"/>
  <c r="Y101" i="2"/>
  <c r="AD101" i="2" s="1"/>
  <c r="X102" i="2"/>
  <c r="N101" i="2"/>
  <c r="O100" i="2"/>
  <c r="HC102" i="2" l="1"/>
  <c r="FG104" i="2"/>
  <c r="FH103" i="2"/>
  <c r="FM103" i="2" s="1"/>
  <c r="BI104" i="2"/>
  <c r="BJ104" i="2" s="1"/>
  <c r="BH105" i="2"/>
  <c r="HU105" i="2"/>
  <c r="HV104" i="2"/>
  <c r="HW104" i="2" s="1"/>
  <c r="BO103" i="2"/>
  <c r="BP102" i="2"/>
  <c r="BU102" i="2" s="1"/>
  <c r="CB107" i="2"/>
  <c r="CC106" i="2"/>
  <c r="CD106" i="2" s="1"/>
  <c r="II102" i="2"/>
  <c r="JD102" i="2"/>
  <c r="BS102" i="5"/>
  <c r="BR103" i="5"/>
  <c r="CT102" i="2"/>
  <c r="CY102" i="2" s="1"/>
  <c r="CZ102" i="2" s="1"/>
  <c r="CS103" i="2"/>
  <c r="BF104" i="2"/>
  <c r="BK104" i="2" s="1"/>
  <c r="BE105" i="2"/>
  <c r="CI104" i="2"/>
  <c r="CJ103" i="2"/>
  <c r="CO103" i="2" s="1"/>
  <c r="CP103" i="2" s="1"/>
  <c r="GU104" i="2"/>
  <c r="GV103" i="2"/>
  <c r="HA103" i="2" s="1"/>
  <c r="HB103" i="2" s="1"/>
  <c r="IF103" i="2"/>
  <c r="IG103" i="2" s="1"/>
  <c r="IE104" i="2"/>
  <c r="DI105" i="2"/>
  <c r="DJ104" i="2"/>
  <c r="DK104" i="2" s="1"/>
  <c r="CM105" i="2"/>
  <c r="CN105" i="2" s="1"/>
  <c r="CL106" i="2"/>
  <c r="HH104" i="2"/>
  <c r="HI103" i="2"/>
  <c r="HN103" i="2" s="1"/>
  <c r="JF101" i="2"/>
  <c r="FU104" i="2"/>
  <c r="FV104" i="2" s="1"/>
  <c r="FT105" i="2"/>
  <c r="IB105" i="2"/>
  <c r="IC104" i="2"/>
  <c r="IH104" i="2" s="1"/>
  <c r="CV107" i="2"/>
  <c r="CW106" i="2"/>
  <c r="CX106" i="2" s="1"/>
  <c r="GE103" i="2"/>
  <c r="GF103" i="2" s="1"/>
  <c r="GD104" i="2"/>
  <c r="FR104" i="2"/>
  <c r="FW104" i="2" s="1"/>
  <c r="FQ105" i="2"/>
  <c r="BR107" i="2"/>
  <c r="BS106" i="2"/>
  <c r="BT106" i="2" s="1"/>
  <c r="HR104" i="2"/>
  <c r="HS103" i="2"/>
  <c r="HX103" i="2" s="1"/>
  <c r="GB103" i="2"/>
  <c r="GG103" i="2" s="1"/>
  <c r="GA104" i="2"/>
  <c r="BZ104" i="2"/>
  <c r="CE104" i="2" s="1"/>
  <c r="CF104" i="2" s="1"/>
  <c r="BY105" i="2"/>
  <c r="GY105" i="2"/>
  <c r="GZ105" i="2" s="1"/>
  <c r="GX106" i="2"/>
  <c r="HY103" i="2"/>
  <c r="BV101" i="2"/>
  <c r="DB101" i="2"/>
  <c r="DC101" i="2" s="1"/>
  <c r="AZ101" i="2"/>
  <c r="DG103" i="2"/>
  <c r="DL103" i="2" s="1"/>
  <c r="DM103" i="2" s="1"/>
  <c r="DF104" i="2"/>
  <c r="IY104" i="2"/>
  <c r="IZ103" i="2"/>
  <c r="JA103" i="2" s="1"/>
  <c r="FK106" i="2"/>
  <c r="FL106" i="2" s="1"/>
  <c r="FJ107" i="2"/>
  <c r="GL102" i="2"/>
  <c r="GQ102" i="2" s="1"/>
  <c r="GR102" i="2" s="1"/>
  <c r="GK103" i="2"/>
  <c r="IP104" i="2"/>
  <c r="IQ104" i="2" s="1"/>
  <c r="IO105" i="2"/>
  <c r="HD102" i="2"/>
  <c r="HE102" i="2" s="1"/>
  <c r="FN102" i="2"/>
  <c r="IL104" i="2"/>
  <c r="IM103" i="2"/>
  <c r="IR103" i="2" s="1"/>
  <c r="IS103" i="2" s="1"/>
  <c r="BL103" i="2"/>
  <c r="DA103" i="2"/>
  <c r="JE102" i="2"/>
  <c r="HO102" i="2"/>
  <c r="GO104" i="2"/>
  <c r="GP104" i="2" s="1"/>
  <c r="GN105" i="2"/>
  <c r="HD101" i="2"/>
  <c r="HE101" i="2" s="1"/>
  <c r="FX103" i="2"/>
  <c r="HC103" i="2"/>
  <c r="IW103" i="2"/>
  <c r="JB103" i="2" s="1"/>
  <c r="IV104" i="2"/>
  <c r="AW104" i="5"/>
  <c r="BQ104" i="5"/>
  <c r="CQ106" i="5"/>
  <c r="CU106" i="5" s="1"/>
  <c r="CP107" i="5"/>
  <c r="EG104" i="5"/>
  <c r="EF105" i="5"/>
  <c r="CZ103" i="5"/>
  <c r="CY104" i="5"/>
  <c r="CX105" i="5"/>
  <c r="CV105" i="5"/>
  <c r="FN104" i="5"/>
  <c r="FM105" i="5"/>
  <c r="EV107" i="5"/>
  <c r="EZ107" i="5" s="1"/>
  <c r="EU108" i="5"/>
  <c r="FL106" i="5"/>
  <c r="FA106" i="5"/>
  <c r="EE106" i="5"/>
  <c r="BI106" i="5"/>
  <c r="BJ105" i="5"/>
  <c r="BN105" i="5" s="1"/>
  <c r="BO105" i="5" s="1"/>
  <c r="EK107" i="5"/>
  <c r="EQ107" i="5" s="1"/>
  <c r="ER107" i="5" s="1"/>
  <c r="EJ108" i="5"/>
  <c r="DD107" i="5"/>
  <c r="DJ107" i="5" s="1"/>
  <c r="DC108" i="5"/>
  <c r="BW107" i="5"/>
  <c r="CC107" i="5" s="1"/>
  <c r="CD107" i="5" s="1"/>
  <c r="BV108" i="5"/>
  <c r="AP105" i="5"/>
  <c r="AV105" i="5" s="1"/>
  <c r="AO106" i="5"/>
  <c r="P104" i="5"/>
  <c r="M105" i="5"/>
  <c r="N105" i="5" s="1"/>
  <c r="L105" i="5"/>
  <c r="H106" i="5"/>
  <c r="I105" i="5"/>
  <c r="O105" i="5" s="1"/>
  <c r="HL105" i="2"/>
  <c r="HM105" i="2" s="1"/>
  <c r="HK106" i="2"/>
  <c r="AY101" i="2"/>
  <c r="R103" i="2"/>
  <c r="S103" i="2" s="1"/>
  <c r="Q104" i="2"/>
  <c r="BA99" i="2"/>
  <c r="BB99" i="2" s="1"/>
  <c r="AA103" i="2"/>
  <c r="AB102" i="2"/>
  <c r="AC102" i="2" s="1"/>
  <c r="G105" i="2"/>
  <c r="H104" i="2"/>
  <c r="I104" i="2" s="1"/>
  <c r="AE101" i="2"/>
  <c r="AK103" i="2"/>
  <c r="AL102" i="2"/>
  <c r="AM102" i="2" s="1"/>
  <c r="AU103" i="2"/>
  <c r="AV102" i="2"/>
  <c r="AW102" i="2" s="1"/>
  <c r="K100" i="2"/>
  <c r="E101" i="2"/>
  <c r="J101" i="2" s="1"/>
  <c r="D102" i="2"/>
  <c r="T100" i="2"/>
  <c r="U100" i="2" s="1"/>
  <c r="AS102" i="2"/>
  <c r="AX102" i="2" s="1"/>
  <c r="AR103" i="2"/>
  <c r="AI101" i="2"/>
  <c r="AN101" i="2" s="1"/>
  <c r="AO101" i="2" s="1"/>
  <c r="AH102" i="2"/>
  <c r="X103" i="2"/>
  <c r="Y102" i="2"/>
  <c r="AD102" i="2" s="1"/>
  <c r="O101" i="2"/>
  <c r="N102" i="2"/>
  <c r="JC103" i="2" l="1"/>
  <c r="GH103" i="2"/>
  <c r="JF102" i="2"/>
  <c r="GB104" i="2"/>
  <c r="GG104" i="2" s="1"/>
  <c r="GA105" i="2"/>
  <c r="FT106" i="2"/>
  <c r="FU105" i="2"/>
  <c r="FV105" i="2" s="1"/>
  <c r="JE103" i="2"/>
  <c r="HO103" i="2"/>
  <c r="CJ104" i="2"/>
  <c r="CO104" i="2" s="1"/>
  <c r="CP104" i="2" s="1"/>
  <c r="CI105" i="2"/>
  <c r="BP103" i="2"/>
  <c r="BU103" i="2" s="1"/>
  <c r="BO104" i="2"/>
  <c r="BI105" i="2"/>
  <c r="BJ105" i="2" s="1"/>
  <c r="BH106" i="2"/>
  <c r="GK104" i="2"/>
  <c r="GL103" i="2"/>
  <c r="GQ103" i="2" s="1"/>
  <c r="GR103" i="2" s="1"/>
  <c r="CL107" i="2"/>
  <c r="CM106" i="2"/>
  <c r="CN106" i="2" s="1"/>
  <c r="IE105" i="2"/>
  <c r="IF104" i="2"/>
  <c r="IG104" i="2" s="1"/>
  <c r="GU105" i="2"/>
  <c r="GV104" i="2"/>
  <c r="HA104" i="2" s="1"/>
  <c r="HB104" i="2" s="1"/>
  <c r="CC107" i="2"/>
  <c r="CD107" i="2" s="1"/>
  <c r="CB108" i="2"/>
  <c r="HU106" i="2"/>
  <c r="HV105" i="2"/>
  <c r="HW105" i="2" s="1"/>
  <c r="HD103" i="2"/>
  <c r="HE103" i="2" s="1"/>
  <c r="FN103" i="2"/>
  <c r="IV105" i="2"/>
  <c r="IW104" i="2"/>
  <c r="JB104" i="2" s="1"/>
  <c r="BZ105" i="2"/>
  <c r="CE105" i="2" s="1"/>
  <c r="CF105" i="2" s="1"/>
  <c r="BY106" i="2"/>
  <c r="BR108" i="2"/>
  <c r="BS107" i="2"/>
  <c r="BT107" i="2" s="1"/>
  <c r="IC105" i="2"/>
  <c r="IH105" i="2" s="1"/>
  <c r="IB106" i="2"/>
  <c r="II103" i="2"/>
  <c r="JD103" i="2"/>
  <c r="CT103" i="2"/>
  <c r="CY103" i="2" s="1"/>
  <c r="CZ103" i="2" s="1"/>
  <c r="CS104" i="2"/>
  <c r="BV102" i="2"/>
  <c r="DB102" i="2"/>
  <c r="DC102" i="2" s="1"/>
  <c r="FH104" i="2"/>
  <c r="FM104" i="2" s="1"/>
  <c r="FG105" i="2"/>
  <c r="IO106" i="2"/>
  <c r="IP105" i="2"/>
  <c r="IQ105" i="2" s="1"/>
  <c r="FK107" i="2"/>
  <c r="FL107" i="2" s="1"/>
  <c r="FJ108" i="2"/>
  <c r="IY105" i="2"/>
  <c r="IZ104" i="2"/>
  <c r="JA104" i="2" s="1"/>
  <c r="GY106" i="2"/>
  <c r="GZ106" i="2" s="1"/>
  <c r="GX107" i="2"/>
  <c r="BS103" i="5"/>
  <c r="BR104" i="5"/>
  <c r="GN106" i="2"/>
  <c r="GO105" i="2"/>
  <c r="GP105" i="2" s="1"/>
  <c r="IL105" i="2"/>
  <c r="IM104" i="2"/>
  <c r="IR104" i="2" s="1"/>
  <c r="IS104" i="2" s="1"/>
  <c r="DF105" i="2"/>
  <c r="DG104" i="2"/>
  <c r="DL104" i="2" s="1"/>
  <c r="DM104" i="2" s="1"/>
  <c r="HS104" i="2"/>
  <c r="HX104" i="2" s="1"/>
  <c r="HR105" i="2"/>
  <c r="FR105" i="2"/>
  <c r="FW105" i="2" s="1"/>
  <c r="FQ106" i="2"/>
  <c r="GE104" i="2"/>
  <c r="GF104" i="2" s="1"/>
  <c r="GH104" i="2" s="1"/>
  <c r="GD105" i="2"/>
  <c r="CW107" i="2"/>
  <c r="CX107" i="2" s="1"/>
  <c r="CV108" i="2"/>
  <c r="FX104" i="2"/>
  <c r="HI104" i="2"/>
  <c r="HN104" i="2" s="1"/>
  <c r="HH105" i="2"/>
  <c r="DI106" i="2"/>
  <c r="DJ105" i="2"/>
  <c r="DK105" i="2" s="1"/>
  <c r="BE106" i="2"/>
  <c r="BF105" i="2"/>
  <c r="BK105" i="2" s="1"/>
  <c r="HY104" i="2"/>
  <c r="BL104" i="2"/>
  <c r="DA104" i="2"/>
  <c r="EV108" i="5"/>
  <c r="EZ108" i="5" s="1"/>
  <c r="EU109" i="5"/>
  <c r="CP108" i="5"/>
  <c r="CQ107" i="5"/>
  <c r="CU107" i="5" s="1"/>
  <c r="CX106" i="5"/>
  <c r="CV106" i="5"/>
  <c r="AW105" i="5"/>
  <c r="BQ105" i="5"/>
  <c r="FN105" i="5"/>
  <c r="FM106" i="5"/>
  <c r="DK107" i="5"/>
  <c r="EE107" i="5"/>
  <c r="FL107" i="5"/>
  <c r="FA107" i="5"/>
  <c r="EG105" i="5"/>
  <c r="EF106" i="5"/>
  <c r="CZ104" i="5"/>
  <c r="CY105" i="5"/>
  <c r="BJ106" i="5"/>
  <c r="BN106" i="5" s="1"/>
  <c r="BO106" i="5" s="1"/>
  <c r="BI107" i="5"/>
  <c r="EK108" i="5"/>
  <c r="EQ108" i="5" s="1"/>
  <c r="ER108" i="5" s="1"/>
  <c r="EJ109" i="5"/>
  <c r="DD108" i="5"/>
  <c r="DJ108" i="5" s="1"/>
  <c r="DC109" i="5"/>
  <c r="BV109" i="5"/>
  <c r="BW108" i="5"/>
  <c r="CC108" i="5" s="1"/>
  <c r="CD108" i="5" s="1"/>
  <c r="AP106" i="5"/>
  <c r="AV106" i="5" s="1"/>
  <c r="AO107" i="5"/>
  <c r="P105" i="5"/>
  <c r="M106" i="5"/>
  <c r="N106" i="5" s="1"/>
  <c r="L106" i="5"/>
  <c r="H107" i="5"/>
  <c r="I106" i="5"/>
  <c r="O106" i="5" s="1"/>
  <c r="HL106" i="2"/>
  <c r="HM106" i="2" s="1"/>
  <c r="HK107" i="2"/>
  <c r="AY102" i="2"/>
  <c r="Q105" i="2"/>
  <c r="R104" i="2"/>
  <c r="S104" i="2" s="1"/>
  <c r="AZ102" i="2"/>
  <c r="AE102" i="2"/>
  <c r="K101" i="2"/>
  <c r="BA100" i="2"/>
  <c r="BB100" i="2" s="1"/>
  <c r="G106" i="2"/>
  <c r="H105" i="2"/>
  <c r="I105" i="2" s="1"/>
  <c r="AA104" i="2"/>
  <c r="AB103" i="2"/>
  <c r="AC103" i="2" s="1"/>
  <c r="AK104" i="2"/>
  <c r="AL103" i="2"/>
  <c r="AM103" i="2" s="1"/>
  <c r="AU104" i="2"/>
  <c r="AV103" i="2"/>
  <c r="AW103" i="2" s="1"/>
  <c r="E102" i="2"/>
  <c r="J102" i="2" s="1"/>
  <c r="D103" i="2"/>
  <c r="T101" i="2"/>
  <c r="U101" i="2" s="1"/>
  <c r="AS103" i="2"/>
  <c r="AX103" i="2" s="1"/>
  <c r="AR104" i="2"/>
  <c r="AH103" i="2"/>
  <c r="AI102" i="2"/>
  <c r="AN102" i="2" s="1"/>
  <c r="AO102" i="2" s="1"/>
  <c r="X104" i="2"/>
  <c r="Y103" i="2"/>
  <c r="AD103" i="2" s="1"/>
  <c r="N103" i="2"/>
  <c r="O102" i="2"/>
  <c r="HC104" i="2" l="1"/>
  <c r="JF103" i="2"/>
  <c r="HI105" i="2"/>
  <c r="HN105" i="2" s="1"/>
  <c r="HH106" i="2"/>
  <c r="IZ105" i="2"/>
  <c r="JA105" i="2" s="1"/>
  <c r="IY106" i="2"/>
  <c r="GL104" i="2"/>
  <c r="GQ104" i="2" s="1"/>
  <c r="GR104" i="2" s="1"/>
  <c r="GK105" i="2"/>
  <c r="BF106" i="2"/>
  <c r="BK106" i="2" s="1"/>
  <c r="BE107" i="2"/>
  <c r="JE104" i="2"/>
  <c r="HO104" i="2"/>
  <c r="GO106" i="2"/>
  <c r="GP106" i="2" s="1"/>
  <c r="GN107" i="2"/>
  <c r="GX108" i="2"/>
  <c r="GY107" i="2"/>
  <c r="GZ107" i="2" s="1"/>
  <c r="FK108" i="2"/>
  <c r="FL108" i="2" s="1"/>
  <c r="FJ109" i="2"/>
  <c r="FG106" i="2"/>
  <c r="FH105" i="2"/>
  <c r="FM105" i="2" s="1"/>
  <c r="CS105" i="2"/>
  <c r="CT104" i="2"/>
  <c r="CY104" i="2" s="1"/>
  <c r="CZ104" i="2" s="1"/>
  <c r="BR109" i="2"/>
  <c r="BS108" i="2"/>
  <c r="BT108" i="2" s="1"/>
  <c r="IW105" i="2"/>
  <c r="JB105" i="2" s="1"/>
  <c r="IV106" i="2"/>
  <c r="HU107" i="2"/>
  <c r="HV106" i="2"/>
  <c r="HW106" i="2" s="1"/>
  <c r="GV105" i="2"/>
  <c r="HA105" i="2" s="1"/>
  <c r="HB105" i="2" s="1"/>
  <c r="GU106" i="2"/>
  <c r="CL108" i="2"/>
  <c r="CM107" i="2"/>
  <c r="CN107" i="2" s="1"/>
  <c r="BI106" i="2"/>
  <c r="BJ106" i="2" s="1"/>
  <c r="BH107" i="2"/>
  <c r="CI106" i="2"/>
  <c r="CJ105" i="2"/>
  <c r="CO105" i="2" s="1"/>
  <c r="CP105" i="2" s="1"/>
  <c r="GA106" i="2"/>
  <c r="GB105" i="2"/>
  <c r="GG105" i="2" s="1"/>
  <c r="CW108" i="2"/>
  <c r="CX108" i="2" s="1"/>
  <c r="CV109" i="2"/>
  <c r="BV103" i="2"/>
  <c r="DB103" i="2"/>
  <c r="DC103" i="2" s="1"/>
  <c r="GD106" i="2"/>
  <c r="GE105" i="2"/>
  <c r="GF105" i="2" s="1"/>
  <c r="GH105" i="2" s="1"/>
  <c r="HR106" i="2"/>
  <c r="HS105" i="2"/>
  <c r="HX105" i="2" s="1"/>
  <c r="DF106" i="2"/>
  <c r="DG105" i="2"/>
  <c r="DL105" i="2" s="1"/>
  <c r="DM105" i="2" s="1"/>
  <c r="HD104" i="2"/>
  <c r="HE104" i="2" s="1"/>
  <c r="FN104" i="2"/>
  <c r="IB107" i="2"/>
  <c r="IC106" i="2"/>
  <c r="IH106" i="2" s="1"/>
  <c r="BZ106" i="2"/>
  <c r="CE106" i="2" s="1"/>
  <c r="CF106" i="2" s="1"/>
  <c r="BY107" i="2"/>
  <c r="CB109" i="2"/>
  <c r="CC108" i="2"/>
  <c r="CD108" i="2" s="1"/>
  <c r="II104" i="2"/>
  <c r="JD104" i="2"/>
  <c r="JF104" i="2" s="1"/>
  <c r="BL105" i="2"/>
  <c r="DA105" i="2"/>
  <c r="FX105" i="2"/>
  <c r="HC105" i="2"/>
  <c r="BS104" i="5"/>
  <c r="BR105" i="5"/>
  <c r="FQ107" i="2"/>
  <c r="FR106" i="2"/>
  <c r="FW106" i="2" s="1"/>
  <c r="IP106" i="2"/>
  <c r="IQ106" i="2" s="1"/>
  <c r="IO107" i="2"/>
  <c r="HY105" i="2"/>
  <c r="DI107" i="2"/>
  <c r="DJ106" i="2"/>
  <c r="DK106" i="2" s="1"/>
  <c r="IM105" i="2"/>
  <c r="IR105" i="2" s="1"/>
  <c r="IS105" i="2" s="1"/>
  <c r="IL106" i="2"/>
  <c r="JC104" i="2"/>
  <c r="IE106" i="2"/>
  <c r="IF105" i="2"/>
  <c r="IG105" i="2" s="1"/>
  <c r="II105" i="2" s="1"/>
  <c r="BP104" i="2"/>
  <c r="BU104" i="2" s="1"/>
  <c r="BO105" i="2"/>
  <c r="FT107" i="2"/>
  <c r="FU106" i="2"/>
  <c r="FV106" i="2" s="1"/>
  <c r="EG106" i="5"/>
  <c r="EF107" i="5"/>
  <c r="CX107" i="5"/>
  <c r="CV107" i="5"/>
  <c r="FN106" i="5"/>
  <c r="FM107" i="5"/>
  <c r="AW106" i="5"/>
  <c r="BQ106" i="5"/>
  <c r="CQ108" i="5"/>
  <c r="CU108" i="5" s="1"/>
  <c r="CP109" i="5"/>
  <c r="CZ105" i="5"/>
  <c r="CY106" i="5"/>
  <c r="EU110" i="5"/>
  <c r="EV109" i="5"/>
  <c r="EZ109" i="5" s="1"/>
  <c r="DK108" i="5"/>
  <c r="EE108" i="5"/>
  <c r="FL108" i="5"/>
  <c r="FA108" i="5"/>
  <c r="BJ107" i="5"/>
  <c r="BN107" i="5" s="1"/>
  <c r="BO107" i="5" s="1"/>
  <c r="BI108" i="5"/>
  <c r="EK109" i="5"/>
  <c r="EQ109" i="5" s="1"/>
  <c r="ER109" i="5" s="1"/>
  <c r="EJ110" i="5"/>
  <c r="DD109" i="5"/>
  <c r="DJ109" i="5" s="1"/>
  <c r="DC110" i="5"/>
  <c r="BW109" i="5"/>
  <c r="CC109" i="5" s="1"/>
  <c r="CD109" i="5" s="1"/>
  <c r="BV110" i="5"/>
  <c r="AP107" i="5"/>
  <c r="AV107" i="5" s="1"/>
  <c r="AO108" i="5"/>
  <c r="P106" i="5"/>
  <c r="M107" i="5"/>
  <c r="N107" i="5" s="1"/>
  <c r="L107" i="5"/>
  <c r="H108" i="5"/>
  <c r="I107" i="5"/>
  <c r="O107" i="5" s="1"/>
  <c r="HK108" i="2"/>
  <c r="HL107" i="2"/>
  <c r="HM107" i="2" s="1"/>
  <c r="AE103" i="2"/>
  <c r="R105" i="2"/>
  <c r="S105" i="2" s="1"/>
  <c r="Q106" i="2"/>
  <c r="AY103" i="2"/>
  <c r="K102" i="2"/>
  <c r="AK105" i="2"/>
  <c r="AL104" i="2"/>
  <c r="AM104" i="2" s="1"/>
  <c r="AZ103" i="2"/>
  <c r="AU105" i="2"/>
  <c r="AV104" i="2"/>
  <c r="AW104" i="2" s="1"/>
  <c r="BA101" i="2"/>
  <c r="BB101" i="2" s="1"/>
  <c r="AA105" i="2"/>
  <c r="AB104" i="2"/>
  <c r="AC104" i="2" s="1"/>
  <c r="G107" i="2"/>
  <c r="H106" i="2"/>
  <c r="I106" i="2" s="1"/>
  <c r="E103" i="2"/>
  <c r="J103" i="2" s="1"/>
  <c r="D104" i="2"/>
  <c r="T102" i="2"/>
  <c r="U102" i="2" s="1"/>
  <c r="AR105" i="2"/>
  <c r="AS104" i="2"/>
  <c r="AX104" i="2" s="1"/>
  <c r="AY104" i="2" s="1"/>
  <c r="AH104" i="2"/>
  <c r="AI103" i="2"/>
  <c r="AN103" i="2" s="1"/>
  <c r="AO103" i="2" s="1"/>
  <c r="X105" i="2"/>
  <c r="Y104" i="2"/>
  <c r="AD104" i="2" s="1"/>
  <c r="N104" i="2"/>
  <c r="O103" i="2"/>
  <c r="JC105" i="2" l="1"/>
  <c r="BO106" i="2"/>
  <c r="BP105" i="2"/>
  <c r="BU105" i="2" s="1"/>
  <c r="FN105" i="2"/>
  <c r="BV104" i="2"/>
  <c r="DB104" i="2"/>
  <c r="DC104" i="2" s="1"/>
  <c r="CB110" i="2"/>
  <c r="CC109" i="2"/>
  <c r="CD109" i="2" s="1"/>
  <c r="IC107" i="2"/>
  <c r="IH107" i="2" s="1"/>
  <c r="IB108" i="2"/>
  <c r="CJ106" i="2"/>
  <c r="CO106" i="2" s="1"/>
  <c r="CP106" i="2" s="1"/>
  <c r="CI107" i="2"/>
  <c r="CM108" i="2"/>
  <c r="CN108" i="2" s="1"/>
  <c r="CL109" i="2"/>
  <c r="HV107" i="2"/>
  <c r="HW107" i="2" s="1"/>
  <c r="HU108" i="2"/>
  <c r="BR110" i="2"/>
  <c r="BS109" i="2"/>
  <c r="BT109" i="2" s="1"/>
  <c r="FH106" i="2"/>
  <c r="FM106" i="2" s="1"/>
  <c r="FG107" i="2"/>
  <c r="GX109" i="2"/>
  <c r="GY108" i="2"/>
  <c r="GZ108" i="2" s="1"/>
  <c r="GK106" i="2"/>
  <c r="GL105" i="2"/>
  <c r="GQ105" i="2" s="1"/>
  <c r="GR105" i="2" s="1"/>
  <c r="IE107" i="2"/>
  <c r="IF106" i="2"/>
  <c r="IG106" i="2" s="1"/>
  <c r="II106" i="2" s="1"/>
  <c r="GE106" i="2"/>
  <c r="GF106" i="2" s="1"/>
  <c r="GD107" i="2"/>
  <c r="BS105" i="5"/>
  <c r="BR106" i="5"/>
  <c r="FX106" i="2"/>
  <c r="JD105" i="2"/>
  <c r="FQ108" i="2"/>
  <c r="FR107" i="2"/>
  <c r="FW107" i="2" s="1"/>
  <c r="BZ107" i="2"/>
  <c r="CE107" i="2" s="1"/>
  <c r="CF107" i="2" s="1"/>
  <c r="BY108" i="2"/>
  <c r="HR107" i="2"/>
  <c r="HS106" i="2"/>
  <c r="HX106" i="2" s="1"/>
  <c r="HY106" i="2" s="1"/>
  <c r="BI107" i="2"/>
  <c r="BJ107" i="2" s="1"/>
  <c r="BH108" i="2"/>
  <c r="GU107" i="2"/>
  <c r="GV106" i="2"/>
  <c r="HA106" i="2" s="1"/>
  <c r="HB106" i="2" s="1"/>
  <c r="IV107" i="2"/>
  <c r="IW106" i="2"/>
  <c r="JB106" i="2" s="1"/>
  <c r="FK109" i="2"/>
  <c r="FL109" i="2" s="1"/>
  <c r="FJ110" i="2"/>
  <c r="GN108" i="2"/>
  <c r="GO107" i="2"/>
  <c r="GP107" i="2" s="1"/>
  <c r="HH107" i="2"/>
  <c r="HI106" i="2"/>
  <c r="HN106" i="2" s="1"/>
  <c r="IL107" i="2"/>
  <c r="IM106" i="2"/>
  <c r="IR106" i="2" s="1"/>
  <c r="IS106" i="2" s="1"/>
  <c r="DF107" i="2"/>
  <c r="DG106" i="2"/>
  <c r="DL106" i="2" s="1"/>
  <c r="DM106" i="2" s="1"/>
  <c r="FT108" i="2"/>
  <c r="FU107" i="2"/>
  <c r="FV107" i="2" s="1"/>
  <c r="DI108" i="2"/>
  <c r="DJ107" i="2"/>
  <c r="DK107" i="2" s="1"/>
  <c r="IO108" i="2"/>
  <c r="IP107" i="2"/>
  <c r="IQ107" i="2" s="1"/>
  <c r="CV110" i="2"/>
  <c r="CW109" i="2"/>
  <c r="CX109" i="2" s="1"/>
  <c r="GA107" i="2"/>
  <c r="GB106" i="2"/>
  <c r="GG106" i="2" s="1"/>
  <c r="BL106" i="2"/>
  <c r="DA106" i="2"/>
  <c r="CT105" i="2"/>
  <c r="CY105" i="2" s="1"/>
  <c r="CZ105" i="2" s="1"/>
  <c r="CS106" i="2"/>
  <c r="BF107" i="2"/>
  <c r="BK107" i="2" s="1"/>
  <c r="BE108" i="2"/>
  <c r="IY107" i="2"/>
  <c r="IZ106" i="2"/>
  <c r="JA106" i="2" s="1"/>
  <c r="JC106" i="2" s="1"/>
  <c r="JE105" i="2"/>
  <c r="HO105" i="2"/>
  <c r="AW107" i="5"/>
  <c r="BQ107" i="5"/>
  <c r="CZ106" i="5"/>
  <c r="CY107" i="5"/>
  <c r="DK109" i="5"/>
  <c r="EE109" i="5"/>
  <c r="FL109" i="5"/>
  <c r="FA109" i="5"/>
  <c r="EV110" i="5"/>
  <c r="EZ110" i="5" s="1"/>
  <c r="EU111" i="5"/>
  <c r="CQ109" i="5"/>
  <c r="CU109" i="5" s="1"/>
  <c r="CP110" i="5"/>
  <c r="EG107" i="5"/>
  <c r="EF108" i="5"/>
  <c r="FN107" i="5"/>
  <c r="FM108" i="5"/>
  <c r="CX108" i="5"/>
  <c r="CV108" i="5"/>
  <c r="BJ108" i="5"/>
  <c r="BN108" i="5" s="1"/>
  <c r="BO108" i="5" s="1"/>
  <c r="BI109" i="5"/>
  <c r="EK110" i="5"/>
  <c r="EQ110" i="5" s="1"/>
  <c r="ER110" i="5" s="1"/>
  <c r="EJ111" i="5"/>
  <c r="DD110" i="5"/>
  <c r="DJ110" i="5" s="1"/>
  <c r="DC111" i="5"/>
  <c r="BV111" i="5"/>
  <c r="BW110" i="5"/>
  <c r="CC110" i="5" s="1"/>
  <c r="CD110" i="5" s="1"/>
  <c r="AP108" i="5"/>
  <c r="AV108" i="5" s="1"/>
  <c r="AO109" i="5"/>
  <c r="P107" i="5"/>
  <c r="M108" i="5"/>
  <c r="N108" i="5" s="1"/>
  <c r="L108" i="5"/>
  <c r="I108" i="5"/>
  <c r="O108" i="5" s="1"/>
  <c r="H109" i="5"/>
  <c r="HK109" i="2"/>
  <c r="HL108" i="2"/>
  <c r="HM108" i="2" s="1"/>
  <c r="R106" i="2"/>
  <c r="S106" i="2" s="1"/>
  <c r="Q107" i="2"/>
  <c r="AE104" i="2"/>
  <c r="G108" i="2"/>
  <c r="H107" i="2"/>
  <c r="I107" i="2" s="1"/>
  <c r="AK106" i="2"/>
  <c r="AL105" i="2"/>
  <c r="AM105" i="2" s="1"/>
  <c r="AZ104" i="2"/>
  <c r="K103" i="2"/>
  <c r="BA102" i="2"/>
  <c r="BB102" i="2" s="1"/>
  <c r="AA106" i="2"/>
  <c r="AB105" i="2"/>
  <c r="AC105" i="2" s="1"/>
  <c r="AU106" i="2"/>
  <c r="AV105" i="2"/>
  <c r="AW105" i="2" s="1"/>
  <c r="E104" i="2"/>
  <c r="J104" i="2" s="1"/>
  <c r="D105" i="2"/>
  <c r="T103" i="2"/>
  <c r="U103" i="2" s="1"/>
  <c r="AS105" i="2"/>
  <c r="AX105" i="2" s="1"/>
  <c r="AR106" i="2"/>
  <c r="AH105" i="2"/>
  <c r="AI104" i="2"/>
  <c r="AN104" i="2" s="1"/>
  <c r="AO104" i="2" s="1"/>
  <c r="Y105" i="2"/>
  <c r="AD105" i="2" s="1"/>
  <c r="X106" i="2"/>
  <c r="N105" i="2"/>
  <c r="O104" i="2"/>
  <c r="JF105" i="2" l="1"/>
  <c r="GH106" i="2"/>
  <c r="HU109" i="2"/>
  <c r="HV108" i="2"/>
  <c r="HW108" i="2" s="1"/>
  <c r="CS107" i="2"/>
  <c r="CT106" i="2"/>
  <c r="CY106" i="2" s="1"/>
  <c r="CZ106" i="2" s="1"/>
  <c r="JD106" i="2"/>
  <c r="DI109" i="2"/>
  <c r="DJ108" i="2"/>
  <c r="DK108" i="2" s="1"/>
  <c r="HI107" i="2"/>
  <c r="HN107" i="2" s="1"/>
  <c r="HH108" i="2"/>
  <c r="GU108" i="2"/>
  <c r="GV107" i="2"/>
  <c r="HA107" i="2" s="1"/>
  <c r="HB107" i="2" s="1"/>
  <c r="HS107" i="2"/>
  <c r="HX107" i="2" s="1"/>
  <c r="HY107" i="2" s="1"/>
  <c r="HR108" i="2"/>
  <c r="HC106" i="2"/>
  <c r="GK107" i="2"/>
  <c r="GL106" i="2"/>
  <c r="GQ106" i="2" s="1"/>
  <c r="GR106" i="2" s="1"/>
  <c r="HD106" i="2"/>
  <c r="FN106" i="2"/>
  <c r="CB111" i="2"/>
  <c r="CC110" i="2"/>
  <c r="CD110" i="2" s="1"/>
  <c r="FK110" i="2"/>
  <c r="FL110" i="2" s="1"/>
  <c r="FJ111" i="2"/>
  <c r="FH107" i="2"/>
  <c r="FM107" i="2" s="1"/>
  <c r="FG108" i="2"/>
  <c r="CI108" i="2"/>
  <c r="CJ107" i="2"/>
  <c r="CO107" i="2" s="1"/>
  <c r="CP107" i="2" s="1"/>
  <c r="BS106" i="5"/>
  <c r="BR107" i="5"/>
  <c r="GB107" i="2"/>
  <c r="GG107" i="2" s="1"/>
  <c r="GA108" i="2"/>
  <c r="FX107" i="2"/>
  <c r="BI108" i="2"/>
  <c r="BJ108" i="2" s="1"/>
  <c r="BH109" i="2"/>
  <c r="BY109" i="2"/>
  <c r="BZ108" i="2"/>
  <c r="CE108" i="2" s="1"/>
  <c r="CF108" i="2" s="1"/>
  <c r="FR108" i="2"/>
  <c r="FW108" i="2" s="1"/>
  <c r="FQ109" i="2"/>
  <c r="CL110" i="2"/>
  <c r="CM109" i="2"/>
  <c r="CN109" i="2" s="1"/>
  <c r="IC108" i="2"/>
  <c r="IH108" i="2" s="1"/>
  <c r="IB109" i="2"/>
  <c r="HD105" i="2"/>
  <c r="HE105" i="2" s="1"/>
  <c r="BV105" i="2"/>
  <c r="DB105" i="2"/>
  <c r="DC105" i="2" s="1"/>
  <c r="BE109" i="2"/>
  <c r="BF108" i="2"/>
  <c r="BK108" i="2" s="1"/>
  <c r="CV111" i="2"/>
  <c r="CW110" i="2"/>
  <c r="CX110" i="2" s="1"/>
  <c r="JE106" i="2"/>
  <c r="HO106" i="2"/>
  <c r="IY108" i="2"/>
  <c r="IZ107" i="2"/>
  <c r="JA107" i="2" s="1"/>
  <c r="IP108" i="2"/>
  <c r="IQ108" i="2" s="1"/>
  <c r="IO109" i="2"/>
  <c r="FU108" i="2"/>
  <c r="FV108" i="2" s="1"/>
  <c r="FT109" i="2"/>
  <c r="DG107" i="2"/>
  <c r="DL107" i="2" s="1"/>
  <c r="DM107" i="2" s="1"/>
  <c r="DF108" i="2"/>
  <c r="IM107" i="2"/>
  <c r="IR107" i="2" s="1"/>
  <c r="IS107" i="2" s="1"/>
  <c r="IL108" i="2"/>
  <c r="GO108" i="2"/>
  <c r="GP108" i="2" s="1"/>
  <c r="GN109" i="2"/>
  <c r="IW107" i="2"/>
  <c r="JB107" i="2" s="1"/>
  <c r="IV108" i="2"/>
  <c r="BL107" i="2"/>
  <c r="DA107" i="2"/>
  <c r="GE107" i="2"/>
  <c r="GF107" i="2" s="1"/>
  <c r="GH107" i="2" s="1"/>
  <c r="GD108" i="2"/>
  <c r="IF107" i="2"/>
  <c r="IG107" i="2" s="1"/>
  <c r="IE108" i="2"/>
  <c r="GY109" i="2"/>
  <c r="GZ109" i="2" s="1"/>
  <c r="GX110" i="2"/>
  <c r="BS110" i="2"/>
  <c r="BT110" i="2" s="1"/>
  <c r="BR111" i="2"/>
  <c r="BP106" i="2"/>
  <c r="BU106" i="2" s="1"/>
  <c r="BO107" i="2"/>
  <c r="DK110" i="5"/>
  <c r="EE110" i="5"/>
  <c r="CP111" i="5"/>
  <c r="CQ111" i="5" s="1"/>
  <c r="CU111" i="5" s="1"/>
  <c r="CQ110" i="5"/>
  <c r="CU110" i="5" s="1"/>
  <c r="FN108" i="5"/>
  <c r="FM109" i="5"/>
  <c r="AW108" i="5"/>
  <c r="BQ108" i="5"/>
  <c r="CX109" i="5"/>
  <c r="CV109" i="5"/>
  <c r="EG108" i="5"/>
  <c r="EF109" i="5"/>
  <c r="EU112" i="5"/>
  <c r="EV111" i="5"/>
  <c r="EZ111" i="5" s="1"/>
  <c r="CZ107" i="5"/>
  <c r="CY108" i="5"/>
  <c r="FL110" i="5"/>
  <c r="FA110" i="5"/>
  <c r="BJ109" i="5"/>
  <c r="BN109" i="5" s="1"/>
  <c r="BO109" i="5" s="1"/>
  <c r="BI110" i="5"/>
  <c r="EK111" i="5"/>
  <c r="EQ111" i="5" s="1"/>
  <c r="ER111" i="5" s="1"/>
  <c r="EJ112" i="5"/>
  <c r="DD111" i="5"/>
  <c r="DJ111" i="5" s="1"/>
  <c r="DC112" i="5"/>
  <c r="BW111" i="5"/>
  <c r="CC111" i="5" s="1"/>
  <c r="CD111" i="5" s="1"/>
  <c r="BV112" i="5"/>
  <c r="AP109" i="5"/>
  <c r="AV109" i="5" s="1"/>
  <c r="AO110" i="5"/>
  <c r="P108" i="5"/>
  <c r="M109" i="5"/>
  <c r="N109" i="5" s="1"/>
  <c r="L109" i="5"/>
  <c r="H110" i="5"/>
  <c r="I109" i="5"/>
  <c r="O109" i="5" s="1"/>
  <c r="HK110" i="2"/>
  <c r="HL109" i="2"/>
  <c r="HM109" i="2" s="1"/>
  <c r="BA103" i="2"/>
  <c r="BB103" i="2" s="1"/>
  <c r="Q108" i="2"/>
  <c r="R107" i="2"/>
  <c r="S107" i="2" s="1"/>
  <c r="AE105" i="2"/>
  <c r="AY105" i="2"/>
  <c r="AZ105" i="2"/>
  <c r="K104" i="2"/>
  <c r="AA107" i="2"/>
  <c r="AB106" i="2"/>
  <c r="AC106" i="2" s="1"/>
  <c r="AK107" i="2"/>
  <c r="AL106" i="2"/>
  <c r="AM106" i="2" s="1"/>
  <c r="G109" i="2"/>
  <c r="H108" i="2"/>
  <c r="I108" i="2" s="1"/>
  <c r="AU107" i="2"/>
  <c r="AV106" i="2"/>
  <c r="AW106" i="2" s="1"/>
  <c r="E105" i="2"/>
  <c r="J105" i="2" s="1"/>
  <c r="D106" i="2"/>
  <c r="T104" i="2"/>
  <c r="U104" i="2" s="1"/>
  <c r="AR107" i="2"/>
  <c r="AS106" i="2"/>
  <c r="AX106" i="2" s="1"/>
  <c r="AI105" i="2"/>
  <c r="AN105" i="2" s="1"/>
  <c r="AO105" i="2" s="1"/>
  <c r="AH106" i="2"/>
  <c r="X107" i="2"/>
  <c r="Y106" i="2"/>
  <c r="AD106" i="2" s="1"/>
  <c r="O105" i="2"/>
  <c r="N106" i="2"/>
  <c r="BO108" i="2" l="1"/>
  <c r="BP107" i="2"/>
  <c r="BU107" i="2" s="1"/>
  <c r="CW111" i="2"/>
  <c r="CX111" i="2" s="1"/>
  <c r="CV112" i="2"/>
  <c r="FQ110" i="2"/>
  <c r="FR109" i="2"/>
  <c r="FW109" i="2" s="1"/>
  <c r="BV106" i="2"/>
  <c r="DB106" i="2"/>
  <c r="DC106" i="2" s="1"/>
  <c r="GY110" i="2"/>
  <c r="GZ110" i="2" s="1"/>
  <c r="GX111" i="2"/>
  <c r="GE108" i="2"/>
  <c r="GF108" i="2" s="1"/>
  <c r="GD109" i="2"/>
  <c r="IV109" i="2"/>
  <c r="IW108" i="2"/>
  <c r="JB108" i="2" s="1"/>
  <c r="IL109" i="2"/>
  <c r="IM108" i="2"/>
  <c r="IR108" i="2" s="1"/>
  <c r="IS108" i="2" s="1"/>
  <c r="FT110" i="2"/>
  <c r="FU109" i="2"/>
  <c r="FV109" i="2" s="1"/>
  <c r="CM110" i="2"/>
  <c r="CN110" i="2" s="1"/>
  <c r="CL111" i="2"/>
  <c r="BL108" i="2"/>
  <c r="DA108" i="2"/>
  <c r="FN107" i="2"/>
  <c r="CC111" i="2"/>
  <c r="CD111" i="2" s="1"/>
  <c r="CB112" i="2"/>
  <c r="DJ109" i="2"/>
  <c r="DK109" i="2" s="1"/>
  <c r="DI110" i="2"/>
  <c r="BS107" i="5"/>
  <c r="BR108" i="5"/>
  <c r="IY109" i="2"/>
  <c r="IZ108" i="2"/>
  <c r="JA108" i="2" s="1"/>
  <c r="JC108" i="2" s="1"/>
  <c r="FG109" i="2"/>
  <c r="FH108" i="2"/>
  <c r="FM108" i="2" s="1"/>
  <c r="HR109" i="2"/>
  <c r="HS108" i="2"/>
  <c r="HX108" i="2" s="1"/>
  <c r="HY108" i="2" s="1"/>
  <c r="CS108" i="2"/>
  <c r="CT107" i="2"/>
  <c r="CY107" i="2" s="1"/>
  <c r="CZ107" i="2" s="1"/>
  <c r="FX108" i="2"/>
  <c r="HC108" i="2"/>
  <c r="BF109" i="2"/>
  <c r="BK109" i="2" s="1"/>
  <c r="BE110" i="2"/>
  <c r="IB110" i="2"/>
  <c r="IC109" i="2"/>
  <c r="IH109" i="2" s="1"/>
  <c r="GA109" i="2"/>
  <c r="GB108" i="2"/>
  <c r="GG108" i="2" s="1"/>
  <c r="FK111" i="2"/>
  <c r="FL111" i="2" s="1"/>
  <c r="FJ112" i="2"/>
  <c r="GK108" i="2"/>
  <c r="GL107" i="2"/>
  <c r="GQ107" i="2" s="1"/>
  <c r="GR107" i="2" s="1"/>
  <c r="HH109" i="2"/>
  <c r="HI108" i="2"/>
  <c r="HN108" i="2" s="1"/>
  <c r="JF106" i="2"/>
  <c r="HU110" i="2"/>
  <c r="HV109" i="2"/>
  <c r="HW109" i="2" s="1"/>
  <c r="II107" i="2"/>
  <c r="JD107" i="2"/>
  <c r="BH110" i="2"/>
  <c r="BI109" i="2"/>
  <c r="BJ109" i="2" s="1"/>
  <c r="BR112" i="2"/>
  <c r="BS111" i="2"/>
  <c r="BT111" i="2" s="1"/>
  <c r="IF108" i="2"/>
  <c r="IG108" i="2" s="1"/>
  <c r="II108" i="2" s="1"/>
  <c r="IE109" i="2"/>
  <c r="GN110" i="2"/>
  <c r="GO109" i="2"/>
  <c r="GP109" i="2" s="1"/>
  <c r="DF109" i="2"/>
  <c r="DG108" i="2"/>
  <c r="DL108" i="2" s="1"/>
  <c r="DM108" i="2" s="1"/>
  <c r="IP109" i="2"/>
  <c r="IQ109" i="2" s="1"/>
  <c r="IO110" i="2"/>
  <c r="JC107" i="2"/>
  <c r="BZ109" i="2"/>
  <c r="CE109" i="2" s="1"/>
  <c r="CF109" i="2" s="1"/>
  <c r="BY110" i="2"/>
  <c r="HC107" i="2"/>
  <c r="CI109" i="2"/>
  <c r="CJ108" i="2"/>
  <c r="CO108" i="2" s="1"/>
  <c r="CP108" i="2" s="1"/>
  <c r="HE106" i="2"/>
  <c r="GV108" i="2"/>
  <c r="HA108" i="2" s="1"/>
  <c r="HB108" i="2" s="1"/>
  <c r="GU109" i="2"/>
  <c r="JE107" i="2"/>
  <c r="HO107" i="2"/>
  <c r="FL111" i="5"/>
  <c r="FA111" i="5"/>
  <c r="CX110" i="5"/>
  <c r="CV110" i="5"/>
  <c r="DK111" i="5"/>
  <c r="EE111" i="5"/>
  <c r="AW109" i="5"/>
  <c r="BQ109" i="5"/>
  <c r="CX111" i="5"/>
  <c r="CV111" i="5"/>
  <c r="EG109" i="5"/>
  <c r="EF110" i="5"/>
  <c r="EU113" i="5"/>
  <c r="EV112" i="5"/>
  <c r="EZ112" i="5" s="1"/>
  <c r="FN109" i="5"/>
  <c r="FM110" i="5"/>
  <c r="CZ108" i="5"/>
  <c r="CY109" i="5"/>
  <c r="BJ110" i="5"/>
  <c r="BN110" i="5" s="1"/>
  <c r="BO110" i="5" s="1"/>
  <c r="BI111" i="5"/>
  <c r="EK112" i="5"/>
  <c r="EQ112" i="5" s="1"/>
  <c r="ER112" i="5" s="1"/>
  <c r="EJ113" i="5"/>
  <c r="DD112" i="5"/>
  <c r="DJ112" i="5" s="1"/>
  <c r="DC113" i="5"/>
  <c r="BW112" i="5"/>
  <c r="CC112" i="5" s="1"/>
  <c r="CD112" i="5" s="1"/>
  <c r="BV113" i="5"/>
  <c r="AP110" i="5"/>
  <c r="AV110" i="5" s="1"/>
  <c r="AO111" i="5"/>
  <c r="P109" i="5"/>
  <c r="L110" i="5"/>
  <c r="M110" i="5"/>
  <c r="N110" i="5" s="1"/>
  <c r="I110" i="5"/>
  <c r="O110" i="5" s="1"/>
  <c r="H111" i="5"/>
  <c r="HK111" i="2"/>
  <c r="HL110" i="2"/>
  <c r="HM110" i="2" s="1"/>
  <c r="Q109" i="2"/>
  <c r="R108" i="2"/>
  <c r="S108" i="2" s="1"/>
  <c r="AZ106" i="2"/>
  <c r="AY106" i="2"/>
  <c r="G110" i="2"/>
  <c r="H109" i="2"/>
  <c r="I109" i="2" s="1"/>
  <c r="BA104" i="2"/>
  <c r="BB104" i="2" s="1"/>
  <c r="AE106" i="2"/>
  <c r="AK108" i="2"/>
  <c r="AL107" i="2"/>
  <c r="AM107" i="2" s="1"/>
  <c r="AU108" i="2"/>
  <c r="AV107" i="2"/>
  <c r="AW107" i="2" s="1"/>
  <c r="AA108" i="2"/>
  <c r="AB107" i="2"/>
  <c r="AC107" i="2" s="1"/>
  <c r="K105" i="2"/>
  <c r="E106" i="2"/>
  <c r="J106" i="2" s="1"/>
  <c r="D107" i="2"/>
  <c r="T105" i="2"/>
  <c r="U105" i="2" s="1"/>
  <c r="AR108" i="2"/>
  <c r="AS107" i="2"/>
  <c r="AX107" i="2" s="1"/>
  <c r="AH107" i="2"/>
  <c r="AI106" i="2"/>
  <c r="AN106" i="2" s="1"/>
  <c r="AO106" i="2" s="1"/>
  <c r="X108" i="2"/>
  <c r="Y107" i="2"/>
  <c r="AD107" i="2" s="1"/>
  <c r="N107" i="2"/>
  <c r="O106" i="2"/>
  <c r="JF107" i="2" l="1"/>
  <c r="JD108" i="2"/>
  <c r="CI110" i="2"/>
  <c r="CJ109" i="2"/>
  <c r="CO109" i="2" s="1"/>
  <c r="CP109" i="2" s="1"/>
  <c r="BR113" i="2"/>
  <c r="BS112" i="2"/>
  <c r="BT112" i="2" s="1"/>
  <c r="BF110" i="2"/>
  <c r="BK110" i="2" s="1"/>
  <c r="BE111" i="2"/>
  <c r="DI111" i="2"/>
  <c r="DJ110" i="2"/>
  <c r="DK110" i="2" s="1"/>
  <c r="CM111" i="2"/>
  <c r="CN111" i="2" s="1"/>
  <c r="CL112" i="2"/>
  <c r="DG109" i="2"/>
  <c r="DL109" i="2" s="1"/>
  <c r="DF110" i="2"/>
  <c r="IE110" i="2"/>
  <c r="IF109" i="2"/>
  <c r="IG109" i="2" s="1"/>
  <c r="II109" i="2" s="1"/>
  <c r="GK109" i="2"/>
  <c r="GL108" i="2"/>
  <c r="GQ108" i="2" s="1"/>
  <c r="GR108" i="2" s="1"/>
  <c r="GB109" i="2"/>
  <c r="GG109" i="2" s="1"/>
  <c r="GA110" i="2"/>
  <c r="DM109" i="2"/>
  <c r="HD107" i="2"/>
  <c r="HE107" i="2" s="1"/>
  <c r="GD110" i="2"/>
  <c r="GE109" i="2"/>
  <c r="GF109" i="2" s="1"/>
  <c r="GH109" i="2" s="1"/>
  <c r="HS109" i="2"/>
  <c r="HX109" i="2" s="1"/>
  <c r="HR110" i="2"/>
  <c r="FT111" i="2"/>
  <c r="FU110" i="2"/>
  <c r="FV110" i="2" s="1"/>
  <c r="GV109" i="2"/>
  <c r="HA109" i="2" s="1"/>
  <c r="HB109" i="2" s="1"/>
  <c r="GU110" i="2"/>
  <c r="BZ110" i="2"/>
  <c r="CE110" i="2" s="1"/>
  <c r="CF110" i="2" s="1"/>
  <c r="BY111" i="2"/>
  <c r="IP110" i="2"/>
  <c r="IQ110" i="2" s="1"/>
  <c r="IO111" i="2"/>
  <c r="BL109" i="2"/>
  <c r="DA109" i="2"/>
  <c r="HY109" i="2"/>
  <c r="JE108" i="2"/>
  <c r="JF108" i="2" s="1"/>
  <c r="HO108" i="2"/>
  <c r="FJ113" i="2"/>
  <c r="FK112" i="2"/>
  <c r="FL112" i="2" s="1"/>
  <c r="CT108" i="2"/>
  <c r="CY108" i="2" s="1"/>
  <c r="CZ108" i="2" s="1"/>
  <c r="CS109" i="2"/>
  <c r="HD108" i="2"/>
  <c r="HE108" i="2" s="1"/>
  <c r="FN108" i="2"/>
  <c r="IZ109" i="2"/>
  <c r="JA109" i="2" s="1"/>
  <c r="IY110" i="2"/>
  <c r="CB113" i="2"/>
  <c r="CC112" i="2"/>
  <c r="CD112" i="2" s="1"/>
  <c r="IL110" i="2"/>
  <c r="IM109" i="2"/>
  <c r="IR109" i="2" s="1"/>
  <c r="IS109" i="2" s="1"/>
  <c r="GH108" i="2"/>
  <c r="FR110" i="2"/>
  <c r="FW110" i="2" s="1"/>
  <c r="FQ111" i="2"/>
  <c r="BV107" i="2"/>
  <c r="DB107" i="2"/>
  <c r="DC107" i="2" s="1"/>
  <c r="BS108" i="5"/>
  <c r="BR109" i="5"/>
  <c r="IV110" i="2"/>
  <c r="IW109" i="2"/>
  <c r="JB109" i="2" s="1"/>
  <c r="GO110" i="2"/>
  <c r="GP110" i="2" s="1"/>
  <c r="GN111" i="2"/>
  <c r="BH111" i="2"/>
  <c r="BI110" i="2"/>
  <c r="BJ110" i="2" s="1"/>
  <c r="HU111" i="2"/>
  <c r="HV110" i="2"/>
  <c r="HW110" i="2" s="1"/>
  <c r="HH110" i="2"/>
  <c r="HI109" i="2"/>
  <c r="HN109" i="2" s="1"/>
  <c r="IC110" i="2"/>
  <c r="IH110" i="2" s="1"/>
  <c r="IB111" i="2"/>
  <c r="FH109" i="2"/>
  <c r="FM109" i="2" s="1"/>
  <c r="FG110" i="2"/>
  <c r="FX109" i="2"/>
  <c r="HC109" i="2"/>
  <c r="GX112" i="2"/>
  <c r="GY111" i="2"/>
  <c r="GZ111" i="2" s="1"/>
  <c r="JD109" i="2"/>
  <c r="CW112" i="2"/>
  <c r="CX112" i="2" s="1"/>
  <c r="CV113" i="2"/>
  <c r="BO109" i="2"/>
  <c r="BP108" i="2"/>
  <c r="BU108" i="2" s="1"/>
  <c r="EG110" i="5"/>
  <c r="EF111" i="5"/>
  <c r="DK112" i="5"/>
  <c r="EE112" i="5"/>
  <c r="FL112" i="5"/>
  <c r="FA112" i="5"/>
  <c r="EV113" i="5"/>
  <c r="EZ113" i="5" s="1"/>
  <c r="EU114" i="5"/>
  <c r="AW110" i="5"/>
  <c r="BQ110" i="5"/>
  <c r="CZ109" i="5"/>
  <c r="CY110" i="5"/>
  <c r="CZ110" i="5"/>
  <c r="CY111" i="5"/>
  <c r="FN110" i="5"/>
  <c r="FM111" i="5"/>
  <c r="BJ111" i="5"/>
  <c r="BN111" i="5" s="1"/>
  <c r="BO111" i="5" s="1"/>
  <c r="BI112" i="5"/>
  <c r="EJ114" i="5"/>
  <c r="EK113" i="5"/>
  <c r="EQ113" i="5" s="1"/>
  <c r="ER113" i="5" s="1"/>
  <c r="DD113" i="5"/>
  <c r="DJ113" i="5" s="1"/>
  <c r="DC114" i="5"/>
  <c r="BV114" i="5"/>
  <c r="BW113" i="5"/>
  <c r="CC113" i="5" s="1"/>
  <c r="CD113" i="5" s="1"/>
  <c r="AP111" i="5"/>
  <c r="AV111" i="5" s="1"/>
  <c r="AO112" i="5"/>
  <c r="P110" i="5"/>
  <c r="L111" i="5"/>
  <c r="M111" i="5"/>
  <c r="N111" i="5" s="1"/>
  <c r="I111" i="5"/>
  <c r="O111" i="5" s="1"/>
  <c r="H112" i="5"/>
  <c r="HL111" i="2"/>
  <c r="HM111" i="2" s="1"/>
  <c r="HK112" i="2"/>
  <c r="Q110" i="2"/>
  <c r="R109" i="2"/>
  <c r="S109" i="2" s="1"/>
  <c r="AZ107" i="2"/>
  <c r="AE107" i="2"/>
  <c r="AA109" i="2"/>
  <c r="AB108" i="2"/>
  <c r="AC108" i="2" s="1"/>
  <c r="AU109" i="2"/>
  <c r="AV108" i="2"/>
  <c r="AW108" i="2" s="1"/>
  <c r="BA105" i="2"/>
  <c r="BB105" i="2" s="1"/>
  <c r="G111" i="2"/>
  <c r="H110" i="2"/>
  <c r="I110" i="2" s="1"/>
  <c r="K106" i="2"/>
  <c r="AY107" i="2"/>
  <c r="AK109" i="2"/>
  <c r="AL108" i="2"/>
  <c r="AM108" i="2" s="1"/>
  <c r="E107" i="2"/>
  <c r="J107" i="2" s="1"/>
  <c r="D108" i="2"/>
  <c r="T106" i="2"/>
  <c r="U106" i="2" s="1"/>
  <c r="AR109" i="2"/>
  <c r="AS108" i="2"/>
  <c r="AX108" i="2" s="1"/>
  <c r="AH108" i="2"/>
  <c r="AI107" i="2"/>
  <c r="AN107" i="2" s="1"/>
  <c r="AO107" i="2" s="1"/>
  <c r="X109" i="2"/>
  <c r="Y108" i="2"/>
  <c r="AD108" i="2" s="1"/>
  <c r="N108" i="2"/>
  <c r="O107" i="2"/>
  <c r="HV111" i="2" l="1"/>
  <c r="HW111" i="2" s="1"/>
  <c r="HU112" i="2"/>
  <c r="IV111" i="2"/>
  <c r="IW110" i="2"/>
  <c r="JB110" i="2" s="1"/>
  <c r="CB114" i="2"/>
  <c r="CC113" i="2"/>
  <c r="CD113" i="2" s="1"/>
  <c r="GV110" i="2"/>
  <c r="HA110" i="2" s="1"/>
  <c r="HB110" i="2" s="1"/>
  <c r="GU111" i="2"/>
  <c r="BV108" i="2"/>
  <c r="DB108" i="2"/>
  <c r="DC108" i="2" s="1"/>
  <c r="IC111" i="2"/>
  <c r="IH111" i="2" s="1"/>
  <c r="IB112" i="2"/>
  <c r="JE109" i="2"/>
  <c r="JF109" i="2" s="1"/>
  <c r="HO109" i="2"/>
  <c r="BL110" i="2"/>
  <c r="DA110" i="2"/>
  <c r="FR111" i="2"/>
  <c r="FW111" i="2" s="1"/>
  <c r="FQ112" i="2"/>
  <c r="IM110" i="2"/>
  <c r="IR110" i="2" s="1"/>
  <c r="IL111" i="2"/>
  <c r="IY111" i="2"/>
  <c r="IZ110" i="2"/>
  <c r="JA110" i="2" s="1"/>
  <c r="JC110" i="2" s="1"/>
  <c r="CT109" i="2"/>
  <c r="CY109" i="2" s="1"/>
  <c r="CZ109" i="2" s="1"/>
  <c r="CS110" i="2"/>
  <c r="FK113" i="2"/>
  <c r="FL113" i="2" s="1"/>
  <c r="FJ114" i="2"/>
  <c r="IS110" i="2"/>
  <c r="HS110" i="2"/>
  <c r="HX110" i="2" s="1"/>
  <c r="HR111" i="2"/>
  <c r="GE110" i="2"/>
  <c r="GF110" i="2" s="1"/>
  <c r="GD111" i="2"/>
  <c r="GL109" i="2"/>
  <c r="GQ109" i="2" s="1"/>
  <c r="GR109" i="2" s="1"/>
  <c r="GK110" i="2"/>
  <c r="DI112" i="2"/>
  <c r="DJ111" i="2"/>
  <c r="DK111" i="2" s="1"/>
  <c r="BR114" i="2"/>
  <c r="BS113" i="2"/>
  <c r="BT113" i="2" s="1"/>
  <c r="HD109" i="2"/>
  <c r="HE109" i="2" s="1"/>
  <c r="FN109" i="2"/>
  <c r="GN112" i="2"/>
  <c r="GO111" i="2"/>
  <c r="GP111" i="2" s="1"/>
  <c r="IO112" i="2"/>
  <c r="IP111" i="2"/>
  <c r="IQ111" i="2" s="1"/>
  <c r="FT112" i="2"/>
  <c r="FU111" i="2"/>
  <c r="FV111" i="2" s="1"/>
  <c r="DG110" i="2"/>
  <c r="DL110" i="2" s="1"/>
  <c r="DM110" i="2" s="1"/>
  <c r="DF111" i="2"/>
  <c r="BP109" i="2"/>
  <c r="BU109" i="2" s="1"/>
  <c r="BO110" i="2"/>
  <c r="HI110" i="2"/>
  <c r="HN110" i="2" s="1"/>
  <c r="HH111" i="2"/>
  <c r="BI111" i="2"/>
  <c r="BJ111" i="2" s="1"/>
  <c r="BH112" i="2"/>
  <c r="JC109" i="2"/>
  <c r="BY112" i="2"/>
  <c r="BZ111" i="2"/>
  <c r="CE111" i="2" s="1"/>
  <c r="CF111" i="2" s="1"/>
  <c r="GB110" i="2"/>
  <c r="GG110" i="2" s="1"/>
  <c r="GA111" i="2"/>
  <c r="CM112" i="2"/>
  <c r="CN112" i="2" s="1"/>
  <c r="CL113" i="2"/>
  <c r="BF111" i="2"/>
  <c r="BK111" i="2" s="1"/>
  <c r="BE112" i="2"/>
  <c r="BS109" i="5"/>
  <c r="BR110" i="5"/>
  <c r="CV114" i="2"/>
  <c r="CW113" i="2"/>
  <c r="CX113" i="2" s="1"/>
  <c r="GX113" i="2"/>
  <c r="GY112" i="2"/>
  <c r="GZ112" i="2" s="1"/>
  <c r="FH110" i="2"/>
  <c r="FM110" i="2" s="1"/>
  <c r="FG111" i="2"/>
  <c r="HY110" i="2"/>
  <c r="FX110" i="2"/>
  <c r="HC110" i="2"/>
  <c r="IE111" i="2"/>
  <c r="IF110" i="2"/>
  <c r="IG110" i="2" s="1"/>
  <c r="II110" i="2" s="1"/>
  <c r="CJ110" i="2"/>
  <c r="CO110" i="2" s="1"/>
  <c r="CP110" i="2" s="1"/>
  <c r="CI111" i="2"/>
  <c r="EU115" i="5"/>
  <c r="EV114" i="5"/>
  <c r="EZ114" i="5" s="1"/>
  <c r="EG111" i="5"/>
  <c r="EF112" i="5"/>
  <c r="FN111" i="5"/>
  <c r="FM112" i="5"/>
  <c r="FL113" i="5"/>
  <c r="FA113" i="5"/>
  <c r="DK113" i="5"/>
  <c r="EE113" i="5"/>
  <c r="AW111" i="5"/>
  <c r="BQ111" i="5"/>
  <c r="BJ112" i="5"/>
  <c r="BN112" i="5" s="1"/>
  <c r="BO112" i="5" s="1"/>
  <c r="BI113" i="5"/>
  <c r="EJ115" i="5"/>
  <c r="EK114" i="5"/>
  <c r="EQ114" i="5" s="1"/>
  <c r="ER114" i="5" s="1"/>
  <c r="DD114" i="5"/>
  <c r="DJ114" i="5" s="1"/>
  <c r="DC115" i="5"/>
  <c r="BW114" i="5"/>
  <c r="CC114" i="5" s="1"/>
  <c r="CD114" i="5" s="1"/>
  <c r="BV115" i="5"/>
  <c r="AP112" i="5"/>
  <c r="AV112" i="5" s="1"/>
  <c r="AO113" i="5"/>
  <c r="P111" i="5"/>
  <c r="M112" i="5"/>
  <c r="N112" i="5" s="1"/>
  <c r="L112" i="5"/>
  <c r="H113" i="5"/>
  <c r="I112" i="5"/>
  <c r="O112" i="5" s="1"/>
  <c r="HL112" i="2"/>
  <c r="HM112" i="2" s="1"/>
  <c r="HK113" i="2"/>
  <c r="AE108" i="2"/>
  <c r="Q111" i="2"/>
  <c r="R110" i="2"/>
  <c r="S110" i="2" s="1"/>
  <c r="K107" i="2"/>
  <c r="BA106" i="2"/>
  <c r="BB106" i="2" s="1"/>
  <c r="AZ108" i="2"/>
  <c r="AU110" i="2"/>
  <c r="AV109" i="2"/>
  <c r="AW109" i="2" s="1"/>
  <c r="AA110" i="2"/>
  <c r="AB109" i="2"/>
  <c r="AC109" i="2" s="1"/>
  <c r="AY108" i="2"/>
  <c r="AK110" i="2"/>
  <c r="AL109" i="2"/>
  <c r="AM109" i="2" s="1"/>
  <c r="G112" i="2"/>
  <c r="H111" i="2"/>
  <c r="I111" i="2" s="1"/>
  <c r="E108" i="2"/>
  <c r="J108" i="2" s="1"/>
  <c r="D109" i="2"/>
  <c r="T107" i="2"/>
  <c r="U107" i="2" s="1"/>
  <c r="AS109" i="2"/>
  <c r="AX109" i="2" s="1"/>
  <c r="AR110" i="2"/>
  <c r="AH109" i="2"/>
  <c r="AI108" i="2"/>
  <c r="AN108" i="2" s="1"/>
  <c r="AO108" i="2" s="1"/>
  <c r="Y109" i="2"/>
  <c r="AD109" i="2" s="1"/>
  <c r="X110" i="2"/>
  <c r="N109" i="2"/>
  <c r="O108" i="2"/>
  <c r="BY113" i="2" l="1"/>
  <c r="BZ112" i="2"/>
  <c r="CE112" i="2" s="1"/>
  <c r="CF112" i="2" s="1"/>
  <c r="FX111" i="2"/>
  <c r="FR112" i="2"/>
  <c r="FW112" i="2" s="1"/>
  <c r="FQ113" i="2"/>
  <c r="IW111" i="2"/>
  <c r="JB111" i="2" s="1"/>
  <c r="IV112" i="2"/>
  <c r="IF111" i="2"/>
  <c r="IG111" i="2" s="1"/>
  <c r="IE112" i="2"/>
  <c r="GX114" i="2"/>
  <c r="GY113" i="2"/>
  <c r="GZ113" i="2" s="1"/>
  <c r="BF112" i="2"/>
  <c r="BK112" i="2" s="1"/>
  <c r="BE113" i="2"/>
  <c r="GB111" i="2"/>
  <c r="GG111" i="2" s="1"/>
  <c r="GA112" i="2"/>
  <c r="JE110" i="2"/>
  <c r="HO110" i="2"/>
  <c r="FU112" i="2"/>
  <c r="FV112" i="2" s="1"/>
  <c r="FT113" i="2"/>
  <c r="GO112" i="2"/>
  <c r="GP112" i="2" s="1"/>
  <c r="GN113" i="2"/>
  <c r="BR115" i="2"/>
  <c r="BS114" i="2"/>
  <c r="BT114" i="2" s="1"/>
  <c r="IY112" i="2"/>
  <c r="IZ111" i="2"/>
  <c r="JA111" i="2" s="1"/>
  <c r="JC111" i="2" s="1"/>
  <c r="HU113" i="2"/>
  <c r="HV112" i="2"/>
  <c r="HW112" i="2" s="1"/>
  <c r="BV109" i="2"/>
  <c r="DB109" i="2"/>
  <c r="DC109" i="2" s="1"/>
  <c r="GK111" i="2"/>
  <c r="GL110" i="2"/>
  <c r="GQ110" i="2" s="1"/>
  <c r="GR110" i="2" s="1"/>
  <c r="HS111" i="2"/>
  <c r="HX111" i="2" s="1"/>
  <c r="HY111" i="2" s="1"/>
  <c r="HR112" i="2"/>
  <c r="FK114" i="2"/>
  <c r="FL114" i="2" s="1"/>
  <c r="FJ115" i="2"/>
  <c r="FH111" i="2"/>
  <c r="FM111" i="2" s="1"/>
  <c r="FG112" i="2"/>
  <c r="BH113" i="2"/>
  <c r="BI112" i="2"/>
  <c r="BJ112" i="2" s="1"/>
  <c r="DG111" i="2"/>
  <c r="DL111" i="2" s="1"/>
  <c r="DM111" i="2" s="1"/>
  <c r="DF112" i="2"/>
  <c r="GD112" i="2"/>
  <c r="GE111" i="2"/>
  <c r="GF111" i="2" s="1"/>
  <c r="GH111" i="2" s="1"/>
  <c r="CS111" i="2"/>
  <c r="CT110" i="2"/>
  <c r="CY110" i="2" s="1"/>
  <c r="CZ110" i="2" s="1"/>
  <c r="IM111" i="2"/>
  <c r="IR111" i="2" s="1"/>
  <c r="IS111" i="2" s="1"/>
  <c r="IL112" i="2"/>
  <c r="CB115" i="2"/>
  <c r="CC114" i="2"/>
  <c r="CD114" i="2" s="1"/>
  <c r="HH112" i="2"/>
  <c r="HI111" i="2"/>
  <c r="HN111" i="2" s="1"/>
  <c r="BS110" i="5"/>
  <c r="BR111" i="5"/>
  <c r="CJ111" i="2"/>
  <c r="CO111" i="2" s="1"/>
  <c r="CP111" i="2" s="1"/>
  <c r="CI112" i="2"/>
  <c r="JD110" i="2"/>
  <c r="JF110" i="2" s="1"/>
  <c r="HD110" i="2"/>
  <c r="HE110" i="2" s="1"/>
  <c r="FN110" i="2"/>
  <c r="CV115" i="2"/>
  <c r="CW114" i="2"/>
  <c r="CX114" i="2" s="1"/>
  <c r="CL114" i="2"/>
  <c r="CM113" i="2"/>
  <c r="CN113" i="2" s="1"/>
  <c r="BL111" i="2"/>
  <c r="DA111" i="2"/>
  <c r="BP110" i="2"/>
  <c r="BU110" i="2" s="1"/>
  <c r="BO111" i="2"/>
  <c r="IP112" i="2"/>
  <c r="IQ112" i="2" s="1"/>
  <c r="IO113" i="2"/>
  <c r="DJ112" i="2"/>
  <c r="DK112" i="2" s="1"/>
  <c r="DI113" i="2"/>
  <c r="GH110" i="2"/>
  <c r="IB113" i="2"/>
  <c r="IC112" i="2"/>
  <c r="IH112" i="2" s="1"/>
  <c r="GV111" i="2"/>
  <c r="HA111" i="2" s="1"/>
  <c r="HB111" i="2" s="1"/>
  <c r="GU112" i="2"/>
  <c r="FN112" i="5"/>
  <c r="FM113" i="5"/>
  <c r="AW112" i="5"/>
  <c r="BQ112" i="5"/>
  <c r="EG112" i="5"/>
  <c r="EF113" i="5"/>
  <c r="FL114" i="5"/>
  <c r="FA114" i="5"/>
  <c r="DK114" i="5"/>
  <c r="EE114" i="5"/>
  <c r="EV115" i="5"/>
  <c r="EZ115" i="5" s="1"/>
  <c r="EU116" i="5"/>
  <c r="BI114" i="5"/>
  <c r="BJ113" i="5"/>
  <c r="BN113" i="5" s="1"/>
  <c r="BO113" i="5" s="1"/>
  <c r="EK115" i="5"/>
  <c r="EQ115" i="5" s="1"/>
  <c r="ER115" i="5" s="1"/>
  <c r="EJ116" i="5"/>
  <c r="DD115" i="5"/>
  <c r="DJ115" i="5" s="1"/>
  <c r="DC116" i="5"/>
  <c r="BW115" i="5"/>
  <c r="CC115" i="5" s="1"/>
  <c r="CD115" i="5" s="1"/>
  <c r="BV116" i="5"/>
  <c r="AP113" i="5"/>
  <c r="AV113" i="5" s="1"/>
  <c r="AO114" i="5"/>
  <c r="M113" i="5"/>
  <c r="N113" i="5" s="1"/>
  <c r="L113" i="5"/>
  <c r="P112" i="5"/>
  <c r="H114" i="5"/>
  <c r="I113" i="5"/>
  <c r="O113" i="5" s="1"/>
  <c r="HK114" i="2"/>
  <c r="HL113" i="2"/>
  <c r="HM113" i="2" s="1"/>
  <c r="R111" i="2"/>
  <c r="S111" i="2" s="1"/>
  <c r="Q112" i="2"/>
  <c r="AE109" i="2"/>
  <c r="AY109" i="2"/>
  <c r="AZ109" i="2"/>
  <c r="G113" i="2"/>
  <c r="H112" i="2"/>
  <c r="I112" i="2" s="1"/>
  <c r="AK111" i="2"/>
  <c r="AL110" i="2"/>
  <c r="AM110" i="2" s="1"/>
  <c r="AU111" i="2"/>
  <c r="AV110" i="2"/>
  <c r="AW110" i="2" s="1"/>
  <c r="K108" i="2"/>
  <c r="AA111" i="2"/>
  <c r="AB110" i="2"/>
  <c r="AC110" i="2" s="1"/>
  <c r="BA107" i="2"/>
  <c r="BB107" i="2" s="1"/>
  <c r="D110" i="2"/>
  <c r="E109" i="2"/>
  <c r="J109" i="2" s="1"/>
  <c r="T108" i="2"/>
  <c r="U108" i="2" s="1"/>
  <c r="AR111" i="2"/>
  <c r="AS110" i="2"/>
  <c r="AX110" i="2" s="1"/>
  <c r="AI109" i="2"/>
  <c r="AN109" i="2" s="1"/>
  <c r="AO109" i="2" s="1"/>
  <c r="AH110" i="2"/>
  <c r="X111" i="2"/>
  <c r="Y110" i="2"/>
  <c r="AD110" i="2" s="1"/>
  <c r="O109" i="2"/>
  <c r="N110" i="2"/>
  <c r="BS111" i="5" l="1"/>
  <c r="BR112" i="5"/>
  <c r="IO114" i="2"/>
  <c r="IP113" i="2"/>
  <c r="IQ113" i="2" s="1"/>
  <c r="HH113" i="2"/>
  <c r="HI112" i="2"/>
  <c r="HN112" i="2" s="1"/>
  <c r="DF113" i="2"/>
  <c r="DG112" i="2"/>
  <c r="DL112" i="2" s="1"/>
  <c r="DM112" i="2" s="1"/>
  <c r="HV113" i="2"/>
  <c r="HW113" i="2" s="1"/>
  <c r="HU114" i="2"/>
  <c r="GN114" i="2"/>
  <c r="GO113" i="2"/>
  <c r="GP113" i="2" s="1"/>
  <c r="BF113" i="2"/>
  <c r="BK113" i="2" s="1"/>
  <c r="BE114" i="2"/>
  <c r="CV116" i="2"/>
  <c r="CW115" i="2"/>
  <c r="CX115" i="2" s="1"/>
  <c r="CJ112" i="2"/>
  <c r="CO112" i="2" s="1"/>
  <c r="CP112" i="2" s="1"/>
  <c r="CI113" i="2"/>
  <c r="GD113" i="2"/>
  <c r="GE112" i="2"/>
  <c r="GF112" i="2" s="1"/>
  <c r="FJ116" i="2"/>
  <c r="FK115" i="2"/>
  <c r="FL115" i="2" s="1"/>
  <c r="II111" i="2"/>
  <c r="JD111" i="2"/>
  <c r="IL113" i="2"/>
  <c r="IM112" i="2"/>
  <c r="IR112" i="2" s="1"/>
  <c r="IS112" i="2" s="1"/>
  <c r="FR113" i="2"/>
  <c r="FW113" i="2" s="1"/>
  <c r="FQ114" i="2"/>
  <c r="DI114" i="2"/>
  <c r="DJ113" i="2"/>
  <c r="DK113" i="2" s="1"/>
  <c r="BO112" i="2"/>
  <c r="BP111" i="2"/>
  <c r="BU111" i="2" s="1"/>
  <c r="BL112" i="2"/>
  <c r="DA112" i="2"/>
  <c r="FG113" i="2"/>
  <c r="FH112" i="2"/>
  <c r="FM112" i="2" s="1"/>
  <c r="GK112" i="2"/>
  <c r="GL111" i="2"/>
  <c r="GQ111" i="2" s="1"/>
  <c r="GR111" i="2" s="1"/>
  <c r="FU113" i="2"/>
  <c r="FV113" i="2" s="1"/>
  <c r="FT114" i="2"/>
  <c r="GB112" i="2"/>
  <c r="GG112" i="2" s="1"/>
  <c r="GA113" i="2"/>
  <c r="IV113" i="2"/>
  <c r="IW112" i="2"/>
  <c r="JB112" i="2" s="1"/>
  <c r="BZ113" i="2"/>
  <c r="CE113" i="2" s="1"/>
  <c r="CF113" i="2" s="1"/>
  <c r="BY114" i="2"/>
  <c r="GU113" i="2"/>
  <c r="GV112" i="2"/>
  <c r="HA112" i="2" s="1"/>
  <c r="HB112" i="2" s="1"/>
  <c r="IE113" i="2"/>
  <c r="IF112" i="2"/>
  <c r="IG112" i="2" s="1"/>
  <c r="IB114" i="2"/>
  <c r="IC113" i="2"/>
  <c r="IH113" i="2" s="1"/>
  <c r="BV110" i="2"/>
  <c r="DB110" i="2"/>
  <c r="DC110" i="2" s="1"/>
  <c r="CL115" i="2"/>
  <c r="CM114" i="2"/>
  <c r="CN114" i="2" s="1"/>
  <c r="JE111" i="2"/>
  <c r="JF111" i="2" s="1"/>
  <c r="HO111" i="2"/>
  <c r="CC115" i="2"/>
  <c r="CD115" i="2" s="1"/>
  <c r="CB116" i="2"/>
  <c r="CT111" i="2"/>
  <c r="CY111" i="2" s="1"/>
  <c r="CZ111" i="2" s="1"/>
  <c r="CS112" i="2"/>
  <c r="BH114" i="2"/>
  <c r="BI113" i="2"/>
  <c r="BJ113" i="2" s="1"/>
  <c r="HD111" i="2"/>
  <c r="FN111" i="2"/>
  <c r="HS112" i="2"/>
  <c r="HX112" i="2" s="1"/>
  <c r="HR113" i="2"/>
  <c r="HY112" i="2"/>
  <c r="IY113" i="2"/>
  <c r="IZ112" i="2"/>
  <c r="JA112" i="2" s="1"/>
  <c r="JC112" i="2" s="1"/>
  <c r="BR116" i="2"/>
  <c r="BS115" i="2"/>
  <c r="BT115" i="2" s="1"/>
  <c r="FX112" i="2"/>
  <c r="HC112" i="2"/>
  <c r="GY114" i="2"/>
  <c r="GZ114" i="2" s="1"/>
  <c r="GX115" i="2"/>
  <c r="HC111" i="2"/>
  <c r="HE111" i="2" s="1"/>
  <c r="FN113" i="5"/>
  <c r="FM114" i="5"/>
  <c r="AW113" i="5"/>
  <c r="BQ113" i="5"/>
  <c r="FL115" i="5"/>
  <c r="FA115" i="5"/>
  <c r="EG113" i="5"/>
  <c r="EF114" i="5"/>
  <c r="EU117" i="5"/>
  <c r="EV116" i="5"/>
  <c r="EZ116" i="5" s="1"/>
  <c r="DK115" i="5"/>
  <c r="EE115" i="5"/>
  <c r="BJ114" i="5"/>
  <c r="BN114" i="5" s="1"/>
  <c r="BO114" i="5" s="1"/>
  <c r="BI115" i="5"/>
  <c r="EK116" i="5"/>
  <c r="EQ116" i="5" s="1"/>
  <c r="ER116" i="5" s="1"/>
  <c r="EJ117" i="5"/>
  <c r="DD116" i="5"/>
  <c r="DJ116" i="5" s="1"/>
  <c r="DC117" i="5"/>
  <c r="BW116" i="5"/>
  <c r="CC116" i="5" s="1"/>
  <c r="CD116" i="5" s="1"/>
  <c r="BV117" i="5"/>
  <c r="AP114" i="5"/>
  <c r="AV114" i="5" s="1"/>
  <c r="AO115" i="5"/>
  <c r="P113" i="5"/>
  <c r="M114" i="5"/>
  <c r="N114" i="5" s="1"/>
  <c r="L114" i="5"/>
  <c r="H115" i="5"/>
  <c r="I114" i="5"/>
  <c r="O114" i="5" s="1"/>
  <c r="HL114" i="2"/>
  <c r="HM114" i="2" s="1"/>
  <c r="HK115" i="2"/>
  <c r="Q113" i="2"/>
  <c r="R112" i="2"/>
  <c r="S112" i="2" s="1"/>
  <c r="AY110" i="2"/>
  <c r="AU112" i="2"/>
  <c r="AV111" i="2"/>
  <c r="AW111" i="2" s="1"/>
  <c r="K109" i="2"/>
  <c r="AE110" i="2"/>
  <c r="G114" i="2"/>
  <c r="H113" i="2"/>
  <c r="I113" i="2" s="1"/>
  <c r="BA108" i="2"/>
  <c r="BB108" i="2" s="1"/>
  <c r="AZ110" i="2"/>
  <c r="AK112" i="2"/>
  <c r="AL111" i="2"/>
  <c r="AM111" i="2" s="1"/>
  <c r="AA112" i="2"/>
  <c r="AB111" i="2"/>
  <c r="AC111" i="2" s="1"/>
  <c r="D111" i="2"/>
  <c r="E110" i="2"/>
  <c r="J110" i="2" s="1"/>
  <c r="T109" i="2"/>
  <c r="U109" i="2" s="1"/>
  <c r="AS111" i="2"/>
  <c r="AX111" i="2" s="1"/>
  <c r="AR112" i="2"/>
  <c r="AH111" i="2"/>
  <c r="AI110" i="2"/>
  <c r="AN110" i="2" s="1"/>
  <c r="AO110" i="2" s="1"/>
  <c r="X112" i="2"/>
  <c r="Y111" i="2"/>
  <c r="AD111" i="2" s="1"/>
  <c r="N111" i="2"/>
  <c r="O110" i="2"/>
  <c r="BS112" i="5" l="1"/>
  <c r="BR113" i="5"/>
  <c r="IZ113" i="2"/>
  <c r="JA113" i="2" s="1"/>
  <c r="IY114" i="2"/>
  <c r="CS113" i="2"/>
  <c r="CT112" i="2"/>
  <c r="CY112" i="2" s="1"/>
  <c r="CZ112" i="2" s="1"/>
  <c r="IF113" i="2"/>
  <c r="IG113" i="2" s="1"/>
  <c r="IE114" i="2"/>
  <c r="FR114" i="2"/>
  <c r="FW114" i="2" s="1"/>
  <c r="FQ115" i="2"/>
  <c r="GX116" i="2"/>
  <c r="GY115" i="2"/>
  <c r="GZ115" i="2" s="1"/>
  <c r="GB113" i="2"/>
  <c r="GG113" i="2" s="1"/>
  <c r="GA114" i="2"/>
  <c r="BO113" i="2"/>
  <c r="BP112" i="2"/>
  <c r="BU112" i="2" s="1"/>
  <c r="CI114" i="2"/>
  <c r="CJ113" i="2"/>
  <c r="CO113" i="2" s="1"/>
  <c r="CP113" i="2" s="1"/>
  <c r="GN115" i="2"/>
  <c r="GO114" i="2"/>
  <c r="GP114" i="2" s="1"/>
  <c r="DG113" i="2"/>
  <c r="DL113" i="2" s="1"/>
  <c r="DF114" i="2"/>
  <c r="IP114" i="2"/>
  <c r="IQ114" i="2" s="1"/>
  <c r="IO115" i="2"/>
  <c r="IB115" i="2"/>
  <c r="IC114" i="2"/>
  <c r="IH114" i="2" s="1"/>
  <c r="CW116" i="2"/>
  <c r="CX116" i="2" s="1"/>
  <c r="CV117" i="2"/>
  <c r="AZ111" i="2"/>
  <c r="BS116" i="2"/>
  <c r="BT116" i="2" s="1"/>
  <c r="BR117" i="2"/>
  <c r="HS113" i="2"/>
  <c r="HX113" i="2" s="1"/>
  <c r="HR114" i="2"/>
  <c r="BL113" i="2"/>
  <c r="DA113" i="2"/>
  <c r="CB117" i="2"/>
  <c r="CC116" i="2"/>
  <c r="CD116" i="2" s="1"/>
  <c r="FN112" i="2"/>
  <c r="DM113" i="2"/>
  <c r="FK116" i="2"/>
  <c r="FL116" i="2" s="1"/>
  <c r="FJ117" i="2"/>
  <c r="BE115" i="2"/>
  <c r="BF114" i="2"/>
  <c r="BK114" i="2" s="1"/>
  <c r="HV114" i="2"/>
  <c r="HW114" i="2" s="1"/>
  <c r="HU115" i="2"/>
  <c r="JE112" i="2"/>
  <c r="HO112" i="2"/>
  <c r="BY115" i="2"/>
  <c r="BZ114" i="2"/>
  <c r="CE114" i="2" s="1"/>
  <c r="CF114" i="2" s="1"/>
  <c r="FX113" i="2"/>
  <c r="BV111" i="2"/>
  <c r="DB111" i="2"/>
  <c r="DC111" i="2" s="1"/>
  <c r="GD114" i="2"/>
  <c r="GE113" i="2"/>
  <c r="GF113" i="2" s="1"/>
  <c r="GH113" i="2" s="1"/>
  <c r="BH115" i="2"/>
  <c r="BI114" i="2"/>
  <c r="BJ114" i="2" s="1"/>
  <c r="CM115" i="2"/>
  <c r="CN115" i="2" s="1"/>
  <c r="CL116" i="2"/>
  <c r="II112" i="2"/>
  <c r="JD112" i="2"/>
  <c r="GV113" i="2"/>
  <c r="HA113" i="2" s="1"/>
  <c r="HB113" i="2" s="1"/>
  <c r="GU114" i="2"/>
  <c r="IV114" i="2"/>
  <c r="IW113" i="2"/>
  <c r="JB113" i="2" s="1"/>
  <c r="FT115" i="2"/>
  <c r="FU114" i="2"/>
  <c r="FV114" i="2" s="1"/>
  <c r="GK113" i="2"/>
  <c r="GL112" i="2"/>
  <c r="GQ112" i="2" s="1"/>
  <c r="GR112" i="2" s="1"/>
  <c r="FG114" i="2"/>
  <c r="FH113" i="2"/>
  <c r="FM113" i="2" s="1"/>
  <c r="DJ114" i="2"/>
  <c r="DK114" i="2" s="1"/>
  <c r="DI115" i="2"/>
  <c r="IL114" i="2"/>
  <c r="IM113" i="2"/>
  <c r="IR113" i="2" s="1"/>
  <c r="IS113" i="2" s="1"/>
  <c r="GH112" i="2"/>
  <c r="HY113" i="2"/>
  <c r="HH114" i="2"/>
  <c r="HI113" i="2"/>
  <c r="HN113" i="2" s="1"/>
  <c r="AW114" i="5"/>
  <c r="BQ114" i="5"/>
  <c r="FN114" i="5"/>
  <c r="FM115" i="5"/>
  <c r="FL116" i="5"/>
  <c r="FA116" i="5"/>
  <c r="EG114" i="5"/>
  <c r="EF115" i="5"/>
  <c r="DK116" i="5"/>
  <c r="EE116" i="5"/>
  <c r="EU118" i="5"/>
  <c r="EV117" i="5"/>
  <c r="EZ117" i="5" s="1"/>
  <c r="BI116" i="5"/>
  <c r="BJ115" i="5"/>
  <c r="BN115" i="5" s="1"/>
  <c r="BO115" i="5" s="1"/>
  <c r="EJ118" i="5"/>
  <c r="EK117" i="5"/>
  <c r="EQ117" i="5" s="1"/>
  <c r="ER117" i="5" s="1"/>
  <c r="DD117" i="5"/>
  <c r="DJ117" i="5" s="1"/>
  <c r="DC118" i="5"/>
  <c r="BW117" i="5"/>
  <c r="CC117" i="5" s="1"/>
  <c r="CD117" i="5" s="1"/>
  <c r="BV118" i="5"/>
  <c r="AP115" i="5"/>
  <c r="AV115" i="5" s="1"/>
  <c r="AO116" i="5"/>
  <c r="P114" i="5"/>
  <c r="M115" i="5"/>
  <c r="N115" i="5" s="1"/>
  <c r="L115" i="5"/>
  <c r="H116" i="5"/>
  <c r="I115" i="5"/>
  <c r="O115" i="5" s="1"/>
  <c r="HK116" i="2"/>
  <c r="HL115" i="2"/>
  <c r="HM115" i="2" s="1"/>
  <c r="AY111" i="2"/>
  <c r="Q114" i="2"/>
  <c r="R113" i="2"/>
  <c r="S113" i="2" s="1"/>
  <c r="AA113" i="2"/>
  <c r="AB112" i="2"/>
  <c r="AC112" i="2" s="1"/>
  <c r="K110" i="2"/>
  <c r="BA109" i="2"/>
  <c r="BB109" i="2" s="1"/>
  <c r="AE111" i="2"/>
  <c r="AK113" i="2"/>
  <c r="AL112" i="2"/>
  <c r="AM112" i="2" s="1"/>
  <c r="AU113" i="2"/>
  <c r="AV112" i="2"/>
  <c r="AW112" i="2" s="1"/>
  <c r="G115" i="2"/>
  <c r="H114" i="2"/>
  <c r="I114" i="2" s="1"/>
  <c r="E111" i="2"/>
  <c r="J111" i="2" s="1"/>
  <c r="D112" i="2"/>
  <c r="T110" i="2"/>
  <c r="U110" i="2" s="1"/>
  <c r="AR113" i="2"/>
  <c r="AS112" i="2"/>
  <c r="AX112" i="2" s="1"/>
  <c r="AH112" i="2"/>
  <c r="AI111" i="2"/>
  <c r="AN111" i="2" s="1"/>
  <c r="AO111" i="2" s="1"/>
  <c r="X113" i="2"/>
  <c r="Y112" i="2"/>
  <c r="AD112" i="2" s="1"/>
  <c r="N112" i="2"/>
  <c r="O111" i="2"/>
  <c r="FN113" i="2" l="1"/>
  <c r="CL117" i="2"/>
  <c r="CM116" i="2"/>
  <c r="CN116" i="2" s="1"/>
  <c r="GA115" i="2"/>
  <c r="GB114" i="2"/>
  <c r="GG114" i="2" s="1"/>
  <c r="IZ114" i="2"/>
  <c r="JA114" i="2" s="1"/>
  <c r="IY115" i="2"/>
  <c r="IL115" i="2"/>
  <c r="IM114" i="2"/>
  <c r="IR114" i="2" s="1"/>
  <c r="FH114" i="2"/>
  <c r="FM114" i="2" s="1"/>
  <c r="FG115" i="2"/>
  <c r="FT116" i="2"/>
  <c r="FU115" i="2"/>
  <c r="FV115" i="2" s="1"/>
  <c r="HV115" i="2"/>
  <c r="HW115" i="2" s="1"/>
  <c r="HU116" i="2"/>
  <c r="FJ118" i="2"/>
  <c r="FK117" i="2"/>
  <c r="FL117" i="2" s="1"/>
  <c r="HD112" i="2"/>
  <c r="HE112" i="2" s="1"/>
  <c r="BR118" i="2"/>
  <c r="BS117" i="2"/>
  <c r="BT117" i="2" s="1"/>
  <c r="IS114" i="2"/>
  <c r="GO115" i="2"/>
  <c r="GP115" i="2" s="1"/>
  <c r="GN116" i="2"/>
  <c r="II113" i="2"/>
  <c r="JD113" i="2"/>
  <c r="JC113" i="2"/>
  <c r="GU115" i="2"/>
  <c r="GV114" i="2"/>
  <c r="HA114" i="2" s="1"/>
  <c r="HB114" i="2" s="1"/>
  <c r="BI115" i="2"/>
  <c r="BJ115" i="2" s="1"/>
  <c r="BH116" i="2"/>
  <c r="BE116" i="2"/>
  <c r="BF115" i="2"/>
  <c r="BK115" i="2" s="1"/>
  <c r="CC117" i="2"/>
  <c r="CD117" i="2" s="1"/>
  <c r="CB118" i="2"/>
  <c r="GY116" i="2"/>
  <c r="GZ116" i="2" s="1"/>
  <c r="GX117" i="2"/>
  <c r="IF114" i="2"/>
  <c r="IG114" i="2" s="1"/>
  <c r="IE115" i="2"/>
  <c r="AE112" i="2"/>
  <c r="JE113" i="2"/>
  <c r="HO113" i="2"/>
  <c r="DI116" i="2"/>
  <c r="DJ115" i="2"/>
  <c r="DK115" i="2" s="1"/>
  <c r="JF112" i="2"/>
  <c r="BY116" i="2"/>
  <c r="BZ115" i="2"/>
  <c r="CE115" i="2" s="1"/>
  <c r="CF115" i="2" s="1"/>
  <c r="DF115" i="2"/>
  <c r="DG114" i="2"/>
  <c r="DL114" i="2" s="1"/>
  <c r="DM114" i="2" s="1"/>
  <c r="BV112" i="2"/>
  <c r="DB112" i="2"/>
  <c r="DC112" i="2" s="1"/>
  <c r="FR115" i="2"/>
  <c r="FW115" i="2" s="1"/>
  <c r="FQ116" i="2"/>
  <c r="BS113" i="5"/>
  <c r="BR114" i="5"/>
  <c r="FX114" i="2"/>
  <c r="GD115" i="2"/>
  <c r="GE114" i="2"/>
  <c r="GF114" i="2" s="1"/>
  <c r="GH114" i="2" s="1"/>
  <c r="IO116" i="2"/>
  <c r="IP115" i="2"/>
  <c r="IQ115" i="2" s="1"/>
  <c r="HH115" i="2"/>
  <c r="HI114" i="2"/>
  <c r="HN114" i="2" s="1"/>
  <c r="GK114" i="2"/>
  <c r="GL113" i="2"/>
  <c r="GQ113" i="2" s="1"/>
  <c r="GR113" i="2" s="1"/>
  <c r="IV115" i="2"/>
  <c r="IW114" i="2"/>
  <c r="JB114" i="2" s="1"/>
  <c r="BL114" i="2"/>
  <c r="DA114" i="2"/>
  <c r="HC113" i="2"/>
  <c r="HR115" i="2"/>
  <c r="HS114" i="2"/>
  <c r="HX114" i="2" s="1"/>
  <c r="HY114" i="2" s="1"/>
  <c r="CV118" i="2"/>
  <c r="CW117" i="2"/>
  <c r="CX117" i="2" s="1"/>
  <c r="IC115" i="2"/>
  <c r="IH115" i="2" s="1"/>
  <c r="IB116" i="2"/>
  <c r="CI115" i="2"/>
  <c r="CJ114" i="2"/>
  <c r="CO114" i="2" s="1"/>
  <c r="CP114" i="2" s="1"/>
  <c r="BO114" i="2"/>
  <c r="BP113" i="2"/>
  <c r="BU113" i="2" s="1"/>
  <c r="CT113" i="2"/>
  <c r="CY113" i="2" s="1"/>
  <c r="CZ113" i="2" s="1"/>
  <c r="CS114" i="2"/>
  <c r="AW115" i="5"/>
  <c r="BQ115" i="5"/>
  <c r="EU119" i="5"/>
  <c r="EV118" i="5"/>
  <c r="EZ118" i="5" s="1"/>
  <c r="FN115" i="5"/>
  <c r="FM116" i="5"/>
  <c r="FL117" i="5"/>
  <c r="FA117" i="5"/>
  <c r="EG115" i="5"/>
  <c r="EF116" i="5"/>
  <c r="DK117" i="5"/>
  <c r="EE117" i="5"/>
  <c r="BJ116" i="5"/>
  <c r="BN116" i="5" s="1"/>
  <c r="BO116" i="5" s="1"/>
  <c r="BI117" i="5"/>
  <c r="EJ119" i="5"/>
  <c r="EK118" i="5"/>
  <c r="EQ118" i="5" s="1"/>
  <c r="ER118" i="5" s="1"/>
  <c r="DD118" i="5"/>
  <c r="DJ118" i="5" s="1"/>
  <c r="DC119" i="5"/>
  <c r="BV119" i="5"/>
  <c r="BW118" i="5"/>
  <c r="CC118" i="5" s="1"/>
  <c r="CD118" i="5" s="1"/>
  <c r="AP116" i="5"/>
  <c r="AV116" i="5" s="1"/>
  <c r="AO117" i="5"/>
  <c r="P115" i="5"/>
  <c r="M116" i="5"/>
  <c r="N116" i="5" s="1"/>
  <c r="L116" i="5"/>
  <c r="H117" i="5"/>
  <c r="I116" i="5"/>
  <c r="O116" i="5" s="1"/>
  <c r="HK117" i="2"/>
  <c r="HL116" i="2"/>
  <c r="HM116" i="2" s="1"/>
  <c r="AY112" i="2"/>
  <c r="Q115" i="2"/>
  <c r="R114" i="2"/>
  <c r="S114" i="2" s="1"/>
  <c r="K111" i="2"/>
  <c r="G116" i="2"/>
  <c r="H115" i="2"/>
  <c r="I115" i="2" s="1"/>
  <c r="AK114" i="2"/>
  <c r="AL113" i="2"/>
  <c r="AM113" i="2" s="1"/>
  <c r="AU114" i="2"/>
  <c r="AV113" i="2"/>
  <c r="AW113" i="2" s="1"/>
  <c r="AZ112" i="2"/>
  <c r="BA110" i="2"/>
  <c r="BB110" i="2" s="1"/>
  <c r="AA114" i="2"/>
  <c r="AB113" i="2"/>
  <c r="AC113" i="2" s="1"/>
  <c r="E112" i="2"/>
  <c r="J112" i="2" s="1"/>
  <c r="D113" i="2"/>
  <c r="T111" i="2"/>
  <c r="U111" i="2" s="1"/>
  <c r="AS113" i="2"/>
  <c r="AX113" i="2" s="1"/>
  <c r="AY113" i="2" s="1"/>
  <c r="AR114" i="2"/>
  <c r="AH113" i="2"/>
  <c r="AI112" i="2"/>
  <c r="AN112" i="2" s="1"/>
  <c r="AO112" i="2" s="1"/>
  <c r="Y113" i="2"/>
  <c r="AD113" i="2" s="1"/>
  <c r="X114" i="2"/>
  <c r="N113" i="2"/>
  <c r="O112" i="2"/>
  <c r="HC114" i="2" l="1"/>
  <c r="JC114" i="2"/>
  <c r="CT114" i="2"/>
  <c r="CY114" i="2" s="1"/>
  <c r="CZ114" i="2" s="1"/>
  <c r="CS115" i="2"/>
  <c r="HI115" i="2"/>
  <c r="HN115" i="2" s="1"/>
  <c r="HH116" i="2"/>
  <c r="II114" i="2"/>
  <c r="JD114" i="2"/>
  <c r="HU117" i="2"/>
  <c r="HV116" i="2"/>
  <c r="HW116" i="2" s="1"/>
  <c r="IM115" i="2"/>
  <c r="IR115" i="2" s="1"/>
  <c r="IL116" i="2"/>
  <c r="GK115" i="2"/>
  <c r="GL114" i="2"/>
  <c r="GQ114" i="2" s="1"/>
  <c r="GR114" i="2" s="1"/>
  <c r="IS115" i="2"/>
  <c r="FQ117" i="2"/>
  <c r="FR116" i="2"/>
  <c r="FW116" i="2" s="1"/>
  <c r="GY117" i="2"/>
  <c r="GZ117" i="2" s="1"/>
  <c r="GX118" i="2"/>
  <c r="BL115" i="2"/>
  <c r="DA115" i="2"/>
  <c r="JF113" i="2"/>
  <c r="FG116" i="2"/>
  <c r="FH115" i="2"/>
  <c r="FM115" i="2" s="1"/>
  <c r="CL118" i="2"/>
  <c r="CM117" i="2"/>
  <c r="CN117" i="2" s="1"/>
  <c r="GE115" i="2"/>
  <c r="GF115" i="2" s="1"/>
  <c r="GD116" i="2"/>
  <c r="BI116" i="2"/>
  <c r="BJ116" i="2" s="1"/>
  <c r="BH117" i="2"/>
  <c r="BS114" i="5"/>
  <c r="BR115" i="5"/>
  <c r="CJ115" i="2"/>
  <c r="CO115" i="2" s="1"/>
  <c r="CP115" i="2" s="1"/>
  <c r="CI116" i="2"/>
  <c r="CV119" i="2"/>
  <c r="CW118" i="2"/>
  <c r="CX118" i="2" s="1"/>
  <c r="IO117" i="2"/>
  <c r="IP117" i="2" s="1"/>
  <c r="IQ117" i="2" s="1"/>
  <c r="IP116" i="2"/>
  <c r="IQ116" i="2" s="1"/>
  <c r="DF116" i="2"/>
  <c r="DG115" i="2"/>
  <c r="DL115" i="2" s="1"/>
  <c r="DM115" i="2"/>
  <c r="FN114" i="2"/>
  <c r="GA116" i="2"/>
  <c r="GB115" i="2"/>
  <c r="GG115" i="2" s="1"/>
  <c r="BO115" i="2"/>
  <c r="BP114" i="2"/>
  <c r="BU114" i="2" s="1"/>
  <c r="HS115" i="2"/>
  <c r="HX115" i="2" s="1"/>
  <c r="HY115" i="2" s="1"/>
  <c r="HR116" i="2"/>
  <c r="BY117" i="2"/>
  <c r="BZ116" i="2"/>
  <c r="CE116" i="2" s="1"/>
  <c r="CF116" i="2" s="1"/>
  <c r="CB119" i="2"/>
  <c r="CC118" i="2"/>
  <c r="CD118" i="2" s="1"/>
  <c r="FU116" i="2"/>
  <c r="FV116" i="2" s="1"/>
  <c r="FT117" i="2"/>
  <c r="BV113" i="2"/>
  <c r="DB113" i="2"/>
  <c r="DC113" i="2" s="1"/>
  <c r="IB117" i="2"/>
  <c r="IC116" i="2"/>
  <c r="IH116" i="2" s="1"/>
  <c r="IW115" i="2"/>
  <c r="JB115" i="2" s="1"/>
  <c r="IV116" i="2"/>
  <c r="JE114" i="2"/>
  <c r="HO114" i="2"/>
  <c r="DI117" i="2"/>
  <c r="DJ116" i="2"/>
  <c r="DK116" i="2" s="1"/>
  <c r="IF115" i="2"/>
  <c r="IG115" i="2" s="1"/>
  <c r="II115" i="2" s="1"/>
  <c r="IE116" i="2"/>
  <c r="BE117" i="2"/>
  <c r="BF116" i="2"/>
  <c r="BK116" i="2" s="1"/>
  <c r="GV115" i="2"/>
  <c r="HA115" i="2" s="1"/>
  <c r="HB115" i="2" s="1"/>
  <c r="GU116" i="2"/>
  <c r="GO116" i="2"/>
  <c r="GP116" i="2" s="1"/>
  <c r="GN117" i="2"/>
  <c r="BR119" i="2"/>
  <c r="BS118" i="2"/>
  <c r="BT118" i="2" s="1"/>
  <c r="FK118" i="2"/>
  <c r="FL118" i="2" s="1"/>
  <c r="FJ119" i="2"/>
  <c r="FX115" i="2"/>
  <c r="HC115" i="2"/>
  <c r="IZ115" i="2"/>
  <c r="JA115" i="2" s="1"/>
  <c r="JC115" i="2" s="1"/>
  <c r="IY116" i="2"/>
  <c r="HD113" i="2"/>
  <c r="HE113" i="2" s="1"/>
  <c r="FL118" i="5"/>
  <c r="FA118" i="5"/>
  <c r="FN116" i="5"/>
  <c r="FM117" i="5"/>
  <c r="EV119" i="5"/>
  <c r="EZ119" i="5" s="1"/>
  <c r="EU120" i="5"/>
  <c r="EG116" i="5"/>
  <c r="EF117" i="5"/>
  <c r="AW116" i="5"/>
  <c r="BQ116" i="5"/>
  <c r="DK118" i="5"/>
  <c r="EE118" i="5"/>
  <c r="BI118" i="5"/>
  <c r="BJ117" i="5"/>
  <c r="BN117" i="5" s="1"/>
  <c r="BO117" i="5" s="1"/>
  <c r="EK119" i="5"/>
  <c r="EQ119" i="5" s="1"/>
  <c r="ER119" i="5" s="1"/>
  <c r="EJ120" i="5"/>
  <c r="DD119" i="5"/>
  <c r="DJ119" i="5" s="1"/>
  <c r="DC120" i="5"/>
  <c r="BW119" i="5"/>
  <c r="CC119" i="5" s="1"/>
  <c r="CD119" i="5" s="1"/>
  <c r="BV120" i="5"/>
  <c r="AP117" i="5"/>
  <c r="AV117" i="5" s="1"/>
  <c r="AO118" i="5"/>
  <c r="P116" i="5"/>
  <c r="M117" i="5"/>
  <c r="N117" i="5" s="1"/>
  <c r="L117" i="5"/>
  <c r="I117" i="5"/>
  <c r="O117" i="5" s="1"/>
  <c r="H118" i="5"/>
  <c r="HL117" i="2"/>
  <c r="HM117" i="2" s="1"/>
  <c r="HK118" i="2"/>
  <c r="Q116" i="2"/>
  <c r="R115" i="2"/>
  <c r="S115" i="2" s="1"/>
  <c r="AZ113" i="2"/>
  <c r="AK115" i="2"/>
  <c r="AL114" i="2"/>
  <c r="AM114" i="2" s="1"/>
  <c r="AB114" i="2"/>
  <c r="AC114" i="2" s="1"/>
  <c r="AE113" i="2"/>
  <c r="G117" i="2"/>
  <c r="H116" i="2"/>
  <c r="I116" i="2" s="1"/>
  <c r="BA111" i="2"/>
  <c r="BB111" i="2" s="1"/>
  <c r="K112" i="2"/>
  <c r="AV114" i="2"/>
  <c r="AW114" i="2" s="1"/>
  <c r="AW143" i="2" s="1"/>
  <c r="E113" i="2"/>
  <c r="J113" i="2" s="1"/>
  <c r="D114" i="2"/>
  <c r="T112" i="2"/>
  <c r="U112" i="2" s="1"/>
  <c r="AS114" i="2"/>
  <c r="AX114" i="2" s="1"/>
  <c r="AI113" i="2"/>
  <c r="AN113" i="2" s="1"/>
  <c r="AO113" i="2" s="1"/>
  <c r="AH114" i="2"/>
  <c r="Y114" i="2"/>
  <c r="AD114" i="2" s="1"/>
  <c r="O113" i="2"/>
  <c r="N114" i="2"/>
  <c r="IY117" i="2" l="1"/>
  <c r="IZ116" i="2"/>
  <c r="JA116" i="2" s="1"/>
  <c r="FJ120" i="2"/>
  <c r="FK119" i="2"/>
  <c r="FL119" i="2" s="1"/>
  <c r="GN118" i="2"/>
  <c r="GO117" i="2"/>
  <c r="GP117" i="2" s="1"/>
  <c r="IW116" i="2"/>
  <c r="JB116" i="2" s="1"/>
  <c r="IV117" i="2"/>
  <c r="IB118" i="2"/>
  <c r="IC117" i="2"/>
  <c r="IH117" i="2" s="1"/>
  <c r="FT118" i="2"/>
  <c r="FU117" i="2"/>
  <c r="FV117" i="2" s="1"/>
  <c r="CC119" i="2"/>
  <c r="CD119" i="2" s="1"/>
  <c r="CB120" i="2"/>
  <c r="GB116" i="2"/>
  <c r="GG116" i="2" s="1"/>
  <c r="GA117" i="2"/>
  <c r="IQ148" i="2"/>
  <c r="BL116" i="2"/>
  <c r="DA116" i="2"/>
  <c r="CL119" i="2"/>
  <c r="CM118" i="2"/>
  <c r="CN118" i="2" s="1"/>
  <c r="FQ118" i="2"/>
  <c r="FR117" i="2"/>
  <c r="FW117" i="2" s="1"/>
  <c r="GK116" i="2"/>
  <c r="GL115" i="2"/>
  <c r="GQ115" i="2" s="1"/>
  <c r="GR115" i="2" s="1"/>
  <c r="IL117" i="2"/>
  <c r="IM117" i="2" s="1"/>
  <c r="IR117" i="2" s="1"/>
  <c r="IS117" i="2" s="1"/>
  <c r="IM116" i="2"/>
  <c r="IR116" i="2" s="1"/>
  <c r="JF114" i="2"/>
  <c r="BR120" i="2"/>
  <c r="BS119" i="2"/>
  <c r="BT119" i="2" s="1"/>
  <c r="HS116" i="2"/>
  <c r="HX116" i="2" s="1"/>
  <c r="HR117" i="2"/>
  <c r="IS116" i="2"/>
  <c r="JE115" i="2"/>
  <c r="HO115" i="2"/>
  <c r="BS115" i="5"/>
  <c r="BR116" i="5"/>
  <c r="BE118" i="2"/>
  <c r="BF117" i="2"/>
  <c r="BK117" i="2" s="1"/>
  <c r="DJ117" i="2"/>
  <c r="DK117" i="2" s="1"/>
  <c r="DI118" i="2"/>
  <c r="FX116" i="2"/>
  <c r="BV114" i="2"/>
  <c r="DB114" i="2"/>
  <c r="DC114" i="2" s="1"/>
  <c r="GD117" i="2"/>
  <c r="GE116" i="2"/>
  <c r="GF116" i="2" s="1"/>
  <c r="GH116" i="2" s="1"/>
  <c r="JD115" i="2"/>
  <c r="JF115" i="2" s="1"/>
  <c r="GX119" i="2"/>
  <c r="GY118" i="2"/>
  <c r="GZ118" i="2" s="1"/>
  <c r="CT115" i="2"/>
  <c r="CY115" i="2" s="1"/>
  <c r="CZ115" i="2" s="1"/>
  <c r="CS116" i="2"/>
  <c r="CI117" i="2"/>
  <c r="CJ116" i="2"/>
  <c r="CO116" i="2" s="1"/>
  <c r="CP116" i="2" s="1"/>
  <c r="BH118" i="2"/>
  <c r="BI117" i="2"/>
  <c r="BJ117" i="2" s="1"/>
  <c r="FG117" i="2"/>
  <c r="FH116" i="2"/>
  <c r="FM116" i="2" s="1"/>
  <c r="HV117" i="2"/>
  <c r="HW117" i="2" s="1"/>
  <c r="HU118" i="2"/>
  <c r="AZ114" i="2"/>
  <c r="AC143" i="2"/>
  <c r="GV116" i="2"/>
  <c r="HA116" i="2" s="1"/>
  <c r="HB116" i="2" s="1"/>
  <c r="GU117" i="2"/>
  <c r="IF116" i="2"/>
  <c r="IG116" i="2" s="1"/>
  <c r="IE117" i="2"/>
  <c r="BZ117" i="2"/>
  <c r="CE117" i="2" s="1"/>
  <c r="CF117" i="2" s="1"/>
  <c r="BY118" i="2"/>
  <c r="BO116" i="2"/>
  <c r="BP115" i="2"/>
  <c r="BU115" i="2" s="1"/>
  <c r="HD114" i="2"/>
  <c r="HE114" i="2" s="1"/>
  <c r="DF117" i="2"/>
  <c r="DG116" i="2"/>
  <c r="DL116" i="2" s="1"/>
  <c r="DM116" i="2" s="1"/>
  <c r="CW119" i="2"/>
  <c r="CX119" i="2" s="1"/>
  <c r="CV120" i="2"/>
  <c r="GH115" i="2"/>
  <c r="FN115" i="2"/>
  <c r="HY116" i="2"/>
  <c r="HH117" i="2"/>
  <c r="HI116" i="2"/>
  <c r="HN116" i="2" s="1"/>
  <c r="FL119" i="5"/>
  <c r="FA119" i="5"/>
  <c r="EV120" i="5"/>
  <c r="EZ120" i="5" s="1"/>
  <c r="EU121" i="5"/>
  <c r="AW117" i="5"/>
  <c r="BQ117" i="5"/>
  <c r="EG117" i="5"/>
  <c r="EF118" i="5"/>
  <c r="DK119" i="5"/>
  <c r="EE119" i="5"/>
  <c r="FN117" i="5"/>
  <c r="FM118" i="5"/>
  <c r="BJ118" i="5"/>
  <c r="BN118" i="5" s="1"/>
  <c r="BO118" i="5" s="1"/>
  <c r="BI119" i="5"/>
  <c r="EK120" i="5"/>
  <c r="EQ120" i="5" s="1"/>
  <c r="ER120" i="5" s="1"/>
  <c r="EJ121" i="5"/>
  <c r="DD120" i="5"/>
  <c r="DJ120" i="5" s="1"/>
  <c r="DC121" i="5"/>
  <c r="BW120" i="5"/>
  <c r="CC120" i="5" s="1"/>
  <c r="CD120" i="5" s="1"/>
  <c r="BV121" i="5"/>
  <c r="AP118" i="5"/>
  <c r="AV118" i="5" s="1"/>
  <c r="AO119" i="5"/>
  <c r="L118" i="5"/>
  <c r="M118" i="5"/>
  <c r="N118" i="5" s="1"/>
  <c r="P117" i="5"/>
  <c r="H119" i="5"/>
  <c r="I118" i="5"/>
  <c r="O118" i="5" s="1"/>
  <c r="HK119" i="2"/>
  <c r="HL118" i="2"/>
  <c r="HM118" i="2" s="1"/>
  <c r="AY114" i="2"/>
  <c r="R116" i="2"/>
  <c r="S116" i="2" s="1"/>
  <c r="Q117" i="2"/>
  <c r="BA112" i="2"/>
  <c r="BB112" i="2" s="1"/>
  <c r="AE114" i="2"/>
  <c r="K113" i="2"/>
  <c r="G118" i="2"/>
  <c r="H117" i="2"/>
  <c r="I117" i="2" s="1"/>
  <c r="AK116" i="2"/>
  <c r="AL115" i="2"/>
  <c r="AM115" i="2" s="1"/>
  <c r="E114" i="2"/>
  <c r="J114" i="2" s="1"/>
  <c r="D115" i="2"/>
  <c r="T113" i="2"/>
  <c r="U113" i="2" s="1"/>
  <c r="AH115" i="2"/>
  <c r="AI114" i="2"/>
  <c r="AN114" i="2" s="1"/>
  <c r="AO114" i="2" s="1"/>
  <c r="N115" i="2"/>
  <c r="O114" i="2"/>
  <c r="HC116" i="2" l="1"/>
  <c r="JC116" i="2"/>
  <c r="JE116" i="2"/>
  <c r="HO116" i="2"/>
  <c r="CW120" i="2"/>
  <c r="CX120" i="2" s="1"/>
  <c r="CV121" i="2"/>
  <c r="FG118" i="2"/>
  <c r="FH117" i="2"/>
  <c r="FM117" i="2" s="1"/>
  <c r="CI118" i="2"/>
  <c r="CJ117" i="2"/>
  <c r="CO117" i="2" s="1"/>
  <c r="CP117" i="2" s="1"/>
  <c r="GD118" i="2"/>
  <c r="GE117" i="2"/>
  <c r="GF117" i="2" s="1"/>
  <c r="BS120" i="2"/>
  <c r="BT120" i="2" s="1"/>
  <c r="BR121" i="2"/>
  <c r="CB121" i="2"/>
  <c r="CC120" i="2"/>
  <c r="CD120" i="2" s="1"/>
  <c r="HH118" i="2"/>
  <c r="HI117" i="2"/>
  <c r="HN117" i="2" s="1"/>
  <c r="BV115" i="2"/>
  <c r="DB115" i="2"/>
  <c r="DC115" i="2" s="1"/>
  <c r="IF117" i="2"/>
  <c r="IG117" i="2" s="1"/>
  <c r="II117" i="2" s="1"/>
  <c r="IE118" i="2"/>
  <c r="HU119" i="2"/>
  <c r="HV118" i="2"/>
  <c r="HW118" i="2" s="1"/>
  <c r="BL117" i="2"/>
  <c r="DA117" i="2"/>
  <c r="GX120" i="2"/>
  <c r="GY119" i="2"/>
  <c r="GZ119" i="2" s="1"/>
  <c r="BF118" i="2"/>
  <c r="BK118" i="2" s="1"/>
  <c r="BE119" i="2"/>
  <c r="HS117" i="2"/>
  <c r="HX117" i="2" s="1"/>
  <c r="HR118" i="2"/>
  <c r="GK117" i="2"/>
  <c r="GL116" i="2"/>
  <c r="GQ116" i="2" s="1"/>
  <c r="GR116" i="2" s="1"/>
  <c r="CM119" i="2"/>
  <c r="CN119" i="2" s="1"/>
  <c r="CL120" i="2"/>
  <c r="IB119" i="2"/>
  <c r="IC118" i="2"/>
  <c r="IH118" i="2" s="1"/>
  <c r="FJ121" i="2"/>
  <c r="FK120" i="2"/>
  <c r="FL120" i="2" s="1"/>
  <c r="BS116" i="5"/>
  <c r="BR117" i="5"/>
  <c r="HD115" i="2"/>
  <c r="HE115" i="2" s="1"/>
  <c r="BO117" i="2"/>
  <c r="BP116" i="2"/>
  <c r="BU116" i="2" s="1"/>
  <c r="II116" i="2"/>
  <c r="JD116" i="2"/>
  <c r="JF116" i="2" s="1"/>
  <c r="HY117" i="2"/>
  <c r="BH119" i="2"/>
  <c r="BI118" i="2"/>
  <c r="BJ118" i="2" s="1"/>
  <c r="CT116" i="2"/>
  <c r="CY116" i="2" s="1"/>
  <c r="CZ116" i="2" s="1"/>
  <c r="CS117" i="2"/>
  <c r="DJ118" i="2"/>
  <c r="DK118" i="2" s="1"/>
  <c r="DI119" i="2"/>
  <c r="GB117" i="2"/>
  <c r="GG117" i="2" s="1"/>
  <c r="GA118" i="2"/>
  <c r="FX117" i="2"/>
  <c r="HC117" i="2"/>
  <c r="IW117" i="2"/>
  <c r="JB117" i="2" s="1"/>
  <c r="IV118" i="2"/>
  <c r="IW118" i="2" s="1"/>
  <c r="JB118" i="2" s="1"/>
  <c r="DG117" i="2"/>
  <c r="DL117" i="2" s="1"/>
  <c r="DF118" i="2"/>
  <c r="BZ118" i="2"/>
  <c r="CE118" i="2" s="1"/>
  <c r="CF118" i="2" s="1"/>
  <c r="BY119" i="2"/>
  <c r="GU118" i="2"/>
  <c r="GV117" i="2"/>
  <c r="HA117" i="2" s="1"/>
  <c r="HB117" i="2" s="1"/>
  <c r="HD116" i="2"/>
  <c r="HE116" i="2" s="1"/>
  <c r="FN116" i="2"/>
  <c r="DM117" i="2"/>
  <c r="FQ119" i="2"/>
  <c r="FR118" i="2"/>
  <c r="FW118" i="2" s="1"/>
  <c r="FU118" i="2"/>
  <c r="FV118" i="2" s="1"/>
  <c r="FT119" i="2"/>
  <c r="GN119" i="2"/>
  <c r="GO118" i="2"/>
  <c r="GP118" i="2" s="1"/>
  <c r="IY118" i="2"/>
  <c r="IZ118" i="2" s="1"/>
  <c r="JA118" i="2" s="1"/>
  <c r="IZ117" i="2"/>
  <c r="JA117" i="2" s="1"/>
  <c r="JD117" i="2" s="1"/>
  <c r="EV121" i="5"/>
  <c r="EZ121" i="5" s="1"/>
  <c r="EU122" i="5"/>
  <c r="AW118" i="5"/>
  <c r="BQ118" i="5"/>
  <c r="FL120" i="5"/>
  <c r="FA120" i="5"/>
  <c r="EG118" i="5"/>
  <c r="EF119" i="5"/>
  <c r="DK120" i="5"/>
  <c r="EE120" i="5"/>
  <c r="FN118" i="5"/>
  <c r="FM119" i="5"/>
  <c r="BJ119" i="5"/>
  <c r="BN119" i="5" s="1"/>
  <c r="BO119" i="5" s="1"/>
  <c r="BI120" i="5"/>
  <c r="EK121" i="5"/>
  <c r="EQ121" i="5" s="1"/>
  <c r="ER121" i="5" s="1"/>
  <c r="EJ122" i="5"/>
  <c r="DD121" i="5"/>
  <c r="DJ121" i="5" s="1"/>
  <c r="DC122" i="5"/>
  <c r="BV122" i="5"/>
  <c r="BW121" i="5"/>
  <c r="CC121" i="5" s="1"/>
  <c r="CD121" i="5" s="1"/>
  <c r="AP119" i="5"/>
  <c r="AV119" i="5" s="1"/>
  <c r="AO120" i="5"/>
  <c r="P118" i="5"/>
  <c r="L119" i="5"/>
  <c r="M119" i="5"/>
  <c r="N119" i="5" s="1"/>
  <c r="H120" i="5"/>
  <c r="I119" i="5"/>
  <c r="O119" i="5" s="1"/>
  <c r="HL119" i="2"/>
  <c r="HM119" i="2" s="1"/>
  <c r="HK120" i="2"/>
  <c r="Q118" i="2"/>
  <c r="R117" i="2"/>
  <c r="S117" i="2" s="1"/>
  <c r="AZ115" i="2"/>
  <c r="G119" i="2"/>
  <c r="H118" i="2"/>
  <c r="I118" i="2" s="1"/>
  <c r="BA113" i="2"/>
  <c r="BB113" i="2" s="1"/>
  <c r="K114" i="2"/>
  <c r="AK117" i="2"/>
  <c r="AL116" i="2"/>
  <c r="AM116" i="2" s="1"/>
  <c r="E115" i="2"/>
  <c r="J115" i="2" s="1"/>
  <c r="D116" i="2"/>
  <c r="T114" i="2"/>
  <c r="U114" i="2" s="1"/>
  <c r="AH116" i="2"/>
  <c r="AI115" i="2"/>
  <c r="AN115" i="2" s="1"/>
  <c r="AO115" i="2" s="1"/>
  <c r="N116" i="2"/>
  <c r="O115" i="2"/>
  <c r="GU119" i="2" l="1"/>
  <c r="GV118" i="2"/>
  <c r="HA118" i="2" s="1"/>
  <c r="HB118" i="2" s="1"/>
  <c r="FJ122" i="2"/>
  <c r="FK121" i="2"/>
  <c r="FL121" i="2" s="1"/>
  <c r="CL121" i="2"/>
  <c r="CM120" i="2"/>
  <c r="CN120" i="2" s="1"/>
  <c r="HS118" i="2"/>
  <c r="HX118" i="2" s="1"/>
  <c r="HY118" i="2" s="1"/>
  <c r="HR119" i="2"/>
  <c r="HH119" i="2"/>
  <c r="HI118" i="2"/>
  <c r="HN118" i="2" s="1"/>
  <c r="BS121" i="2"/>
  <c r="BT121" i="2" s="1"/>
  <c r="BR122" i="2"/>
  <c r="GH117" i="2"/>
  <c r="CJ118" i="2"/>
  <c r="CO118" i="2" s="1"/>
  <c r="CP118" i="2" s="1"/>
  <c r="CI119" i="2"/>
  <c r="JC118" i="2"/>
  <c r="JA148" i="2"/>
  <c r="FX118" i="2"/>
  <c r="DG118" i="2"/>
  <c r="DL118" i="2" s="1"/>
  <c r="DF119" i="2"/>
  <c r="BO118" i="2"/>
  <c r="BP117" i="2"/>
  <c r="BU117" i="2" s="1"/>
  <c r="JE117" i="2"/>
  <c r="HO117" i="2"/>
  <c r="GO119" i="2"/>
  <c r="GP119" i="2" s="1"/>
  <c r="GN120" i="2"/>
  <c r="FR119" i="2"/>
  <c r="FW119" i="2" s="1"/>
  <c r="FQ120" i="2"/>
  <c r="BY120" i="2"/>
  <c r="BZ119" i="2"/>
  <c r="CE119" i="2" s="1"/>
  <c r="CF119" i="2" s="1"/>
  <c r="DJ119" i="2"/>
  <c r="DK119" i="2" s="1"/>
  <c r="DI120" i="2"/>
  <c r="BL118" i="2"/>
  <c r="DA118" i="2"/>
  <c r="GY120" i="2"/>
  <c r="GZ120" i="2" s="1"/>
  <c r="GX121" i="2"/>
  <c r="HV119" i="2"/>
  <c r="HW119" i="2" s="1"/>
  <c r="HU120" i="2"/>
  <c r="GD119" i="2"/>
  <c r="GE118" i="2"/>
  <c r="GF118" i="2" s="1"/>
  <c r="GH118" i="2" s="1"/>
  <c r="FN117" i="2"/>
  <c r="JF117" i="2"/>
  <c r="CS118" i="2"/>
  <c r="CT117" i="2"/>
  <c r="CY117" i="2" s="1"/>
  <c r="CZ117" i="2" s="1"/>
  <c r="GK118" i="2"/>
  <c r="GL117" i="2"/>
  <c r="GQ117" i="2" s="1"/>
  <c r="GR117" i="2" s="1"/>
  <c r="CW121" i="2"/>
  <c r="CX121" i="2" s="1"/>
  <c r="CV122" i="2"/>
  <c r="BS117" i="5"/>
  <c r="BR118" i="5"/>
  <c r="JC117" i="2"/>
  <c r="FT120" i="2"/>
  <c r="FU119" i="2"/>
  <c r="FV119" i="2" s="1"/>
  <c r="GB118" i="2"/>
  <c r="GG118" i="2" s="1"/>
  <c r="GA119" i="2"/>
  <c r="DM118" i="2"/>
  <c r="BH120" i="2"/>
  <c r="BI119" i="2"/>
  <c r="BJ119" i="2" s="1"/>
  <c r="BV116" i="2"/>
  <c r="DB116" i="2"/>
  <c r="DC116" i="2" s="1"/>
  <c r="IC119" i="2"/>
  <c r="IH119" i="2" s="1"/>
  <c r="IB120" i="2"/>
  <c r="BE120" i="2"/>
  <c r="BF119" i="2"/>
  <c r="BK119" i="2" s="1"/>
  <c r="IF118" i="2"/>
  <c r="IG118" i="2" s="1"/>
  <c r="II118" i="2" s="1"/>
  <c r="IE119" i="2"/>
  <c r="CC121" i="2"/>
  <c r="CD121" i="2" s="1"/>
  <c r="CB122" i="2"/>
  <c r="FH118" i="2"/>
  <c r="FM118" i="2" s="1"/>
  <c r="FG119" i="2"/>
  <c r="FN119" i="5"/>
  <c r="FM120" i="5"/>
  <c r="P119" i="5"/>
  <c r="EG119" i="5"/>
  <c r="EF120" i="5"/>
  <c r="EU123" i="5"/>
  <c r="EV122" i="5"/>
  <c r="EZ122" i="5" s="1"/>
  <c r="AW119" i="5"/>
  <c r="BQ119" i="5"/>
  <c r="DK121" i="5"/>
  <c r="EE121" i="5"/>
  <c r="FL121" i="5"/>
  <c r="FA121" i="5"/>
  <c r="BJ120" i="5"/>
  <c r="BN120" i="5" s="1"/>
  <c r="BO120" i="5" s="1"/>
  <c r="BI121" i="5"/>
  <c r="EK122" i="5"/>
  <c r="EQ122" i="5" s="1"/>
  <c r="ER122" i="5" s="1"/>
  <c r="EJ123" i="5"/>
  <c r="DC123" i="5"/>
  <c r="DD122" i="5"/>
  <c r="DJ122" i="5" s="1"/>
  <c r="BV123" i="5"/>
  <c r="BW122" i="5"/>
  <c r="CC122" i="5" s="1"/>
  <c r="CD122" i="5" s="1"/>
  <c r="AP120" i="5"/>
  <c r="AV120" i="5" s="1"/>
  <c r="AO121" i="5"/>
  <c r="M120" i="5"/>
  <c r="N120" i="5" s="1"/>
  <c r="L120" i="5"/>
  <c r="H121" i="5"/>
  <c r="I120" i="5"/>
  <c r="O120" i="5" s="1"/>
  <c r="HL120" i="2"/>
  <c r="HM120" i="2" s="1"/>
  <c r="HK121" i="2"/>
  <c r="R118" i="2"/>
  <c r="S118" i="2" s="1"/>
  <c r="Q119" i="2"/>
  <c r="BA114" i="2"/>
  <c r="BB114" i="2" s="1"/>
  <c r="AK118" i="2"/>
  <c r="AL117" i="2"/>
  <c r="AM117" i="2" s="1"/>
  <c r="K115" i="2"/>
  <c r="AZ116" i="2"/>
  <c r="G120" i="2"/>
  <c r="H119" i="2"/>
  <c r="I119" i="2" s="1"/>
  <c r="E116" i="2"/>
  <c r="J116" i="2" s="1"/>
  <c r="D117" i="2"/>
  <c r="T115" i="2"/>
  <c r="U115" i="2" s="1"/>
  <c r="AH117" i="2"/>
  <c r="AI116" i="2"/>
  <c r="AN116" i="2" s="1"/>
  <c r="AO116" i="2" s="1"/>
  <c r="N117" i="2"/>
  <c r="O116" i="2"/>
  <c r="JD118" i="2" l="1"/>
  <c r="BS118" i="5"/>
  <c r="BR119" i="5"/>
  <c r="FG120" i="2"/>
  <c r="FH119" i="2"/>
  <c r="FM119" i="2" s="1"/>
  <c r="GK119" i="2"/>
  <c r="GL118" i="2"/>
  <c r="GQ118" i="2" s="1"/>
  <c r="GR118" i="2" s="1"/>
  <c r="DJ120" i="2"/>
  <c r="DK120" i="2" s="1"/>
  <c r="DI121" i="2"/>
  <c r="FR120" i="2"/>
  <c r="FW120" i="2" s="1"/>
  <c r="FQ121" i="2"/>
  <c r="DG119" i="2"/>
  <c r="DL119" i="2" s="1"/>
  <c r="DF120" i="2"/>
  <c r="JE118" i="2"/>
  <c r="JF118" i="2" s="1"/>
  <c r="HO118" i="2"/>
  <c r="HS119" i="2"/>
  <c r="HX119" i="2" s="1"/>
  <c r="HR120" i="2"/>
  <c r="GV119" i="2"/>
  <c r="HA119" i="2" s="1"/>
  <c r="HB119" i="2" s="1"/>
  <c r="GU120" i="2"/>
  <c r="HD117" i="2"/>
  <c r="HE117" i="2" s="1"/>
  <c r="GX122" i="2"/>
  <c r="GY121" i="2"/>
  <c r="GZ121" i="2" s="1"/>
  <c r="BY121" i="2"/>
  <c r="BZ120" i="2"/>
  <c r="CE120" i="2" s="1"/>
  <c r="CF120" i="2" s="1"/>
  <c r="BE121" i="2"/>
  <c r="BF120" i="2"/>
  <c r="BK120" i="2" s="1"/>
  <c r="GB119" i="2"/>
  <c r="GG119" i="2" s="1"/>
  <c r="GA120" i="2"/>
  <c r="HD118" i="2"/>
  <c r="FN118" i="2"/>
  <c r="IB121" i="2"/>
  <c r="IC120" i="2"/>
  <c r="IH120" i="2" s="1"/>
  <c r="BL119" i="2"/>
  <c r="DA119" i="2"/>
  <c r="CV123" i="2"/>
  <c r="CW122" i="2"/>
  <c r="CX122" i="2" s="1"/>
  <c r="GD120" i="2"/>
  <c r="GE119" i="2"/>
  <c r="GF119" i="2" s="1"/>
  <c r="GH119" i="2" s="1"/>
  <c r="HV120" i="2"/>
  <c r="HW120" i="2" s="1"/>
  <c r="HU121" i="2"/>
  <c r="DM119" i="2"/>
  <c r="HI119" i="2"/>
  <c r="HN119" i="2" s="1"/>
  <c r="HH120" i="2"/>
  <c r="FK122" i="2"/>
  <c r="FL122" i="2" s="1"/>
  <c r="FJ123" i="2"/>
  <c r="FU120" i="2"/>
  <c r="FV120" i="2" s="1"/>
  <c r="FT121" i="2"/>
  <c r="BP118" i="2"/>
  <c r="BU118" i="2" s="1"/>
  <c r="BO119" i="2"/>
  <c r="CI120" i="2"/>
  <c r="CJ119" i="2"/>
  <c r="CO119" i="2" s="1"/>
  <c r="CP119" i="2" s="1"/>
  <c r="CM121" i="2"/>
  <c r="CN121" i="2" s="1"/>
  <c r="CL122" i="2"/>
  <c r="IE120" i="2"/>
  <c r="IF119" i="2"/>
  <c r="IG119" i="2" s="1"/>
  <c r="CT118" i="2"/>
  <c r="CY118" i="2" s="1"/>
  <c r="CZ118" i="2" s="1"/>
  <c r="CS119" i="2"/>
  <c r="CC122" i="2"/>
  <c r="CD122" i="2" s="1"/>
  <c r="CB123" i="2"/>
  <c r="BH121" i="2"/>
  <c r="BI120" i="2"/>
  <c r="BJ120" i="2" s="1"/>
  <c r="FX119" i="2"/>
  <c r="HC119" i="2"/>
  <c r="HY119" i="2"/>
  <c r="GO120" i="2"/>
  <c r="GP120" i="2" s="1"/>
  <c r="GN121" i="2"/>
  <c r="BV117" i="2"/>
  <c r="DB117" i="2"/>
  <c r="DC117" i="2" s="1"/>
  <c r="HC118" i="2"/>
  <c r="HE118" i="2" s="1"/>
  <c r="BR123" i="2"/>
  <c r="BS122" i="2"/>
  <c r="BT122" i="2" s="1"/>
  <c r="FL122" i="5"/>
  <c r="FA122" i="5"/>
  <c r="DK122" i="5"/>
  <c r="EE122" i="5"/>
  <c r="EG120" i="5"/>
  <c r="EF121" i="5"/>
  <c r="EU124" i="5"/>
  <c r="EV123" i="5"/>
  <c r="EZ123" i="5" s="1"/>
  <c r="AW120" i="5"/>
  <c r="BQ120" i="5"/>
  <c r="FN120" i="5"/>
  <c r="FM121" i="5"/>
  <c r="BJ121" i="5"/>
  <c r="BN121" i="5" s="1"/>
  <c r="BO121" i="5" s="1"/>
  <c r="BI122" i="5"/>
  <c r="EK123" i="5"/>
  <c r="EQ123" i="5" s="1"/>
  <c r="ER123" i="5" s="1"/>
  <c r="EJ124" i="5"/>
  <c r="DC124" i="5"/>
  <c r="DD123" i="5"/>
  <c r="DJ123" i="5" s="1"/>
  <c r="BW123" i="5"/>
  <c r="CC123" i="5" s="1"/>
  <c r="CD123" i="5" s="1"/>
  <c r="BV124" i="5"/>
  <c r="AP121" i="5"/>
  <c r="AV121" i="5" s="1"/>
  <c r="AO122" i="5"/>
  <c r="P120" i="5"/>
  <c r="M121" i="5"/>
  <c r="N121" i="5" s="1"/>
  <c r="L121" i="5"/>
  <c r="I121" i="5"/>
  <c r="O121" i="5" s="1"/>
  <c r="H122" i="5"/>
  <c r="HL121" i="2"/>
  <c r="HM121" i="2" s="1"/>
  <c r="HK122" i="2"/>
  <c r="AZ117" i="2"/>
  <c r="R119" i="2"/>
  <c r="S119" i="2" s="1"/>
  <c r="Q120" i="2"/>
  <c r="G121" i="2"/>
  <c r="H120" i="2"/>
  <c r="I120" i="2" s="1"/>
  <c r="BA115" i="2"/>
  <c r="BB115" i="2" s="1"/>
  <c r="K116" i="2"/>
  <c r="AK119" i="2"/>
  <c r="AL118" i="2"/>
  <c r="AM118" i="2" s="1"/>
  <c r="E117" i="2"/>
  <c r="J117" i="2" s="1"/>
  <c r="D118" i="2"/>
  <c r="T116" i="2"/>
  <c r="U116" i="2" s="1"/>
  <c r="AI117" i="2"/>
  <c r="AN117" i="2" s="1"/>
  <c r="AO117" i="2" s="1"/>
  <c r="AH118" i="2"/>
  <c r="O117" i="2"/>
  <c r="N118" i="2"/>
  <c r="II119" i="2" l="1"/>
  <c r="JD119" i="2"/>
  <c r="GA121" i="2"/>
  <c r="GB120" i="2"/>
  <c r="GG120" i="2" s="1"/>
  <c r="IF120" i="2"/>
  <c r="IG120" i="2" s="1"/>
  <c r="II120" i="2" s="1"/>
  <c r="IE121" i="2"/>
  <c r="CI121" i="2"/>
  <c r="CJ120" i="2"/>
  <c r="CO120" i="2" s="1"/>
  <c r="CP120" i="2" s="1"/>
  <c r="FT122" i="2"/>
  <c r="FU121" i="2"/>
  <c r="FV121" i="2" s="1"/>
  <c r="HH121" i="2"/>
  <c r="HI120" i="2"/>
  <c r="HN120" i="2" s="1"/>
  <c r="CW123" i="2"/>
  <c r="CX123" i="2" s="1"/>
  <c r="CV124" i="2"/>
  <c r="IC121" i="2"/>
  <c r="IH121" i="2" s="1"/>
  <c r="IB122" i="2"/>
  <c r="IC122" i="2" s="1"/>
  <c r="IH122" i="2" s="1"/>
  <c r="BY122" i="2"/>
  <c r="BZ121" i="2"/>
  <c r="CE121" i="2" s="1"/>
  <c r="CF121" i="2" s="1"/>
  <c r="FG121" i="2"/>
  <c r="FH120" i="2"/>
  <c r="FM120" i="2" s="1"/>
  <c r="HU122" i="2"/>
  <c r="HV121" i="2"/>
  <c r="HW121" i="2" s="1"/>
  <c r="FQ122" i="2"/>
  <c r="FR121" i="2"/>
  <c r="FW121" i="2" s="1"/>
  <c r="BL120" i="2"/>
  <c r="DA120" i="2"/>
  <c r="CT119" i="2"/>
  <c r="CY119" i="2" s="1"/>
  <c r="CZ119" i="2" s="1"/>
  <c r="CS120" i="2"/>
  <c r="CL123" i="2"/>
  <c r="CM122" i="2"/>
  <c r="CN122" i="2" s="1"/>
  <c r="BO120" i="2"/>
  <c r="BP119" i="2"/>
  <c r="BU119" i="2" s="1"/>
  <c r="FX120" i="2"/>
  <c r="JE119" i="2"/>
  <c r="JF119" i="2" s="1"/>
  <c r="HO119" i="2"/>
  <c r="GV120" i="2"/>
  <c r="HA120" i="2" s="1"/>
  <c r="HB120" i="2" s="1"/>
  <c r="GU121" i="2"/>
  <c r="HS120" i="2"/>
  <c r="HX120" i="2" s="1"/>
  <c r="HY120" i="2" s="1"/>
  <c r="HR121" i="2"/>
  <c r="DG120" i="2"/>
  <c r="DL120" i="2" s="1"/>
  <c r="DM120" i="2" s="1"/>
  <c r="DF121" i="2"/>
  <c r="DI122" i="2"/>
  <c r="DJ121" i="2"/>
  <c r="DK121" i="2" s="1"/>
  <c r="JD120" i="2"/>
  <c r="CC123" i="2"/>
  <c r="CD123" i="2" s="1"/>
  <c r="CB124" i="2"/>
  <c r="FN119" i="2"/>
  <c r="BS119" i="5"/>
  <c r="BR120" i="5"/>
  <c r="BR124" i="2"/>
  <c r="BS123" i="2"/>
  <c r="BT123" i="2" s="1"/>
  <c r="GO121" i="2"/>
  <c r="GP121" i="2" s="1"/>
  <c r="GN122" i="2"/>
  <c r="BH122" i="2"/>
  <c r="BI121" i="2"/>
  <c r="BJ121" i="2" s="1"/>
  <c r="BV118" i="2"/>
  <c r="DB118" i="2"/>
  <c r="DC118" i="2" s="1"/>
  <c r="FJ124" i="2"/>
  <c r="FK123" i="2"/>
  <c r="FL123" i="2" s="1"/>
  <c r="GD121" i="2"/>
  <c r="GE120" i="2"/>
  <c r="GF120" i="2" s="1"/>
  <c r="GH120" i="2" s="1"/>
  <c r="BE122" i="2"/>
  <c r="BF121" i="2"/>
  <c r="BK121" i="2" s="1"/>
  <c r="GX123" i="2"/>
  <c r="GY122" i="2"/>
  <c r="GZ122" i="2" s="1"/>
  <c r="GL119" i="2"/>
  <c r="GQ119" i="2" s="1"/>
  <c r="GR119" i="2" s="1"/>
  <c r="GK120" i="2"/>
  <c r="FL123" i="5"/>
  <c r="FA123" i="5"/>
  <c r="EG121" i="5"/>
  <c r="EF122" i="5"/>
  <c r="AW121" i="5"/>
  <c r="BQ121" i="5"/>
  <c r="DK123" i="5"/>
  <c r="EE123" i="5"/>
  <c r="EU125" i="5"/>
  <c r="EV124" i="5"/>
  <c r="EZ124" i="5" s="1"/>
  <c r="FN121" i="5"/>
  <c r="FM122" i="5"/>
  <c r="BJ122" i="5"/>
  <c r="BN122" i="5" s="1"/>
  <c r="BO122" i="5" s="1"/>
  <c r="BI123" i="5"/>
  <c r="EJ125" i="5"/>
  <c r="EK124" i="5"/>
  <c r="EQ124" i="5" s="1"/>
  <c r="ER124" i="5" s="1"/>
  <c r="DC125" i="5"/>
  <c r="DD124" i="5"/>
  <c r="DJ124" i="5" s="1"/>
  <c r="BW124" i="5"/>
  <c r="CC124" i="5" s="1"/>
  <c r="CD124" i="5" s="1"/>
  <c r="BV125" i="5"/>
  <c r="AP122" i="5"/>
  <c r="AV122" i="5" s="1"/>
  <c r="AO123" i="5"/>
  <c r="P121" i="5"/>
  <c r="M122" i="5"/>
  <c r="N122" i="5" s="1"/>
  <c r="L122" i="5"/>
  <c r="H123" i="5"/>
  <c r="I122" i="5"/>
  <c r="O122" i="5" s="1"/>
  <c r="HL122" i="2"/>
  <c r="HM122" i="2" s="1"/>
  <c r="HK123" i="2"/>
  <c r="R120" i="2"/>
  <c r="S120" i="2" s="1"/>
  <c r="Q121" i="2"/>
  <c r="BA116" i="2"/>
  <c r="BB116" i="2" s="1"/>
  <c r="G122" i="2"/>
  <c r="H121" i="2"/>
  <c r="I121" i="2" s="1"/>
  <c r="K117" i="2"/>
  <c r="AK120" i="2"/>
  <c r="AL119" i="2"/>
  <c r="AM119" i="2" s="1"/>
  <c r="AZ118" i="2"/>
  <c r="E118" i="2"/>
  <c r="J118" i="2" s="1"/>
  <c r="D119" i="2"/>
  <c r="T117" i="2"/>
  <c r="U117" i="2" s="1"/>
  <c r="AH119" i="2"/>
  <c r="AI118" i="2"/>
  <c r="AN118" i="2" s="1"/>
  <c r="AO118" i="2" s="1"/>
  <c r="N119" i="2"/>
  <c r="O118" i="2"/>
  <c r="GX124" i="2" l="1"/>
  <c r="GY123" i="2"/>
  <c r="GZ123" i="2" s="1"/>
  <c r="GO122" i="2"/>
  <c r="GP122" i="2" s="1"/>
  <c r="GN123" i="2"/>
  <c r="CT120" i="2"/>
  <c r="CY120" i="2" s="1"/>
  <c r="CZ120" i="2" s="1"/>
  <c r="CS121" i="2"/>
  <c r="CB125" i="2"/>
  <c r="CC124" i="2"/>
  <c r="CD124" i="2" s="1"/>
  <c r="HR122" i="2"/>
  <c r="HS121" i="2"/>
  <c r="HX121" i="2" s="1"/>
  <c r="BO121" i="2"/>
  <c r="BP120" i="2"/>
  <c r="BU120" i="2" s="1"/>
  <c r="FN120" i="2"/>
  <c r="FU122" i="2"/>
  <c r="FV122" i="2" s="1"/>
  <c r="FT123" i="2"/>
  <c r="GL120" i="2"/>
  <c r="GQ120" i="2" s="1"/>
  <c r="GR120" i="2" s="1"/>
  <c r="GK121" i="2"/>
  <c r="BV119" i="2"/>
  <c r="DB119" i="2"/>
  <c r="DC119" i="2" s="1"/>
  <c r="HV122" i="2"/>
  <c r="HW122" i="2" s="1"/>
  <c r="HU123" i="2"/>
  <c r="BZ122" i="2"/>
  <c r="CE122" i="2" s="1"/>
  <c r="CF122" i="2" s="1"/>
  <c r="BY123" i="2"/>
  <c r="IE122" i="2"/>
  <c r="IF122" i="2" s="1"/>
  <c r="IG122" i="2" s="1"/>
  <c r="IF121" i="2"/>
  <c r="IG121" i="2" s="1"/>
  <c r="II121" i="2" s="1"/>
  <c r="BS120" i="5"/>
  <c r="BR121" i="5"/>
  <c r="BF122" i="2"/>
  <c r="BK122" i="2" s="1"/>
  <c r="BE123" i="2"/>
  <c r="FK124" i="2"/>
  <c r="FL124" i="2" s="1"/>
  <c r="FJ125" i="2"/>
  <c r="BL121" i="2"/>
  <c r="DA121" i="2"/>
  <c r="DI123" i="2"/>
  <c r="DJ122" i="2"/>
  <c r="DK122" i="2" s="1"/>
  <c r="HC120" i="2"/>
  <c r="FR122" i="2"/>
  <c r="FW122" i="2" s="1"/>
  <c r="FQ123" i="2"/>
  <c r="FG122" i="2"/>
  <c r="FH121" i="2"/>
  <c r="FM121" i="2" s="1"/>
  <c r="JE120" i="2"/>
  <c r="JF120" i="2" s="1"/>
  <c r="HO120" i="2"/>
  <c r="GB121" i="2"/>
  <c r="GG121" i="2" s="1"/>
  <c r="GA122" i="2"/>
  <c r="GD122" i="2"/>
  <c r="GE121" i="2"/>
  <c r="GF121" i="2" s="1"/>
  <c r="GH121" i="2" s="1"/>
  <c r="FX121" i="2"/>
  <c r="BH123" i="2"/>
  <c r="BI122" i="2"/>
  <c r="BJ122" i="2" s="1"/>
  <c r="BS124" i="2"/>
  <c r="BT124" i="2" s="1"/>
  <c r="BR125" i="2"/>
  <c r="HD119" i="2"/>
  <c r="HE119" i="2" s="1"/>
  <c r="DG121" i="2"/>
  <c r="DL121" i="2" s="1"/>
  <c r="DM121" i="2" s="1"/>
  <c r="DF122" i="2"/>
  <c r="GV121" i="2"/>
  <c r="HA121" i="2" s="1"/>
  <c r="HB121" i="2" s="1"/>
  <c r="GU122" i="2"/>
  <c r="CM123" i="2"/>
  <c r="CN123" i="2" s="1"/>
  <c r="CL124" i="2"/>
  <c r="HY121" i="2"/>
  <c r="CV125" i="2"/>
  <c r="CW124" i="2"/>
  <c r="CX124" i="2" s="1"/>
  <c r="HI121" i="2"/>
  <c r="HN121" i="2" s="1"/>
  <c r="HH122" i="2"/>
  <c r="CJ121" i="2"/>
  <c r="CO121" i="2" s="1"/>
  <c r="CP121" i="2" s="1"/>
  <c r="CI122" i="2"/>
  <c r="JD121" i="2"/>
  <c r="EG122" i="5"/>
  <c r="EF123" i="5"/>
  <c r="AW122" i="5"/>
  <c r="BQ122" i="5"/>
  <c r="DK124" i="5"/>
  <c r="EE124" i="5"/>
  <c r="FL124" i="5"/>
  <c r="FA124" i="5"/>
  <c r="EV125" i="5"/>
  <c r="EZ125" i="5" s="1"/>
  <c r="EU126" i="5"/>
  <c r="FN122" i="5"/>
  <c r="FM123" i="5"/>
  <c r="BI124" i="5"/>
  <c r="BJ123" i="5"/>
  <c r="BN123" i="5" s="1"/>
  <c r="BO123" i="5" s="1"/>
  <c r="EK125" i="5"/>
  <c r="EQ125" i="5" s="1"/>
  <c r="ER125" i="5" s="1"/>
  <c r="EJ126" i="5"/>
  <c r="DC126" i="5"/>
  <c r="DD125" i="5"/>
  <c r="DJ125" i="5" s="1"/>
  <c r="BW125" i="5"/>
  <c r="CC125" i="5" s="1"/>
  <c r="CD125" i="5" s="1"/>
  <c r="BV126" i="5"/>
  <c r="AP123" i="5"/>
  <c r="AV123" i="5" s="1"/>
  <c r="AO124" i="5"/>
  <c r="P122" i="5"/>
  <c r="M123" i="5"/>
  <c r="N123" i="5" s="1"/>
  <c r="L123" i="5"/>
  <c r="H124" i="5"/>
  <c r="I123" i="5"/>
  <c r="O123" i="5" s="1"/>
  <c r="HK124" i="2"/>
  <c r="HL123" i="2"/>
  <c r="HM123" i="2" s="1"/>
  <c r="AZ119" i="2"/>
  <c r="Q122" i="2"/>
  <c r="R121" i="2"/>
  <c r="S121" i="2" s="1"/>
  <c r="G123" i="2"/>
  <c r="H122" i="2"/>
  <c r="I122" i="2" s="1"/>
  <c r="AL120" i="2"/>
  <c r="AM120" i="2" s="1"/>
  <c r="AM143" i="2" s="1"/>
  <c r="K118" i="2"/>
  <c r="BA117" i="2"/>
  <c r="BB117" i="2" s="1"/>
  <c r="E119" i="2"/>
  <c r="J119" i="2" s="1"/>
  <c r="D120" i="2"/>
  <c r="T118" i="2"/>
  <c r="U118" i="2" s="1"/>
  <c r="AH120" i="2"/>
  <c r="AI119" i="2"/>
  <c r="AN119" i="2" s="1"/>
  <c r="AO119" i="2" s="1"/>
  <c r="N120" i="2"/>
  <c r="O119" i="2"/>
  <c r="CW125" i="2" l="1"/>
  <c r="CX125" i="2" s="1"/>
  <c r="CV126" i="2"/>
  <c r="HH123" i="2"/>
  <c r="HI122" i="2"/>
  <c r="HN122" i="2" s="1"/>
  <c r="BS125" i="2"/>
  <c r="BT125" i="2" s="1"/>
  <c r="BR126" i="2"/>
  <c r="GD123" i="2"/>
  <c r="GE122" i="2"/>
  <c r="GF122" i="2" s="1"/>
  <c r="HC122" i="2" s="1"/>
  <c r="BF123" i="2"/>
  <c r="BK123" i="2" s="1"/>
  <c r="BE124" i="2"/>
  <c r="HU124" i="2"/>
  <c r="HV123" i="2"/>
  <c r="HW123" i="2" s="1"/>
  <c r="JD123" i="2" s="1"/>
  <c r="FX122" i="2"/>
  <c r="BO122" i="2"/>
  <c r="BP121" i="2"/>
  <c r="BU121" i="2" s="1"/>
  <c r="GY124" i="2"/>
  <c r="GZ124" i="2" s="1"/>
  <c r="GX125" i="2"/>
  <c r="GU123" i="2"/>
  <c r="GV122" i="2"/>
  <c r="HA122" i="2" s="1"/>
  <c r="HB122" i="2" s="1"/>
  <c r="FQ124" i="2"/>
  <c r="FR123" i="2"/>
  <c r="FW123" i="2" s="1"/>
  <c r="BV120" i="2"/>
  <c r="DB120" i="2"/>
  <c r="DC120" i="2" s="1"/>
  <c r="CT121" i="2"/>
  <c r="CY121" i="2" s="1"/>
  <c r="CZ121" i="2" s="1"/>
  <c r="CS122" i="2"/>
  <c r="BS121" i="5"/>
  <c r="BR122" i="5"/>
  <c r="JE121" i="2"/>
  <c r="JF121" i="2" s="1"/>
  <c r="HO121" i="2"/>
  <c r="CL125" i="2"/>
  <c r="CM124" i="2"/>
  <c r="CN124" i="2" s="1"/>
  <c r="DG122" i="2"/>
  <c r="DL122" i="2" s="1"/>
  <c r="DM122" i="2" s="1"/>
  <c r="DF123" i="2"/>
  <c r="HC121" i="2"/>
  <c r="GB122" i="2"/>
  <c r="GG122" i="2" s="1"/>
  <c r="GA123" i="2"/>
  <c r="FN121" i="2"/>
  <c r="DJ123" i="2"/>
  <c r="DK123" i="2" s="1"/>
  <c r="DI124" i="2"/>
  <c r="II122" i="2"/>
  <c r="IG148" i="2"/>
  <c r="GK122" i="2"/>
  <c r="GL121" i="2"/>
  <c r="GQ121" i="2" s="1"/>
  <c r="GR121" i="2" s="1"/>
  <c r="CC125" i="2"/>
  <c r="CD125" i="2" s="1"/>
  <c r="CB126" i="2"/>
  <c r="GO123" i="2"/>
  <c r="GP123" i="2" s="1"/>
  <c r="GN124" i="2"/>
  <c r="JD122" i="2"/>
  <c r="BI123" i="2"/>
  <c r="BJ123" i="2" s="1"/>
  <c r="BH124" i="2"/>
  <c r="FT124" i="2"/>
  <c r="FU123" i="2"/>
  <c r="FV123" i="2" s="1"/>
  <c r="CJ122" i="2"/>
  <c r="CO122" i="2" s="1"/>
  <c r="CP122" i="2" s="1"/>
  <c r="CI123" i="2"/>
  <c r="BL122" i="2"/>
  <c r="DA122" i="2"/>
  <c r="FH122" i="2"/>
  <c r="FM122" i="2" s="1"/>
  <c r="FG123" i="2"/>
  <c r="FJ126" i="2"/>
  <c r="FK125" i="2"/>
  <c r="FL125" i="2" s="1"/>
  <c r="BY124" i="2"/>
  <c r="BZ123" i="2"/>
  <c r="CE123" i="2" s="1"/>
  <c r="CF123" i="2" s="1"/>
  <c r="HD120" i="2"/>
  <c r="HE120" i="2" s="1"/>
  <c r="HR123" i="2"/>
  <c r="HS122" i="2"/>
  <c r="HX122" i="2" s="1"/>
  <c r="HY122" i="2" s="1"/>
  <c r="FN123" i="5"/>
  <c r="FM124" i="5"/>
  <c r="AW123" i="5"/>
  <c r="BQ123" i="5"/>
  <c r="EG123" i="5"/>
  <c r="EF124" i="5"/>
  <c r="DK125" i="5"/>
  <c r="EE125" i="5"/>
  <c r="EV126" i="5"/>
  <c r="EZ126" i="5" s="1"/>
  <c r="EU127" i="5"/>
  <c r="FL125" i="5"/>
  <c r="FA125" i="5"/>
  <c r="BJ124" i="5"/>
  <c r="BN124" i="5" s="1"/>
  <c r="BO124" i="5" s="1"/>
  <c r="BI125" i="5"/>
  <c r="EJ127" i="5"/>
  <c r="EK126" i="5"/>
  <c r="EQ126" i="5" s="1"/>
  <c r="ER126" i="5" s="1"/>
  <c r="DC127" i="5"/>
  <c r="DD126" i="5"/>
  <c r="DJ126" i="5" s="1"/>
  <c r="BW126" i="5"/>
  <c r="CC126" i="5" s="1"/>
  <c r="CD126" i="5" s="1"/>
  <c r="BV127" i="5"/>
  <c r="AP124" i="5"/>
  <c r="AV124" i="5" s="1"/>
  <c r="AO125" i="5"/>
  <c r="P123" i="5"/>
  <c r="M124" i="5"/>
  <c r="N124" i="5" s="1"/>
  <c r="L124" i="5"/>
  <c r="H125" i="5"/>
  <c r="I124" i="5"/>
  <c r="O124" i="5" s="1"/>
  <c r="HK125" i="2"/>
  <c r="HL124" i="2"/>
  <c r="HM124" i="2" s="1"/>
  <c r="Q123" i="2"/>
  <c r="R122" i="2"/>
  <c r="S122" i="2" s="1"/>
  <c r="BA118" i="2"/>
  <c r="BB118" i="2" s="1"/>
  <c r="K119" i="2"/>
  <c r="AZ120" i="2"/>
  <c r="G124" i="2"/>
  <c r="H123" i="2"/>
  <c r="I123" i="2" s="1"/>
  <c r="D121" i="2"/>
  <c r="E120" i="2"/>
  <c r="J120" i="2" s="1"/>
  <c r="T119" i="2"/>
  <c r="U119" i="2" s="1"/>
  <c r="AI120" i="2"/>
  <c r="AN120" i="2" s="1"/>
  <c r="AO120" i="2" s="1"/>
  <c r="N121" i="2"/>
  <c r="O120" i="2"/>
  <c r="CC126" i="2" l="1"/>
  <c r="CD126" i="2" s="1"/>
  <c r="CB127" i="2"/>
  <c r="GU124" i="2"/>
  <c r="GV123" i="2"/>
  <c r="HA123" i="2" s="1"/>
  <c r="HB123" i="2" s="1"/>
  <c r="BV121" i="2"/>
  <c r="DB121" i="2"/>
  <c r="DC121" i="2" s="1"/>
  <c r="BS126" i="2"/>
  <c r="BT126" i="2" s="1"/>
  <c r="BR127" i="2"/>
  <c r="FG124" i="2"/>
  <c r="FH123" i="2"/>
  <c r="FM123" i="2" s="1"/>
  <c r="CT122" i="2"/>
  <c r="CY122" i="2" s="1"/>
  <c r="CZ122" i="2" s="1"/>
  <c r="CS123" i="2"/>
  <c r="GY125" i="2"/>
  <c r="GZ125" i="2" s="1"/>
  <c r="GX126" i="2"/>
  <c r="BP122" i="2"/>
  <c r="BU122" i="2" s="1"/>
  <c r="BO123" i="2"/>
  <c r="HV124" i="2"/>
  <c r="HW124" i="2" s="1"/>
  <c r="HU125" i="2"/>
  <c r="BL123" i="2"/>
  <c r="DA123" i="2"/>
  <c r="DI125" i="2"/>
  <c r="DJ124" i="2"/>
  <c r="DK124" i="2" s="1"/>
  <c r="GB123" i="2"/>
  <c r="GG123" i="2" s="1"/>
  <c r="GA124" i="2"/>
  <c r="BS122" i="5"/>
  <c r="BR123" i="5"/>
  <c r="BY125" i="2"/>
  <c r="BZ124" i="2"/>
  <c r="CE124" i="2" s="1"/>
  <c r="CF124" i="2" s="1"/>
  <c r="FN122" i="2"/>
  <c r="FX123" i="2"/>
  <c r="GN125" i="2"/>
  <c r="GO124" i="2"/>
  <c r="GP124" i="2" s="1"/>
  <c r="FQ125" i="2"/>
  <c r="FR124" i="2"/>
  <c r="FW124" i="2" s="1"/>
  <c r="BE125" i="2"/>
  <c r="BF124" i="2"/>
  <c r="BK124" i="2" s="1"/>
  <c r="GH122" i="2"/>
  <c r="JE122" i="2"/>
  <c r="JF122" i="2" s="1"/>
  <c r="HO122" i="2"/>
  <c r="CW126" i="2"/>
  <c r="CX126" i="2" s="1"/>
  <c r="CV127" i="2"/>
  <c r="FJ127" i="2"/>
  <c r="FK126" i="2"/>
  <c r="FL126" i="2" s="1"/>
  <c r="DG123" i="2"/>
  <c r="DL123" i="2" s="1"/>
  <c r="DM123" i="2" s="1"/>
  <c r="DF124" i="2"/>
  <c r="HR124" i="2"/>
  <c r="HS123" i="2"/>
  <c r="HX123" i="2" s="1"/>
  <c r="HY123" i="2" s="1"/>
  <c r="CJ123" i="2"/>
  <c r="CO123" i="2" s="1"/>
  <c r="CP123" i="2" s="1"/>
  <c r="CI124" i="2"/>
  <c r="FT125" i="2"/>
  <c r="FU124" i="2"/>
  <c r="FV124" i="2" s="1"/>
  <c r="BH125" i="2"/>
  <c r="BI124" i="2"/>
  <c r="BJ124" i="2" s="1"/>
  <c r="GL122" i="2"/>
  <c r="GQ122" i="2" s="1"/>
  <c r="GR122" i="2" s="1"/>
  <c r="GK123" i="2"/>
  <c r="HD121" i="2"/>
  <c r="HE121" i="2" s="1"/>
  <c r="CM125" i="2"/>
  <c r="CN125" i="2" s="1"/>
  <c r="CL126" i="2"/>
  <c r="GE123" i="2"/>
  <c r="GF123" i="2" s="1"/>
  <c r="GH123" i="2" s="1"/>
  <c r="GD124" i="2"/>
  <c r="HH124" i="2"/>
  <c r="HI123" i="2"/>
  <c r="HN123" i="2" s="1"/>
  <c r="FN124" i="5"/>
  <c r="FM125" i="5"/>
  <c r="AW124" i="5"/>
  <c r="BQ124" i="5"/>
  <c r="DK126" i="5"/>
  <c r="EE126" i="5"/>
  <c r="EU128" i="5"/>
  <c r="EV128" i="5" s="1"/>
  <c r="EZ128" i="5" s="1"/>
  <c r="EV127" i="5"/>
  <c r="EZ127" i="5" s="1"/>
  <c r="EG124" i="5"/>
  <c r="EF125" i="5"/>
  <c r="FL126" i="5"/>
  <c r="FA126" i="5"/>
  <c r="BI126" i="5"/>
  <c r="BJ125" i="5"/>
  <c r="BN125" i="5" s="1"/>
  <c r="BO125" i="5" s="1"/>
  <c r="EK127" i="5"/>
  <c r="EQ127" i="5" s="1"/>
  <c r="ER127" i="5" s="1"/>
  <c r="EJ128" i="5"/>
  <c r="DC128" i="5"/>
  <c r="DD127" i="5"/>
  <c r="DJ127" i="5" s="1"/>
  <c r="BW127" i="5"/>
  <c r="CC127" i="5" s="1"/>
  <c r="CD127" i="5" s="1"/>
  <c r="BV128" i="5"/>
  <c r="AP125" i="5"/>
  <c r="AV125" i="5" s="1"/>
  <c r="AO126" i="5"/>
  <c r="P124" i="5"/>
  <c r="M125" i="5"/>
  <c r="N125" i="5" s="1"/>
  <c r="L125" i="5"/>
  <c r="I125" i="5"/>
  <c r="O125" i="5" s="1"/>
  <c r="H126" i="5"/>
  <c r="HK126" i="2"/>
  <c r="HL125" i="2"/>
  <c r="HM125" i="2" s="1"/>
  <c r="R123" i="2"/>
  <c r="S123" i="2" s="1"/>
  <c r="Q124" i="2"/>
  <c r="AZ121" i="2"/>
  <c r="K120" i="2"/>
  <c r="BA119" i="2"/>
  <c r="BB119" i="2" s="1"/>
  <c r="G125" i="2"/>
  <c r="H124" i="2"/>
  <c r="I124" i="2" s="1"/>
  <c r="E121" i="2"/>
  <c r="J121" i="2" s="1"/>
  <c r="D122" i="2"/>
  <c r="T120" i="2"/>
  <c r="U120" i="2" s="1"/>
  <c r="O121" i="2"/>
  <c r="N122" i="2"/>
  <c r="HH125" i="2" l="1"/>
  <c r="HI124" i="2"/>
  <c r="HN124" i="2" s="1"/>
  <c r="FX124" i="2"/>
  <c r="HS124" i="2"/>
  <c r="HX124" i="2" s="1"/>
  <c r="HR125" i="2"/>
  <c r="CW127" i="2"/>
  <c r="CX127" i="2" s="1"/>
  <c r="CV128" i="2"/>
  <c r="BS127" i="2"/>
  <c r="BT127" i="2" s="1"/>
  <c r="BR128" i="2"/>
  <c r="GE124" i="2"/>
  <c r="GF124" i="2" s="1"/>
  <c r="HC124" i="2" s="1"/>
  <c r="GD125" i="2"/>
  <c r="FT126" i="2"/>
  <c r="FU125" i="2"/>
  <c r="FV125" i="2" s="1"/>
  <c r="FJ128" i="2"/>
  <c r="FK127" i="2"/>
  <c r="FL127" i="2" s="1"/>
  <c r="BO124" i="2"/>
  <c r="BP123" i="2"/>
  <c r="BU123" i="2" s="1"/>
  <c r="CT123" i="2"/>
  <c r="CY123" i="2" s="1"/>
  <c r="CZ123" i="2" s="1"/>
  <c r="CS124" i="2"/>
  <c r="GV124" i="2"/>
  <c r="HA124" i="2" s="1"/>
  <c r="HB124" i="2" s="1"/>
  <c r="GU125" i="2"/>
  <c r="BZ125" i="2"/>
  <c r="CE125" i="2" s="1"/>
  <c r="CF125" i="2" s="1"/>
  <c r="BY126" i="2"/>
  <c r="GB124" i="2"/>
  <c r="GG124" i="2" s="1"/>
  <c r="GA125" i="2"/>
  <c r="HY124" i="2"/>
  <c r="BS123" i="5"/>
  <c r="BR124" i="5"/>
  <c r="BL124" i="2"/>
  <c r="DA124" i="2"/>
  <c r="CI125" i="2"/>
  <c r="CJ124" i="2"/>
  <c r="CO124" i="2" s="1"/>
  <c r="CP124" i="2" s="1"/>
  <c r="DF125" i="2"/>
  <c r="DG124" i="2"/>
  <c r="DL124" i="2" s="1"/>
  <c r="JD124" i="2"/>
  <c r="BF125" i="2"/>
  <c r="BK125" i="2" s="1"/>
  <c r="BE126" i="2"/>
  <c r="FQ126" i="2"/>
  <c r="FR125" i="2"/>
  <c r="FW125" i="2" s="1"/>
  <c r="GO125" i="2"/>
  <c r="GP125" i="2" s="1"/>
  <c r="GN126" i="2"/>
  <c r="HD122" i="2"/>
  <c r="HE122" i="2" s="1"/>
  <c r="DM124" i="2"/>
  <c r="BV122" i="2"/>
  <c r="DB122" i="2"/>
  <c r="DC122" i="2" s="1"/>
  <c r="FN123" i="2"/>
  <c r="CB128" i="2"/>
  <c r="CC127" i="2"/>
  <c r="CD127" i="2" s="1"/>
  <c r="CM126" i="2"/>
  <c r="CN126" i="2" s="1"/>
  <c r="CL127" i="2"/>
  <c r="JE123" i="2"/>
  <c r="JF123" i="2" s="1"/>
  <c r="HO123" i="2"/>
  <c r="GL123" i="2"/>
  <c r="GQ123" i="2" s="1"/>
  <c r="GR123" i="2" s="1"/>
  <c r="GK124" i="2"/>
  <c r="BI125" i="2"/>
  <c r="BJ125" i="2" s="1"/>
  <c r="BH126" i="2"/>
  <c r="HC123" i="2"/>
  <c r="DI126" i="2"/>
  <c r="DJ125" i="2"/>
  <c r="DK125" i="2" s="1"/>
  <c r="HV125" i="2"/>
  <c r="HW125" i="2" s="1"/>
  <c r="JD125" i="2" s="1"/>
  <c r="HU126" i="2"/>
  <c r="GX127" i="2"/>
  <c r="GY126" i="2"/>
  <c r="GZ126" i="2" s="1"/>
  <c r="FG125" i="2"/>
  <c r="FH124" i="2"/>
  <c r="FM124" i="2" s="1"/>
  <c r="FL127" i="5"/>
  <c r="FA127" i="5"/>
  <c r="EG125" i="5"/>
  <c r="EF126" i="5"/>
  <c r="FN125" i="5"/>
  <c r="FM126" i="5"/>
  <c r="DK127" i="5"/>
  <c r="EE127" i="5"/>
  <c r="FA128" i="5"/>
  <c r="AW125" i="5"/>
  <c r="BQ125" i="5"/>
  <c r="BI127" i="5"/>
  <c r="BJ126" i="5"/>
  <c r="BN126" i="5" s="1"/>
  <c r="BO126" i="5" s="1"/>
  <c r="EK128" i="5"/>
  <c r="EQ128" i="5" s="1"/>
  <c r="ER128" i="5" s="1"/>
  <c r="EJ129" i="5"/>
  <c r="DC129" i="5"/>
  <c r="DD128" i="5"/>
  <c r="DJ128" i="5" s="1"/>
  <c r="BW128" i="5"/>
  <c r="CC128" i="5" s="1"/>
  <c r="CD128" i="5" s="1"/>
  <c r="BV129" i="5"/>
  <c r="AP126" i="5"/>
  <c r="AV126" i="5" s="1"/>
  <c r="AO127" i="5"/>
  <c r="P125" i="5"/>
  <c r="L126" i="5"/>
  <c r="M126" i="5"/>
  <c r="N126" i="5" s="1"/>
  <c r="H127" i="5"/>
  <c r="I126" i="5"/>
  <c r="O126" i="5" s="1"/>
  <c r="HK127" i="2"/>
  <c r="HL126" i="2"/>
  <c r="HM126" i="2" s="1"/>
  <c r="Q125" i="2"/>
  <c r="R124" i="2"/>
  <c r="S124" i="2" s="1"/>
  <c r="K121" i="2"/>
  <c r="BA120" i="2"/>
  <c r="BB120" i="2" s="1"/>
  <c r="G126" i="2"/>
  <c r="H125" i="2"/>
  <c r="I125" i="2" s="1"/>
  <c r="AZ122" i="2"/>
  <c r="E122" i="2"/>
  <c r="J122" i="2" s="1"/>
  <c r="D123" i="2"/>
  <c r="T121" i="2"/>
  <c r="U121" i="2" s="1"/>
  <c r="N123" i="2"/>
  <c r="O122" i="2"/>
  <c r="BL125" i="2" l="1"/>
  <c r="DA125" i="2"/>
  <c r="CT124" i="2"/>
  <c r="CY124" i="2" s="1"/>
  <c r="CZ124" i="2" s="1"/>
  <c r="CS125" i="2"/>
  <c r="FK128" i="2"/>
  <c r="FL128" i="2" s="1"/>
  <c r="FJ129" i="2"/>
  <c r="CW128" i="2"/>
  <c r="CX128" i="2" s="1"/>
  <c r="CV129" i="2"/>
  <c r="GY127" i="2"/>
  <c r="GZ127" i="2" s="1"/>
  <c r="GX128" i="2"/>
  <c r="DJ126" i="2"/>
  <c r="DK126" i="2" s="1"/>
  <c r="DI127" i="2"/>
  <c r="GK125" i="2"/>
  <c r="GL124" i="2"/>
  <c r="GQ124" i="2" s="1"/>
  <c r="GR124" i="2" s="1"/>
  <c r="CL128" i="2"/>
  <c r="CM127" i="2"/>
  <c r="CN127" i="2" s="1"/>
  <c r="CJ125" i="2"/>
  <c r="CO125" i="2" s="1"/>
  <c r="CP125" i="2" s="1"/>
  <c r="CI126" i="2"/>
  <c r="BZ126" i="2"/>
  <c r="CE126" i="2" s="1"/>
  <c r="CF126" i="2" s="1"/>
  <c r="BY127" i="2"/>
  <c r="GU126" i="2"/>
  <c r="GV125" i="2"/>
  <c r="HA125" i="2" s="1"/>
  <c r="HB125" i="2" s="1"/>
  <c r="FX125" i="2"/>
  <c r="GH124" i="2"/>
  <c r="GE125" i="2"/>
  <c r="GF125" i="2" s="1"/>
  <c r="GD126" i="2"/>
  <c r="BR129" i="2"/>
  <c r="BS128" i="2"/>
  <c r="BT128" i="2" s="1"/>
  <c r="BS124" i="5"/>
  <c r="BR125" i="5"/>
  <c r="HD124" i="2"/>
  <c r="FN124" i="2"/>
  <c r="HU127" i="2"/>
  <c r="HV126" i="2"/>
  <c r="HW126" i="2" s="1"/>
  <c r="HD123" i="2"/>
  <c r="HE123" i="2" s="1"/>
  <c r="FR126" i="2"/>
  <c r="FW126" i="2" s="1"/>
  <c r="FQ127" i="2"/>
  <c r="BV123" i="2"/>
  <c r="DB123" i="2"/>
  <c r="DC123" i="2" s="1"/>
  <c r="FT127" i="2"/>
  <c r="FU126" i="2"/>
  <c r="FV126" i="2" s="1"/>
  <c r="HS125" i="2"/>
  <c r="HX125" i="2" s="1"/>
  <c r="HY125" i="2" s="1"/>
  <c r="HR126" i="2"/>
  <c r="JE124" i="2"/>
  <c r="JF124" i="2" s="1"/>
  <c r="HO124" i="2"/>
  <c r="CC128" i="2"/>
  <c r="CD128" i="2" s="1"/>
  <c r="CB129" i="2"/>
  <c r="HE124" i="2"/>
  <c r="BA121" i="2"/>
  <c r="BB121" i="2" s="1"/>
  <c r="FH125" i="2"/>
  <c r="FM125" i="2" s="1"/>
  <c r="FG126" i="2"/>
  <c r="BH127" i="2"/>
  <c r="BI126" i="2"/>
  <c r="BJ126" i="2" s="1"/>
  <c r="GO126" i="2"/>
  <c r="GP126" i="2" s="1"/>
  <c r="GN127" i="2"/>
  <c r="BF126" i="2"/>
  <c r="BK126" i="2" s="1"/>
  <c r="BE127" i="2"/>
  <c r="DG125" i="2"/>
  <c r="DL125" i="2" s="1"/>
  <c r="DM125" i="2" s="1"/>
  <c r="DF126" i="2"/>
  <c r="GB125" i="2"/>
  <c r="GG125" i="2" s="1"/>
  <c r="GA126" i="2"/>
  <c r="BO125" i="2"/>
  <c r="BP124" i="2"/>
  <c r="BU124" i="2" s="1"/>
  <c r="HH126" i="2"/>
  <c r="HI125" i="2"/>
  <c r="HN125" i="2" s="1"/>
  <c r="EG126" i="5"/>
  <c r="EF127" i="5"/>
  <c r="AW126" i="5"/>
  <c r="BQ126" i="5"/>
  <c r="DK128" i="5"/>
  <c r="EE128" i="5"/>
  <c r="FL128" i="5"/>
  <c r="FN126" i="5"/>
  <c r="FM127" i="5"/>
  <c r="BJ127" i="5"/>
  <c r="BN127" i="5" s="1"/>
  <c r="BO127" i="5" s="1"/>
  <c r="BI128" i="5"/>
  <c r="EJ130" i="5"/>
  <c r="EK129" i="5"/>
  <c r="EQ129" i="5" s="1"/>
  <c r="DC130" i="5"/>
  <c r="DD129" i="5"/>
  <c r="DJ129" i="5" s="1"/>
  <c r="BW129" i="5"/>
  <c r="CC129" i="5" s="1"/>
  <c r="CD129" i="5" s="1"/>
  <c r="BV130" i="5"/>
  <c r="AP127" i="5"/>
  <c r="AV127" i="5" s="1"/>
  <c r="AO128" i="5"/>
  <c r="P126" i="5"/>
  <c r="M127" i="5"/>
  <c r="N127" i="5" s="1"/>
  <c r="L127" i="5"/>
  <c r="H128" i="5"/>
  <c r="I127" i="5"/>
  <c r="O127" i="5" s="1"/>
  <c r="HL127" i="2"/>
  <c r="HM127" i="2" s="1"/>
  <c r="HK128" i="2"/>
  <c r="Q126" i="2"/>
  <c r="R125" i="2"/>
  <c r="S125" i="2" s="1"/>
  <c r="G127" i="2"/>
  <c r="H126" i="2"/>
  <c r="I126" i="2" s="1"/>
  <c r="K122" i="2"/>
  <c r="AZ123" i="2"/>
  <c r="E123" i="2"/>
  <c r="J123" i="2" s="1"/>
  <c r="D124" i="2"/>
  <c r="T122" i="2"/>
  <c r="U122" i="2" s="1"/>
  <c r="N124" i="2"/>
  <c r="O123" i="2"/>
  <c r="BL126" i="2" l="1"/>
  <c r="DA126" i="2"/>
  <c r="HS126" i="2"/>
  <c r="HX126" i="2" s="1"/>
  <c r="HY126" i="2" s="1"/>
  <c r="HR127" i="2"/>
  <c r="GD127" i="2"/>
  <c r="GE127" i="2" s="1"/>
  <c r="GF127" i="2" s="1"/>
  <c r="GE126" i="2"/>
  <c r="GF126" i="2" s="1"/>
  <c r="CJ126" i="2"/>
  <c r="CO126" i="2" s="1"/>
  <c r="CP126" i="2" s="1"/>
  <c r="CI127" i="2"/>
  <c r="BS125" i="5"/>
  <c r="BR126" i="5"/>
  <c r="JE125" i="2"/>
  <c r="JF125" i="2" s="1"/>
  <c r="HO125" i="2"/>
  <c r="BV124" i="2"/>
  <c r="DB124" i="2"/>
  <c r="DC124" i="2" s="1"/>
  <c r="DG126" i="2"/>
  <c r="DL126" i="2" s="1"/>
  <c r="DM126" i="2" s="1"/>
  <c r="DF127" i="2"/>
  <c r="GN128" i="2"/>
  <c r="GO127" i="2"/>
  <c r="GP127" i="2" s="1"/>
  <c r="BI127" i="2"/>
  <c r="BJ127" i="2" s="1"/>
  <c r="BH128" i="2"/>
  <c r="HV127" i="2"/>
  <c r="HW127" i="2" s="1"/>
  <c r="HU128" i="2"/>
  <c r="GH125" i="2"/>
  <c r="GV126" i="2"/>
  <c r="HA126" i="2" s="1"/>
  <c r="HB126" i="2" s="1"/>
  <c r="GU127" i="2"/>
  <c r="GX129" i="2"/>
  <c r="GY128" i="2"/>
  <c r="GZ128" i="2" s="1"/>
  <c r="CV130" i="2"/>
  <c r="CW129" i="2"/>
  <c r="CX129" i="2" s="1"/>
  <c r="CT125" i="2"/>
  <c r="CY125" i="2" s="1"/>
  <c r="CZ125" i="2" s="1"/>
  <c r="CS126" i="2"/>
  <c r="JD127" i="2"/>
  <c r="CM128" i="2"/>
  <c r="CN128" i="2" s="1"/>
  <c r="CL129" i="2"/>
  <c r="HI126" i="2"/>
  <c r="HN126" i="2" s="1"/>
  <c r="HH127" i="2"/>
  <c r="BP125" i="2"/>
  <c r="BU125" i="2" s="1"/>
  <c r="BO126" i="2"/>
  <c r="FX126" i="2"/>
  <c r="HC126" i="2"/>
  <c r="HC125" i="2"/>
  <c r="BY128" i="2"/>
  <c r="BZ127" i="2"/>
  <c r="CE127" i="2" s="1"/>
  <c r="CF127" i="2" s="1"/>
  <c r="GL125" i="2"/>
  <c r="GQ125" i="2" s="1"/>
  <c r="GR125" i="2" s="1"/>
  <c r="GK126" i="2"/>
  <c r="HD125" i="2"/>
  <c r="FN125" i="2"/>
  <c r="GB126" i="2"/>
  <c r="GG126" i="2" s="1"/>
  <c r="GA127" i="2"/>
  <c r="GB127" i="2" s="1"/>
  <c r="GG127" i="2" s="1"/>
  <c r="BE128" i="2"/>
  <c r="BF127" i="2"/>
  <c r="BK127" i="2" s="1"/>
  <c r="FH126" i="2"/>
  <c r="FM126" i="2" s="1"/>
  <c r="FG127" i="2"/>
  <c r="CC129" i="2"/>
  <c r="CD129" i="2" s="1"/>
  <c r="CB130" i="2"/>
  <c r="FU127" i="2"/>
  <c r="FV127" i="2" s="1"/>
  <c r="FT128" i="2"/>
  <c r="FR127" i="2"/>
  <c r="FW127" i="2" s="1"/>
  <c r="FQ128" i="2"/>
  <c r="BS129" i="2"/>
  <c r="BT129" i="2" s="1"/>
  <c r="BR130" i="2"/>
  <c r="DI128" i="2"/>
  <c r="DJ127" i="2"/>
  <c r="DK127" i="2" s="1"/>
  <c r="JD126" i="2"/>
  <c r="FJ130" i="2"/>
  <c r="FK129" i="2"/>
  <c r="FL129" i="2" s="1"/>
  <c r="FN127" i="5"/>
  <c r="FM128" i="5"/>
  <c r="DK129" i="5"/>
  <c r="EE129" i="5"/>
  <c r="AW127" i="5"/>
  <c r="BQ127" i="5"/>
  <c r="EG127" i="5"/>
  <c r="EF128" i="5"/>
  <c r="ER129" i="5"/>
  <c r="FL129" i="5"/>
  <c r="BJ128" i="5"/>
  <c r="BN128" i="5" s="1"/>
  <c r="BO128" i="5" s="1"/>
  <c r="BI129" i="5"/>
  <c r="EK130" i="5"/>
  <c r="EQ130" i="5" s="1"/>
  <c r="DC131" i="5"/>
  <c r="DD130" i="5"/>
  <c r="DJ130" i="5" s="1"/>
  <c r="BW130" i="5"/>
  <c r="CC130" i="5" s="1"/>
  <c r="CD130" i="5" s="1"/>
  <c r="BV131" i="5"/>
  <c r="AP128" i="5"/>
  <c r="AV128" i="5" s="1"/>
  <c r="AO129" i="5"/>
  <c r="P127" i="5"/>
  <c r="M128" i="5"/>
  <c r="N128" i="5" s="1"/>
  <c r="L128" i="5"/>
  <c r="H129" i="5"/>
  <c r="I128" i="5"/>
  <c r="O128" i="5" s="1"/>
  <c r="HL128" i="2"/>
  <c r="HM128" i="2" s="1"/>
  <c r="HK129" i="2"/>
  <c r="Q127" i="2"/>
  <c r="R126" i="2"/>
  <c r="S126" i="2" s="1"/>
  <c r="AZ124" i="2"/>
  <c r="BA122" i="2"/>
  <c r="BB122" i="2" s="1"/>
  <c r="G128" i="2"/>
  <c r="H127" i="2"/>
  <c r="I127" i="2" s="1"/>
  <c r="K123" i="2"/>
  <c r="E124" i="2"/>
  <c r="J124" i="2" s="1"/>
  <c r="D125" i="2"/>
  <c r="T123" i="2"/>
  <c r="U123" i="2" s="1"/>
  <c r="N125" i="2"/>
  <c r="O124" i="2"/>
  <c r="FN126" i="2" l="1"/>
  <c r="DI129" i="2"/>
  <c r="DJ128" i="2"/>
  <c r="DK128" i="2" s="1"/>
  <c r="FR128" i="2"/>
  <c r="FW128" i="2" s="1"/>
  <c r="FQ129" i="2"/>
  <c r="CC130" i="2"/>
  <c r="CD130" i="2" s="1"/>
  <c r="CB131" i="2"/>
  <c r="BZ128" i="2"/>
  <c r="CE128" i="2" s="1"/>
  <c r="CF128" i="2" s="1"/>
  <c r="BY129" i="2"/>
  <c r="HH128" i="2"/>
  <c r="HI127" i="2"/>
  <c r="HN127" i="2" s="1"/>
  <c r="CM129" i="2"/>
  <c r="CN129" i="2" s="1"/>
  <c r="CL130" i="2"/>
  <c r="CV131" i="2"/>
  <c r="CW131" i="2" s="1"/>
  <c r="CX131" i="2" s="1"/>
  <c r="CW130" i="2"/>
  <c r="CX130" i="2" s="1"/>
  <c r="BH129" i="2"/>
  <c r="BI128" i="2"/>
  <c r="BJ128" i="2" s="1"/>
  <c r="DF128" i="2"/>
  <c r="DG127" i="2"/>
  <c r="DL127" i="2" s="1"/>
  <c r="DM127" i="2" s="1"/>
  <c r="GH127" i="2"/>
  <c r="GF148" i="2"/>
  <c r="FX127" i="2"/>
  <c r="HC127" i="2"/>
  <c r="BV125" i="2"/>
  <c r="DB125" i="2"/>
  <c r="DC125" i="2" s="1"/>
  <c r="GO128" i="2"/>
  <c r="GP128" i="2" s="1"/>
  <c r="GN129" i="2"/>
  <c r="GH126" i="2"/>
  <c r="FJ131" i="2"/>
  <c r="FK130" i="2"/>
  <c r="FL130" i="2" s="1"/>
  <c r="BF128" i="2"/>
  <c r="BK128" i="2" s="1"/>
  <c r="BE129" i="2"/>
  <c r="GL126" i="2"/>
  <c r="GQ126" i="2" s="1"/>
  <c r="GR126" i="2" s="1"/>
  <c r="GK127" i="2"/>
  <c r="HE125" i="2"/>
  <c r="JE126" i="2"/>
  <c r="HO126" i="2"/>
  <c r="CT126" i="2"/>
  <c r="CY126" i="2" s="1"/>
  <c r="CZ126" i="2" s="1"/>
  <c r="CS127" i="2"/>
  <c r="BL127" i="2"/>
  <c r="DA127" i="2"/>
  <c r="CJ127" i="2"/>
  <c r="CO127" i="2" s="1"/>
  <c r="CP127" i="2" s="1"/>
  <c r="CI128" i="2"/>
  <c r="GV127" i="2"/>
  <c r="HA127" i="2" s="1"/>
  <c r="HB127" i="2" s="1"/>
  <c r="GU128" i="2"/>
  <c r="BS126" i="5"/>
  <c r="BR127" i="5"/>
  <c r="JF126" i="2"/>
  <c r="BS130" i="2"/>
  <c r="BT130" i="2" s="1"/>
  <c r="BR131" i="2"/>
  <c r="FT129" i="2"/>
  <c r="FU128" i="2"/>
  <c r="FV128" i="2" s="1"/>
  <c r="FG128" i="2"/>
  <c r="FH127" i="2"/>
  <c r="FM127" i="2" s="1"/>
  <c r="BO127" i="2"/>
  <c r="BP126" i="2"/>
  <c r="BU126" i="2" s="1"/>
  <c r="GX130" i="2"/>
  <c r="GY129" i="2"/>
  <c r="GZ129" i="2" s="1"/>
  <c r="HU129" i="2"/>
  <c r="HV128" i="2"/>
  <c r="HW128" i="2" s="1"/>
  <c r="HR128" i="2"/>
  <c r="HS127" i="2"/>
  <c r="HX127" i="2" s="1"/>
  <c r="HY127" i="2" s="1"/>
  <c r="DK130" i="5"/>
  <c r="EE130" i="5"/>
  <c r="EG128" i="5"/>
  <c r="EF129" i="5"/>
  <c r="AW128" i="5"/>
  <c r="BQ128" i="5"/>
  <c r="FN128" i="5"/>
  <c r="FN132" i="5" s="1"/>
  <c r="FM129" i="5"/>
  <c r="ER130" i="5"/>
  <c r="BI130" i="5"/>
  <c r="BJ129" i="5"/>
  <c r="BN129" i="5" s="1"/>
  <c r="BO129" i="5" s="1"/>
  <c r="DC132" i="5"/>
  <c r="DD131" i="5"/>
  <c r="DJ131" i="5" s="1"/>
  <c r="BW131" i="5"/>
  <c r="CC131" i="5" s="1"/>
  <c r="CD131" i="5" s="1"/>
  <c r="BV132" i="5"/>
  <c r="AP129" i="5"/>
  <c r="AV129" i="5" s="1"/>
  <c r="AO130" i="5"/>
  <c r="P128" i="5"/>
  <c r="M129" i="5"/>
  <c r="N129" i="5" s="1"/>
  <c r="L129" i="5"/>
  <c r="I129" i="5"/>
  <c r="O129" i="5" s="1"/>
  <c r="H130" i="5"/>
  <c r="HK130" i="2"/>
  <c r="HL129" i="2"/>
  <c r="HM129" i="2" s="1"/>
  <c r="Q128" i="2"/>
  <c r="R127" i="2"/>
  <c r="S127" i="2" s="1"/>
  <c r="BA123" i="2"/>
  <c r="BB123" i="2" s="1"/>
  <c r="AZ125" i="2"/>
  <c r="K124" i="2"/>
  <c r="G129" i="2"/>
  <c r="H128" i="2"/>
  <c r="I128" i="2" s="1"/>
  <c r="E125" i="2"/>
  <c r="J125" i="2" s="1"/>
  <c r="D126" i="2"/>
  <c r="T124" i="2"/>
  <c r="U124" i="2" s="1"/>
  <c r="O125" i="2"/>
  <c r="N126" i="2"/>
  <c r="CM130" i="2" l="1"/>
  <c r="CN130" i="2" s="1"/>
  <c r="CL131" i="2"/>
  <c r="BY130" i="2"/>
  <c r="BZ129" i="2"/>
  <c r="CE129" i="2" s="1"/>
  <c r="CF129" i="2" s="1"/>
  <c r="DI130" i="2"/>
  <c r="DJ129" i="2"/>
  <c r="DK129" i="2" s="1"/>
  <c r="HV129" i="2"/>
  <c r="HW129" i="2" s="1"/>
  <c r="HU130" i="2"/>
  <c r="BP127" i="2"/>
  <c r="BU127" i="2" s="1"/>
  <c r="BO128" i="2"/>
  <c r="FT130" i="2"/>
  <c r="FU129" i="2"/>
  <c r="FV129" i="2" s="1"/>
  <c r="BI129" i="2"/>
  <c r="BJ129" i="2" s="1"/>
  <c r="BH130" i="2"/>
  <c r="FR129" i="2"/>
  <c r="FW129" i="2" s="1"/>
  <c r="FQ130" i="2"/>
  <c r="BV126" i="2"/>
  <c r="DB126" i="2"/>
  <c r="DC126" i="2" s="1"/>
  <c r="CT127" i="2"/>
  <c r="CY127" i="2" s="1"/>
  <c r="CZ127" i="2" s="1"/>
  <c r="CS128" i="2"/>
  <c r="BE130" i="2"/>
  <c r="BF129" i="2"/>
  <c r="BK129" i="2" s="1"/>
  <c r="HR129" i="2"/>
  <c r="HS128" i="2"/>
  <c r="HX128" i="2" s="1"/>
  <c r="HY128" i="2" s="1"/>
  <c r="FN127" i="2"/>
  <c r="BR132" i="2"/>
  <c r="BS131" i="2"/>
  <c r="BT131" i="2" s="1"/>
  <c r="GK128" i="2"/>
  <c r="GL127" i="2"/>
  <c r="GQ127" i="2" s="1"/>
  <c r="GR127" i="2" s="1"/>
  <c r="GN130" i="2"/>
  <c r="GO129" i="2"/>
  <c r="GP129" i="2" s="1"/>
  <c r="JD128" i="2"/>
  <c r="JE127" i="2"/>
  <c r="JF127" i="2" s="1"/>
  <c r="HO127" i="2"/>
  <c r="HD126" i="2"/>
  <c r="HE126" i="2" s="1"/>
  <c r="FX128" i="2"/>
  <c r="HC128" i="2"/>
  <c r="FK131" i="2"/>
  <c r="FL131" i="2" s="1"/>
  <c r="FJ132" i="2"/>
  <c r="BL128" i="2"/>
  <c r="DA128" i="2"/>
  <c r="BS127" i="5"/>
  <c r="BR128" i="5"/>
  <c r="GY130" i="2"/>
  <c r="GZ130" i="2" s="1"/>
  <c r="GX131" i="2"/>
  <c r="FG129" i="2"/>
  <c r="FH128" i="2"/>
  <c r="FM128" i="2" s="1"/>
  <c r="GU129" i="2"/>
  <c r="GV128" i="2"/>
  <c r="HA128" i="2" s="1"/>
  <c r="HB128" i="2" s="1"/>
  <c r="CJ128" i="2"/>
  <c r="CO128" i="2" s="1"/>
  <c r="CP128" i="2" s="1"/>
  <c r="CI129" i="2"/>
  <c r="DF129" i="2"/>
  <c r="DG128" i="2"/>
  <c r="DL128" i="2" s="1"/>
  <c r="DM128" i="2" s="1"/>
  <c r="CX143" i="2"/>
  <c r="HI128" i="2"/>
  <c r="HN128" i="2" s="1"/>
  <c r="HH129" i="2"/>
  <c r="CB132" i="2"/>
  <c r="CC132" i="2" s="1"/>
  <c r="CD132" i="2" s="1"/>
  <c r="CC131" i="2"/>
  <c r="CD131" i="2" s="1"/>
  <c r="DK131" i="5"/>
  <c r="EE131" i="5"/>
  <c r="EG129" i="5"/>
  <c r="EF130" i="5"/>
  <c r="AW129" i="5"/>
  <c r="BQ129" i="5"/>
  <c r="BJ130" i="5"/>
  <c r="BN130" i="5" s="1"/>
  <c r="BO130" i="5" s="1"/>
  <c r="BI131" i="5"/>
  <c r="DC133" i="5"/>
  <c r="DD132" i="5"/>
  <c r="DJ132" i="5" s="1"/>
  <c r="BW132" i="5"/>
  <c r="CC132" i="5" s="1"/>
  <c r="CD132" i="5" s="1"/>
  <c r="BV133" i="5"/>
  <c r="AP130" i="5"/>
  <c r="AV130" i="5" s="1"/>
  <c r="AO131" i="5"/>
  <c r="P129" i="5"/>
  <c r="M130" i="5"/>
  <c r="N130" i="5" s="1"/>
  <c r="L130" i="5"/>
  <c r="H131" i="5"/>
  <c r="I130" i="5"/>
  <c r="O130" i="5" s="1"/>
  <c r="HL130" i="2"/>
  <c r="HM130" i="2" s="1"/>
  <c r="HK131" i="2"/>
  <c r="AZ126" i="2"/>
  <c r="BA124" i="2"/>
  <c r="BB124" i="2" s="1"/>
  <c r="R128" i="2"/>
  <c r="S128" i="2" s="1"/>
  <c r="Q129" i="2"/>
  <c r="K125" i="2"/>
  <c r="G130" i="2"/>
  <c r="H129" i="2"/>
  <c r="I129" i="2" s="1"/>
  <c r="D127" i="2"/>
  <c r="E126" i="2"/>
  <c r="J126" i="2" s="1"/>
  <c r="T125" i="2"/>
  <c r="U125" i="2" s="1"/>
  <c r="N127" i="2"/>
  <c r="O126" i="2"/>
  <c r="HD127" i="2" l="1"/>
  <c r="HE127" i="2" s="1"/>
  <c r="HI129" i="2"/>
  <c r="HN129" i="2" s="1"/>
  <c r="HH130" i="2"/>
  <c r="GV129" i="2"/>
  <c r="HA129" i="2" s="1"/>
  <c r="HB129" i="2" s="1"/>
  <c r="GU130" i="2"/>
  <c r="GX132" i="2"/>
  <c r="GY131" i="2"/>
  <c r="GZ131" i="2" s="1"/>
  <c r="BE131" i="2"/>
  <c r="BF130" i="2"/>
  <c r="BK130" i="2" s="1"/>
  <c r="BV127" i="2"/>
  <c r="DB127" i="2"/>
  <c r="DC127" i="2" s="1"/>
  <c r="JE128" i="2"/>
  <c r="HO128" i="2"/>
  <c r="DG129" i="2"/>
  <c r="DL129" i="2" s="1"/>
  <c r="DM129" i="2" s="1"/>
  <c r="DF130" i="2"/>
  <c r="CJ129" i="2"/>
  <c r="CO129" i="2" s="1"/>
  <c r="CP129" i="2" s="1"/>
  <c r="CI130" i="2"/>
  <c r="GN131" i="2"/>
  <c r="GO130" i="2"/>
  <c r="GP130" i="2" s="1"/>
  <c r="BR133" i="2"/>
  <c r="BS133" i="2" s="1"/>
  <c r="BT133" i="2" s="1"/>
  <c r="BS132" i="2"/>
  <c r="BT132" i="2" s="1"/>
  <c r="CS129" i="2"/>
  <c r="CT128" i="2"/>
  <c r="CY128" i="2" s="1"/>
  <c r="CZ128" i="2" s="1"/>
  <c r="BI130" i="2"/>
  <c r="BJ130" i="2" s="1"/>
  <c r="BH131" i="2"/>
  <c r="FX129" i="2"/>
  <c r="HC129" i="2"/>
  <c r="HU131" i="2"/>
  <c r="HV130" i="2"/>
  <c r="HW130" i="2" s="1"/>
  <c r="BZ130" i="2"/>
  <c r="CE130" i="2" s="1"/>
  <c r="CF130" i="2" s="1"/>
  <c r="BY131" i="2"/>
  <c r="FN128" i="2"/>
  <c r="HR130" i="2"/>
  <c r="HS129" i="2"/>
  <c r="HX129" i="2" s="1"/>
  <c r="HY129" i="2" s="1"/>
  <c r="FQ131" i="2"/>
  <c r="FR130" i="2"/>
  <c r="FW130" i="2" s="1"/>
  <c r="BL129" i="2"/>
  <c r="DA129" i="2"/>
  <c r="FU130" i="2"/>
  <c r="FV130" i="2" s="1"/>
  <c r="FT131" i="2"/>
  <c r="DI131" i="2"/>
  <c r="DJ130" i="2"/>
  <c r="DK130" i="2" s="1"/>
  <c r="CL132" i="2"/>
  <c r="CM131" i="2"/>
  <c r="CN131" i="2" s="1"/>
  <c r="P130" i="5"/>
  <c r="BS128" i="5"/>
  <c r="BR129" i="5"/>
  <c r="CD143" i="2"/>
  <c r="FH129" i="2"/>
  <c r="FM129" i="2" s="1"/>
  <c r="FG130" i="2"/>
  <c r="FK132" i="2"/>
  <c r="FL132" i="2" s="1"/>
  <c r="FJ133" i="2"/>
  <c r="JF128" i="2"/>
  <c r="GK129" i="2"/>
  <c r="GL128" i="2"/>
  <c r="GQ128" i="2" s="1"/>
  <c r="GR128" i="2" s="1"/>
  <c r="BP128" i="2"/>
  <c r="BU128" i="2" s="1"/>
  <c r="BO129" i="2"/>
  <c r="JD129" i="2"/>
  <c r="AW130" i="5"/>
  <c r="BQ130" i="5"/>
  <c r="DK132" i="5"/>
  <c r="EE132" i="5"/>
  <c r="EG130" i="5"/>
  <c r="EF131" i="5"/>
  <c r="BI132" i="5"/>
  <c r="BJ131" i="5"/>
  <c r="BN131" i="5" s="1"/>
  <c r="BO131" i="5" s="1"/>
  <c r="DC134" i="5"/>
  <c r="DD133" i="5"/>
  <c r="DJ133" i="5" s="1"/>
  <c r="BW133" i="5"/>
  <c r="CC133" i="5" s="1"/>
  <c r="CD133" i="5" s="1"/>
  <c r="BV134" i="5"/>
  <c r="AP131" i="5"/>
  <c r="AV131" i="5" s="1"/>
  <c r="AO132" i="5"/>
  <c r="L131" i="5"/>
  <c r="M131" i="5"/>
  <c r="N131" i="5" s="1"/>
  <c r="I131" i="5"/>
  <c r="O131" i="5" s="1"/>
  <c r="H132" i="5"/>
  <c r="HK132" i="2"/>
  <c r="HL131" i="2"/>
  <c r="HM131" i="2" s="1"/>
  <c r="Q130" i="2"/>
  <c r="R129" i="2"/>
  <c r="S129" i="2" s="1"/>
  <c r="G131" i="2"/>
  <c r="H130" i="2"/>
  <c r="I130" i="2" s="1"/>
  <c r="K126" i="2"/>
  <c r="BA125" i="2"/>
  <c r="BB125" i="2" s="1"/>
  <c r="AZ127" i="2"/>
  <c r="E127" i="2"/>
  <c r="J127" i="2" s="1"/>
  <c r="D128" i="2"/>
  <c r="T126" i="2"/>
  <c r="U126" i="2" s="1"/>
  <c r="N128" i="2"/>
  <c r="O127" i="2"/>
  <c r="BZ131" i="2" l="1"/>
  <c r="CE131" i="2" s="1"/>
  <c r="CF131" i="2" s="1"/>
  <c r="BY132" i="2"/>
  <c r="BZ132" i="2" s="1"/>
  <c r="CE132" i="2" s="1"/>
  <c r="CF132" i="2" s="1"/>
  <c r="BT143" i="2"/>
  <c r="GU131" i="2"/>
  <c r="GV130" i="2"/>
  <c r="HA130" i="2" s="1"/>
  <c r="HB130" i="2" s="1"/>
  <c r="BS129" i="5"/>
  <c r="BR130" i="5"/>
  <c r="BP129" i="2"/>
  <c r="BU129" i="2" s="1"/>
  <c r="BO130" i="2"/>
  <c r="GL129" i="2"/>
  <c r="GQ129" i="2" s="1"/>
  <c r="GR129" i="2" s="1"/>
  <c r="GK130" i="2"/>
  <c r="FG131" i="2"/>
  <c r="FH130" i="2"/>
  <c r="FM130" i="2" s="1"/>
  <c r="HS130" i="2"/>
  <c r="HX130" i="2" s="1"/>
  <c r="HY130" i="2" s="1"/>
  <c r="HR131" i="2"/>
  <c r="CJ130" i="2"/>
  <c r="CO130" i="2" s="1"/>
  <c r="CP130" i="2" s="1"/>
  <c r="CI131" i="2"/>
  <c r="DJ131" i="2"/>
  <c r="DK131" i="2" s="1"/>
  <c r="DI132" i="2"/>
  <c r="HU132" i="2"/>
  <c r="HV131" i="2"/>
  <c r="HW131" i="2" s="1"/>
  <c r="JD131" i="2" s="1"/>
  <c r="BL130" i="2"/>
  <c r="DA130" i="2"/>
  <c r="BE132" i="2"/>
  <c r="BF131" i="2"/>
  <c r="BK131" i="2" s="1"/>
  <c r="BV128" i="2"/>
  <c r="DB128" i="2"/>
  <c r="DC128" i="2" s="1"/>
  <c r="FN129" i="2"/>
  <c r="CM132" i="2"/>
  <c r="CN132" i="2" s="1"/>
  <c r="CL133" i="2"/>
  <c r="FU131" i="2"/>
  <c r="FV131" i="2" s="1"/>
  <c r="FT132" i="2"/>
  <c r="CT129" i="2"/>
  <c r="CY129" i="2" s="1"/>
  <c r="CZ129" i="2" s="1"/>
  <c r="CS130" i="2"/>
  <c r="GN132" i="2"/>
  <c r="GO131" i="2"/>
  <c r="GP131" i="2" s="1"/>
  <c r="HI130" i="2"/>
  <c r="HN130" i="2" s="1"/>
  <c r="HH131" i="2"/>
  <c r="FJ134" i="2"/>
  <c r="FK133" i="2"/>
  <c r="FL133" i="2" s="1"/>
  <c r="FX130" i="2"/>
  <c r="HC130" i="2"/>
  <c r="FR131" i="2"/>
  <c r="FW131" i="2" s="1"/>
  <c r="FQ132" i="2"/>
  <c r="HD128" i="2"/>
  <c r="HE128" i="2" s="1"/>
  <c r="BH132" i="2"/>
  <c r="BI131" i="2"/>
  <c r="BJ131" i="2" s="1"/>
  <c r="DG130" i="2"/>
  <c r="DL130" i="2" s="1"/>
  <c r="DM130" i="2" s="1"/>
  <c r="DF131" i="2"/>
  <c r="JD130" i="2"/>
  <c r="GY132" i="2"/>
  <c r="GZ132" i="2" s="1"/>
  <c r="GX133" i="2"/>
  <c r="GY133" i="2" s="1"/>
  <c r="GZ133" i="2" s="1"/>
  <c r="JE129" i="2"/>
  <c r="JF129" i="2" s="1"/>
  <c r="HO129" i="2"/>
  <c r="AW131" i="5"/>
  <c r="BQ131" i="5"/>
  <c r="EG131" i="5"/>
  <c r="EF132" i="5"/>
  <c r="DK133" i="5"/>
  <c r="EE133" i="5"/>
  <c r="BJ132" i="5"/>
  <c r="BN132" i="5" s="1"/>
  <c r="BO132" i="5" s="1"/>
  <c r="BI133" i="5"/>
  <c r="DC135" i="5"/>
  <c r="DD134" i="5"/>
  <c r="DJ134" i="5" s="1"/>
  <c r="BW134" i="5"/>
  <c r="CC134" i="5" s="1"/>
  <c r="CD134" i="5" s="1"/>
  <c r="BV135" i="5"/>
  <c r="AP132" i="5"/>
  <c r="AV132" i="5" s="1"/>
  <c r="AO133" i="5"/>
  <c r="P131" i="5"/>
  <c r="M132" i="5"/>
  <c r="N132" i="5" s="1"/>
  <c r="L132" i="5"/>
  <c r="H133" i="5"/>
  <c r="I132" i="5"/>
  <c r="O132" i="5" s="1"/>
  <c r="HK133" i="2"/>
  <c r="HL132" i="2"/>
  <c r="HM132" i="2" s="1"/>
  <c r="R130" i="2"/>
  <c r="S130" i="2" s="1"/>
  <c r="Q131" i="2"/>
  <c r="BA126" i="2"/>
  <c r="BB126" i="2" s="1"/>
  <c r="AZ128" i="2"/>
  <c r="K127" i="2"/>
  <c r="G132" i="2"/>
  <c r="H131" i="2"/>
  <c r="I131" i="2" s="1"/>
  <c r="E128" i="2"/>
  <c r="J128" i="2" s="1"/>
  <c r="D129" i="2"/>
  <c r="T127" i="2"/>
  <c r="U127" i="2" s="1"/>
  <c r="N129" i="2"/>
  <c r="O128" i="2"/>
  <c r="HD129" i="2" l="1"/>
  <c r="HE129" i="2" s="1"/>
  <c r="FJ135" i="2"/>
  <c r="FK134" i="2"/>
  <c r="FL134" i="2" s="1"/>
  <c r="FT133" i="2"/>
  <c r="FU132" i="2"/>
  <c r="FV132" i="2" s="1"/>
  <c r="CI132" i="2"/>
  <c r="CJ131" i="2"/>
  <c r="CO131" i="2" s="1"/>
  <c r="CP131" i="2" s="1"/>
  <c r="HR132" i="2"/>
  <c r="HS131" i="2"/>
  <c r="HX131" i="2" s="1"/>
  <c r="HY131" i="2" s="1"/>
  <c r="FG132" i="2"/>
  <c r="FH131" i="2"/>
  <c r="FM131" i="2" s="1"/>
  <c r="BV129" i="2"/>
  <c r="DB129" i="2"/>
  <c r="DC129" i="2" s="1"/>
  <c r="GZ148" i="2"/>
  <c r="DF132" i="2"/>
  <c r="DG131" i="2"/>
  <c r="DL131" i="2" s="1"/>
  <c r="DM131" i="2"/>
  <c r="FN130" i="2"/>
  <c r="BP130" i="2"/>
  <c r="BU130" i="2" s="1"/>
  <c r="BO131" i="2"/>
  <c r="HH132" i="2"/>
  <c r="HI131" i="2"/>
  <c r="HN131" i="2" s="1"/>
  <c r="GN133" i="2"/>
  <c r="GO132" i="2"/>
  <c r="GP132" i="2" s="1"/>
  <c r="FX131" i="2"/>
  <c r="HC131" i="2"/>
  <c r="BF132" i="2"/>
  <c r="BK132" i="2" s="1"/>
  <c r="BE133" i="2"/>
  <c r="BF133" i="2" s="1"/>
  <c r="BK133" i="2" s="1"/>
  <c r="HU133" i="2"/>
  <c r="HV132" i="2"/>
  <c r="HW132" i="2" s="1"/>
  <c r="JD132" i="2" s="1"/>
  <c r="GK131" i="2"/>
  <c r="GL130" i="2"/>
  <c r="GQ130" i="2" s="1"/>
  <c r="GR130" i="2" s="1"/>
  <c r="BS130" i="5"/>
  <c r="BR131" i="5"/>
  <c r="BH133" i="2"/>
  <c r="BI133" i="2" s="1"/>
  <c r="BJ133" i="2" s="1"/>
  <c r="BI132" i="2"/>
  <c r="BJ132" i="2" s="1"/>
  <c r="BL131" i="2"/>
  <c r="DA131" i="2"/>
  <c r="FQ133" i="2"/>
  <c r="FR132" i="2"/>
  <c r="FW132" i="2" s="1"/>
  <c r="JE130" i="2"/>
  <c r="JF130" i="2" s="1"/>
  <c r="HO130" i="2"/>
  <c r="CT130" i="2"/>
  <c r="CY130" i="2" s="1"/>
  <c r="CZ130" i="2" s="1"/>
  <c r="CS131" i="2"/>
  <c r="CT131" i="2" s="1"/>
  <c r="CY131" i="2" s="1"/>
  <c r="CZ131" i="2" s="1"/>
  <c r="CM133" i="2"/>
  <c r="CN133" i="2" s="1"/>
  <c r="CL134" i="2"/>
  <c r="CM134" i="2" s="1"/>
  <c r="CN134" i="2" s="1"/>
  <c r="DJ132" i="2"/>
  <c r="DK132" i="2" s="1"/>
  <c r="DI133" i="2"/>
  <c r="GV131" i="2"/>
  <c r="HA131" i="2" s="1"/>
  <c r="HB131" i="2" s="1"/>
  <c r="GU132" i="2"/>
  <c r="AW132" i="5"/>
  <c r="BQ132" i="5"/>
  <c r="EG132" i="5"/>
  <c r="EF133" i="5"/>
  <c r="DK134" i="5"/>
  <c r="EE134" i="5"/>
  <c r="BI134" i="5"/>
  <c r="BJ133" i="5"/>
  <c r="BN133" i="5" s="1"/>
  <c r="BO133" i="5" s="1"/>
  <c r="DC136" i="5"/>
  <c r="DD135" i="5"/>
  <c r="DJ135" i="5" s="1"/>
  <c r="BW135" i="5"/>
  <c r="CC135" i="5" s="1"/>
  <c r="CD135" i="5" s="1"/>
  <c r="BV136" i="5"/>
  <c r="AP133" i="5"/>
  <c r="AV133" i="5" s="1"/>
  <c r="AO134" i="5"/>
  <c r="P132" i="5"/>
  <c r="M133" i="5"/>
  <c r="N133" i="5" s="1"/>
  <c r="L133" i="5"/>
  <c r="I133" i="5"/>
  <c r="O133" i="5" s="1"/>
  <c r="H134" i="5"/>
  <c r="HL133" i="2"/>
  <c r="HM133" i="2" s="1"/>
  <c r="HK134" i="2"/>
  <c r="R131" i="2"/>
  <c r="S131" i="2" s="1"/>
  <c r="Q132" i="2"/>
  <c r="AZ129" i="2"/>
  <c r="K128" i="2"/>
  <c r="G133" i="2"/>
  <c r="H132" i="2"/>
  <c r="I132" i="2" s="1"/>
  <c r="BA127" i="2"/>
  <c r="BB127" i="2" s="1"/>
  <c r="E129" i="2"/>
  <c r="J129" i="2" s="1"/>
  <c r="D130" i="2"/>
  <c r="T128" i="2"/>
  <c r="U128" i="2" s="1"/>
  <c r="O129" i="2"/>
  <c r="N130" i="2"/>
  <c r="GU133" i="2" l="1"/>
  <c r="GV133" i="2" s="1"/>
  <c r="HA133" i="2" s="1"/>
  <c r="HB133" i="2" s="1"/>
  <c r="GV132" i="2"/>
  <c r="HA132" i="2" s="1"/>
  <c r="HB132" i="2" s="1"/>
  <c r="JD148" i="2"/>
  <c r="BV130" i="2"/>
  <c r="DB130" i="2"/>
  <c r="DC130" i="2" s="1"/>
  <c r="CN143" i="2"/>
  <c r="HH133" i="2"/>
  <c r="HI132" i="2"/>
  <c r="HN132" i="2" s="1"/>
  <c r="FN131" i="2"/>
  <c r="FX132" i="2"/>
  <c r="HC132" i="2"/>
  <c r="FK135" i="2"/>
  <c r="FL135" i="2" s="1"/>
  <c r="FJ136" i="2"/>
  <c r="FR133" i="2"/>
  <c r="FW133" i="2" s="1"/>
  <c r="FQ134" i="2"/>
  <c r="JE131" i="2"/>
  <c r="JF131" i="2" s="1"/>
  <c r="HO131" i="2"/>
  <c r="DF133" i="2"/>
  <c r="DG132" i="2"/>
  <c r="DL132" i="2" s="1"/>
  <c r="DM132" i="2" s="1"/>
  <c r="HS132" i="2"/>
  <c r="HX132" i="2" s="1"/>
  <c r="HY132" i="2" s="1"/>
  <c r="HR133" i="2"/>
  <c r="HV133" i="2"/>
  <c r="HW133" i="2" s="1"/>
  <c r="HU134" i="2"/>
  <c r="BS131" i="5"/>
  <c r="BR132" i="5"/>
  <c r="DJ133" i="2"/>
  <c r="DK133" i="2" s="1"/>
  <c r="DI134" i="2"/>
  <c r="BL132" i="2"/>
  <c r="DA132" i="2"/>
  <c r="HD130" i="2"/>
  <c r="HE130" i="2" s="1"/>
  <c r="FG133" i="2"/>
  <c r="FH132" i="2"/>
  <c r="FM132" i="2" s="1"/>
  <c r="CI133" i="2"/>
  <c r="CJ132" i="2"/>
  <c r="CO132" i="2" s="1"/>
  <c r="CP132" i="2" s="1"/>
  <c r="FT134" i="2"/>
  <c r="FU133" i="2"/>
  <c r="FV133" i="2" s="1"/>
  <c r="BL133" i="2"/>
  <c r="DA133" i="2"/>
  <c r="BJ143" i="2"/>
  <c r="GK132" i="2"/>
  <c r="GL131" i="2"/>
  <c r="GQ131" i="2" s="1"/>
  <c r="GR131" i="2" s="1"/>
  <c r="GO133" i="2"/>
  <c r="GP133" i="2" s="1"/>
  <c r="GN134" i="2"/>
  <c r="BP131" i="2"/>
  <c r="BU131" i="2" s="1"/>
  <c r="BO132" i="2"/>
  <c r="AW133" i="5"/>
  <c r="BQ133" i="5"/>
  <c r="EG133" i="5"/>
  <c r="EF134" i="5"/>
  <c r="DK135" i="5"/>
  <c r="EE135" i="5"/>
  <c r="BJ134" i="5"/>
  <c r="BN134" i="5" s="1"/>
  <c r="BO134" i="5" s="1"/>
  <c r="BI135" i="5"/>
  <c r="DC137" i="5"/>
  <c r="DD136" i="5"/>
  <c r="DJ136" i="5" s="1"/>
  <c r="BW136" i="5"/>
  <c r="CC136" i="5" s="1"/>
  <c r="CD136" i="5" s="1"/>
  <c r="BV137" i="5"/>
  <c r="AP134" i="5"/>
  <c r="AV134" i="5" s="1"/>
  <c r="AO135" i="5"/>
  <c r="P133" i="5"/>
  <c r="M134" i="5"/>
  <c r="N134" i="5" s="1"/>
  <c r="L134" i="5"/>
  <c r="H135" i="5"/>
  <c r="I134" i="5"/>
  <c r="O134" i="5" s="1"/>
  <c r="HK135" i="2"/>
  <c r="HL134" i="2"/>
  <c r="HM134" i="2" s="1"/>
  <c r="Q133" i="2"/>
  <c r="R132" i="2"/>
  <c r="S132" i="2" s="1"/>
  <c r="AZ130" i="2"/>
  <c r="K129" i="2"/>
  <c r="BA128" i="2"/>
  <c r="BB128" i="2" s="1"/>
  <c r="G134" i="2"/>
  <c r="H133" i="2"/>
  <c r="I133" i="2" s="1"/>
  <c r="E130" i="2"/>
  <c r="J130" i="2" s="1"/>
  <c r="D131" i="2"/>
  <c r="T129" i="2"/>
  <c r="U129" i="2" s="1"/>
  <c r="N131" i="2"/>
  <c r="O130" i="2"/>
  <c r="CJ133" i="2" l="1"/>
  <c r="CO133" i="2" s="1"/>
  <c r="CP133" i="2" s="1"/>
  <c r="CI134" i="2"/>
  <c r="CJ134" i="2" s="1"/>
  <c r="CO134" i="2" s="1"/>
  <c r="CP134" i="2" s="1"/>
  <c r="DG133" i="2"/>
  <c r="DL133" i="2" s="1"/>
  <c r="DM133" i="2" s="1"/>
  <c r="DF134" i="2"/>
  <c r="BO133" i="2"/>
  <c r="BP133" i="2" s="1"/>
  <c r="BU133" i="2" s="1"/>
  <c r="BP132" i="2"/>
  <c r="BU132" i="2" s="1"/>
  <c r="DA143" i="2"/>
  <c r="FX133" i="2"/>
  <c r="HC133" i="2"/>
  <c r="DJ134" i="2"/>
  <c r="DK134" i="2" s="1"/>
  <c r="DI135" i="2"/>
  <c r="HS133" i="2"/>
  <c r="HX133" i="2" s="1"/>
  <c r="HR134" i="2"/>
  <c r="FJ137" i="2"/>
  <c r="FK136" i="2"/>
  <c r="FL136" i="2" s="1"/>
  <c r="BV131" i="2"/>
  <c r="DB131" i="2"/>
  <c r="DC131" i="2" s="1"/>
  <c r="FU134" i="2"/>
  <c r="FV134" i="2" s="1"/>
  <c r="FT135" i="2"/>
  <c r="FH133" i="2"/>
  <c r="FM133" i="2" s="1"/>
  <c r="FG134" i="2"/>
  <c r="HU135" i="2"/>
  <c r="HV134" i="2"/>
  <c r="HW134" i="2" s="1"/>
  <c r="HD131" i="2"/>
  <c r="HE131" i="2" s="1"/>
  <c r="DA145" i="2"/>
  <c r="DA144" i="2"/>
  <c r="HH134" i="2"/>
  <c r="HI133" i="2"/>
  <c r="HN133" i="2" s="1"/>
  <c r="HO133" i="2" s="1"/>
  <c r="FN132" i="2"/>
  <c r="BA129" i="2"/>
  <c r="BB129" i="2" s="1"/>
  <c r="BS132" i="5"/>
  <c r="BR133" i="5"/>
  <c r="GN135" i="2"/>
  <c r="GO135" i="2" s="1"/>
  <c r="GP135" i="2" s="1"/>
  <c r="GO134" i="2"/>
  <c r="GP134" i="2" s="1"/>
  <c r="GK133" i="2"/>
  <c r="GL132" i="2"/>
  <c r="GQ132" i="2" s="1"/>
  <c r="GR132" i="2" s="1"/>
  <c r="HY133" i="2"/>
  <c r="FQ135" i="2"/>
  <c r="FR134" i="2"/>
  <c r="FW134" i="2" s="1"/>
  <c r="JE132" i="2"/>
  <c r="JF132" i="2" s="1"/>
  <c r="HO132" i="2"/>
  <c r="AW134" i="5"/>
  <c r="BQ134" i="5"/>
  <c r="EG134" i="5"/>
  <c r="EF135" i="5"/>
  <c r="DK136" i="5"/>
  <c r="EE136" i="5"/>
  <c r="BJ135" i="5"/>
  <c r="BN135" i="5" s="1"/>
  <c r="BO135" i="5" s="1"/>
  <c r="BI136" i="5"/>
  <c r="DC138" i="5"/>
  <c r="DD137" i="5"/>
  <c r="DJ137" i="5" s="1"/>
  <c r="BW137" i="5"/>
  <c r="CC137" i="5" s="1"/>
  <c r="CD137" i="5" s="1"/>
  <c r="BV138" i="5"/>
  <c r="AP135" i="5"/>
  <c r="AV135" i="5" s="1"/>
  <c r="AO136" i="5"/>
  <c r="P134" i="5"/>
  <c r="M135" i="5"/>
  <c r="N135" i="5" s="1"/>
  <c r="L135" i="5"/>
  <c r="H136" i="5"/>
  <c r="I135" i="5"/>
  <c r="O135" i="5" s="1"/>
  <c r="HL135" i="2"/>
  <c r="HM135" i="2" s="1"/>
  <c r="HK136" i="2"/>
  <c r="HL136" i="2" s="1"/>
  <c r="HM136" i="2" s="1"/>
  <c r="R133" i="2"/>
  <c r="S133" i="2" s="1"/>
  <c r="Q134" i="2"/>
  <c r="K130" i="2"/>
  <c r="G135" i="2"/>
  <c r="H134" i="2"/>
  <c r="I134" i="2" s="1"/>
  <c r="AZ131" i="2"/>
  <c r="E131" i="2"/>
  <c r="J131" i="2" s="1"/>
  <c r="D132" i="2"/>
  <c r="T130" i="2"/>
  <c r="U130" i="2" s="1"/>
  <c r="N132" i="2"/>
  <c r="O131" i="2"/>
  <c r="HD132" i="2" l="1"/>
  <c r="HE132" i="2" s="1"/>
  <c r="HM148" i="2"/>
  <c r="GL133" i="2"/>
  <c r="GQ133" i="2" s="1"/>
  <c r="GR133" i="2" s="1"/>
  <c r="GK134" i="2"/>
  <c r="HU136" i="2"/>
  <c r="HV135" i="2"/>
  <c r="HW135" i="2" s="1"/>
  <c r="HD133" i="2"/>
  <c r="FN133" i="2"/>
  <c r="HS134" i="2"/>
  <c r="HX134" i="2" s="1"/>
  <c r="HY134" i="2" s="1"/>
  <c r="HR135" i="2"/>
  <c r="HE133" i="2"/>
  <c r="BV132" i="2"/>
  <c r="DB132" i="2"/>
  <c r="DC132" i="2" s="1"/>
  <c r="BS133" i="5"/>
  <c r="BR134" i="5"/>
  <c r="FH134" i="2"/>
  <c r="FM134" i="2" s="1"/>
  <c r="FG135" i="2"/>
  <c r="FJ138" i="2"/>
  <c r="FK137" i="2"/>
  <c r="FL137" i="2" s="1"/>
  <c r="FR135" i="2"/>
  <c r="FW135" i="2" s="1"/>
  <c r="FQ136" i="2"/>
  <c r="HI134" i="2"/>
  <c r="HN134" i="2" s="1"/>
  <c r="HO134" i="2" s="1"/>
  <c r="HH135" i="2"/>
  <c r="FU135" i="2"/>
  <c r="FV135" i="2" s="1"/>
  <c r="FT136" i="2"/>
  <c r="BV133" i="2"/>
  <c r="DB133" i="2"/>
  <c r="DC133" i="2" s="1"/>
  <c r="GP148" i="2"/>
  <c r="FX134" i="2"/>
  <c r="HC134" i="2"/>
  <c r="DJ135" i="2"/>
  <c r="DK135" i="2" s="1"/>
  <c r="DI136" i="2"/>
  <c r="DG134" i="2"/>
  <c r="DL134" i="2" s="1"/>
  <c r="DM134" i="2" s="1"/>
  <c r="DF135" i="2"/>
  <c r="EG135" i="5"/>
  <c r="EF136" i="5"/>
  <c r="AW135" i="5"/>
  <c r="BQ135" i="5"/>
  <c r="DK137" i="5"/>
  <c r="EE137" i="5"/>
  <c r="BJ136" i="5"/>
  <c r="BN136" i="5" s="1"/>
  <c r="BO136" i="5" s="1"/>
  <c r="BI137" i="5"/>
  <c r="DC139" i="5"/>
  <c r="DD138" i="5"/>
  <c r="DJ138" i="5" s="1"/>
  <c r="BW138" i="5"/>
  <c r="CC138" i="5" s="1"/>
  <c r="CD138" i="5" s="1"/>
  <c r="BV139" i="5"/>
  <c r="AP136" i="5"/>
  <c r="AV136" i="5" s="1"/>
  <c r="AO137" i="5"/>
  <c r="P135" i="5"/>
  <c r="M136" i="5"/>
  <c r="N136" i="5" s="1"/>
  <c r="L136" i="5"/>
  <c r="H137" i="5"/>
  <c r="I136" i="5"/>
  <c r="O136" i="5" s="1"/>
  <c r="Q135" i="2"/>
  <c r="R134" i="2"/>
  <c r="S134" i="2" s="1"/>
  <c r="BA130" i="2"/>
  <c r="BB130" i="2" s="1"/>
  <c r="G136" i="2"/>
  <c r="H135" i="2"/>
  <c r="I135" i="2" s="1"/>
  <c r="K131" i="2"/>
  <c r="AZ132" i="2"/>
  <c r="E132" i="2"/>
  <c r="J132" i="2" s="1"/>
  <c r="D133" i="2"/>
  <c r="T131" i="2"/>
  <c r="U131" i="2" s="1"/>
  <c r="N133" i="2"/>
  <c r="O132" i="2"/>
  <c r="FN134" i="2" l="1"/>
  <c r="HV136" i="2"/>
  <c r="HW136" i="2" s="1"/>
  <c r="HU137" i="2"/>
  <c r="HV137" i="2" s="1"/>
  <c r="HW137" i="2" s="1"/>
  <c r="HH136" i="2"/>
  <c r="HI136" i="2" s="1"/>
  <c r="HN136" i="2" s="1"/>
  <c r="HO136" i="2" s="1"/>
  <c r="HI135" i="2"/>
  <c r="HN135" i="2" s="1"/>
  <c r="HO135" i="2" s="1"/>
  <c r="HR136" i="2"/>
  <c r="HS135" i="2"/>
  <c r="HX135" i="2" s="1"/>
  <c r="DF136" i="2"/>
  <c r="DG135" i="2"/>
  <c r="DL135" i="2" s="1"/>
  <c r="DM135" i="2" s="1"/>
  <c r="FT137" i="2"/>
  <c r="FU136" i="2"/>
  <c r="FV136" i="2" s="1"/>
  <c r="GL134" i="2"/>
  <c r="GQ134" i="2" s="1"/>
  <c r="GR134" i="2" s="1"/>
  <c r="GK135" i="2"/>
  <c r="GL135" i="2" s="1"/>
  <c r="GQ135" i="2" s="1"/>
  <c r="GR135" i="2" s="1"/>
  <c r="DJ136" i="2"/>
  <c r="DK136" i="2" s="1"/>
  <c r="DI137" i="2"/>
  <c r="FH135" i="2"/>
  <c r="FM135" i="2" s="1"/>
  <c r="FG136" i="2"/>
  <c r="HY135" i="2"/>
  <c r="BS134" i="5"/>
  <c r="BR135" i="5"/>
  <c r="FX135" i="2"/>
  <c r="HC135" i="2"/>
  <c r="FR136" i="2"/>
  <c r="FW136" i="2" s="1"/>
  <c r="FQ137" i="2"/>
  <c r="FK138" i="2"/>
  <c r="FL138" i="2" s="1"/>
  <c r="FJ139" i="2"/>
  <c r="AW136" i="5"/>
  <c r="BQ136" i="5"/>
  <c r="EG136" i="5"/>
  <c r="EF137" i="5"/>
  <c r="DK138" i="5"/>
  <c r="EE138" i="5"/>
  <c r="P136" i="5"/>
  <c r="BJ137" i="5"/>
  <c r="BN137" i="5" s="1"/>
  <c r="BO137" i="5" s="1"/>
  <c r="BI138" i="5"/>
  <c r="DC140" i="5"/>
  <c r="DD139" i="5"/>
  <c r="DJ139" i="5" s="1"/>
  <c r="BW139" i="5"/>
  <c r="CC139" i="5" s="1"/>
  <c r="CD139" i="5" s="1"/>
  <c r="BV140" i="5"/>
  <c r="AP137" i="5"/>
  <c r="AV137" i="5" s="1"/>
  <c r="AO138" i="5"/>
  <c r="M137" i="5"/>
  <c r="N137" i="5" s="1"/>
  <c r="L137" i="5"/>
  <c r="I137" i="5"/>
  <c r="O137" i="5" s="1"/>
  <c r="H138" i="5"/>
  <c r="Q136" i="2"/>
  <c r="R135" i="2"/>
  <c r="S135" i="2" s="1"/>
  <c r="AZ133" i="2"/>
  <c r="BA131" i="2"/>
  <c r="BB131" i="2" s="1"/>
  <c r="G137" i="2"/>
  <c r="H136" i="2"/>
  <c r="I136" i="2" s="1"/>
  <c r="K132" i="2"/>
  <c r="E133" i="2"/>
  <c r="J133" i="2" s="1"/>
  <c r="D134" i="2"/>
  <c r="T132" i="2"/>
  <c r="U132" i="2" s="1"/>
  <c r="O133" i="2"/>
  <c r="N134" i="2"/>
  <c r="HD134" i="2" l="1"/>
  <c r="HE134" i="2" s="1"/>
  <c r="DG136" i="2"/>
  <c r="DL136" i="2" s="1"/>
  <c r="DM136" i="2" s="1"/>
  <c r="DF137" i="2"/>
  <c r="FG137" i="2"/>
  <c r="FH136" i="2"/>
  <c r="FM136" i="2" s="1"/>
  <c r="FX136" i="2"/>
  <c r="HC136" i="2"/>
  <c r="BS135" i="5"/>
  <c r="BR136" i="5"/>
  <c r="FR137" i="2"/>
  <c r="FW137" i="2" s="1"/>
  <c r="FQ138" i="2"/>
  <c r="HD135" i="2"/>
  <c r="HE135" i="2" s="1"/>
  <c r="FN135" i="2"/>
  <c r="FU137" i="2"/>
  <c r="FV137" i="2" s="1"/>
  <c r="FT138" i="2"/>
  <c r="HR137" i="2"/>
  <c r="HS137" i="2" s="1"/>
  <c r="HX137" i="2" s="1"/>
  <c r="HY137" i="2" s="1"/>
  <c r="HS136" i="2"/>
  <c r="HX136" i="2" s="1"/>
  <c r="HY136" i="2" s="1"/>
  <c r="HW148" i="2"/>
  <c r="JD149" i="2" s="1"/>
  <c r="FJ140" i="2"/>
  <c r="FK139" i="2"/>
  <c r="FL139" i="2" s="1"/>
  <c r="DI138" i="2"/>
  <c r="DJ137" i="2"/>
  <c r="DK137" i="2" s="1"/>
  <c r="AW137" i="5"/>
  <c r="BQ137" i="5"/>
  <c r="DK139" i="5"/>
  <c r="EE139" i="5"/>
  <c r="EG137" i="5"/>
  <c r="EF138" i="5"/>
  <c r="P137" i="5"/>
  <c r="BI139" i="5"/>
  <c r="BJ138" i="5"/>
  <c r="BN138" i="5" s="1"/>
  <c r="BO138" i="5" s="1"/>
  <c r="DC141" i="5"/>
  <c r="DD140" i="5"/>
  <c r="DJ140" i="5" s="1"/>
  <c r="BW140" i="5"/>
  <c r="CC140" i="5" s="1"/>
  <c r="CD140" i="5" s="1"/>
  <c r="BV141" i="5"/>
  <c r="AP138" i="5"/>
  <c r="AV138" i="5" s="1"/>
  <c r="AO139" i="5"/>
  <c r="M138" i="5"/>
  <c r="N138" i="5" s="1"/>
  <c r="L138" i="5"/>
  <c r="I138" i="5"/>
  <c r="O138" i="5" s="1"/>
  <c r="H139" i="5"/>
  <c r="R136" i="2"/>
  <c r="S136" i="2" s="1"/>
  <c r="Q137" i="2"/>
  <c r="G138" i="2"/>
  <c r="H137" i="2"/>
  <c r="I137" i="2" s="1"/>
  <c r="K133" i="2"/>
  <c r="BA132" i="2"/>
  <c r="BB132" i="2" s="1"/>
  <c r="AZ134" i="2"/>
  <c r="E134" i="2"/>
  <c r="J134" i="2" s="1"/>
  <c r="D135" i="2"/>
  <c r="T133" i="2"/>
  <c r="U133" i="2" s="1"/>
  <c r="N135" i="2"/>
  <c r="O134" i="2"/>
  <c r="FK140" i="2" l="1"/>
  <c r="FL140" i="2" s="1"/>
  <c r="FJ141" i="2"/>
  <c r="FU138" i="2"/>
  <c r="FV138" i="2" s="1"/>
  <c r="FT139" i="2"/>
  <c r="FQ139" i="2"/>
  <c r="FR138" i="2"/>
  <c r="FW138" i="2" s="1"/>
  <c r="HD136" i="2"/>
  <c r="HE136" i="2" s="1"/>
  <c r="FN136" i="2"/>
  <c r="DG137" i="2"/>
  <c r="DL137" i="2" s="1"/>
  <c r="DM137" i="2" s="1"/>
  <c r="DF138" i="2"/>
  <c r="BS136" i="5"/>
  <c r="BR137" i="5"/>
  <c r="DI139" i="2"/>
  <c r="DJ138" i="2"/>
  <c r="DK138" i="2" s="1"/>
  <c r="FX137" i="2"/>
  <c r="HC137" i="2"/>
  <c r="FH137" i="2"/>
  <c r="FM137" i="2" s="1"/>
  <c r="FG138" i="2"/>
  <c r="DK140" i="5"/>
  <c r="EE140" i="5"/>
  <c r="AW138" i="5"/>
  <c r="BQ138" i="5"/>
  <c r="EG138" i="5"/>
  <c r="EF139" i="5"/>
  <c r="BI140" i="5"/>
  <c r="BJ139" i="5"/>
  <c r="BN139" i="5" s="1"/>
  <c r="BO139" i="5" s="1"/>
  <c r="DC142" i="5"/>
  <c r="DD141" i="5"/>
  <c r="DJ141" i="5" s="1"/>
  <c r="BW141" i="5"/>
  <c r="CC141" i="5" s="1"/>
  <c r="CD141" i="5" s="1"/>
  <c r="BV142" i="5"/>
  <c r="AP139" i="5"/>
  <c r="AV139" i="5" s="1"/>
  <c r="AO140" i="5"/>
  <c r="P138" i="5"/>
  <c r="L139" i="5"/>
  <c r="M139" i="5"/>
  <c r="N139" i="5" s="1"/>
  <c r="H140" i="5"/>
  <c r="I139" i="5"/>
  <c r="O139" i="5" s="1"/>
  <c r="AZ135" i="2"/>
  <c r="R137" i="2"/>
  <c r="S137" i="2" s="1"/>
  <c r="S143" i="2" s="1"/>
  <c r="G139" i="2"/>
  <c r="H138" i="2"/>
  <c r="I138" i="2" s="1"/>
  <c r="K134" i="2"/>
  <c r="BA133" i="2"/>
  <c r="BB133" i="2" s="1"/>
  <c r="E135" i="2"/>
  <c r="J135" i="2" s="1"/>
  <c r="K135" i="2" s="1"/>
  <c r="D136" i="2"/>
  <c r="T134" i="2"/>
  <c r="U134" i="2" s="1"/>
  <c r="N136" i="2"/>
  <c r="O135" i="2"/>
  <c r="FQ140" i="2" l="1"/>
  <c r="FR139" i="2"/>
  <c r="FW139" i="2" s="1"/>
  <c r="FT140" i="2"/>
  <c r="FU139" i="2"/>
  <c r="FV139" i="2" s="1"/>
  <c r="BS137" i="5"/>
  <c r="BR138" i="5"/>
  <c r="FG139" i="2"/>
  <c r="FH138" i="2"/>
  <c r="FM138" i="2" s="1"/>
  <c r="FX138" i="2"/>
  <c r="HC138" i="2"/>
  <c r="HD137" i="2"/>
  <c r="HE137" i="2" s="1"/>
  <c r="FN137" i="2"/>
  <c r="DI140" i="2"/>
  <c r="DJ139" i="2"/>
  <c r="DK139" i="2" s="1"/>
  <c r="DF139" i="2"/>
  <c r="DG138" i="2"/>
  <c r="DL138" i="2" s="1"/>
  <c r="DM138" i="2" s="1"/>
  <c r="FK141" i="2"/>
  <c r="FL141" i="2" s="1"/>
  <c r="FJ142" i="2"/>
  <c r="AW139" i="5"/>
  <c r="BQ139" i="5"/>
  <c r="DK141" i="5"/>
  <c r="EE141" i="5"/>
  <c r="EG139" i="5"/>
  <c r="EF140" i="5"/>
  <c r="BJ140" i="5"/>
  <c r="BN140" i="5" s="1"/>
  <c r="BO140" i="5" s="1"/>
  <c r="BI141" i="5"/>
  <c r="DD142" i="5"/>
  <c r="DJ142" i="5" s="1"/>
  <c r="BW142" i="5"/>
  <c r="CC142" i="5" s="1"/>
  <c r="CD142" i="5" s="1"/>
  <c r="BV143" i="5"/>
  <c r="AP140" i="5"/>
  <c r="AV140" i="5" s="1"/>
  <c r="AO141" i="5"/>
  <c r="M140" i="5"/>
  <c r="N140" i="5" s="1"/>
  <c r="L140" i="5"/>
  <c r="M141" i="5"/>
  <c r="N141" i="5" s="1"/>
  <c r="L141" i="5"/>
  <c r="L233" i="5" s="1"/>
  <c r="P139" i="5"/>
  <c r="H141" i="5"/>
  <c r="I140" i="5"/>
  <c r="O140" i="5" s="1"/>
  <c r="BA134" i="2"/>
  <c r="BB134" i="2" s="1"/>
  <c r="AZ136" i="2"/>
  <c r="G140" i="2"/>
  <c r="H139" i="2"/>
  <c r="I139" i="2" s="1"/>
  <c r="AZ137" i="2"/>
  <c r="D137" i="2"/>
  <c r="E136" i="2"/>
  <c r="J136" i="2" s="1"/>
  <c r="K136" i="2" s="1"/>
  <c r="T135" i="2"/>
  <c r="N137" i="2"/>
  <c r="O136" i="2"/>
  <c r="DF140" i="2" l="1"/>
  <c r="DG139" i="2"/>
  <c r="DL139" i="2" s="1"/>
  <c r="DM139" i="2" s="1"/>
  <c r="HD138" i="2"/>
  <c r="HE138" i="2" s="1"/>
  <c r="FN138" i="2"/>
  <c r="FU140" i="2"/>
  <c r="FV140" i="2" s="1"/>
  <c r="FT141" i="2"/>
  <c r="FK142" i="2"/>
  <c r="FL142" i="2" s="1"/>
  <c r="FJ143" i="2"/>
  <c r="FH139" i="2"/>
  <c r="FM139" i="2" s="1"/>
  <c r="FG140" i="2"/>
  <c r="BS138" i="5"/>
  <c r="BR139" i="5"/>
  <c r="FX139" i="2"/>
  <c r="HC139" i="2"/>
  <c r="DJ140" i="2"/>
  <c r="DK140" i="2" s="1"/>
  <c r="DI141" i="2"/>
  <c r="DJ141" i="2" s="1"/>
  <c r="DK141" i="2" s="1"/>
  <c r="FR140" i="2"/>
  <c r="FW140" i="2" s="1"/>
  <c r="FQ141" i="2"/>
  <c r="DK142" i="5"/>
  <c r="EE142" i="5"/>
  <c r="AW140" i="5"/>
  <c r="BQ140" i="5"/>
  <c r="EG140" i="5"/>
  <c r="EF141" i="5"/>
  <c r="BI142" i="5"/>
  <c r="BJ141" i="5"/>
  <c r="BN141" i="5" s="1"/>
  <c r="BO141" i="5" s="1"/>
  <c r="BW143" i="5"/>
  <c r="CC143" i="5" s="1"/>
  <c r="CD143" i="5" s="1"/>
  <c r="BV144" i="5"/>
  <c r="AP141" i="5"/>
  <c r="AV141" i="5" s="1"/>
  <c r="AO142" i="5"/>
  <c r="P140" i="5"/>
  <c r="I141" i="5"/>
  <c r="O141" i="5" s="1"/>
  <c r="P141" i="5" s="1"/>
  <c r="H142" i="5"/>
  <c r="G141" i="2"/>
  <c r="H141" i="2" s="1"/>
  <c r="I141" i="2" s="1"/>
  <c r="I143" i="2" s="1"/>
  <c r="AZ144" i="2" s="1"/>
  <c r="H140" i="2"/>
  <c r="I140" i="2" s="1"/>
  <c r="U135" i="2"/>
  <c r="BA135" i="2"/>
  <c r="BB135" i="2" s="1"/>
  <c r="E137" i="2"/>
  <c r="J137" i="2" s="1"/>
  <c r="K137" i="2" s="1"/>
  <c r="D138" i="2"/>
  <c r="T136" i="2"/>
  <c r="O137" i="2"/>
  <c r="FG141" i="2" l="1"/>
  <c r="FH140" i="2"/>
  <c r="FM140" i="2" s="1"/>
  <c r="FK143" i="2"/>
  <c r="FL143" i="2" s="1"/>
  <c r="FJ144" i="2"/>
  <c r="HD139" i="2"/>
  <c r="HE139" i="2" s="1"/>
  <c r="FN139" i="2"/>
  <c r="DK143" i="2"/>
  <c r="FB144" i="2" s="1"/>
  <c r="BS139" i="5"/>
  <c r="BR140" i="5"/>
  <c r="FR141" i="2"/>
  <c r="FW141" i="2" s="1"/>
  <c r="FQ142" i="2"/>
  <c r="FT142" i="2"/>
  <c r="FU141" i="2"/>
  <c r="FV141" i="2" s="1"/>
  <c r="FX140" i="2"/>
  <c r="HC140" i="2"/>
  <c r="DG140" i="2"/>
  <c r="DL140" i="2" s="1"/>
  <c r="DM140" i="2" s="1"/>
  <c r="DF141" i="2"/>
  <c r="DG141" i="2" s="1"/>
  <c r="DL141" i="2" s="1"/>
  <c r="DM141" i="2" s="1"/>
  <c r="AW141" i="5"/>
  <c r="BQ141" i="5"/>
  <c r="EG141" i="5"/>
  <c r="EG144" i="5" s="1"/>
  <c r="EF142" i="5"/>
  <c r="BJ142" i="5"/>
  <c r="BN142" i="5" s="1"/>
  <c r="BO142" i="5" s="1"/>
  <c r="BI143" i="5"/>
  <c r="BW144" i="5"/>
  <c r="CC144" i="5" s="1"/>
  <c r="CD144" i="5" s="1"/>
  <c r="BV145" i="5"/>
  <c r="AP142" i="5"/>
  <c r="AV142" i="5" s="1"/>
  <c r="AO143" i="5"/>
  <c r="I142" i="5"/>
  <c r="O142" i="5" s="1"/>
  <c r="P142" i="5" s="1"/>
  <c r="H143" i="5"/>
  <c r="AZ138" i="2"/>
  <c r="U136" i="2"/>
  <c r="BA136" i="2"/>
  <c r="BB136" i="2" s="1"/>
  <c r="E138" i="2"/>
  <c r="J138" i="2" s="1"/>
  <c r="K138" i="2" s="1"/>
  <c r="D139" i="2"/>
  <c r="T137" i="2"/>
  <c r="BS140" i="5" l="1"/>
  <c r="BR141" i="5"/>
  <c r="FR142" i="2"/>
  <c r="FW142" i="2" s="1"/>
  <c r="FQ143" i="2"/>
  <c r="HD140" i="2"/>
  <c r="HE140" i="2" s="1"/>
  <c r="FN140" i="2"/>
  <c r="FX141" i="2"/>
  <c r="HC141" i="2"/>
  <c r="FG142" i="2"/>
  <c r="FH141" i="2"/>
  <c r="FM141" i="2" s="1"/>
  <c r="FT143" i="2"/>
  <c r="FU142" i="2"/>
  <c r="FV142" i="2" s="1"/>
  <c r="FJ145" i="2"/>
  <c r="FK144" i="2"/>
  <c r="FL144" i="2" s="1"/>
  <c r="AW142" i="5"/>
  <c r="BQ142" i="5"/>
  <c r="BJ143" i="5"/>
  <c r="BN143" i="5" s="1"/>
  <c r="BO143" i="5" s="1"/>
  <c r="BI144" i="5"/>
  <c r="BW145" i="5"/>
  <c r="CC145" i="5" s="1"/>
  <c r="CD145" i="5" s="1"/>
  <c r="BV146" i="5"/>
  <c r="AP143" i="5"/>
  <c r="AV143" i="5" s="1"/>
  <c r="AO144" i="5"/>
  <c r="I143" i="5"/>
  <c r="O143" i="5" s="1"/>
  <c r="P143" i="5" s="1"/>
  <c r="H144" i="5"/>
  <c r="AZ139" i="2"/>
  <c r="U137" i="2"/>
  <c r="BA137" i="2"/>
  <c r="BB137" i="2" s="1"/>
  <c r="E139" i="2"/>
  <c r="J139" i="2" s="1"/>
  <c r="K139" i="2" s="1"/>
  <c r="D140" i="2"/>
  <c r="FH142" i="2" l="1"/>
  <c r="FM142" i="2" s="1"/>
  <c r="FG143" i="2"/>
  <c r="BS141" i="5"/>
  <c r="BR142" i="5"/>
  <c r="FX142" i="2"/>
  <c r="HC142" i="2"/>
  <c r="FJ146" i="2"/>
  <c r="FK146" i="2" s="1"/>
  <c r="FL146" i="2" s="1"/>
  <c r="FK145" i="2"/>
  <c r="FL145" i="2" s="1"/>
  <c r="FT144" i="2"/>
  <c r="FU143" i="2"/>
  <c r="FV143" i="2" s="1"/>
  <c r="HD141" i="2"/>
  <c r="HE141" i="2" s="1"/>
  <c r="FN141" i="2"/>
  <c r="FQ144" i="2"/>
  <c r="FR143" i="2"/>
  <c r="FW143" i="2" s="1"/>
  <c r="AW143" i="5"/>
  <c r="BQ143" i="5"/>
  <c r="BJ144" i="5"/>
  <c r="BN144" i="5" s="1"/>
  <c r="BO144" i="5" s="1"/>
  <c r="BI145" i="5"/>
  <c r="BW146" i="5"/>
  <c r="CC146" i="5" s="1"/>
  <c r="CD146" i="5" s="1"/>
  <c r="BV147" i="5"/>
  <c r="AP144" i="5"/>
  <c r="AV144" i="5" s="1"/>
  <c r="AO145" i="5"/>
  <c r="I144" i="5"/>
  <c r="O144" i="5" s="1"/>
  <c r="P144" i="5" s="1"/>
  <c r="H145" i="5"/>
  <c r="AZ140" i="2"/>
  <c r="BA138" i="2"/>
  <c r="BB138" i="2" s="1"/>
  <c r="D141" i="2"/>
  <c r="E141" i="2" s="1"/>
  <c r="J141" i="2" s="1"/>
  <c r="K141" i="2" s="1"/>
  <c r="E140" i="2"/>
  <c r="J140" i="2" s="1"/>
  <c r="K140" i="2" s="1"/>
  <c r="BS142" i="5" l="1"/>
  <c r="BR143" i="5"/>
  <c r="FX143" i="2"/>
  <c r="HC143" i="2"/>
  <c r="FL148" i="2"/>
  <c r="FU144" i="2"/>
  <c r="FV144" i="2" s="1"/>
  <c r="FT145" i="2"/>
  <c r="FG144" i="2"/>
  <c r="FH143" i="2"/>
  <c r="FM143" i="2" s="1"/>
  <c r="FQ145" i="2"/>
  <c r="FR144" i="2"/>
  <c r="FW144" i="2" s="1"/>
  <c r="HD142" i="2"/>
  <c r="HE142" i="2" s="1"/>
  <c r="FN142" i="2"/>
  <c r="AW144" i="5"/>
  <c r="BQ144" i="5"/>
  <c r="BI146" i="5"/>
  <c r="BJ145" i="5"/>
  <c r="BN145" i="5" s="1"/>
  <c r="BO145" i="5" s="1"/>
  <c r="BW147" i="5"/>
  <c r="CC147" i="5" s="1"/>
  <c r="CD147" i="5" s="1"/>
  <c r="BV148" i="5"/>
  <c r="AP145" i="5"/>
  <c r="AV145" i="5" s="1"/>
  <c r="AO146" i="5"/>
  <c r="H146" i="5"/>
  <c r="I145" i="5"/>
  <c r="O145" i="5" s="1"/>
  <c r="P145" i="5" s="1"/>
  <c r="AZ141" i="2"/>
  <c r="AZ143" i="2" s="1"/>
  <c r="BA139" i="2"/>
  <c r="BB139" i="2" s="1"/>
  <c r="BS143" i="5" l="1"/>
  <c r="BR144" i="5"/>
  <c r="HD143" i="2"/>
  <c r="HE143" i="2" s="1"/>
  <c r="FN143" i="2"/>
  <c r="FX144" i="2"/>
  <c r="HC144" i="2"/>
  <c r="FG145" i="2"/>
  <c r="FH144" i="2"/>
  <c r="FM144" i="2" s="1"/>
  <c r="FR145" i="2"/>
  <c r="FW145" i="2" s="1"/>
  <c r="FQ146" i="2"/>
  <c r="FR146" i="2" s="1"/>
  <c r="FW146" i="2" s="1"/>
  <c r="FU145" i="2"/>
  <c r="FV145" i="2" s="1"/>
  <c r="FT146" i="2"/>
  <c r="FU146" i="2" s="1"/>
  <c r="FV146" i="2" s="1"/>
  <c r="AW145" i="5"/>
  <c r="BQ145" i="5"/>
  <c r="BJ146" i="5"/>
  <c r="BN146" i="5" s="1"/>
  <c r="BO146" i="5" s="1"/>
  <c r="BI147" i="5"/>
  <c r="BW148" i="5"/>
  <c r="CC148" i="5" s="1"/>
  <c r="CD148" i="5" s="1"/>
  <c r="BV149" i="5"/>
  <c r="AP146" i="5"/>
  <c r="AV146" i="5" s="1"/>
  <c r="AO147" i="5"/>
  <c r="I146" i="5"/>
  <c r="O146" i="5" s="1"/>
  <c r="P146" i="5" s="1"/>
  <c r="H147" i="5"/>
  <c r="BA140" i="2"/>
  <c r="BB140" i="2" s="1"/>
  <c r="BS144" i="5" l="1"/>
  <c r="BR145" i="5"/>
  <c r="FX146" i="2"/>
  <c r="FV148" i="2"/>
  <c r="HC149" i="2" s="1"/>
  <c r="HC146" i="2"/>
  <c r="HD144" i="2"/>
  <c r="HE144" i="2" s="1"/>
  <c r="FN144" i="2"/>
  <c r="FX145" i="2"/>
  <c r="HC145" i="2"/>
  <c r="FH145" i="2"/>
  <c r="FM145" i="2" s="1"/>
  <c r="FG146" i="2"/>
  <c r="FH146" i="2" s="1"/>
  <c r="FM146" i="2" s="1"/>
  <c r="AW146" i="5"/>
  <c r="BQ146" i="5"/>
  <c r="BJ147" i="5"/>
  <c r="BN147" i="5" s="1"/>
  <c r="BO147" i="5" s="1"/>
  <c r="BI148" i="5"/>
  <c r="BV150" i="5"/>
  <c r="BW149" i="5"/>
  <c r="CC149" i="5" s="1"/>
  <c r="CD149" i="5" s="1"/>
  <c r="AP147" i="5"/>
  <c r="AV147" i="5" s="1"/>
  <c r="AO148" i="5"/>
  <c r="I147" i="5"/>
  <c r="O147" i="5" s="1"/>
  <c r="P147" i="5" s="1"/>
  <c r="H148" i="5"/>
  <c r="BA141" i="2"/>
  <c r="BB141" i="2" s="1"/>
  <c r="HD145" i="2" l="1"/>
  <c r="FN145" i="2"/>
  <c r="HD146" i="2"/>
  <c r="FN146" i="2"/>
  <c r="BS145" i="5"/>
  <c r="BR146" i="5"/>
  <c r="HE145" i="2"/>
  <c r="HE146" i="2"/>
  <c r="HC148" i="2"/>
  <c r="AW147" i="5"/>
  <c r="BQ147" i="5"/>
  <c r="BJ148" i="5"/>
  <c r="BN148" i="5" s="1"/>
  <c r="BO148" i="5" s="1"/>
  <c r="BI149" i="5"/>
  <c r="BV151" i="5"/>
  <c r="BW150" i="5"/>
  <c r="CC150" i="5" s="1"/>
  <c r="CD150" i="5" s="1"/>
  <c r="AO149" i="5"/>
  <c r="AP148" i="5"/>
  <c r="AV148" i="5" s="1"/>
  <c r="I148" i="5"/>
  <c r="O148" i="5" s="1"/>
  <c r="P148" i="5" s="1"/>
  <c r="H149" i="5"/>
  <c r="BS146" i="5" l="1"/>
  <c r="BR147" i="5"/>
  <c r="AW148" i="5"/>
  <c r="BQ148" i="5"/>
  <c r="BJ149" i="5"/>
  <c r="BN149" i="5" s="1"/>
  <c r="BO149" i="5" s="1"/>
  <c r="BI150" i="5"/>
  <c r="BW151" i="5"/>
  <c r="CC151" i="5" s="1"/>
  <c r="CD151" i="5" s="1"/>
  <c r="BV152" i="5"/>
  <c r="AP149" i="5"/>
  <c r="AV149" i="5" s="1"/>
  <c r="AO150" i="5"/>
  <c r="I149" i="5"/>
  <c r="O149" i="5" s="1"/>
  <c r="P149" i="5" s="1"/>
  <c r="H150" i="5"/>
  <c r="BS147" i="5" l="1"/>
  <c r="BR148" i="5"/>
  <c r="AW149" i="5"/>
  <c r="BQ149" i="5"/>
  <c r="BI151" i="5"/>
  <c r="BJ150" i="5"/>
  <c r="BN150" i="5" s="1"/>
  <c r="BO150" i="5" s="1"/>
  <c r="BW152" i="5"/>
  <c r="CC152" i="5" s="1"/>
  <c r="CD152" i="5" s="1"/>
  <c r="BV153" i="5"/>
  <c r="AO151" i="5"/>
  <c r="AP150" i="5"/>
  <c r="AV150" i="5" s="1"/>
  <c r="I150" i="5"/>
  <c r="O150" i="5" s="1"/>
  <c r="P150" i="5" s="1"/>
  <c r="H151" i="5"/>
  <c r="BS148" i="5" l="1"/>
  <c r="BR149" i="5"/>
  <c r="AW150" i="5"/>
  <c r="BQ150" i="5"/>
  <c r="BJ151" i="5"/>
  <c r="BN151" i="5" s="1"/>
  <c r="BO151" i="5" s="1"/>
  <c r="BI152" i="5"/>
  <c r="BV154" i="5"/>
  <c r="BW153" i="5"/>
  <c r="CC153" i="5" s="1"/>
  <c r="CD153" i="5" s="1"/>
  <c r="AP151" i="5"/>
  <c r="AV151" i="5" s="1"/>
  <c r="AO152" i="5"/>
  <c r="I151" i="5"/>
  <c r="O151" i="5" s="1"/>
  <c r="P151" i="5" s="1"/>
  <c r="H152" i="5"/>
  <c r="BS149" i="5" l="1"/>
  <c r="BR150" i="5"/>
  <c r="AW151" i="5"/>
  <c r="BQ151" i="5"/>
  <c r="BJ152" i="5"/>
  <c r="BN152" i="5" s="1"/>
  <c r="BO152" i="5" s="1"/>
  <c r="BI153" i="5"/>
  <c r="BV155" i="5"/>
  <c r="BW154" i="5"/>
  <c r="CC154" i="5" s="1"/>
  <c r="CD154" i="5" s="1"/>
  <c r="AP152" i="5"/>
  <c r="AV152" i="5" s="1"/>
  <c r="AO153" i="5"/>
  <c r="H153" i="5"/>
  <c r="I152" i="5"/>
  <c r="O152" i="5" s="1"/>
  <c r="P152" i="5" s="1"/>
  <c r="BS150" i="5" l="1"/>
  <c r="BR151" i="5"/>
  <c r="AW152" i="5"/>
  <c r="BQ152" i="5"/>
  <c r="BJ153" i="5"/>
  <c r="BN153" i="5" s="1"/>
  <c r="BO153" i="5" s="1"/>
  <c r="BW155" i="5"/>
  <c r="CC155" i="5" s="1"/>
  <c r="CD155" i="5" s="1"/>
  <c r="BV156" i="5"/>
  <c r="AO154" i="5"/>
  <c r="AP153" i="5"/>
  <c r="AV153" i="5" s="1"/>
  <c r="I153" i="5"/>
  <c r="O153" i="5" s="1"/>
  <c r="P153" i="5" s="1"/>
  <c r="H154" i="5"/>
  <c r="BS151" i="5" l="1"/>
  <c r="BR152" i="5"/>
  <c r="AW153" i="5"/>
  <c r="BQ153" i="5"/>
  <c r="BV157" i="5"/>
  <c r="BW156" i="5"/>
  <c r="CC156" i="5" s="1"/>
  <c r="CD156" i="5" s="1"/>
  <c r="AO155" i="5"/>
  <c r="AP154" i="5"/>
  <c r="AV154" i="5" s="1"/>
  <c r="AW154" i="5" s="1"/>
  <c r="I154" i="5"/>
  <c r="O154" i="5" s="1"/>
  <c r="P154" i="5" s="1"/>
  <c r="H155" i="5"/>
  <c r="BS152" i="5" l="1"/>
  <c r="BS155" i="5" s="1"/>
  <c r="BR153" i="5"/>
  <c r="BV158" i="5"/>
  <c r="BW157" i="5"/>
  <c r="CC157" i="5" s="1"/>
  <c r="CD157" i="5" s="1"/>
  <c r="AP155" i="5"/>
  <c r="AV155" i="5" s="1"/>
  <c r="AW155" i="5" s="1"/>
  <c r="AO156" i="5"/>
  <c r="H156" i="5"/>
  <c r="I155" i="5"/>
  <c r="O155" i="5" s="1"/>
  <c r="P155" i="5" s="1"/>
  <c r="BV159" i="5" l="1"/>
  <c r="BW158" i="5"/>
  <c r="CC158" i="5" s="1"/>
  <c r="CD158" i="5" s="1"/>
  <c r="AP156" i="5"/>
  <c r="AV156" i="5" s="1"/>
  <c r="AW156" i="5" s="1"/>
  <c r="AO157" i="5"/>
  <c r="I156" i="5"/>
  <c r="O156" i="5" s="1"/>
  <c r="P156" i="5" s="1"/>
  <c r="H157" i="5"/>
  <c r="BW159" i="5" l="1"/>
  <c r="CC159" i="5" s="1"/>
  <c r="CD159" i="5" s="1"/>
  <c r="BV160" i="5"/>
  <c r="AO158" i="5"/>
  <c r="AP157" i="5"/>
  <c r="AV157" i="5" s="1"/>
  <c r="AW157" i="5" s="1"/>
  <c r="H158" i="5"/>
  <c r="I157" i="5"/>
  <c r="O157" i="5" s="1"/>
  <c r="P157" i="5" s="1"/>
  <c r="BW160" i="5" l="1"/>
  <c r="CC160" i="5" s="1"/>
  <c r="CD160" i="5" s="1"/>
  <c r="BV161" i="5"/>
  <c r="AO159" i="5"/>
  <c r="AP158" i="5"/>
  <c r="AV158" i="5" s="1"/>
  <c r="AW158" i="5" s="1"/>
  <c r="I158" i="5"/>
  <c r="O158" i="5" s="1"/>
  <c r="P158" i="5" s="1"/>
  <c r="H159" i="5"/>
  <c r="BV162" i="5" l="1"/>
  <c r="BW161" i="5"/>
  <c r="CC161" i="5" s="1"/>
  <c r="CD161" i="5" s="1"/>
  <c r="AP159" i="5"/>
  <c r="AV159" i="5" s="1"/>
  <c r="AW159" i="5" s="1"/>
  <c r="AO160" i="5"/>
  <c r="H160" i="5"/>
  <c r="I159" i="5"/>
  <c r="O159" i="5" s="1"/>
  <c r="P159" i="5" s="1"/>
  <c r="BW162" i="5" l="1"/>
  <c r="CC162" i="5" s="1"/>
  <c r="CD162" i="5" s="1"/>
  <c r="BV163" i="5"/>
  <c r="AO161" i="5"/>
  <c r="AP160" i="5"/>
  <c r="AV160" i="5" s="1"/>
  <c r="AW160" i="5" s="1"/>
  <c r="I160" i="5"/>
  <c r="O160" i="5" s="1"/>
  <c r="P160" i="5" s="1"/>
  <c r="H161" i="5"/>
  <c r="BW163" i="5" l="1"/>
  <c r="CC163" i="5" s="1"/>
  <c r="CD163" i="5" s="1"/>
  <c r="BV164" i="5"/>
  <c r="AP161" i="5"/>
  <c r="AV161" i="5" s="1"/>
  <c r="AW161" i="5" s="1"/>
  <c r="AO162" i="5"/>
  <c r="H162" i="5"/>
  <c r="I161" i="5"/>
  <c r="O161" i="5" s="1"/>
  <c r="P161" i="5" s="1"/>
  <c r="BW164" i="5" l="1"/>
  <c r="CC164" i="5" s="1"/>
  <c r="CD164" i="5" s="1"/>
  <c r="BV165" i="5"/>
  <c r="AO163" i="5"/>
  <c r="AP162" i="5"/>
  <c r="AV162" i="5" s="1"/>
  <c r="AW162" i="5" s="1"/>
  <c r="I162" i="5"/>
  <c r="O162" i="5" s="1"/>
  <c r="P162" i="5" s="1"/>
  <c r="H163" i="5"/>
  <c r="BV166" i="5" l="1"/>
  <c r="BW165" i="5"/>
  <c r="CC165" i="5" s="1"/>
  <c r="CD165" i="5" s="1"/>
  <c r="AP163" i="5"/>
  <c r="AV163" i="5" s="1"/>
  <c r="AW163" i="5" s="1"/>
  <c r="AO164" i="5"/>
  <c r="I163" i="5"/>
  <c r="O163" i="5" s="1"/>
  <c r="P163" i="5" s="1"/>
  <c r="H164" i="5"/>
  <c r="BV167" i="5" l="1"/>
  <c r="BW166" i="5"/>
  <c r="CC166" i="5" s="1"/>
  <c r="CD166" i="5" s="1"/>
  <c r="AO165" i="5"/>
  <c r="AP164" i="5"/>
  <c r="AV164" i="5" s="1"/>
  <c r="AW164" i="5" s="1"/>
  <c r="I164" i="5"/>
  <c r="O164" i="5" s="1"/>
  <c r="P164" i="5" s="1"/>
  <c r="H165" i="5"/>
  <c r="BW167" i="5" l="1"/>
  <c r="CC167" i="5" s="1"/>
  <c r="CD167" i="5" s="1"/>
  <c r="BV168" i="5"/>
  <c r="AP165" i="5"/>
  <c r="AV165" i="5" s="1"/>
  <c r="AW165" i="5" s="1"/>
  <c r="AO166" i="5"/>
  <c r="H166" i="5"/>
  <c r="I165" i="5"/>
  <c r="O165" i="5" s="1"/>
  <c r="P165" i="5" s="1"/>
  <c r="BW168" i="5" l="1"/>
  <c r="CC168" i="5" s="1"/>
  <c r="CD168" i="5" s="1"/>
  <c r="BV169" i="5"/>
  <c r="AO167" i="5"/>
  <c r="AP166" i="5"/>
  <c r="AV166" i="5" s="1"/>
  <c r="AW166" i="5" s="1"/>
  <c r="I166" i="5"/>
  <c r="O166" i="5" s="1"/>
  <c r="P166" i="5" s="1"/>
  <c r="H167" i="5"/>
  <c r="BV170" i="5" l="1"/>
  <c r="BW169" i="5"/>
  <c r="CC169" i="5" s="1"/>
  <c r="CD169" i="5" s="1"/>
  <c r="AP167" i="5"/>
  <c r="AV167" i="5" s="1"/>
  <c r="AW167" i="5" s="1"/>
  <c r="AO168" i="5"/>
  <c r="H168" i="5"/>
  <c r="I167" i="5"/>
  <c r="O167" i="5" s="1"/>
  <c r="P167" i="5" s="1"/>
  <c r="BW170" i="5" l="1"/>
  <c r="CC170" i="5" s="1"/>
  <c r="CD170" i="5" s="1"/>
  <c r="BV171" i="5"/>
  <c r="AO169" i="5"/>
  <c r="AP168" i="5"/>
  <c r="AV168" i="5" s="1"/>
  <c r="AW168" i="5" s="1"/>
  <c r="I168" i="5"/>
  <c r="O168" i="5" s="1"/>
  <c r="P168" i="5" s="1"/>
  <c r="H169" i="5"/>
  <c r="BV172" i="5" l="1"/>
  <c r="BW171" i="5"/>
  <c r="CC171" i="5" s="1"/>
  <c r="CD171" i="5" s="1"/>
  <c r="AO170" i="5"/>
  <c r="AP169" i="5"/>
  <c r="AV169" i="5" s="1"/>
  <c r="AW169" i="5" s="1"/>
  <c r="H170" i="5"/>
  <c r="I169" i="5"/>
  <c r="O169" i="5" s="1"/>
  <c r="P169" i="5" s="1"/>
  <c r="BW172" i="5" l="1"/>
  <c r="CC172" i="5" s="1"/>
  <c r="CD172" i="5" s="1"/>
  <c r="BV173" i="5"/>
  <c r="AO171" i="5"/>
  <c r="AP170" i="5"/>
  <c r="AV170" i="5" s="1"/>
  <c r="AW170" i="5" s="1"/>
  <c r="I170" i="5"/>
  <c r="O170" i="5" s="1"/>
  <c r="P170" i="5" s="1"/>
  <c r="H171" i="5"/>
  <c r="BW173" i="5" l="1"/>
  <c r="CC173" i="5" s="1"/>
  <c r="CD173" i="5" s="1"/>
  <c r="BV174" i="5"/>
  <c r="AP171" i="5"/>
  <c r="AV171" i="5" s="1"/>
  <c r="AW171" i="5" s="1"/>
  <c r="AO172" i="5"/>
  <c r="I171" i="5"/>
  <c r="O171" i="5" s="1"/>
  <c r="P171" i="5" s="1"/>
  <c r="H172" i="5"/>
  <c r="BV175" i="5" l="1"/>
  <c r="BW174" i="5"/>
  <c r="CC174" i="5" s="1"/>
  <c r="CD174" i="5" s="1"/>
  <c r="AO173" i="5"/>
  <c r="AP172" i="5"/>
  <c r="AV172" i="5" s="1"/>
  <c r="AW172" i="5" s="1"/>
  <c r="I172" i="5"/>
  <c r="O172" i="5" s="1"/>
  <c r="P172" i="5" s="1"/>
  <c r="H173" i="5"/>
  <c r="BV176" i="5" l="1"/>
  <c r="BW175" i="5"/>
  <c r="CC175" i="5" s="1"/>
  <c r="CD175" i="5" s="1"/>
  <c r="AO174" i="5"/>
  <c r="AP173" i="5"/>
  <c r="AV173" i="5" s="1"/>
  <c r="AW173" i="5" s="1"/>
  <c r="H174" i="5"/>
  <c r="I173" i="5"/>
  <c r="O173" i="5" s="1"/>
  <c r="P173" i="5" s="1"/>
  <c r="BV177" i="5" l="1"/>
  <c r="BW176" i="5"/>
  <c r="CC176" i="5" s="1"/>
  <c r="CD176" i="5" s="1"/>
  <c r="AO175" i="5"/>
  <c r="AP174" i="5"/>
  <c r="AV174" i="5" s="1"/>
  <c r="AW174" i="5" s="1"/>
  <c r="H175" i="5"/>
  <c r="I174" i="5"/>
  <c r="O174" i="5" s="1"/>
  <c r="P174" i="5" s="1"/>
  <c r="BW177" i="5" l="1"/>
  <c r="CC177" i="5" s="1"/>
  <c r="CD177" i="5" s="1"/>
  <c r="BV178" i="5"/>
  <c r="AP175" i="5"/>
  <c r="AV175" i="5" s="1"/>
  <c r="AW175" i="5" s="1"/>
  <c r="AO176" i="5"/>
  <c r="H176" i="5"/>
  <c r="I175" i="5"/>
  <c r="O175" i="5" s="1"/>
  <c r="P175" i="5" s="1"/>
  <c r="BV179" i="5" l="1"/>
  <c r="BW178" i="5"/>
  <c r="CC178" i="5" s="1"/>
  <c r="CD178" i="5" s="1"/>
  <c r="AP176" i="5"/>
  <c r="AV176" i="5" s="1"/>
  <c r="AW176" i="5" s="1"/>
  <c r="AO177" i="5"/>
  <c r="I176" i="5"/>
  <c r="O176" i="5" s="1"/>
  <c r="P176" i="5" s="1"/>
  <c r="H177" i="5"/>
  <c r="BV180" i="5" l="1"/>
  <c r="BW179" i="5"/>
  <c r="CC179" i="5" s="1"/>
  <c r="CD179" i="5" s="1"/>
  <c r="AO178" i="5"/>
  <c r="AP177" i="5"/>
  <c r="AV177" i="5" s="1"/>
  <c r="AW177" i="5" s="1"/>
  <c r="I177" i="5"/>
  <c r="O177" i="5" s="1"/>
  <c r="P177" i="5" s="1"/>
  <c r="H178" i="5"/>
  <c r="BV181" i="5" l="1"/>
  <c r="BW180" i="5"/>
  <c r="CC180" i="5" s="1"/>
  <c r="CD180" i="5" s="1"/>
  <c r="AO179" i="5"/>
  <c r="AP178" i="5"/>
  <c r="AV178" i="5" s="1"/>
  <c r="AW178" i="5" s="1"/>
  <c r="I178" i="5"/>
  <c r="O178" i="5" s="1"/>
  <c r="P178" i="5" s="1"/>
  <c r="H179" i="5"/>
  <c r="BW181" i="5" l="1"/>
  <c r="CC181" i="5" s="1"/>
  <c r="CD181" i="5" s="1"/>
  <c r="BV182" i="5"/>
  <c r="AP179" i="5"/>
  <c r="AV179" i="5" s="1"/>
  <c r="AW179" i="5" s="1"/>
  <c r="AO180" i="5"/>
  <c r="I179" i="5"/>
  <c r="O179" i="5" s="1"/>
  <c r="P179" i="5" s="1"/>
  <c r="H180" i="5"/>
  <c r="BW182" i="5" l="1"/>
  <c r="CC182" i="5" s="1"/>
  <c r="CD182" i="5" s="1"/>
  <c r="BV183" i="5"/>
  <c r="AP180" i="5"/>
  <c r="AV180" i="5" s="1"/>
  <c r="AW180" i="5" s="1"/>
  <c r="AO181" i="5"/>
  <c r="I180" i="5"/>
  <c r="O180" i="5" s="1"/>
  <c r="P180" i="5" s="1"/>
  <c r="H181" i="5"/>
  <c r="BV184" i="5" l="1"/>
  <c r="BW183" i="5"/>
  <c r="CC183" i="5" s="1"/>
  <c r="CD183" i="5" s="1"/>
  <c r="AP181" i="5"/>
  <c r="AV181" i="5" s="1"/>
  <c r="AW181" i="5" s="1"/>
  <c r="AO182" i="5"/>
  <c r="I181" i="5"/>
  <c r="O181" i="5" s="1"/>
  <c r="P181" i="5" s="1"/>
  <c r="H182" i="5"/>
  <c r="BV185" i="5" l="1"/>
  <c r="BW184" i="5"/>
  <c r="CC184" i="5" s="1"/>
  <c r="CD184" i="5" s="1"/>
  <c r="AO183" i="5"/>
  <c r="AP182" i="5"/>
  <c r="AV182" i="5" s="1"/>
  <c r="AW182" i="5" s="1"/>
  <c r="H183" i="5"/>
  <c r="I182" i="5"/>
  <c r="O182" i="5" s="1"/>
  <c r="P182" i="5" s="1"/>
  <c r="BW185" i="5" l="1"/>
  <c r="CC185" i="5" s="1"/>
  <c r="CD185" i="5" s="1"/>
  <c r="BV186" i="5"/>
  <c r="AP183" i="5"/>
  <c r="AV183" i="5" s="1"/>
  <c r="AW183" i="5" s="1"/>
  <c r="AO184" i="5"/>
  <c r="H184" i="5"/>
  <c r="I183" i="5"/>
  <c r="O183" i="5" s="1"/>
  <c r="P183" i="5" s="1"/>
  <c r="BW186" i="5" l="1"/>
  <c r="CC186" i="5" s="1"/>
  <c r="CD186" i="5" s="1"/>
  <c r="BV187" i="5"/>
  <c r="AP184" i="5"/>
  <c r="AV184" i="5" s="1"/>
  <c r="AW184" i="5" s="1"/>
  <c r="AO185" i="5"/>
  <c r="I184" i="5"/>
  <c r="O184" i="5" s="1"/>
  <c r="P184" i="5" s="1"/>
  <c r="H185" i="5"/>
  <c r="BV188" i="5" l="1"/>
  <c r="BW187" i="5"/>
  <c r="CC187" i="5" s="1"/>
  <c r="CD187" i="5" s="1"/>
  <c r="AO186" i="5"/>
  <c r="AP185" i="5"/>
  <c r="AV185" i="5" s="1"/>
  <c r="AW185" i="5" s="1"/>
  <c r="H186" i="5"/>
  <c r="I185" i="5"/>
  <c r="O185" i="5" s="1"/>
  <c r="P185" i="5" s="1"/>
  <c r="BV189" i="5" l="1"/>
  <c r="BW188" i="5"/>
  <c r="CC188" i="5" s="1"/>
  <c r="CD188" i="5" s="1"/>
  <c r="AO187" i="5"/>
  <c r="AP186" i="5"/>
  <c r="AV186" i="5" s="1"/>
  <c r="AW186" i="5" s="1"/>
  <c r="H187" i="5"/>
  <c r="I186" i="5"/>
  <c r="O186" i="5" s="1"/>
  <c r="P186" i="5" s="1"/>
  <c r="BW189" i="5" l="1"/>
  <c r="CC189" i="5" s="1"/>
  <c r="CD189" i="5" s="1"/>
  <c r="BV190" i="5"/>
  <c r="AP187" i="5"/>
  <c r="AV187" i="5" s="1"/>
  <c r="AW187" i="5" s="1"/>
  <c r="AO188" i="5"/>
  <c r="H188" i="5"/>
  <c r="I187" i="5"/>
  <c r="O187" i="5" s="1"/>
  <c r="P187" i="5" s="1"/>
  <c r="BW190" i="5" l="1"/>
  <c r="CC190" i="5" s="1"/>
  <c r="CD190" i="5" s="1"/>
  <c r="AP188" i="5"/>
  <c r="AV188" i="5" s="1"/>
  <c r="AW188" i="5" s="1"/>
  <c r="AO189" i="5"/>
  <c r="I188" i="5"/>
  <c r="O188" i="5" s="1"/>
  <c r="P188" i="5" s="1"/>
  <c r="H189" i="5"/>
  <c r="AO190" i="5" l="1"/>
  <c r="AP189" i="5"/>
  <c r="AV189" i="5" s="1"/>
  <c r="AW189" i="5" s="1"/>
  <c r="I189" i="5"/>
  <c r="O189" i="5" s="1"/>
  <c r="P189" i="5" s="1"/>
  <c r="H190" i="5"/>
  <c r="AO191" i="5" l="1"/>
  <c r="AP190" i="5"/>
  <c r="AV190" i="5" s="1"/>
  <c r="AW190" i="5" s="1"/>
  <c r="I190" i="5"/>
  <c r="O190" i="5" s="1"/>
  <c r="P190" i="5" s="1"/>
  <c r="H191" i="5"/>
  <c r="AP191" i="5" l="1"/>
  <c r="AV191" i="5" s="1"/>
  <c r="AW191" i="5" s="1"/>
  <c r="AO192" i="5"/>
  <c r="H192" i="5"/>
  <c r="I191" i="5"/>
  <c r="O191" i="5" s="1"/>
  <c r="P191" i="5" s="1"/>
  <c r="AP192" i="5" l="1"/>
  <c r="AV192" i="5" s="1"/>
  <c r="AW192" i="5" s="1"/>
  <c r="I192" i="5"/>
  <c r="O192" i="5" s="1"/>
  <c r="P192" i="5" s="1"/>
  <c r="H193" i="5"/>
  <c r="I193" i="5" l="1"/>
  <c r="O193" i="5" s="1"/>
  <c r="P193" i="5" s="1"/>
  <c r="H194" i="5"/>
  <c r="I194" i="5" l="1"/>
  <c r="O194" i="5" s="1"/>
  <c r="P194" i="5" s="1"/>
  <c r="H195" i="5"/>
  <c r="H196" i="5" l="1"/>
  <c r="I195" i="5"/>
  <c r="O195" i="5" s="1"/>
  <c r="P195" i="5" s="1"/>
  <c r="I196" i="5" l="1"/>
  <c r="O196" i="5" s="1"/>
  <c r="P196" i="5" s="1"/>
  <c r="H197" i="5"/>
  <c r="H198" i="5" l="1"/>
  <c r="I197" i="5"/>
  <c r="O197" i="5" s="1"/>
  <c r="P197" i="5" s="1"/>
  <c r="H199" i="5" l="1"/>
  <c r="I198" i="5"/>
  <c r="O198" i="5" s="1"/>
  <c r="P198" i="5" s="1"/>
  <c r="I199" i="5" l="1"/>
  <c r="O199" i="5" s="1"/>
  <c r="P199" i="5" s="1"/>
  <c r="H200" i="5"/>
  <c r="I200" i="5" l="1"/>
  <c r="O200" i="5" s="1"/>
  <c r="P200" i="5" s="1"/>
  <c r="H201" i="5"/>
  <c r="H202" i="5" l="1"/>
  <c r="I201" i="5"/>
  <c r="O201" i="5" s="1"/>
  <c r="P201" i="5" s="1"/>
  <c r="I202" i="5" l="1"/>
  <c r="O202" i="5" s="1"/>
  <c r="P202" i="5" s="1"/>
  <c r="H203" i="5"/>
  <c r="I203" i="5" l="1"/>
  <c r="O203" i="5" s="1"/>
  <c r="P203" i="5" s="1"/>
  <c r="H204" i="5"/>
  <c r="I204" i="5" l="1"/>
  <c r="O204" i="5" s="1"/>
  <c r="P204" i="5" s="1"/>
  <c r="H205" i="5"/>
  <c r="H206" i="5" l="1"/>
  <c r="I205" i="5"/>
  <c r="O205" i="5" s="1"/>
  <c r="P205" i="5" s="1"/>
  <c r="I206" i="5" l="1"/>
  <c r="O206" i="5" s="1"/>
  <c r="P206" i="5" s="1"/>
  <c r="H207" i="5"/>
  <c r="I207" i="5" l="1"/>
  <c r="O207" i="5" s="1"/>
  <c r="P207" i="5" s="1"/>
  <c r="H208" i="5"/>
  <c r="I208" i="5" l="1"/>
  <c r="O208" i="5" s="1"/>
  <c r="P208" i="5" s="1"/>
  <c r="H209" i="5"/>
  <c r="I209" i="5" l="1"/>
  <c r="O209" i="5" s="1"/>
  <c r="P209" i="5" s="1"/>
  <c r="H210" i="5"/>
  <c r="I210" i="5" l="1"/>
  <c r="O210" i="5" s="1"/>
  <c r="P210" i="5" s="1"/>
  <c r="H211" i="5"/>
  <c r="H212" i="5" l="1"/>
  <c r="I211" i="5"/>
  <c r="O211" i="5" s="1"/>
  <c r="P211" i="5" s="1"/>
  <c r="H213" i="5" l="1"/>
  <c r="I212" i="5"/>
  <c r="O212" i="5" s="1"/>
  <c r="P212" i="5" s="1"/>
  <c r="I213" i="5" l="1"/>
  <c r="O213" i="5" s="1"/>
  <c r="P213" i="5" s="1"/>
  <c r="H214" i="5"/>
  <c r="H215" i="5" l="1"/>
  <c r="I214" i="5"/>
  <c r="O214" i="5" s="1"/>
  <c r="P214" i="5" s="1"/>
  <c r="H216" i="5" l="1"/>
  <c r="I215" i="5"/>
  <c r="O215" i="5" s="1"/>
  <c r="P215" i="5" s="1"/>
  <c r="I216" i="5" l="1"/>
  <c r="O216" i="5" s="1"/>
  <c r="P216" i="5" s="1"/>
  <c r="H217" i="5"/>
  <c r="I217" i="5" l="1"/>
  <c r="O217" i="5" s="1"/>
  <c r="P217" i="5" s="1"/>
  <c r="H218" i="5"/>
  <c r="I218" i="5" l="1"/>
  <c r="O218" i="5" s="1"/>
  <c r="P218" i="5" s="1"/>
  <c r="H219" i="5"/>
  <c r="H220" i="5" l="1"/>
  <c r="I219" i="5"/>
  <c r="O219" i="5" s="1"/>
  <c r="P219" i="5" s="1"/>
  <c r="H221" i="5" l="1"/>
  <c r="I220" i="5"/>
  <c r="O220" i="5" s="1"/>
  <c r="P220" i="5" s="1"/>
  <c r="I221" i="5" l="1"/>
  <c r="O221" i="5" s="1"/>
  <c r="P221" i="5" s="1"/>
  <c r="H222" i="5"/>
  <c r="H223" i="5" l="1"/>
  <c r="I222" i="5"/>
  <c r="O222" i="5" s="1"/>
  <c r="P222" i="5" s="1"/>
  <c r="H224" i="5" l="1"/>
  <c r="I223" i="5"/>
  <c r="O223" i="5" s="1"/>
  <c r="P223" i="5" s="1"/>
  <c r="H225" i="5" l="1"/>
  <c r="I224" i="5"/>
  <c r="O224" i="5" s="1"/>
  <c r="P224" i="5" s="1"/>
  <c r="I225" i="5" l="1"/>
  <c r="O225" i="5" s="1"/>
  <c r="P225" i="5" s="1"/>
  <c r="H226" i="5"/>
  <c r="H227" i="5" l="1"/>
  <c r="I226" i="5"/>
  <c r="O226" i="5" s="1"/>
  <c r="P226" i="5" s="1"/>
  <c r="I227" i="5" l="1"/>
  <c r="O227" i="5" s="1"/>
  <c r="P227" i="5" s="1"/>
  <c r="H228" i="5"/>
  <c r="H229" i="5" l="1"/>
  <c r="I228" i="5"/>
  <c r="O228" i="5" s="1"/>
  <c r="P228" i="5" s="1"/>
  <c r="H230" i="5" l="1"/>
  <c r="I229" i="5"/>
  <c r="O229" i="5" s="1"/>
  <c r="P229" i="5" s="1"/>
  <c r="H231" i="5" l="1"/>
  <c r="I231" i="5" s="1"/>
  <c r="O231" i="5" s="1"/>
  <c r="P231" i="5" s="1"/>
  <c r="I230" i="5"/>
  <c r="O230" i="5" s="1"/>
  <c r="P230" i="5" s="1"/>
</calcChain>
</file>

<file path=xl/sharedStrings.xml><?xml version="1.0" encoding="utf-8"?>
<sst xmlns="http://schemas.openxmlformats.org/spreadsheetml/2006/main" count="1015" uniqueCount="84">
  <si>
    <t>1 day</t>
  </si>
  <si>
    <t>28 days</t>
  </si>
  <si>
    <t xml:space="preserve">1 day </t>
  </si>
  <si>
    <t>AVERAGES</t>
  </si>
  <si>
    <t>Time</t>
  </si>
  <si>
    <t>Stress</t>
  </si>
  <si>
    <t>Strain</t>
  </si>
  <si>
    <t>E</t>
  </si>
  <si>
    <t>(s)</t>
  </si>
  <si>
    <t>(mm)</t>
  </si>
  <si>
    <t>(kN)</t>
  </si>
  <si>
    <t>(N)</t>
  </si>
  <si>
    <r>
      <t>(N/mm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</si>
  <si>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Toughness</t>
  </si>
  <si>
    <t>(Nmm)</t>
  </si>
  <si>
    <r>
      <t>(J/m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</si>
  <si>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t>Specimens</t>
  </si>
  <si>
    <t>TO DO</t>
  </si>
  <si>
    <t>Compression tests</t>
  </si>
  <si>
    <t>Flexure tests</t>
  </si>
  <si>
    <t>How many lots of 3 moulds made</t>
  </si>
  <si>
    <t>MIX A - YUANHUI</t>
  </si>
  <si>
    <t>Mix A</t>
  </si>
  <si>
    <t>Mix B</t>
  </si>
  <si>
    <t>Mix C</t>
  </si>
  <si>
    <t>Mix D</t>
  </si>
  <si>
    <t>Mix E</t>
  </si>
  <si>
    <t>MIX B - IMP 0806</t>
  </si>
  <si>
    <t>Extension (raw)</t>
  </si>
  <si>
    <t>Extension -ve</t>
  </si>
  <si>
    <t>Extension +ve</t>
  </si>
  <si>
    <t>Load -ve</t>
  </si>
  <si>
    <t>Load +ve</t>
  </si>
  <si>
    <r>
      <t>(kN/mm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or (GPa)</t>
    </r>
  </si>
  <si>
    <t>28 day compressive strength</t>
  </si>
  <si>
    <t>MIX C- POL</t>
  </si>
  <si>
    <t>MIX D - 1307 fibres</t>
  </si>
  <si>
    <t>MIX E - 2007 LIMEX</t>
  </si>
  <si>
    <t>Load -ve raw</t>
  </si>
  <si>
    <t>A</t>
  </si>
  <si>
    <t>B</t>
  </si>
  <si>
    <t>C</t>
  </si>
  <si>
    <t>D</t>
  </si>
  <si>
    <t>Mean</t>
  </si>
  <si>
    <t>Difference</t>
  </si>
  <si>
    <t>Minimum</t>
  </si>
  <si>
    <t>Maximum</t>
  </si>
  <si>
    <t>COMP</t>
  </si>
  <si>
    <t>d (mm)</t>
  </si>
  <si>
    <t>b (mm)</t>
  </si>
  <si>
    <t>L (span) (mm)</t>
  </si>
  <si>
    <r>
      <t>d</t>
    </r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(mm)</t>
    </r>
  </si>
  <si>
    <r>
      <t>Z = bd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/ 6 (mm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</si>
  <si>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Stress (standards)</t>
  </si>
  <si>
    <t>Moment (M), PL/4</t>
  </si>
  <si>
    <t>Stress = M/Z</t>
  </si>
  <si>
    <t>MIX D - 1307 FIBRES</t>
  </si>
  <si>
    <t>MIX C - POLYOL</t>
  </si>
  <si>
    <t>MIX B -  0806 IMP</t>
  </si>
  <si>
    <t>FLEX</t>
  </si>
  <si>
    <t>Density</t>
  </si>
  <si>
    <t>length</t>
  </si>
  <si>
    <t>width</t>
  </si>
  <si>
    <t>height</t>
  </si>
  <si>
    <t>volume</t>
  </si>
  <si>
    <r>
      <t>(mm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</si>
  <si>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(g)</t>
  </si>
  <si>
    <t>density</t>
  </si>
  <si>
    <r>
      <t>(g/mm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</si>
  <si>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average weight</t>
  </si>
  <si>
    <t>CYLINDERS</t>
  </si>
  <si>
    <t>csa</t>
  </si>
  <si>
    <r>
      <t>(kg/m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</si>
  <si>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t>F</t>
  </si>
  <si>
    <t>H</t>
  </si>
  <si>
    <t>(circumf)</t>
  </si>
  <si>
    <t>(csa)</t>
  </si>
  <si>
    <t>(no. of layers)</t>
  </si>
  <si>
    <t>19 strips</t>
  </si>
  <si>
    <t>no of layers</t>
  </si>
  <si>
    <t>G* (Mpa)</t>
  </si>
  <si>
    <t>G' (Mpa)</t>
  </si>
  <si>
    <t>G'' (Mpa)</t>
  </si>
  <si>
    <t>no. of lyrs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</si>
</sst>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1" fontId="1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3" fillId="0" borderId="0" xfId="0" applyFont="1"/>
    <xf numFmtId="0" fontId="0" fillId="0" borderId="0" xfId="0" applyFill="1" applyBorder="1" applyAlignment="1"/>
    <xf numFmtId="2" fontId="1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" fontId="0" fillId="0" borderId="0" xfId="0" applyNumberFormat="1"/>
    <xf numFmtId="0" fontId="0" fillId="0" borderId="0" xfId="0" applyFill="1" applyAlignment="1">
      <alignment vertical="center"/>
    </xf>
    <xf numFmtId="0" fontId="0" fillId="17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1" fontId="0" fillId="9" borderId="0" xfId="0" applyNumberFormat="1" applyFill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9" borderId="0" xfId="0" applyFill="1" applyAlignment="1">
      <alignment horizontal="center" vertical="center"/>
    </xf>
    <xf numFmtId="2" fontId="0" fillId="0" borderId="0" xfId="0" applyNumberFormat="1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" fillId="13" borderId="0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12" borderId="0" xfId="0" applyFont="1" applyFill="1" applyBorder="1" applyAlignment="1">
      <alignment horizontal="center" vertical="center"/>
    </xf>
    <xf numFmtId="0" fontId="1" fillId="11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16" borderId="0" xfId="0" applyFont="1" applyFill="1" applyBorder="1" applyAlignment="1">
      <alignment horizontal="center" vertical="center"/>
    </xf>
    <xf numFmtId="0" fontId="1" fillId="15" borderId="0" xfId="0" applyFont="1" applyFill="1" applyBorder="1" applyAlignment="1">
      <alignment horizontal="center" vertical="center"/>
    </xf>
    <xf numFmtId="0" fontId="1" fillId="14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5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48600174978129"/>
          <c:y val="0.1943471128608924"/>
          <c:w val="0.80121544181977256"/>
          <c:h val="0.64324547973170032"/>
        </c:manualLayout>
      </c:layout>
      <c:scatterChart>
        <c:scatterStyle val="smoothMarker"/>
        <c:varyColors val="0"/>
        <c:ser>
          <c:idx val="0"/>
          <c:order val="0"/>
          <c:tx>
            <c:v>Mix A mean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'Comp 28 days'!$BA$6:$BA$152</c:f>
              <c:numCache>
                <c:formatCode>0.0000</c:formatCode>
                <c:ptCount val="147"/>
                <c:pt idx="0">
                  <c:v>0</c:v>
                </c:pt>
                <c:pt idx="1">
                  <c:v>2.0543858715047492E-4</c:v>
                </c:pt>
                <c:pt idx="2">
                  <c:v>4.1640829915447599E-4</c:v>
                </c:pt>
                <c:pt idx="3">
                  <c:v>6.25764261942976E-4</c:v>
                </c:pt>
                <c:pt idx="4">
                  <c:v>8.3483198038999625E-4</c:v>
                </c:pt>
                <c:pt idx="5">
                  <c:v>1.0406589290599833E-3</c:v>
                </c:pt>
                <c:pt idx="6">
                  <c:v>1.2487569078619921E-3</c:v>
                </c:pt>
                <c:pt idx="7">
                  <c:v>1.4593140439599849E-3</c:v>
                </c:pt>
                <c:pt idx="8">
                  <c:v>1.6618094188999778E-3</c:v>
                </c:pt>
                <c:pt idx="9">
                  <c:v>1.8718599155089777E-3</c:v>
                </c:pt>
                <c:pt idx="10">
                  <c:v>2.0828373109239885E-3</c:v>
                </c:pt>
                <c:pt idx="11">
                  <c:v>2.2971146151010121E-3</c:v>
                </c:pt>
                <c:pt idx="12">
                  <c:v>2.5001920666594831E-3</c:v>
                </c:pt>
                <c:pt idx="13">
                  <c:v>2.7076732770770031E-3</c:v>
                </c:pt>
                <c:pt idx="14">
                  <c:v>2.9174990921119995E-3</c:v>
                </c:pt>
                <c:pt idx="15">
                  <c:v>3.1250140629734877E-3</c:v>
                </c:pt>
                <c:pt idx="16">
                  <c:v>3.3346016922554964E-3</c:v>
                </c:pt>
                <c:pt idx="17">
                  <c:v>3.5412938396109971E-3</c:v>
                </c:pt>
                <c:pt idx="18">
                  <c:v>3.7488830834494806E-3</c:v>
                </c:pt>
                <c:pt idx="19">
                  <c:v>3.9545719635454895E-3</c:v>
                </c:pt>
                <c:pt idx="20">
                  <c:v>4.1624105690065078E-3</c:v>
                </c:pt>
                <c:pt idx="21">
                  <c:v>4.3737958837154704E-3</c:v>
                </c:pt>
                <c:pt idx="22">
                  <c:v>4.5838475444774747E-3</c:v>
                </c:pt>
                <c:pt idx="23">
                  <c:v>4.7915622840339908E-3</c:v>
                </c:pt>
                <c:pt idx="24">
                  <c:v>4.9958688485789802E-3</c:v>
                </c:pt>
                <c:pt idx="25">
                  <c:v>5.2084239044594936E-3</c:v>
                </c:pt>
                <c:pt idx="26">
                  <c:v>5.4155113982524827E-3</c:v>
                </c:pt>
                <c:pt idx="27">
                  <c:v>5.6224561668589777E-3</c:v>
                </c:pt>
                <c:pt idx="28">
                  <c:v>5.8375858640359905E-3</c:v>
                </c:pt>
                <c:pt idx="29">
                  <c:v>6.0400588872344761E-3</c:v>
                </c:pt>
                <c:pt idx="30">
                  <c:v>6.2450541648329857E-3</c:v>
                </c:pt>
                <c:pt idx="31">
                  <c:v>6.4581805871204876E-3</c:v>
                </c:pt>
                <c:pt idx="32">
                  <c:v>6.6656727405789689E-3</c:v>
                </c:pt>
                <c:pt idx="33">
                  <c:v>6.8720107525199834E-3</c:v>
                </c:pt>
                <c:pt idx="34">
                  <c:v>7.0817327250854937E-3</c:v>
                </c:pt>
                <c:pt idx="35">
                  <c:v>7.2891329104384896E-3</c:v>
                </c:pt>
                <c:pt idx="36">
                  <c:v>7.4984984192834865E-3</c:v>
                </c:pt>
                <c:pt idx="37">
                  <c:v>7.7082988557774703E-3</c:v>
                </c:pt>
                <c:pt idx="38">
                  <c:v>7.9115197310139773E-3</c:v>
                </c:pt>
                <c:pt idx="39">
                  <c:v>8.1231676786929965E-3</c:v>
                </c:pt>
                <c:pt idx="40">
                  <c:v>8.3283922944794846E-3</c:v>
                </c:pt>
                <c:pt idx="41">
                  <c:v>8.5383973891114632E-3</c:v>
                </c:pt>
                <c:pt idx="42">
                  <c:v>8.7476683687134661E-3</c:v>
                </c:pt>
                <c:pt idx="43">
                  <c:v>8.958433422578977E-3</c:v>
                </c:pt>
                <c:pt idx="44">
                  <c:v>9.1671223255639766E-3</c:v>
                </c:pt>
                <c:pt idx="45">
                  <c:v>9.3760813120989696E-3</c:v>
                </c:pt>
                <c:pt idx="46">
                  <c:v>9.5823303827324759E-3</c:v>
                </c:pt>
                <c:pt idx="47">
                  <c:v>9.7919962431119775E-3</c:v>
                </c:pt>
                <c:pt idx="48">
                  <c:v>9.9962809215755049E-3</c:v>
                </c:pt>
                <c:pt idx="49">
                  <c:v>1.0203556542531977E-2</c:v>
                </c:pt>
                <c:pt idx="50">
                  <c:v>1.0415182138468496E-2</c:v>
                </c:pt>
                <c:pt idx="51">
                  <c:v>1.0621902458331983E-2</c:v>
                </c:pt>
                <c:pt idx="52">
                  <c:v>1.0832932240643486E-2</c:v>
                </c:pt>
                <c:pt idx="53">
                  <c:v>1.1038290268389501E-2</c:v>
                </c:pt>
                <c:pt idx="54">
                  <c:v>1.1245435969845499E-2</c:v>
                </c:pt>
                <c:pt idx="55">
                  <c:v>1.1457253418234999E-2</c:v>
                </c:pt>
                <c:pt idx="56">
                  <c:v>1.1667170270052499E-2</c:v>
                </c:pt>
                <c:pt idx="57">
                  <c:v>1.1874731807043976E-2</c:v>
                </c:pt>
                <c:pt idx="58">
                  <c:v>1.2082260049252476E-2</c:v>
                </c:pt>
                <c:pt idx="59">
                  <c:v>1.2291142667334966E-2</c:v>
                </c:pt>
                <c:pt idx="60">
                  <c:v>1.2496501859235494E-2</c:v>
                </c:pt>
                <c:pt idx="61">
                  <c:v>1.2705333720236975E-2</c:v>
                </c:pt>
                <c:pt idx="62">
                  <c:v>1.2914793292663998E-2</c:v>
                </c:pt>
                <c:pt idx="63">
                  <c:v>1.3122582770858473E-2</c:v>
                </c:pt>
                <c:pt idx="64">
                  <c:v>1.3332602533822494E-2</c:v>
                </c:pt>
                <c:pt idx="65">
                  <c:v>1.354284348590099E-2</c:v>
                </c:pt>
                <c:pt idx="66">
                  <c:v>1.3749426901343486E-2</c:v>
                </c:pt>
                <c:pt idx="67">
                  <c:v>1.3958524887775001E-2</c:v>
                </c:pt>
                <c:pt idx="68">
                  <c:v>1.416366684868146E-2</c:v>
                </c:pt>
                <c:pt idx="69">
                  <c:v>1.4371982756968969E-2</c:v>
                </c:pt>
                <c:pt idx="70">
                  <c:v>1.4582974587884986E-2</c:v>
                </c:pt>
                <c:pt idx="71">
                  <c:v>1.4789606664932505E-2</c:v>
                </c:pt>
                <c:pt idx="72">
                  <c:v>1.4996903473477499E-2</c:v>
                </c:pt>
                <c:pt idx="73">
                  <c:v>1.5207537676518983E-2</c:v>
                </c:pt>
                <c:pt idx="74">
                  <c:v>1.5412816541845E-2</c:v>
                </c:pt>
                <c:pt idx="75">
                  <c:v>1.5624212566764478E-2</c:v>
                </c:pt>
                <c:pt idx="76">
                  <c:v>1.5831797386820466E-2</c:v>
                </c:pt>
                <c:pt idx="77">
                  <c:v>1.6039975925025977E-2</c:v>
                </c:pt>
                <c:pt idx="78">
                  <c:v>1.6246804511139988E-2</c:v>
                </c:pt>
                <c:pt idx="79">
                  <c:v>1.6454894108038493E-2</c:v>
                </c:pt>
                <c:pt idx="80">
                  <c:v>1.6666094089553007E-2</c:v>
                </c:pt>
                <c:pt idx="81">
                  <c:v>1.68739780969905E-2</c:v>
                </c:pt>
                <c:pt idx="82">
                  <c:v>1.7081184101583487E-2</c:v>
                </c:pt>
                <c:pt idx="83">
                  <c:v>1.7288702564904966E-2</c:v>
                </c:pt>
                <c:pt idx="84">
                  <c:v>1.7500449931270465E-2</c:v>
                </c:pt>
                <c:pt idx="85">
                  <c:v>1.7701206526937983E-2</c:v>
                </c:pt>
                <c:pt idx="86">
                  <c:v>1.7911076346964979E-2</c:v>
                </c:pt>
                <c:pt idx="87">
                  <c:v>1.8123502414665468E-2</c:v>
                </c:pt>
                <c:pt idx="88">
                  <c:v>1.8329890019534483E-2</c:v>
                </c:pt>
                <c:pt idx="89">
                  <c:v>1.8539076015950472E-2</c:v>
                </c:pt>
                <c:pt idx="90">
                  <c:v>1.8741840310288964E-2</c:v>
                </c:pt>
                <c:pt idx="91">
                  <c:v>1.8958242426950492E-2</c:v>
                </c:pt>
                <c:pt idx="92">
                  <c:v>1.9161185768056973E-2</c:v>
                </c:pt>
                <c:pt idx="93">
                  <c:v>1.9369247425278464E-2</c:v>
                </c:pt>
                <c:pt idx="94">
                  <c:v>1.9584016234949979E-2</c:v>
                </c:pt>
                <c:pt idx="95">
                  <c:v>1.9790183582027492E-2</c:v>
                </c:pt>
                <c:pt idx="96">
                  <c:v>1.999672601927598E-2</c:v>
                </c:pt>
                <c:pt idx="97">
                  <c:v>2.0203134811732987E-2</c:v>
                </c:pt>
                <c:pt idx="98">
                  <c:v>2.0413482633078975E-2</c:v>
                </c:pt>
                <c:pt idx="99">
                  <c:v>2.0624158279974998E-2</c:v>
                </c:pt>
                <c:pt idx="100">
                  <c:v>2.0829386155390477E-2</c:v>
                </c:pt>
                <c:pt idx="101">
                  <c:v>2.1040097425375475E-2</c:v>
                </c:pt>
                <c:pt idx="102">
                  <c:v>2.1249527661139977E-2</c:v>
                </c:pt>
                <c:pt idx="103">
                  <c:v>2.1455930400000496E-2</c:v>
                </c:pt>
                <c:pt idx="104">
                  <c:v>2.166378972738997E-2</c:v>
                </c:pt>
                <c:pt idx="105">
                  <c:v>2.1878293808616982E-2</c:v>
                </c:pt>
                <c:pt idx="106">
                  <c:v>2.2081239012367478E-2</c:v>
                </c:pt>
                <c:pt idx="107">
                  <c:v>2.2289061086852476E-2</c:v>
                </c:pt>
                <c:pt idx="108">
                  <c:v>2.2452223216420979E-2</c:v>
                </c:pt>
                <c:pt idx="109">
                  <c:v>2.2712590433739164E-2</c:v>
                </c:pt>
                <c:pt idx="110">
                  <c:v>2.2915770874053335E-2</c:v>
                </c:pt>
                <c:pt idx="111">
                  <c:v>2.3120669604543339E-2</c:v>
                </c:pt>
                <c:pt idx="112">
                  <c:v>2.3338926605362492E-2</c:v>
                </c:pt>
                <c:pt idx="113">
                  <c:v>2.3549074502791655E-2</c:v>
                </c:pt>
                <c:pt idx="114">
                  <c:v>2.3750015500331668E-2</c:v>
                </c:pt>
                <c:pt idx="115">
                  <c:v>2.3965105422272481E-2</c:v>
                </c:pt>
                <c:pt idx="116">
                  <c:v>2.4164835118371242E-2</c:v>
                </c:pt>
                <c:pt idx="117">
                  <c:v>2.4373453124422496E-2</c:v>
                </c:pt>
                <c:pt idx="118">
                  <c:v>2.4582817934776281E-2</c:v>
                </c:pt>
                <c:pt idx="119">
                  <c:v>2.4790022658801238E-2</c:v>
                </c:pt>
                <c:pt idx="120">
                  <c:v>2.5002017291313773E-2</c:v>
                </c:pt>
                <c:pt idx="121">
                  <c:v>2.5208769741806233E-2</c:v>
                </c:pt>
                <c:pt idx="122">
                  <c:v>2.541482602866374E-2</c:v>
                </c:pt>
                <c:pt idx="123">
                  <c:v>2.5633523855506234E-2</c:v>
                </c:pt>
                <c:pt idx="124">
                  <c:v>2.5834441569981249E-2</c:v>
                </c:pt>
                <c:pt idx="125">
                  <c:v>2.6043315107669995E-2</c:v>
                </c:pt>
                <c:pt idx="126">
                  <c:v>2.6261510602391257E-2</c:v>
                </c:pt>
                <c:pt idx="127">
                  <c:v>2.6467854435098737E-2</c:v>
                </c:pt>
                <c:pt idx="128">
                  <c:v>2.6675574296929971E-2</c:v>
                </c:pt>
                <c:pt idx="129">
                  <c:v>2.6875638687082492E-2</c:v>
                </c:pt>
                <c:pt idx="130">
                  <c:v>2.7076126246938739E-2</c:v>
                </c:pt>
                <c:pt idx="131">
                  <c:v>2.718937274539375E-2</c:v>
                </c:pt>
                <c:pt idx="132">
                  <c:v>2.74944740253825E-2</c:v>
                </c:pt>
                <c:pt idx="133">
                  <c:v>2.7714381407437559E-2</c:v>
                </c:pt>
                <c:pt idx="134">
                  <c:v>2.7904143041457542E-2</c:v>
                </c:pt>
                <c:pt idx="135">
                  <c:v>2.7904143041457542E-2</c:v>
                </c:pt>
              </c:numCache>
            </c:numRef>
          </c:xVal>
          <c:yVal>
            <c:numRef>
              <c:f>'Comp 28 days'!$AZ$6:$AZ$152</c:f>
              <c:numCache>
                <c:formatCode>0.00</c:formatCode>
                <c:ptCount val="147"/>
                <c:pt idx="0">
                  <c:v>0</c:v>
                </c:pt>
                <c:pt idx="1">
                  <c:v>0.2114171627908962</c:v>
                </c:pt>
                <c:pt idx="2">
                  <c:v>0.38497636560350762</c:v>
                </c:pt>
                <c:pt idx="3">
                  <c:v>0.57778540067374862</c:v>
                </c:pt>
                <c:pt idx="4">
                  <c:v>0.77150617726147241</c:v>
                </c:pt>
                <c:pt idx="5">
                  <c:v>0.98622725345194495</c:v>
                </c:pt>
                <c:pt idx="6">
                  <c:v>1.2063447153195748</c:v>
                </c:pt>
                <c:pt idx="7">
                  <c:v>1.4104243833571688</c:v>
                </c:pt>
                <c:pt idx="8">
                  <c:v>1.6326661221683036</c:v>
                </c:pt>
                <c:pt idx="9">
                  <c:v>1.8592767184600247</c:v>
                </c:pt>
                <c:pt idx="10">
                  <c:v>2.0975974155589965</c:v>
                </c:pt>
                <c:pt idx="11">
                  <c:v>2.3205002536997208</c:v>
                </c:pt>
                <c:pt idx="12">
                  <c:v>2.55275443196297</c:v>
                </c:pt>
                <c:pt idx="13">
                  <c:v>2.8111968422308578</c:v>
                </c:pt>
                <c:pt idx="14">
                  <c:v>3.0549518065527099</c:v>
                </c:pt>
                <c:pt idx="15">
                  <c:v>3.2966239610686912</c:v>
                </c:pt>
                <c:pt idx="16">
                  <c:v>3.5602607764303698</c:v>
                </c:pt>
                <c:pt idx="17">
                  <c:v>3.8241466041654326</c:v>
                </c:pt>
                <c:pt idx="18">
                  <c:v>4.0957314660772708</c:v>
                </c:pt>
                <c:pt idx="19">
                  <c:v>4.3919325573369834</c:v>
                </c:pt>
                <c:pt idx="20">
                  <c:v>4.6689774608239585</c:v>
                </c:pt>
                <c:pt idx="21">
                  <c:v>4.9331337679177585</c:v>
                </c:pt>
                <c:pt idx="22">
                  <c:v>5.2676466759294334</c:v>
                </c:pt>
                <c:pt idx="23">
                  <c:v>5.5513293482363215</c:v>
                </c:pt>
                <c:pt idx="24">
                  <c:v>5.8482595952227712</c:v>
                </c:pt>
                <c:pt idx="25">
                  <c:v>6.1769183492287967</c:v>
                </c:pt>
                <c:pt idx="26">
                  <c:v>6.5038563217967704</c:v>
                </c:pt>
                <c:pt idx="27">
                  <c:v>6.8247099174186712</c:v>
                </c:pt>
                <c:pt idx="28">
                  <c:v>7.1631703758612204</c:v>
                </c:pt>
                <c:pt idx="29">
                  <c:v>7.4848163407296084</c:v>
                </c:pt>
                <c:pt idx="30">
                  <c:v>7.831543614156546</c:v>
                </c:pt>
                <c:pt idx="31">
                  <c:v>8.1734481267631089</c:v>
                </c:pt>
                <c:pt idx="32">
                  <c:v>8.5621977224946075</c:v>
                </c:pt>
                <c:pt idx="33">
                  <c:v>8.9282093802466953</c:v>
                </c:pt>
                <c:pt idx="34">
                  <c:v>9.3245576601475584</c:v>
                </c:pt>
                <c:pt idx="35">
                  <c:v>9.6941085997968948</c:v>
                </c:pt>
                <c:pt idx="36">
                  <c:v>10.097416909411546</c:v>
                </c:pt>
                <c:pt idx="37">
                  <c:v>10.534544754773384</c:v>
                </c:pt>
                <c:pt idx="38">
                  <c:v>10.91152199078352</c:v>
                </c:pt>
                <c:pt idx="39">
                  <c:v>11.354828556068245</c:v>
                </c:pt>
                <c:pt idx="40">
                  <c:v>11.757028196007008</c:v>
                </c:pt>
                <c:pt idx="41">
                  <c:v>12.23933519795537</c:v>
                </c:pt>
                <c:pt idx="42">
                  <c:v>12.687470298260456</c:v>
                </c:pt>
                <c:pt idx="43">
                  <c:v>13.173520867712796</c:v>
                </c:pt>
                <c:pt idx="44">
                  <c:v>13.66523357573897</c:v>
                </c:pt>
                <c:pt idx="45">
                  <c:v>14.137491420842721</c:v>
                </c:pt>
                <c:pt idx="46">
                  <c:v>14.686975488439208</c:v>
                </c:pt>
                <c:pt idx="47">
                  <c:v>15.159318596124631</c:v>
                </c:pt>
                <c:pt idx="48">
                  <c:v>15.692411619238545</c:v>
                </c:pt>
                <c:pt idx="49">
                  <c:v>16.247233771719031</c:v>
                </c:pt>
                <c:pt idx="50">
                  <c:v>16.826456529088318</c:v>
                </c:pt>
                <c:pt idx="51">
                  <c:v>17.401400650851436</c:v>
                </c:pt>
                <c:pt idx="52">
                  <c:v>18.068610713817172</c:v>
                </c:pt>
                <c:pt idx="53">
                  <c:v>18.638891214504859</c:v>
                </c:pt>
                <c:pt idx="54">
                  <c:v>19.279256719164547</c:v>
                </c:pt>
                <c:pt idx="55">
                  <c:v>19.935858366079636</c:v>
                </c:pt>
                <c:pt idx="56">
                  <c:v>20.643834397196784</c:v>
                </c:pt>
                <c:pt idx="57">
                  <c:v>21.270924108102932</c:v>
                </c:pt>
                <c:pt idx="58">
                  <c:v>21.963565028272573</c:v>
                </c:pt>
                <c:pt idx="59">
                  <c:v>22.614747006446109</c:v>
                </c:pt>
                <c:pt idx="60">
                  <c:v>23.27959637623281</c:v>
                </c:pt>
                <c:pt idx="61">
                  <c:v>24.01674690190702</c:v>
                </c:pt>
                <c:pt idx="62">
                  <c:v>24.649435188621283</c:v>
                </c:pt>
                <c:pt idx="63">
                  <c:v>25.29965331777931</c:v>
                </c:pt>
                <c:pt idx="64">
                  <c:v>25.968711823225032</c:v>
                </c:pt>
                <c:pt idx="65">
                  <c:v>26.715765078552057</c:v>
                </c:pt>
                <c:pt idx="66">
                  <c:v>27.359508513472985</c:v>
                </c:pt>
                <c:pt idx="67">
                  <c:v>28.019500477239497</c:v>
                </c:pt>
                <c:pt idx="68">
                  <c:v>28.695725905708986</c:v>
                </c:pt>
                <c:pt idx="69">
                  <c:v>29.461338720284409</c:v>
                </c:pt>
                <c:pt idx="70">
                  <c:v>30.116653465665884</c:v>
                </c:pt>
                <c:pt idx="71">
                  <c:v>30.80759022850545</c:v>
                </c:pt>
                <c:pt idx="72">
                  <c:v>31.458138371817768</c:v>
                </c:pt>
                <c:pt idx="73">
                  <c:v>32.167936791665859</c:v>
                </c:pt>
                <c:pt idx="74">
                  <c:v>32.837983174249537</c:v>
                </c:pt>
                <c:pt idx="75">
                  <c:v>33.54367704596369</c:v>
                </c:pt>
                <c:pt idx="76">
                  <c:v>34.219694347120821</c:v>
                </c:pt>
                <c:pt idx="77">
                  <c:v>34.838367416523397</c:v>
                </c:pt>
                <c:pt idx="78">
                  <c:v>35.516849462874234</c:v>
                </c:pt>
                <c:pt idx="79">
                  <c:v>36.223930423147976</c:v>
                </c:pt>
                <c:pt idx="80">
                  <c:v>36.885890853591278</c:v>
                </c:pt>
                <c:pt idx="81">
                  <c:v>37.528650229796781</c:v>
                </c:pt>
                <c:pt idx="82">
                  <c:v>37.966372002847493</c:v>
                </c:pt>
                <c:pt idx="83">
                  <c:v>38.580919685773544</c:v>
                </c:pt>
                <c:pt idx="84">
                  <c:v>39.269471075385823</c:v>
                </c:pt>
                <c:pt idx="85">
                  <c:v>39.949399209581323</c:v>
                </c:pt>
                <c:pt idx="86">
                  <c:v>40.540373348630965</c:v>
                </c:pt>
                <c:pt idx="87">
                  <c:v>41.242869407869883</c:v>
                </c:pt>
                <c:pt idx="88">
                  <c:v>41.832511732354789</c:v>
                </c:pt>
                <c:pt idx="89">
                  <c:v>42.473418451845646</c:v>
                </c:pt>
                <c:pt idx="90">
                  <c:v>43.097554473206408</c:v>
                </c:pt>
                <c:pt idx="91">
                  <c:v>43.795340717770159</c:v>
                </c:pt>
                <c:pt idx="92">
                  <c:v>44.426899403333678</c:v>
                </c:pt>
                <c:pt idx="93">
                  <c:v>45.031408336944864</c:v>
                </c:pt>
                <c:pt idx="94">
                  <c:v>45.589811331592493</c:v>
                </c:pt>
                <c:pt idx="95">
                  <c:v>46.011806628666832</c:v>
                </c:pt>
                <c:pt idx="96">
                  <c:v>46.622668951749809</c:v>
                </c:pt>
                <c:pt idx="97">
                  <c:v>47.141861217096434</c:v>
                </c:pt>
                <c:pt idx="98">
                  <c:v>47.77297743130476</c:v>
                </c:pt>
                <c:pt idx="99">
                  <c:v>48.370814113877707</c:v>
                </c:pt>
                <c:pt idx="100">
                  <c:v>48.957427497953184</c:v>
                </c:pt>
                <c:pt idx="101">
                  <c:v>49.54684192780406</c:v>
                </c:pt>
                <c:pt idx="102">
                  <c:v>49.809495662339025</c:v>
                </c:pt>
                <c:pt idx="103">
                  <c:v>50.34863774199038</c:v>
                </c:pt>
                <c:pt idx="104">
                  <c:v>50.783877866342657</c:v>
                </c:pt>
                <c:pt idx="105">
                  <c:v>51.103043020702891</c:v>
                </c:pt>
                <c:pt idx="106">
                  <c:v>51.490860874764621</c:v>
                </c:pt>
                <c:pt idx="107">
                  <c:v>51.97398173622787</c:v>
                </c:pt>
                <c:pt idx="108">
                  <c:v>52.363794529810548</c:v>
                </c:pt>
                <c:pt idx="109">
                  <c:v>53.876435966230922</c:v>
                </c:pt>
                <c:pt idx="110">
                  <c:v>54.172099994805961</c:v>
                </c:pt>
                <c:pt idx="111">
                  <c:v>54.713053357166551</c:v>
                </c:pt>
                <c:pt idx="112">
                  <c:v>54.726003087125711</c:v>
                </c:pt>
                <c:pt idx="113">
                  <c:v>54.450239830960811</c:v>
                </c:pt>
                <c:pt idx="114">
                  <c:v>54.821009243217588</c:v>
                </c:pt>
                <c:pt idx="115">
                  <c:v>56.134062528144568</c:v>
                </c:pt>
                <c:pt idx="116">
                  <c:v>56.470415031071752</c:v>
                </c:pt>
                <c:pt idx="117">
                  <c:v>56.942544004414231</c:v>
                </c:pt>
                <c:pt idx="118">
                  <c:v>57.109763205517062</c:v>
                </c:pt>
                <c:pt idx="119">
                  <c:v>57.418381504248813</c:v>
                </c:pt>
                <c:pt idx="120">
                  <c:v>57.813581079244599</c:v>
                </c:pt>
                <c:pt idx="121">
                  <c:v>58.149337477516475</c:v>
                </c:pt>
                <c:pt idx="122">
                  <c:v>58.45338036306201</c:v>
                </c:pt>
                <c:pt idx="123">
                  <c:v>58.66730213165269</c:v>
                </c:pt>
                <c:pt idx="124">
                  <c:v>58.832177543081514</c:v>
                </c:pt>
                <c:pt idx="125">
                  <c:v>58.907556638587224</c:v>
                </c:pt>
                <c:pt idx="126">
                  <c:v>58.485636196564968</c:v>
                </c:pt>
                <c:pt idx="127">
                  <c:v>57.337915466632687</c:v>
                </c:pt>
                <c:pt idx="128">
                  <c:v>57.221478025894598</c:v>
                </c:pt>
                <c:pt idx="129">
                  <c:v>57.016489969100817</c:v>
                </c:pt>
                <c:pt idx="130">
                  <c:v>57.121208345051883</c:v>
                </c:pt>
                <c:pt idx="131">
                  <c:v>57.085745327640353</c:v>
                </c:pt>
                <c:pt idx="132">
                  <c:v>56.704199640080304</c:v>
                </c:pt>
                <c:pt idx="133">
                  <c:v>56.439559673890493</c:v>
                </c:pt>
                <c:pt idx="134">
                  <c:v>55.443463730625801</c:v>
                </c:pt>
                <c:pt idx="135">
                  <c:v>55.443463730625801</c:v>
                </c:pt>
                <c:pt idx="137">
                  <c:v>58.907556638587224</c:v>
                </c:pt>
                <c:pt idx="138">
                  <c:v>55.191071704030016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83-489D-BD0B-A1D911B05E9B}"/>
            </c:ext>
          </c:extLst>
        </c:ser>
        <c:ser>
          <c:idx val="1"/>
          <c:order val="1"/>
          <c:tx>
            <c:v>Mix B mean</c:v>
          </c:tx>
          <c:spPr>
            <a:ln w="158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'Comp 28 days'!$DB$6:$DB$133</c:f>
              <c:numCache>
                <c:formatCode>0.0000</c:formatCode>
                <c:ptCount val="128"/>
                <c:pt idx="0">
                  <c:v>0</c:v>
                </c:pt>
                <c:pt idx="1">
                  <c:v>2.1300657271314802E-4</c:v>
                </c:pt>
                <c:pt idx="2">
                  <c:v>4.1638443401315062E-4</c:v>
                </c:pt>
                <c:pt idx="3">
                  <c:v>6.2839041702000831E-4</c:v>
                </c:pt>
                <c:pt idx="4">
                  <c:v>8.3628635702877048E-4</c:v>
                </c:pt>
                <c:pt idx="5">
                  <c:v>1.0434171573219021E-3</c:v>
                </c:pt>
                <c:pt idx="6">
                  <c:v>1.2497222819343847E-3</c:v>
                </c:pt>
                <c:pt idx="7">
                  <c:v>1.4588615375975109E-3</c:v>
                </c:pt>
                <c:pt idx="8">
                  <c:v>1.6671896694937737E-3</c:v>
                </c:pt>
                <c:pt idx="9">
                  <c:v>1.8717829067725234E-3</c:v>
                </c:pt>
                <c:pt idx="10">
                  <c:v>2.0857496148662504E-3</c:v>
                </c:pt>
                <c:pt idx="11">
                  <c:v>2.2933585911025347E-3</c:v>
                </c:pt>
                <c:pt idx="12">
                  <c:v>2.4978301743681318E-3</c:v>
                </c:pt>
                <c:pt idx="13">
                  <c:v>2.7072069172918937E-3</c:v>
                </c:pt>
                <c:pt idx="14">
                  <c:v>2.9185400197287766E-3</c:v>
                </c:pt>
                <c:pt idx="15">
                  <c:v>3.1272005173737408E-3</c:v>
                </c:pt>
                <c:pt idx="16">
                  <c:v>3.3356232367206533E-3</c:v>
                </c:pt>
                <c:pt idx="17">
                  <c:v>3.5443049801631155E-3</c:v>
                </c:pt>
                <c:pt idx="18">
                  <c:v>3.7552399421931339E-3</c:v>
                </c:pt>
                <c:pt idx="19">
                  <c:v>3.9596766008618721E-3</c:v>
                </c:pt>
                <c:pt idx="20">
                  <c:v>4.1672969275912798E-3</c:v>
                </c:pt>
                <c:pt idx="21">
                  <c:v>4.3753936840319032E-3</c:v>
                </c:pt>
                <c:pt idx="22">
                  <c:v>4.5842593636850285E-3</c:v>
                </c:pt>
                <c:pt idx="23">
                  <c:v>4.7916145545162884E-3</c:v>
                </c:pt>
                <c:pt idx="24">
                  <c:v>5.0022805971481343E-3</c:v>
                </c:pt>
                <c:pt idx="25">
                  <c:v>5.2078374622675392E-3</c:v>
                </c:pt>
                <c:pt idx="26">
                  <c:v>5.4197706856962792E-3</c:v>
                </c:pt>
                <c:pt idx="27">
                  <c:v>5.6275478820744023E-3</c:v>
                </c:pt>
                <c:pt idx="28">
                  <c:v>5.8295826015793747E-3</c:v>
                </c:pt>
                <c:pt idx="29">
                  <c:v>6.0421680418593967E-3</c:v>
                </c:pt>
                <c:pt idx="30">
                  <c:v>6.2499018735294063E-3</c:v>
                </c:pt>
                <c:pt idx="31">
                  <c:v>6.458117373601269E-3</c:v>
                </c:pt>
                <c:pt idx="32">
                  <c:v>6.6712164964956465E-3</c:v>
                </c:pt>
                <c:pt idx="33">
                  <c:v>6.8754692189537669E-3</c:v>
                </c:pt>
                <c:pt idx="34">
                  <c:v>7.0842117894019067E-3</c:v>
                </c:pt>
                <c:pt idx="35">
                  <c:v>7.2950026874687435E-3</c:v>
                </c:pt>
                <c:pt idx="36">
                  <c:v>7.4976209387825231E-3</c:v>
                </c:pt>
                <c:pt idx="37">
                  <c:v>7.7068466328243943E-3</c:v>
                </c:pt>
                <c:pt idx="38">
                  <c:v>7.9157597517218962E-3</c:v>
                </c:pt>
                <c:pt idx="39">
                  <c:v>8.1253163563206783E-3</c:v>
                </c:pt>
                <c:pt idx="40">
                  <c:v>8.3333551961387812E-3</c:v>
                </c:pt>
                <c:pt idx="41">
                  <c:v>8.5463885443749932E-3</c:v>
                </c:pt>
                <c:pt idx="42">
                  <c:v>8.7483251839700401E-3</c:v>
                </c:pt>
                <c:pt idx="43">
                  <c:v>8.958874811279393E-3</c:v>
                </c:pt>
                <c:pt idx="44">
                  <c:v>9.1662521210206464E-3</c:v>
                </c:pt>
                <c:pt idx="45">
                  <c:v>9.3757999944700018E-3</c:v>
                </c:pt>
                <c:pt idx="46">
                  <c:v>9.581709306981899E-3</c:v>
                </c:pt>
                <c:pt idx="47">
                  <c:v>9.7955648384412848E-3</c:v>
                </c:pt>
                <c:pt idx="48">
                  <c:v>1.000341595854941E-2</c:v>
                </c:pt>
                <c:pt idx="49">
                  <c:v>1.0209841864059399E-2</c:v>
                </c:pt>
                <c:pt idx="50">
                  <c:v>1.0415851875826276E-2</c:v>
                </c:pt>
                <c:pt idx="51">
                  <c:v>1.0625915178120638E-2</c:v>
                </c:pt>
                <c:pt idx="52">
                  <c:v>1.0833204012216879E-2</c:v>
                </c:pt>
                <c:pt idx="53">
                  <c:v>1.1041386915997497E-2</c:v>
                </c:pt>
                <c:pt idx="54">
                  <c:v>1.1250818083085014E-2</c:v>
                </c:pt>
                <c:pt idx="55">
                  <c:v>1.1458542019452511E-2</c:v>
                </c:pt>
                <c:pt idx="56">
                  <c:v>1.166424906033876E-2</c:v>
                </c:pt>
                <c:pt idx="57">
                  <c:v>1.1872874924426281E-2</c:v>
                </c:pt>
                <c:pt idx="58">
                  <c:v>1.2085099186164383E-2</c:v>
                </c:pt>
                <c:pt idx="59">
                  <c:v>1.2291621716392531E-2</c:v>
                </c:pt>
                <c:pt idx="60">
                  <c:v>1.2500324705631272E-2</c:v>
                </c:pt>
                <c:pt idx="61">
                  <c:v>1.2703591390297531E-2</c:v>
                </c:pt>
                <c:pt idx="62">
                  <c:v>1.2918139010856278E-2</c:v>
                </c:pt>
                <c:pt idx="63">
                  <c:v>1.3125541640931271E-2</c:v>
                </c:pt>
                <c:pt idx="64">
                  <c:v>1.333279118485502E-2</c:v>
                </c:pt>
                <c:pt idx="65">
                  <c:v>1.3539288103712499E-2</c:v>
                </c:pt>
                <c:pt idx="66">
                  <c:v>1.3749959385034382E-2</c:v>
                </c:pt>
                <c:pt idx="67">
                  <c:v>1.3953028745727503E-2</c:v>
                </c:pt>
                <c:pt idx="68">
                  <c:v>1.4169159614685657E-2</c:v>
                </c:pt>
                <c:pt idx="69">
                  <c:v>1.4372707733397515E-2</c:v>
                </c:pt>
                <c:pt idx="70">
                  <c:v>1.4584815288773156E-2</c:v>
                </c:pt>
                <c:pt idx="71">
                  <c:v>1.4789884955763765E-2</c:v>
                </c:pt>
                <c:pt idx="72">
                  <c:v>1.5001807410775659E-2</c:v>
                </c:pt>
                <c:pt idx="73">
                  <c:v>1.5210794162364394E-2</c:v>
                </c:pt>
                <c:pt idx="74">
                  <c:v>1.5418319028530015E-2</c:v>
                </c:pt>
                <c:pt idx="75">
                  <c:v>1.5622988808883775E-2</c:v>
                </c:pt>
                <c:pt idx="76">
                  <c:v>1.5834149034564392E-2</c:v>
                </c:pt>
                <c:pt idx="77">
                  <c:v>1.6041495494245647E-2</c:v>
                </c:pt>
                <c:pt idx="78">
                  <c:v>1.6248266862228158E-2</c:v>
                </c:pt>
                <c:pt idx="79">
                  <c:v>1.6457804840375002E-2</c:v>
                </c:pt>
                <c:pt idx="80">
                  <c:v>1.6667642587980015E-2</c:v>
                </c:pt>
                <c:pt idx="81">
                  <c:v>1.6877812410295644E-2</c:v>
                </c:pt>
                <c:pt idx="82">
                  <c:v>1.7081502264663161E-2</c:v>
                </c:pt>
                <c:pt idx="83">
                  <c:v>1.728808474878378E-2</c:v>
                </c:pt>
                <c:pt idx="84">
                  <c:v>1.7498928324784412E-2</c:v>
                </c:pt>
                <c:pt idx="85">
                  <c:v>1.7706022163212511E-2</c:v>
                </c:pt>
                <c:pt idx="86">
                  <c:v>1.7913671884812542E-2</c:v>
                </c:pt>
                <c:pt idx="87">
                  <c:v>1.8121438021735006E-2</c:v>
                </c:pt>
                <c:pt idx="88">
                  <c:v>1.8329345603275017E-2</c:v>
                </c:pt>
                <c:pt idx="89">
                  <c:v>1.854442757016752E-2</c:v>
                </c:pt>
                <c:pt idx="90">
                  <c:v>1.8752106977673776E-2</c:v>
                </c:pt>
                <c:pt idx="91">
                  <c:v>1.8955414698742533E-2</c:v>
                </c:pt>
                <c:pt idx="92">
                  <c:v>1.9168744906054379E-2</c:v>
                </c:pt>
                <c:pt idx="93">
                  <c:v>1.9372726671846287E-2</c:v>
                </c:pt>
                <c:pt idx="94">
                  <c:v>1.9580127555691253E-2</c:v>
                </c:pt>
                <c:pt idx="95">
                  <c:v>1.9791662929751895E-2</c:v>
                </c:pt>
                <c:pt idx="96">
                  <c:v>1.9997640054188782E-2</c:v>
                </c:pt>
                <c:pt idx="97">
                  <c:v>2.0213832332231264E-2</c:v>
                </c:pt>
                <c:pt idx="98">
                  <c:v>2.0416448255238785E-2</c:v>
                </c:pt>
                <c:pt idx="99">
                  <c:v>2.0624829938184375E-2</c:v>
                </c:pt>
                <c:pt idx="100">
                  <c:v>2.0831334715076255E-2</c:v>
                </c:pt>
                <c:pt idx="101">
                  <c:v>2.1045024645737521E-2</c:v>
                </c:pt>
                <c:pt idx="102">
                  <c:v>2.1254614137666272E-2</c:v>
                </c:pt>
                <c:pt idx="103">
                  <c:v>2.1459204173523139E-2</c:v>
                </c:pt>
                <c:pt idx="104">
                  <c:v>2.1667563737558158E-2</c:v>
                </c:pt>
                <c:pt idx="105">
                  <c:v>2.1877792931687547E-2</c:v>
                </c:pt>
                <c:pt idx="106">
                  <c:v>2.2082420802525007E-2</c:v>
                </c:pt>
                <c:pt idx="107">
                  <c:v>2.2298941953856267E-2</c:v>
                </c:pt>
                <c:pt idx="108">
                  <c:v>2.2503112021433777E-2</c:v>
                </c:pt>
                <c:pt idx="109">
                  <c:v>2.270892645545626E-2</c:v>
                </c:pt>
                <c:pt idx="110">
                  <c:v>2.2915515924496255E-2</c:v>
                </c:pt>
                <c:pt idx="111">
                  <c:v>2.3130730022780634E-2</c:v>
                </c:pt>
                <c:pt idx="112">
                  <c:v>2.3337798249838792E-2</c:v>
                </c:pt>
                <c:pt idx="113">
                  <c:v>2.3549401144788141E-2</c:v>
                </c:pt>
                <c:pt idx="114">
                  <c:v>2.3758606757185642E-2</c:v>
                </c:pt>
                <c:pt idx="115">
                  <c:v>2.3961927283940043E-2</c:v>
                </c:pt>
                <c:pt idx="116">
                  <c:v>2.4171230103133157E-2</c:v>
                </c:pt>
                <c:pt idx="117">
                  <c:v>2.437817609410127E-2</c:v>
                </c:pt>
                <c:pt idx="118">
                  <c:v>2.4588600574936906E-2</c:v>
                </c:pt>
                <c:pt idx="119">
                  <c:v>2.4793965063733769E-2</c:v>
                </c:pt>
                <c:pt idx="120">
                  <c:v>2.5001344410744399E-2</c:v>
                </c:pt>
                <c:pt idx="121">
                  <c:v>2.5212702542474409E-2</c:v>
                </c:pt>
                <c:pt idx="122">
                  <c:v>2.5423364510570635E-2</c:v>
                </c:pt>
                <c:pt idx="123">
                  <c:v>2.5635088477455659E-2</c:v>
                </c:pt>
                <c:pt idx="124">
                  <c:v>2.5847078744393757E-2</c:v>
                </c:pt>
                <c:pt idx="125">
                  <c:v>2.6064583896246885E-2</c:v>
                </c:pt>
                <c:pt idx="126">
                  <c:v>2.62433175066644E-2</c:v>
                </c:pt>
                <c:pt idx="127">
                  <c:v>2.6377327745216689E-2</c:v>
                </c:pt>
              </c:numCache>
            </c:numRef>
          </c:xVal>
          <c:yVal>
            <c:numRef>
              <c:f>'Comp 28 days'!$DA$6:$DA$133</c:f>
              <c:numCache>
                <c:formatCode>0.00</c:formatCode>
                <c:ptCount val="128"/>
                <c:pt idx="0">
                  <c:v>0</c:v>
                </c:pt>
                <c:pt idx="1">
                  <c:v>0.18481211736798286</c:v>
                </c:pt>
                <c:pt idx="2">
                  <c:v>0.38029724964872047</c:v>
                </c:pt>
                <c:pt idx="3">
                  <c:v>0.5953986546956016</c:v>
                </c:pt>
                <c:pt idx="4">
                  <c:v>0.80644508125260472</c:v>
                </c:pt>
                <c:pt idx="5">
                  <c:v>1.02273834636435</c:v>
                </c:pt>
                <c:pt idx="6">
                  <c:v>1.2671623553615079</c:v>
                </c:pt>
                <c:pt idx="7">
                  <c:v>1.4925219875294702</c:v>
                </c:pt>
                <c:pt idx="8">
                  <c:v>1.7212806560564797</c:v>
                </c:pt>
                <c:pt idx="9">
                  <c:v>1.9630105816759174</c:v>
                </c:pt>
                <c:pt idx="10">
                  <c:v>2.2128808195702749</c:v>
                </c:pt>
                <c:pt idx="11">
                  <c:v>2.4704725074116141</c:v>
                </c:pt>
                <c:pt idx="12">
                  <c:v>2.7424378786236048</c:v>
                </c:pt>
                <c:pt idx="13">
                  <c:v>2.9849570419173688</c:v>
                </c:pt>
                <c:pt idx="14">
                  <c:v>3.2557616359554236</c:v>
                </c:pt>
                <c:pt idx="15">
                  <c:v>3.5221352882217611</c:v>
                </c:pt>
                <c:pt idx="16">
                  <c:v>3.8031444710213669</c:v>
                </c:pt>
                <c:pt idx="17">
                  <c:v>4.0733810456003932</c:v>
                </c:pt>
                <c:pt idx="18">
                  <c:v>4.3632360466290194</c:v>
                </c:pt>
                <c:pt idx="19">
                  <c:v>4.6942001208663005</c:v>
                </c:pt>
                <c:pt idx="20">
                  <c:v>5.009809276089066</c:v>
                </c:pt>
                <c:pt idx="21">
                  <c:v>5.3080578218214258</c:v>
                </c:pt>
                <c:pt idx="22">
                  <c:v>5.6108337303158002</c:v>
                </c:pt>
                <c:pt idx="23">
                  <c:v>5.961725051747643</c:v>
                </c:pt>
                <c:pt idx="24">
                  <c:v>6.2486355600412846</c:v>
                </c:pt>
                <c:pt idx="25">
                  <c:v>6.5764758037403315</c:v>
                </c:pt>
                <c:pt idx="26">
                  <c:v>6.9530945329461131</c:v>
                </c:pt>
                <c:pt idx="27">
                  <c:v>7.2762448689900507</c:v>
                </c:pt>
                <c:pt idx="28">
                  <c:v>7.6035209931433156</c:v>
                </c:pt>
                <c:pt idx="29">
                  <c:v>7.9614928981755027</c:v>
                </c:pt>
                <c:pt idx="30">
                  <c:v>8.3616972551681119</c:v>
                </c:pt>
                <c:pt idx="31">
                  <c:v>8.7279007129836899</c:v>
                </c:pt>
                <c:pt idx="32">
                  <c:v>9.1418754309415817</c:v>
                </c:pt>
                <c:pt idx="33">
                  <c:v>9.4943550066090978</c:v>
                </c:pt>
                <c:pt idx="34">
                  <c:v>9.9489243293646759</c:v>
                </c:pt>
                <c:pt idx="35">
                  <c:v>10.328362724976614</c:v>
                </c:pt>
                <c:pt idx="36">
                  <c:v>10.791866166982802</c:v>
                </c:pt>
                <c:pt idx="37">
                  <c:v>11.260756698902691</c:v>
                </c:pt>
                <c:pt idx="38">
                  <c:v>11.624371807556598</c:v>
                </c:pt>
                <c:pt idx="39">
                  <c:v>12.136938079493127</c:v>
                </c:pt>
                <c:pt idx="40">
                  <c:v>12.605780299054473</c:v>
                </c:pt>
                <c:pt idx="41">
                  <c:v>13.099745003273707</c:v>
                </c:pt>
                <c:pt idx="42">
                  <c:v>13.602896302472816</c:v>
                </c:pt>
                <c:pt idx="43">
                  <c:v>14.102460554568097</c:v>
                </c:pt>
                <c:pt idx="44">
                  <c:v>14.613733132136971</c:v>
                </c:pt>
                <c:pt idx="45">
                  <c:v>15.144418139243488</c:v>
                </c:pt>
                <c:pt idx="46">
                  <c:v>15.751977218314988</c:v>
                </c:pt>
                <c:pt idx="47">
                  <c:v>16.316054854542035</c:v>
                </c:pt>
                <c:pt idx="48">
                  <c:v>16.935406049015004</c:v>
                </c:pt>
                <c:pt idx="49">
                  <c:v>17.495515581686035</c:v>
                </c:pt>
                <c:pt idx="50">
                  <c:v>18.154050136217847</c:v>
                </c:pt>
                <c:pt idx="51">
                  <c:v>18.917250301456065</c:v>
                </c:pt>
                <c:pt idx="52">
                  <c:v>19.560387561796237</c:v>
                </c:pt>
                <c:pt idx="53">
                  <c:v>20.286695682443671</c:v>
                </c:pt>
                <c:pt idx="54">
                  <c:v>20.93367831548677</c:v>
                </c:pt>
                <c:pt idx="55">
                  <c:v>21.679336874512945</c:v>
                </c:pt>
                <c:pt idx="56">
                  <c:v>22.42386521538721</c:v>
                </c:pt>
                <c:pt idx="57">
                  <c:v>23.173670866526678</c:v>
                </c:pt>
                <c:pt idx="58">
                  <c:v>23.972633294761181</c:v>
                </c:pt>
                <c:pt idx="59">
                  <c:v>24.684179603355005</c:v>
                </c:pt>
                <c:pt idx="60">
                  <c:v>25.354595651151595</c:v>
                </c:pt>
                <c:pt idx="61">
                  <c:v>26.068024133564915</c:v>
                </c:pt>
                <c:pt idx="62">
                  <c:v>26.85823172214441</c:v>
                </c:pt>
                <c:pt idx="63">
                  <c:v>27.576123655308038</c:v>
                </c:pt>
                <c:pt idx="64">
                  <c:v>28.242357249837379</c:v>
                </c:pt>
                <c:pt idx="65">
                  <c:v>29.076406441163286</c:v>
                </c:pt>
                <c:pt idx="66">
                  <c:v>29.827148362528554</c:v>
                </c:pt>
                <c:pt idx="67">
                  <c:v>30.522267858032162</c:v>
                </c:pt>
                <c:pt idx="68">
                  <c:v>31.280827941373008</c:v>
                </c:pt>
                <c:pt idx="69">
                  <c:v>32.04885468585416</c:v>
                </c:pt>
                <c:pt idx="70">
                  <c:v>32.840612606378272</c:v>
                </c:pt>
                <c:pt idx="71">
                  <c:v>33.523401769343771</c:v>
                </c:pt>
                <c:pt idx="72">
                  <c:v>34.17685950989835</c:v>
                </c:pt>
                <c:pt idx="73">
                  <c:v>34.933813178213313</c:v>
                </c:pt>
                <c:pt idx="74">
                  <c:v>35.692402307176977</c:v>
                </c:pt>
                <c:pt idx="75">
                  <c:v>36.460216710111133</c:v>
                </c:pt>
                <c:pt idx="76">
                  <c:v>37.189166352618493</c:v>
                </c:pt>
                <c:pt idx="77">
                  <c:v>37.903226970229319</c:v>
                </c:pt>
                <c:pt idx="78">
                  <c:v>38.723272358765819</c:v>
                </c:pt>
                <c:pt idx="79">
                  <c:v>39.430566102964818</c:v>
                </c:pt>
                <c:pt idx="80">
                  <c:v>40.172761277062797</c:v>
                </c:pt>
                <c:pt idx="81">
                  <c:v>40.837643027771271</c:v>
                </c:pt>
                <c:pt idx="82">
                  <c:v>41.568652406567708</c:v>
                </c:pt>
                <c:pt idx="83">
                  <c:v>42.321127053583034</c:v>
                </c:pt>
                <c:pt idx="84">
                  <c:v>43.016715528210646</c:v>
                </c:pt>
                <c:pt idx="85">
                  <c:v>43.716614862205482</c:v>
                </c:pt>
                <c:pt idx="86">
                  <c:v>44.377865793649136</c:v>
                </c:pt>
                <c:pt idx="87">
                  <c:v>45.034430804662414</c:v>
                </c:pt>
                <c:pt idx="88">
                  <c:v>45.819876278983429</c:v>
                </c:pt>
                <c:pt idx="89">
                  <c:v>46.484394784783944</c:v>
                </c:pt>
                <c:pt idx="90">
                  <c:v>47.187831078190371</c:v>
                </c:pt>
                <c:pt idx="91">
                  <c:v>47.836982470471412</c:v>
                </c:pt>
                <c:pt idx="92">
                  <c:v>48.585546232061475</c:v>
                </c:pt>
                <c:pt idx="93">
                  <c:v>49.340338475303724</c:v>
                </c:pt>
                <c:pt idx="94">
                  <c:v>49.934379843762166</c:v>
                </c:pt>
                <c:pt idx="95">
                  <c:v>50.595857144799091</c:v>
                </c:pt>
                <c:pt idx="96">
                  <c:v>51.384354941546931</c:v>
                </c:pt>
                <c:pt idx="97">
                  <c:v>51.98979013948702</c:v>
                </c:pt>
                <c:pt idx="98">
                  <c:v>52.615011052694179</c:v>
                </c:pt>
                <c:pt idx="99">
                  <c:v>53.307143331039697</c:v>
                </c:pt>
                <c:pt idx="100">
                  <c:v>53.897838719421969</c:v>
                </c:pt>
                <c:pt idx="101">
                  <c:v>54.493228846695288</c:v>
                </c:pt>
                <c:pt idx="102">
                  <c:v>55.128005740698434</c:v>
                </c:pt>
                <c:pt idx="103">
                  <c:v>55.724059289786958</c:v>
                </c:pt>
                <c:pt idx="104">
                  <c:v>56.205952481832348</c:v>
                </c:pt>
                <c:pt idx="105">
                  <c:v>56.645305448910214</c:v>
                </c:pt>
                <c:pt idx="106">
                  <c:v>57.244692870881408</c:v>
                </c:pt>
                <c:pt idx="107">
                  <c:v>57.684975356096409</c:v>
                </c:pt>
                <c:pt idx="108">
                  <c:v>58.183006884064518</c:v>
                </c:pt>
                <c:pt idx="109">
                  <c:v>58.605489379260696</c:v>
                </c:pt>
                <c:pt idx="110">
                  <c:v>58.75378558994273</c:v>
                </c:pt>
                <c:pt idx="111">
                  <c:v>58.949622645741293</c:v>
                </c:pt>
                <c:pt idx="112">
                  <c:v>58.985761599615259</c:v>
                </c:pt>
                <c:pt idx="113">
                  <c:v>58.334459754405593</c:v>
                </c:pt>
                <c:pt idx="114">
                  <c:v>58.217455516569331</c:v>
                </c:pt>
                <c:pt idx="115">
                  <c:v>58.192817232338804</c:v>
                </c:pt>
                <c:pt idx="116">
                  <c:v>58.185476897051508</c:v>
                </c:pt>
                <c:pt idx="117">
                  <c:v>58.296393748605666</c:v>
                </c:pt>
                <c:pt idx="118">
                  <c:v>58.217475831042982</c:v>
                </c:pt>
                <c:pt idx="119">
                  <c:v>58.187264075968514</c:v>
                </c:pt>
                <c:pt idx="120">
                  <c:v>57.964249950600916</c:v>
                </c:pt>
                <c:pt idx="121">
                  <c:v>57.784171425737483</c:v>
                </c:pt>
                <c:pt idx="122">
                  <c:v>57.535396917956007</c:v>
                </c:pt>
                <c:pt idx="123">
                  <c:v>56.986712792422594</c:v>
                </c:pt>
                <c:pt idx="124">
                  <c:v>55.28616943047394</c:v>
                </c:pt>
                <c:pt idx="125">
                  <c:v>52.526574872899829</c:v>
                </c:pt>
                <c:pt idx="126">
                  <c:v>49.025030602933789</c:v>
                </c:pt>
                <c:pt idx="127">
                  <c:v>43.148076588598393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83-489D-BD0B-A1D911B05E9B}"/>
            </c:ext>
          </c:extLst>
        </c:ser>
        <c:ser>
          <c:idx val="2"/>
          <c:order val="2"/>
          <c:tx>
            <c:v>Mix C mean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'Comp 28 days'!$FC$6:$FC$99</c:f>
              <c:numCache>
                <c:formatCode>0.0000</c:formatCode>
                <c:ptCount val="94"/>
                <c:pt idx="0">
                  <c:v>0</c:v>
                </c:pt>
                <c:pt idx="1">
                  <c:v>2.0478689417000596E-4</c:v>
                </c:pt>
                <c:pt idx="2">
                  <c:v>4.1456125363151128E-4</c:v>
                </c:pt>
                <c:pt idx="3">
                  <c:v>6.2290929254848137E-4</c:v>
                </c:pt>
                <c:pt idx="4">
                  <c:v>8.3062705890350579E-4</c:v>
                </c:pt>
                <c:pt idx="5">
                  <c:v>1.0387436641575043E-3</c:v>
                </c:pt>
                <c:pt idx="6">
                  <c:v>1.2476835585795063E-3</c:v>
                </c:pt>
                <c:pt idx="7">
                  <c:v>1.4601804067985035E-3</c:v>
                </c:pt>
                <c:pt idx="8">
                  <c:v>1.6656094478925E-3</c:v>
                </c:pt>
                <c:pt idx="9">
                  <c:v>1.8760555237704857E-3</c:v>
                </c:pt>
                <c:pt idx="10">
                  <c:v>2.0819984221034991E-3</c:v>
                </c:pt>
                <c:pt idx="11">
                  <c:v>2.2899385417264996E-3</c:v>
                </c:pt>
                <c:pt idx="12">
                  <c:v>2.498738970590999E-3</c:v>
                </c:pt>
                <c:pt idx="13">
                  <c:v>2.7058821109089948E-3</c:v>
                </c:pt>
                <c:pt idx="14">
                  <c:v>2.9146043086765165E-3</c:v>
                </c:pt>
                <c:pt idx="15">
                  <c:v>3.1212338245875061E-3</c:v>
                </c:pt>
                <c:pt idx="16">
                  <c:v>3.3304307640435126E-3</c:v>
                </c:pt>
                <c:pt idx="17">
                  <c:v>3.5396074472350139E-3</c:v>
                </c:pt>
                <c:pt idx="18">
                  <c:v>3.751154579243003E-3</c:v>
                </c:pt>
                <c:pt idx="19">
                  <c:v>3.9605503560714971E-3</c:v>
                </c:pt>
                <c:pt idx="20">
                  <c:v>4.1636245480010103E-3</c:v>
                </c:pt>
                <c:pt idx="21">
                  <c:v>4.3733141571065028E-3</c:v>
                </c:pt>
                <c:pt idx="22">
                  <c:v>4.581142285189496E-3</c:v>
                </c:pt>
                <c:pt idx="23">
                  <c:v>4.7907471439389941E-3</c:v>
                </c:pt>
                <c:pt idx="24">
                  <c:v>4.9991005379609989E-3</c:v>
                </c:pt>
                <c:pt idx="25">
                  <c:v>5.2105186817910185E-3</c:v>
                </c:pt>
                <c:pt idx="26">
                  <c:v>5.4127428090280285E-3</c:v>
                </c:pt>
                <c:pt idx="27">
                  <c:v>5.6243409309489848E-3</c:v>
                </c:pt>
                <c:pt idx="28">
                  <c:v>5.8317499638664925E-3</c:v>
                </c:pt>
                <c:pt idx="29">
                  <c:v>6.04186309191947E-3</c:v>
                </c:pt>
                <c:pt idx="30">
                  <c:v>6.247684685484014E-3</c:v>
                </c:pt>
                <c:pt idx="31">
                  <c:v>6.4565812734065278E-3</c:v>
                </c:pt>
                <c:pt idx="32">
                  <c:v>6.6664522575864988E-3</c:v>
                </c:pt>
                <c:pt idx="33">
                  <c:v>6.8723283335225096E-3</c:v>
                </c:pt>
                <c:pt idx="34">
                  <c:v>7.0787073236570023E-3</c:v>
                </c:pt>
                <c:pt idx="35">
                  <c:v>7.2867545453780035E-3</c:v>
                </c:pt>
                <c:pt idx="36">
                  <c:v>7.4967126082204948E-3</c:v>
                </c:pt>
                <c:pt idx="37">
                  <c:v>7.7045067430280053E-3</c:v>
                </c:pt>
                <c:pt idx="38">
                  <c:v>7.9133821433610037E-3</c:v>
                </c:pt>
                <c:pt idx="39">
                  <c:v>8.1181252653684949E-3</c:v>
                </c:pt>
                <c:pt idx="40">
                  <c:v>8.3293587744955044E-3</c:v>
                </c:pt>
                <c:pt idx="41">
                  <c:v>8.5396958856309973E-3</c:v>
                </c:pt>
                <c:pt idx="42">
                  <c:v>8.7448164261184937E-3</c:v>
                </c:pt>
                <c:pt idx="43">
                  <c:v>8.9540671494540008E-3</c:v>
                </c:pt>
                <c:pt idx="44">
                  <c:v>9.164318811741996E-3</c:v>
                </c:pt>
                <c:pt idx="45">
                  <c:v>9.3727751169099885E-3</c:v>
                </c:pt>
                <c:pt idx="46">
                  <c:v>9.5805133723629865E-3</c:v>
                </c:pt>
                <c:pt idx="47">
                  <c:v>9.7874804927120165E-3</c:v>
                </c:pt>
                <c:pt idx="48">
                  <c:v>9.9966064188210003E-3</c:v>
                </c:pt>
                <c:pt idx="49">
                  <c:v>1.0208351456878989E-2</c:v>
                </c:pt>
                <c:pt idx="50">
                  <c:v>1.0415127190437001E-2</c:v>
                </c:pt>
                <c:pt idx="51">
                  <c:v>1.0621615843806501E-2</c:v>
                </c:pt>
                <c:pt idx="52">
                  <c:v>1.0831657027188973E-2</c:v>
                </c:pt>
                <c:pt idx="53">
                  <c:v>1.1040168513221003E-2</c:v>
                </c:pt>
                <c:pt idx="54">
                  <c:v>1.1248259041442008E-2</c:v>
                </c:pt>
                <c:pt idx="55">
                  <c:v>1.145281822723801E-2</c:v>
                </c:pt>
                <c:pt idx="56">
                  <c:v>1.1662478034021503E-2</c:v>
                </c:pt>
                <c:pt idx="57">
                  <c:v>1.1875614468028015E-2</c:v>
                </c:pt>
                <c:pt idx="58">
                  <c:v>1.207846514253502E-2</c:v>
                </c:pt>
                <c:pt idx="59">
                  <c:v>1.2287618076999999E-2</c:v>
                </c:pt>
                <c:pt idx="60">
                  <c:v>1.2496177293314474E-2</c:v>
                </c:pt>
                <c:pt idx="61">
                  <c:v>1.2701519022915501E-2</c:v>
                </c:pt>
                <c:pt idx="62">
                  <c:v>1.2909822591179518E-2</c:v>
                </c:pt>
                <c:pt idx="63">
                  <c:v>1.312142420555901E-2</c:v>
                </c:pt>
                <c:pt idx="64">
                  <c:v>1.3328020892348516E-2</c:v>
                </c:pt>
                <c:pt idx="65">
                  <c:v>1.3536899552310508E-2</c:v>
                </c:pt>
                <c:pt idx="66">
                  <c:v>1.3751314226569524E-2</c:v>
                </c:pt>
                <c:pt idx="67">
                  <c:v>1.3951602832636498E-2</c:v>
                </c:pt>
                <c:pt idx="68">
                  <c:v>1.4162341343806997E-2</c:v>
                </c:pt>
                <c:pt idx="69">
                  <c:v>1.4369294959978999E-2</c:v>
                </c:pt>
                <c:pt idx="70">
                  <c:v>1.4581046982957008E-2</c:v>
                </c:pt>
                <c:pt idx="71">
                  <c:v>1.4785769150207014E-2</c:v>
                </c:pt>
                <c:pt idx="72">
                  <c:v>1.4998028278334505E-2</c:v>
                </c:pt>
                <c:pt idx="73">
                  <c:v>1.5206731151157501E-2</c:v>
                </c:pt>
                <c:pt idx="74">
                  <c:v>1.5417218670891001E-2</c:v>
                </c:pt>
                <c:pt idx="75">
                  <c:v>1.5623465878879497E-2</c:v>
                </c:pt>
                <c:pt idx="76">
                  <c:v>1.5836996495170508E-2</c:v>
                </c:pt>
                <c:pt idx="77">
                  <c:v>1.6051165765927515E-2</c:v>
                </c:pt>
                <c:pt idx="78">
                  <c:v>1.6253890944716499E-2</c:v>
                </c:pt>
                <c:pt idx="79">
                  <c:v>1.6461522330902516E-2</c:v>
                </c:pt>
                <c:pt idx="80">
                  <c:v>1.6670077589095004E-2</c:v>
                </c:pt>
                <c:pt idx="81">
                  <c:v>1.6881626350918E-2</c:v>
                </c:pt>
                <c:pt idx="82">
                  <c:v>1.7088956687076509E-2</c:v>
                </c:pt>
                <c:pt idx="83">
                  <c:v>1.7299694965417486E-2</c:v>
                </c:pt>
                <c:pt idx="84">
                  <c:v>1.7509246971610999E-2</c:v>
                </c:pt>
                <c:pt idx="85">
                  <c:v>1.7711592636445006E-2</c:v>
                </c:pt>
                <c:pt idx="86">
                  <c:v>1.7907636739815498E-2</c:v>
                </c:pt>
                <c:pt idx="87">
                  <c:v>1.8075923006264996E-2</c:v>
                </c:pt>
                <c:pt idx="88">
                  <c:v>1.8333823809734383E-2</c:v>
                </c:pt>
                <c:pt idx="89">
                  <c:v>1.8491161738872528E-2</c:v>
                </c:pt>
                <c:pt idx="90">
                  <c:v>1.8755958772679163E-2</c:v>
                </c:pt>
              </c:numCache>
            </c:numRef>
          </c:xVal>
          <c:yVal>
            <c:numRef>
              <c:f>'Comp 28 days'!$FB$6:$FB$99</c:f>
              <c:numCache>
                <c:formatCode>0.00</c:formatCode>
                <c:ptCount val="94"/>
                <c:pt idx="0">
                  <c:v>0</c:v>
                </c:pt>
                <c:pt idx="1">
                  <c:v>0.15838881954550757</c:v>
                </c:pt>
                <c:pt idx="2">
                  <c:v>0.32360898330807747</c:v>
                </c:pt>
                <c:pt idx="3">
                  <c:v>0.48598102293908496</c:v>
                </c:pt>
                <c:pt idx="4">
                  <c:v>0.67288279533385997</c:v>
                </c:pt>
                <c:pt idx="5">
                  <c:v>0.83320776466280133</c:v>
                </c:pt>
                <c:pt idx="6">
                  <c:v>1.0353131452575326</c:v>
                </c:pt>
                <c:pt idx="7">
                  <c:v>1.2204610975459225</c:v>
                </c:pt>
                <c:pt idx="8">
                  <c:v>1.4142171014100311</c:v>
                </c:pt>
                <c:pt idx="9">
                  <c:v>1.641155616380275</c:v>
                </c:pt>
                <c:pt idx="10">
                  <c:v>1.8413638928905125</c:v>
                </c:pt>
                <c:pt idx="11">
                  <c:v>2.0479418104514471</c:v>
                </c:pt>
                <c:pt idx="12">
                  <c:v>2.2739687701687212</c:v>
                </c:pt>
                <c:pt idx="13">
                  <c:v>2.4834310170263061</c:v>
                </c:pt>
                <c:pt idx="14">
                  <c:v>2.7418525191023946</c:v>
                </c:pt>
                <c:pt idx="15">
                  <c:v>2.9565520351752634</c:v>
                </c:pt>
                <c:pt idx="16">
                  <c:v>3.1922005815431471</c:v>
                </c:pt>
                <c:pt idx="17">
                  <c:v>3.4259706968441597</c:v>
                </c:pt>
                <c:pt idx="18">
                  <c:v>3.6694825626909733</c:v>
                </c:pt>
                <c:pt idx="19">
                  <c:v>3.934295778162781</c:v>
                </c:pt>
                <c:pt idx="20">
                  <c:v>4.1729297954589066</c:v>
                </c:pt>
                <c:pt idx="21">
                  <c:v>4.4464187929406673</c:v>
                </c:pt>
                <c:pt idx="22">
                  <c:v>4.713185969740155</c:v>
                </c:pt>
                <c:pt idx="23">
                  <c:v>4.9728940008208049</c:v>
                </c:pt>
                <c:pt idx="24">
                  <c:v>5.25015990715473</c:v>
                </c:pt>
                <c:pt idx="25">
                  <c:v>5.525643564760693</c:v>
                </c:pt>
                <c:pt idx="26">
                  <c:v>5.8074839413166046</c:v>
                </c:pt>
                <c:pt idx="27">
                  <c:v>6.1021438101306549</c:v>
                </c:pt>
                <c:pt idx="28">
                  <c:v>6.3858248759061054</c:v>
                </c:pt>
                <c:pt idx="29">
                  <c:v>6.6702916752547052</c:v>
                </c:pt>
                <c:pt idx="30">
                  <c:v>6.9864413933828429</c:v>
                </c:pt>
                <c:pt idx="31">
                  <c:v>7.2877201717346924</c:v>
                </c:pt>
                <c:pt idx="32">
                  <c:v>7.6075918274000305</c:v>
                </c:pt>
                <c:pt idx="33">
                  <c:v>7.9519897466525418</c:v>
                </c:pt>
                <c:pt idx="34">
                  <c:v>8.2550468156114292</c:v>
                </c:pt>
                <c:pt idx="35">
                  <c:v>8.5773413069546312</c:v>
                </c:pt>
                <c:pt idx="36">
                  <c:v>8.9396405499428546</c:v>
                </c:pt>
                <c:pt idx="37">
                  <c:v>9.2611199477687567</c:v>
                </c:pt>
                <c:pt idx="38">
                  <c:v>9.6258715726435149</c:v>
                </c:pt>
                <c:pt idx="39">
                  <c:v>9.9812051746994435</c:v>
                </c:pt>
                <c:pt idx="40">
                  <c:v>10.36440546158699</c:v>
                </c:pt>
                <c:pt idx="41">
                  <c:v>10.752106574364017</c:v>
                </c:pt>
                <c:pt idx="42">
                  <c:v>11.103486479260017</c:v>
                </c:pt>
                <c:pt idx="43">
                  <c:v>11.493350844830267</c:v>
                </c:pt>
                <c:pt idx="44">
                  <c:v>11.880432069301603</c:v>
                </c:pt>
                <c:pt idx="45">
                  <c:v>12.262023217044767</c:v>
                </c:pt>
                <c:pt idx="46">
                  <c:v>12.684760289266706</c:v>
                </c:pt>
                <c:pt idx="47">
                  <c:v>13.075572671368715</c:v>
                </c:pt>
                <c:pt idx="48">
                  <c:v>13.476224103942505</c:v>
                </c:pt>
                <c:pt idx="49">
                  <c:v>13.882410665974017</c:v>
                </c:pt>
                <c:pt idx="50">
                  <c:v>14.350866852328164</c:v>
                </c:pt>
                <c:pt idx="51">
                  <c:v>14.802389196120217</c:v>
                </c:pt>
                <c:pt idx="52">
                  <c:v>15.240014903247353</c:v>
                </c:pt>
                <c:pt idx="53">
                  <c:v>15.751138306222856</c:v>
                </c:pt>
                <c:pt idx="54">
                  <c:v>16.186784650199108</c:v>
                </c:pt>
                <c:pt idx="55">
                  <c:v>16.675856593064953</c:v>
                </c:pt>
                <c:pt idx="56">
                  <c:v>17.149978294037279</c:v>
                </c:pt>
                <c:pt idx="57">
                  <c:v>17.676160670816891</c:v>
                </c:pt>
                <c:pt idx="58">
                  <c:v>18.172962940298014</c:v>
                </c:pt>
                <c:pt idx="59">
                  <c:v>18.693556147627532</c:v>
                </c:pt>
                <c:pt idx="60">
                  <c:v>19.197658635675904</c:v>
                </c:pt>
                <c:pt idx="61">
                  <c:v>19.694065651856356</c:v>
                </c:pt>
                <c:pt idx="62">
                  <c:v>20.169009268283855</c:v>
                </c:pt>
                <c:pt idx="63">
                  <c:v>20.723220612853769</c:v>
                </c:pt>
                <c:pt idx="64">
                  <c:v>21.20644431561232</c:v>
                </c:pt>
                <c:pt idx="65">
                  <c:v>21.697284071706228</c:v>
                </c:pt>
                <c:pt idx="66">
                  <c:v>22.122396575286981</c:v>
                </c:pt>
                <c:pt idx="67">
                  <c:v>22.634287527762343</c:v>
                </c:pt>
                <c:pt idx="68">
                  <c:v>23.124254704453058</c:v>
                </c:pt>
                <c:pt idx="69">
                  <c:v>23.539453302510069</c:v>
                </c:pt>
                <c:pt idx="70">
                  <c:v>24.009188916534178</c:v>
                </c:pt>
                <c:pt idx="71">
                  <c:v>24.35956054832787</c:v>
                </c:pt>
                <c:pt idx="72">
                  <c:v>24.827186879701905</c:v>
                </c:pt>
                <c:pt idx="73">
                  <c:v>25.184587622061365</c:v>
                </c:pt>
                <c:pt idx="74">
                  <c:v>25.471255835145705</c:v>
                </c:pt>
                <c:pt idx="75">
                  <c:v>25.684060319326807</c:v>
                </c:pt>
                <c:pt idx="76">
                  <c:v>25.828736112453054</c:v>
                </c:pt>
                <c:pt idx="77">
                  <c:v>24.629012099467218</c:v>
                </c:pt>
                <c:pt idx="78">
                  <c:v>24.162656324915606</c:v>
                </c:pt>
                <c:pt idx="79">
                  <c:v>23.943296074867256</c:v>
                </c:pt>
                <c:pt idx="80">
                  <c:v>23.573997151106582</c:v>
                </c:pt>
                <c:pt idx="81">
                  <c:v>23.132546711713065</c:v>
                </c:pt>
                <c:pt idx="82">
                  <c:v>22.301022242754705</c:v>
                </c:pt>
                <c:pt idx="83">
                  <c:v>21.307972562499355</c:v>
                </c:pt>
                <c:pt idx="84">
                  <c:v>18.977811373770244</c:v>
                </c:pt>
                <c:pt idx="85">
                  <c:v>18.377533089369543</c:v>
                </c:pt>
                <c:pt idx="86">
                  <c:v>17.829876113682978</c:v>
                </c:pt>
                <c:pt idx="87">
                  <c:v>17.324439669027917</c:v>
                </c:pt>
                <c:pt idx="88">
                  <c:v>16.29073862568475</c:v>
                </c:pt>
                <c:pt idx="89">
                  <c:v>15.998937189579014</c:v>
                </c:pt>
                <c:pt idx="90">
                  <c:v>14.053894827763258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83-489D-BD0B-A1D911B05E9B}"/>
            </c:ext>
          </c:extLst>
        </c:ser>
        <c:ser>
          <c:idx val="3"/>
          <c:order val="3"/>
          <c:tx>
            <c:v>Mix D mean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'Comp 28 days'!$HD$6:$HD$146</c:f>
              <c:numCache>
                <c:formatCode>0.0000</c:formatCode>
                <c:ptCount val="141"/>
                <c:pt idx="0">
                  <c:v>0</c:v>
                </c:pt>
                <c:pt idx="1">
                  <c:v>2.0513381183347333E-4</c:v>
                </c:pt>
                <c:pt idx="2">
                  <c:v>4.1435729398399347E-4</c:v>
                </c:pt>
                <c:pt idx="3">
                  <c:v>6.2371814621599243E-4</c:v>
                </c:pt>
                <c:pt idx="4">
                  <c:v>8.3261403564597095E-4</c:v>
                </c:pt>
                <c:pt idx="5">
                  <c:v>1.0373972045249857E-3</c:v>
                </c:pt>
                <c:pt idx="6">
                  <c:v>1.2502337526574792E-3</c:v>
                </c:pt>
                <c:pt idx="7">
                  <c:v>1.4563922521690031E-3</c:v>
                </c:pt>
                <c:pt idx="8">
                  <c:v>1.6645922107949927E-3</c:v>
                </c:pt>
                <c:pt idx="9">
                  <c:v>1.8720012437119849E-3</c:v>
                </c:pt>
                <c:pt idx="10">
                  <c:v>2.0781921066834741E-3</c:v>
                </c:pt>
                <c:pt idx="11">
                  <c:v>2.2887103600625026E-3</c:v>
                </c:pt>
                <c:pt idx="12">
                  <c:v>2.4967207945414847E-3</c:v>
                </c:pt>
                <c:pt idx="13">
                  <c:v>2.7054243658574785E-3</c:v>
                </c:pt>
                <c:pt idx="14">
                  <c:v>2.9144960424254763E-3</c:v>
                </c:pt>
                <c:pt idx="15">
                  <c:v>3.1237013637854718E-3</c:v>
                </c:pt>
                <c:pt idx="16">
                  <c:v>3.3288493782884917E-3</c:v>
                </c:pt>
                <c:pt idx="17">
                  <c:v>3.5385273458614823E-3</c:v>
                </c:pt>
                <c:pt idx="18">
                  <c:v>3.7504649348660025E-3</c:v>
                </c:pt>
                <c:pt idx="19">
                  <c:v>3.9567996871769746E-3</c:v>
                </c:pt>
                <c:pt idx="20">
                  <c:v>4.1629970694074814E-3</c:v>
                </c:pt>
                <c:pt idx="21">
                  <c:v>4.374204734331465E-3</c:v>
                </c:pt>
                <c:pt idx="22">
                  <c:v>4.5799671889129633E-3</c:v>
                </c:pt>
                <c:pt idx="23">
                  <c:v>4.7906446984544888E-3</c:v>
                </c:pt>
                <c:pt idx="24">
                  <c:v>4.9975014570769897E-3</c:v>
                </c:pt>
                <c:pt idx="25">
                  <c:v>5.2069861752135089E-3</c:v>
                </c:pt>
                <c:pt idx="26">
                  <c:v>5.4120454812399644E-3</c:v>
                </c:pt>
                <c:pt idx="27">
                  <c:v>5.6232582684394919E-3</c:v>
                </c:pt>
                <c:pt idx="28">
                  <c:v>5.8309308656489742E-3</c:v>
                </c:pt>
                <c:pt idx="29">
                  <c:v>6.0396849612149774E-3</c:v>
                </c:pt>
                <c:pt idx="30">
                  <c:v>6.2461235559949906E-3</c:v>
                </c:pt>
                <c:pt idx="31">
                  <c:v>6.4554385405894976E-3</c:v>
                </c:pt>
                <c:pt idx="32">
                  <c:v>6.6610133336694761E-3</c:v>
                </c:pt>
                <c:pt idx="33">
                  <c:v>6.8733357917329842E-3</c:v>
                </c:pt>
                <c:pt idx="34">
                  <c:v>7.0802197915409686E-3</c:v>
                </c:pt>
                <c:pt idx="35">
                  <c:v>7.2880495494374743E-3</c:v>
                </c:pt>
                <c:pt idx="36">
                  <c:v>7.4955754633389843E-3</c:v>
                </c:pt>
                <c:pt idx="37">
                  <c:v>7.7063440096639905E-3</c:v>
                </c:pt>
                <c:pt idx="38">
                  <c:v>7.9130319660669635E-3</c:v>
                </c:pt>
                <c:pt idx="39">
                  <c:v>8.1206926889144885E-3</c:v>
                </c:pt>
                <c:pt idx="40">
                  <c:v>8.3309117549114822E-3</c:v>
                </c:pt>
                <c:pt idx="41">
                  <c:v>8.5385419769439964E-3</c:v>
                </c:pt>
                <c:pt idx="42">
                  <c:v>8.7468690611029846E-3</c:v>
                </c:pt>
                <c:pt idx="43">
                  <c:v>8.9540357173159731E-3</c:v>
                </c:pt>
                <c:pt idx="44">
                  <c:v>9.1648913423034821E-3</c:v>
                </c:pt>
                <c:pt idx="45">
                  <c:v>9.3728200532249943E-3</c:v>
                </c:pt>
                <c:pt idx="46">
                  <c:v>9.5811354958514634E-3</c:v>
                </c:pt>
                <c:pt idx="47">
                  <c:v>9.7849296001414916E-3</c:v>
                </c:pt>
                <c:pt idx="48">
                  <c:v>9.9963442515119821E-3</c:v>
                </c:pt>
                <c:pt idx="49">
                  <c:v>1.0203695309598474E-2</c:v>
                </c:pt>
                <c:pt idx="50">
                  <c:v>1.0412159531007478E-2</c:v>
                </c:pt>
                <c:pt idx="51">
                  <c:v>1.0624651489782977E-2</c:v>
                </c:pt>
                <c:pt idx="52">
                  <c:v>1.0830168773691983E-2</c:v>
                </c:pt>
                <c:pt idx="53">
                  <c:v>1.1040088652307975E-2</c:v>
                </c:pt>
                <c:pt idx="54">
                  <c:v>1.1247287439151491E-2</c:v>
                </c:pt>
                <c:pt idx="55">
                  <c:v>1.1455486233623998E-2</c:v>
                </c:pt>
                <c:pt idx="56">
                  <c:v>1.1664909018808008E-2</c:v>
                </c:pt>
                <c:pt idx="57">
                  <c:v>1.187212876040949E-2</c:v>
                </c:pt>
                <c:pt idx="58">
                  <c:v>1.2076598539237492E-2</c:v>
                </c:pt>
                <c:pt idx="59">
                  <c:v>1.2292813227228975E-2</c:v>
                </c:pt>
                <c:pt idx="60">
                  <c:v>1.2495499057638975E-2</c:v>
                </c:pt>
                <c:pt idx="61">
                  <c:v>1.270026220308198E-2</c:v>
                </c:pt>
                <c:pt idx="62">
                  <c:v>1.2910608627443984E-2</c:v>
                </c:pt>
                <c:pt idx="63">
                  <c:v>1.3118328489274998E-2</c:v>
                </c:pt>
                <c:pt idx="64">
                  <c:v>1.3328287017777978E-2</c:v>
                </c:pt>
                <c:pt idx="65">
                  <c:v>1.3539157311095487E-2</c:v>
                </c:pt>
                <c:pt idx="66">
                  <c:v>1.3748200815155496E-2</c:v>
                </c:pt>
                <c:pt idx="67">
                  <c:v>1.3956381914498958E-2</c:v>
                </c:pt>
                <c:pt idx="68">
                  <c:v>1.4160938306327999E-2</c:v>
                </c:pt>
                <c:pt idx="69">
                  <c:v>1.4374196976423479E-2</c:v>
                </c:pt>
                <c:pt idx="70">
                  <c:v>1.4581014619496971E-2</c:v>
                </c:pt>
                <c:pt idx="71">
                  <c:v>1.478916521802498E-2</c:v>
                </c:pt>
                <c:pt idx="72">
                  <c:v>1.4994545830345504E-2</c:v>
                </c:pt>
                <c:pt idx="73">
                  <c:v>1.5203422627661976E-2</c:v>
                </c:pt>
                <c:pt idx="74">
                  <c:v>1.5413219571696501E-2</c:v>
                </c:pt>
                <c:pt idx="75">
                  <c:v>1.5620048856301489E-2</c:v>
                </c:pt>
                <c:pt idx="76">
                  <c:v>1.5831066997080489E-2</c:v>
                </c:pt>
                <c:pt idx="77">
                  <c:v>1.6035486484488978E-2</c:v>
                </c:pt>
                <c:pt idx="78">
                  <c:v>1.6244551176137972E-2</c:v>
                </c:pt>
                <c:pt idx="79">
                  <c:v>1.6453087109387459E-2</c:v>
                </c:pt>
                <c:pt idx="80">
                  <c:v>1.6660928275985469E-2</c:v>
                </c:pt>
                <c:pt idx="81">
                  <c:v>1.6871945252611004E-2</c:v>
                </c:pt>
                <c:pt idx="82">
                  <c:v>1.7079616685666998E-2</c:v>
                </c:pt>
                <c:pt idx="83">
                  <c:v>1.7280454073568985E-2</c:v>
                </c:pt>
                <c:pt idx="84">
                  <c:v>1.7494626836785994E-2</c:v>
                </c:pt>
                <c:pt idx="85">
                  <c:v>1.770263657277299E-2</c:v>
                </c:pt>
                <c:pt idx="86">
                  <c:v>1.7915171139555978E-2</c:v>
                </c:pt>
                <c:pt idx="87">
                  <c:v>1.8115767314907973E-2</c:v>
                </c:pt>
                <c:pt idx="88">
                  <c:v>1.8330038798318498E-2</c:v>
                </c:pt>
                <c:pt idx="89">
                  <c:v>1.8537471347130977E-2</c:v>
                </c:pt>
                <c:pt idx="90">
                  <c:v>1.8748262012366974E-2</c:v>
                </c:pt>
                <c:pt idx="91">
                  <c:v>1.8954064048157488E-2</c:v>
                </c:pt>
                <c:pt idx="92">
                  <c:v>1.9163353188550475E-2</c:v>
                </c:pt>
                <c:pt idx="93">
                  <c:v>1.9368866980000465E-2</c:v>
                </c:pt>
                <c:pt idx="94">
                  <c:v>1.9578787091446483E-2</c:v>
                </c:pt>
                <c:pt idx="95">
                  <c:v>1.9789001035170485E-2</c:v>
                </c:pt>
                <c:pt idx="96">
                  <c:v>1.9997733710316476E-2</c:v>
                </c:pt>
                <c:pt idx="97">
                  <c:v>2.0208656157699477E-2</c:v>
                </c:pt>
                <c:pt idx="98">
                  <c:v>2.0413653530773991E-2</c:v>
                </c:pt>
                <c:pt idx="99">
                  <c:v>2.0622180150797486E-2</c:v>
                </c:pt>
                <c:pt idx="100">
                  <c:v>2.0828099766064485E-2</c:v>
                </c:pt>
                <c:pt idx="101">
                  <c:v>2.103683965896147E-2</c:v>
                </c:pt>
                <c:pt idx="102">
                  <c:v>2.1249997979047489E-2</c:v>
                </c:pt>
                <c:pt idx="103">
                  <c:v>2.1453489170666466E-2</c:v>
                </c:pt>
                <c:pt idx="104">
                  <c:v>2.1659667926443454E-2</c:v>
                </c:pt>
                <c:pt idx="105">
                  <c:v>2.1871166629677481E-2</c:v>
                </c:pt>
                <c:pt idx="106">
                  <c:v>2.2080530974369968E-2</c:v>
                </c:pt>
                <c:pt idx="107">
                  <c:v>2.2284163727021491E-2</c:v>
                </c:pt>
                <c:pt idx="108">
                  <c:v>2.2496563950520975E-2</c:v>
                </c:pt>
                <c:pt idx="109">
                  <c:v>2.2702592996192993E-2</c:v>
                </c:pt>
                <c:pt idx="110">
                  <c:v>2.2913016487498994E-2</c:v>
                </c:pt>
                <c:pt idx="111">
                  <c:v>2.3123434856529991E-2</c:v>
                </c:pt>
                <c:pt idx="112">
                  <c:v>2.3328763780445971E-2</c:v>
                </c:pt>
                <c:pt idx="113">
                  <c:v>2.3538351642558981E-2</c:v>
                </c:pt>
                <c:pt idx="114">
                  <c:v>2.3744362061779486E-2</c:v>
                </c:pt>
                <c:pt idx="115">
                  <c:v>2.3953645381405479E-2</c:v>
                </c:pt>
                <c:pt idx="116">
                  <c:v>2.416901745528497E-2</c:v>
                </c:pt>
                <c:pt idx="117">
                  <c:v>2.4376249071249988E-2</c:v>
                </c:pt>
                <c:pt idx="118">
                  <c:v>2.4587339389528999E-2</c:v>
                </c:pt>
                <c:pt idx="119">
                  <c:v>2.4795436669838473E-2</c:v>
                </c:pt>
                <c:pt idx="120">
                  <c:v>2.5005665049061977E-2</c:v>
                </c:pt>
                <c:pt idx="121">
                  <c:v>2.5207709663869482E-2</c:v>
                </c:pt>
                <c:pt idx="122">
                  <c:v>2.5420198304808107E-2</c:v>
                </c:pt>
                <c:pt idx="123">
                  <c:v>2.5621282202157491E-2</c:v>
                </c:pt>
                <c:pt idx="124">
                  <c:v>2.5836463413113742E-2</c:v>
                </c:pt>
                <c:pt idx="125">
                  <c:v>2.6044523498728718E-2</c:v>
                </c:pt>
                <c:pt idx="126">
                  <c:v>2.625724339870688E-2</c:v>
                </c:pt>
                <c:pt idx="127">
                  <c:v>2.6465903023237501E-2</c:v>
                </c:pt>
                <c:pt idx="128">
                  <c:v>2.6671130918054984E-2</c:v>
                </c:pt>
                <c:pt idx="129">
                  <c:v>2.6879978844371669E-2</c:v>
                </c:pt>
                <c:pt idx="130">
                  <c:v>2.7082674608889953E-2</c:v>
                </c:pt>
                <c:pt idx="131">
                  <c:v>2.7286088267902464E-2</c:v>
                </c:pt>
                <c:pt idx="132">
                  <c:v>2.7501520062843721E-2</c:v>
                </c:pt>
                <c:pt idx="133">
                  <c:v>2.770356875218747E-2</c:v>
                </c:pt>
                <c:pt idx="134">
                  <c:v>2.7919033725494959E-2</c:v>
                </c:pt>
                <c:pt idx="135">
                  <c:v>2.8139879997134944E-2</c:v>
                </c:pt>
                <c:pt idx="136">
                  <c:v>2.834448749528997E-2</c:v>
                </c:pt>
                <c:pt idx="137">
                  <c:v>2.8602528462807485E-2</c:v>
                </c:pt>
                <c:pt idx="138">
                  <c:v>2.88056365315962E-2</c:v>
                </c:pt>
                <c:pt idx="139">
                  <c:v>2.8988473782169955E-2</c:v>
                </c:pt>
                <c:pt idx="140">
                  <c:v>2.9159196854172453E-2</c:v>
                </c:pt>
              </c:numCache>
            </c:numRef>
          </c:xVal>
          <c:yVal>
            <c:numRef>
              <c:f>'Comp 28 days'!$HC$6:$HC$146</c:f>
              <c:numCache>
                <c:formatCode>0.00</c:formatCode>
                <c:ptCount val="141"/>
                <c:pt idx="0">
                  <c:v>0</c:v>
                </c:pt>
                <c:pt idx="1">
                  <c:v>0.18759390804916634</c:v>
                </c:pt>
                <c:pt idx="2">
                  <c:v>0.3683911869302402</c:v>
                </c:pt>
                <c:pt idx="3">
                  <c:v>0.56348140351474385</c:v>
                </c:pt>
                <c:pt idx="4">
                  <c:v>0.76004620641469878</c:v>
                </c:pt>
                <c:pt idx="5">
                  <c:v>0.95708877779543378</c:v>
                </c:pt>
                <c:pt idx="6">
                  <c:v>1.1945900740101951</c:v>
                </c:pt>
                <c:pt idx="7">
                  <c:v>1.4050619211047888</c:v>
                </c:pt>
                <c:pt idx="8">
                  <c:v>1.6107490053400386</c:v>
                </c:pt>
                <c:pt idx="9">
                  <c:v>1.8530048429965977</c:v>
                </c:pt>
                <c:pt idx="10">
                  <c:v>2.1133097121492015</c:v>
                </c:pt>
                <c:pt idx="11">
                  <c:v>2.3534104228019714</c:v>
                </c:pt>
                <c:pt idx="12">
                  <c:v>2.5852698367089024</c:v>
                </c:pt>
                <c:pt idx="13">
                  <c:v>2.8464053058996797</c:v>
                </c:pt>
                <c:pt idx="14">
                  <c:v>3.111517452634871</c:v>
                </c:pt>
                <c:pt idx="15">
                  <c:v>3.3774910494685138</c:v>
                </c:pt>
                <c:pt idx="16">
                  <c:v>3.6792034050449685</c:v>
                </c:pt>
                <c:pt idx="17">
                  <c:v>3.9363646646961596</c:v>
                </c:pt>
                <c:pt idx="18">
                  <c:v>4.2271595448255601</c:v>
                </c:pt>
                <c:pt idx="19">
                  <c:v>4.5063167111948061</c:v>
                </c:pt>
                <c:pt idx="20">
                  <c:v>4.8132951837032989</c:v>
                </c:pt>
                <c:pt idx="21">
                  <c:v>5.0978067098185358</c:v>
                </c:pt>
                <c:pt idx="22">
                  <c:v>5.4115211358293847</c:v>
                </c:pt>
                <c:pt idx="23">
                  <c:v>5.6864974088966855</c:v>
                </c:pt>
                <c:pt idx="24">
                  <c:v>6.0283206170424721</c:v>
                </c:pt>
                <c:pt idx="25">
                  <c:v>6.3453282462432972</c:v>
                </c:pt>
                <c:pt idx="26">
                  <c:v>6.6878648241981846</c:v>
                </c:pt>
                <c:pt idx="27">
                  <c:v>6.9925087736919354</c:v>
                </c:pt>
                <c:pt idx="28">
                  <c:v>7.3369348188862231</c:v>
                </c:pt>
                <c:pt idx="29">
                  <c:v>7.7038896735757589</c:v>
                </c:pt>
                <c:pt idx="30">
                  <c:v>8.0209227045997853</c:v>
                </c:pt>
                <c:pt idx="31">
                  <c:v>8.4183634957298601</c:v>
                </c:pt>
                <c:pt idx="32">
                  <c:v>8.7764403084292972</c:v>
                </c:pt>
                <c:pt idx="33">
                  <c:v>9.1577167389914482</c:v>
                </c:pt>
                <c:pt idx="34">
                  <c:v>9.5741945784538967</c:v>
                </c:pt>
                <c:pt idx="35">
                  <c:v>9.9711132002994347</c:v>
                </c:pt>
                <c:pt idx="36">
                  <c:v>10.389572731219236</c:v>
                </c:pt>
                <c:pt idx="37">
                  <c:v>10.812525334767997</c:v>
                </c:pt>
                <c:pt idx="38">
                  <c:v>11.232201848179097</c:v>
                </c:pt>
                <c:pt idx="39">
                  <c:v>11.640082742087536</c:v>
                </c:pt>
                <c:pt idx="40">
                  <c:v>12.104307324625548</c:v>
                </c:pt>
                <c:pt idx="41">
                  <c:v>12.612104439176623</c:v>
                </c:pt>
                <c:pt idx="42">
                  <c:v>13.030191697180285</c:v>
                </c:pt>
                <c:pt idx="43">
                  <c:v>13.510110531933611</c:v>
                </c:pt>
                <c:pt idx="44">
                  <c:v>14.058885490521785</c:v>
                </c:pt>
                <c:pt idx="45">
                  <c:v>14.576654834672814</c:v>
                </c:pt>
                <c:pt idx="46">
                  <c:v>15.063095558434735</c:v>
                </c:pt>
                <c:pt idx="47">
                  <c:v>15.618864097632459</c:v>
                </c:pt>
                <c:pt idx="48">
                  <c:v>16.211612219922248</c:v>
                </c:pt>
                <c:pt idx="49">
                  <c:v>16.742774844169624</c:v>
                </c:pt>
                <c:pt idx="50">
                  <c:v>17.340287077240649</c:v>
                </c:pt>
                <c:pt idx="51">
                  <c:v>17.896202392876148</c:v>
                </c:pt>
                <c:pt idx="52">
                  <c:v>18.541213846765462</c:v>
                </c:pt>
                <c:pt idx="53">
                  <c:v>19.178382749669261</c:v>
                </c:pt>
                <c:pt idx="54">
                  <c:v>19.814284215681248</c:v>
                </c:pt>
                <c:pt idx="55">
                  <c:v>20.494156936183572</c:v>
                </c:pt>
                <c:pt idx="56">
                  <c:v>21.194845857098702</c:v>
                </c:pt>
                <c:pt idx="57">
                  <c:v>21.945960284210734</c:v>
                </c:pt>
                <c:pt idx="58">
                  <c:v>22.636571433395165</c:v>
                </c:pt>
                <c:pt idx="59">
                  <c:v>23.3967478154227</c:v>
                </c:pt>
                <c:pt idx="60">
                  <c:v>24.101639981381616</c:v>
                </c:pt>
                <c:pt idx="61">
                  <c:v>24.811730952933409</c:v>
                </c:pt>
                <c:pt idx="62">
                  <c:v>25.565567356534313</c:v>
                </c:pt>
                <c:pt idx="63">
                  <c:v>26.371357170864933</c:v>
                </c:pt>
                <c:pt idx="64">
                  <c:v>26.996843283995986</c:v>
                </c:pt>
                <c:pt idx="65">
                  <c:v>27.777598635293561</c:v>
                </c:pt>
                <c:pt idx="66">
                  <c:v>28.593443823047</c:v>
                </c:pt>
                <c:pt idx="67">
                  <c:v>29.278637468814861</c:v>
                </c:pt>
                <c:pt idx="68">
                  <c:v>30.1216219784692</c:v>
                </c:pt>
                <c:pt idx="69">
                  <c:v>30.929982708767056</c:v>
                </c:pt>
                <c:pt idx="70">
                  <c:v>31.66372673586012</c:v>
                </c:pt>
                <c:pt idx="71">
                  <c:v>32.385868183337166</c:v>
                </c:pt>
                <c:pt idx="72">
                  <c:v>33.182390220463269</c:v>
                </c:pt>
                <c:pt idx="73">
                  <c:v>33.928505214862525</c:v>
                </c:pt>
                <c:pt idx="74">
                  <c:v>34.713478805497296</c:v>
                </c:pt>
                <c:pt idx="75">
                  <c:v>35.461839288473122</c:v>
                </c:pt>
                <c:pt idx="76">
                  <c:v>36.249530571512864</c:v>
                </c:pt>
                <c:pt idx="77">
                  <c:v>37.049449095502482</c:v>
                </c:pt>
                <c:pt idx="78">
                  <c:v>37.845234642736607</c:v>
                </c:pt>
                <c:pt idx="79">
                  <c:v>38.609085581265397</c:v>
                </c:pt>
                <c:pt idx="80">
                  <c:v>39.303743443451808</c:v>
                </c:pt>
                <c:pt idx="81">
                  <c:v>40.12794513255357</c:v>
                </c:pt>
                <c:pt idx="82">
                  <c:v>40.937189036048935</c:v>
                </c:pt>
                <c:pt idx="83">
                  <c:v>41.642933920957134</c:v>
                </c:pt>
                <c:pt idx="84">
                  <c:v>42.442945903167143</c:v>
                </c:pt>
                <c:pt idx="85">
                  <c:v>43.208335293456912</c:v>
                </c:pt>
                <c:pt idx="86">
                  <c:v>43.993444950319819</c:v>
                </c:pt>
                <c:pt idx="87">
                  <c:v>44.744740356691167</c:v>
                </c:pt>
                <c:pt idx="88">
                  <c:v>45.524128410033867</c:v>
                </c:pt>
                <c:pt idx="89">
                  <c:v>46.204914292320595</c:v>
                </c:pt>
                <c:pt idx="90">
                  <c:v>46.998777356930077</c:v>
                </c:pt>
                <c:pt idx="91">
                  <c:v>47.764932131394751</c:v>
                </c:pt>
                <c:pt idx="92">
                  <c:v>48.558854591101408</c:v>
                </c:pt>
                <c:pt idx="93">
                  <c:v>49.302007164806113</c:v>
                </c:pt>
                <c:pt idx="94">
                  <c:v>50.019760942086563</c:v>
                </c:pt>
                <c:pt idx="95">
                  <c:v>50.803903373889625</c:v>
                </c:pt>
                <c:pt idx="96">
                  <c:v>51.567634800449028</c:v>
                </c:pt>
                <c:pt idx="97">
                  <c:v>52.230354445055141</c:v>
                </c:pt>
                <c:pt idx="98">
                  <c:v>52.991184615530088</c:v>
                </c:pt>
                <c:pt idx="99">
                  <c:v>53.734316374175265</c:v>
                </c:pt>
                <c:pt idx="100">
                  <c:v>54.390206281095729</c:v>
                </c:pt>
                <c:pt idx="101">
                  <c:v>55.08668716065587</c:v>
                </c:pt>
                <c:pt idx="102">
                  <c:v>55.811842205002904</c:v>
                </c:pt>
                <c:pt idx="103">
                  <c:v>56.493055797182024</c:v>
                </c:pt>
                <c:pt idx="104">
                  <c:v>57.192294439300881</c:v>
                </c:pt>
                <c:pt idx="105">
                  <c:v>57.903186581097586</c:v>
                </c:pt>
                <c:pt idx="106">
                  <c:v>58.657789626158809</c:v>
                </c:pt>
                <c:pt idx="107">
                  <c:v>59.275258402340135</c:v>
                </c:pt>
                <c:pt idx="108">
                  <c:v>59.996934537775829</c:v>
                </c:pt>
                <c:pt idx="109">
                  <c:v>60.622829687781532</c:v>
                </c:pt>
                <c:pt idx="110">
                  <c:v>61.33278540801264</c:v>
                </c:pt>
                <c:pt idx="111">
                  <c:v>61.780345602892297</c:v>
                </c:pt>
                <c:pt idx="112">
                  <c:v>62.381008709780872</c:v>
                </c:pt>
                <c:pt idx="113">
                  <c:v>62.959005660377485</c:v>
                </c:pt>
                <c:pt idx="114">
                  <c:v>63.50403926335273</c:v>
                </c:pt>
                <c:pt idx="115">
                  <c:v>63.993974961340498</c:v>
                </c:pt>
                <c:pt idx="116">
                  <c:v>63.75860897824149</c:v>
                </c:pt>
                <c:pt idx="117">
                  <c:v>63.960846955888108</c:v>
                </c:pt>
                <c:pt idx="118">
                  <c:v>64.017240214161603</c:v>
                </c:pt>
                <c:pt idx="119">
                  <c:v>63.973495806567357</c:v>
                </c:pt>
                <c:pt idx="120">
                  <c:v>63.561924314126372</c:v>
                </c:pt>
                <c:pt idx="121">
                  <c:v>63.472206355072515</c:v>
                </c:pt>
                <c:pt idx="122">
                  <c:v>63.91542605706487</c:v>
                </c:pt>
                <c:pt idx="123">
                  <c:v>63.648383977124439</c:v>
                </c:pt>
                <c:pt idx="124">
                  <c:v>63.54267455753854</c:v>
                </c:pt>
                <c:pt idx="125">
                  <c:v>63.443980994634323</c:v>
                </c:pt>
                <c:pt idx="126">
                  <c:v>62.695057800738113</c:v>
                </c:pt>
                <c:pt idx="127">
                  <c:v>62.614331283839441</c:v>
                </c:pt>
                <c:pt idx="128">
                  <c:v>65.155147846477675</c:v>
                </c:pt>
                <c:pt idx="129">
                  <c:v>65.054979602185369</c:v>
                </c:pt>
                <c:pt idx="130">
                  <c:v>67.434815224259978</c:v>
                </c:pt>
                <c:pt idx="131">
                  <c:v>67.705500230658714</c:v>
                </c:pt>
                <c:pt idx="132">
                  <c:v>67.963252949994029</c:v>
                </c:pt>
                <c:pt idx="133">
                  <c:v>68.148434278555271</c:v>
                </c:pt>
                <c:pt idx="134">
                  <c:v>68.260902480687776</c:v>
                </c:pt>
                <c:pt idx="135">
                  <c:v>68.064646038692473</c:v>
                </c:pt>
                <c:pt idx="136">
                  <c:v>67.333342158235595</c:v>
                </c:pt>
                <c:pt idx="137">
                  <c:v>50.092686375137312</c:v>
                </c:pt>
                <c:pt idx="138">
                  <c:v>43.133136350661502</c:v>
                </c:pt>
                <c:pt idx="139">
                  <c:v>38.443196797743468</c:v>
                </c:pt>
                <c:pt idx="140">
                  <c:v>37.416770006530001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83-489D-BD0B-A1D911B05E9B}"/>
            </c:ext>
          </c:extLst>
        </c:ser>
        <c:ser>
          <c:idx val="4"/>
          <c:order val="4"/>
          <c:tx>
            <c:v>Mix E mean</c:v>
          </c:tx>
          <c:spPr>
            <a:ln w="12700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'Comp 28 days'!$JE$6:$JE$137</c:f>
              <c:numCache>
                <c:formatCode>0.0000</c:formatCode>
                <c:ptCount val="132"/>
                <c:pt idx="0">
                  <c:v>0</c:v>
                </c:pt>
                <c:pt idx="1">
                  <c:v>2.0819646616700992E-4</c:v>
                </c:pt>
                <c:pt idx="2">
                  <c:v>4.1645346830101462E-4</c:v>
                </c:pt>
                <c:pt idx="3">
                  <c:v>6.243025511409961E-4</c:v>
                </c:pt>
                <c:pt idx="4">
                  <c:v>8.350822733370223E-4</c:v>
                </c:pt>
                <c:pt idx="5">
                  <c:v>1.0411972335175078E-3</c:v>
                </c:pt>
                <c:pt idx="6">
                  <c:v>1.2517629843480013E-3</c:v>
                </c:pt>
                <c:pt idx="7">
                  <c:v>1.4571086720710194E-3</c:v>
                </c:pt>
                <c:pt idx="8">
                  <c:v>1.6677775668789963E-3</c:v>
                </c:pt>
                <c:pt idx="9">
                  <c:v>1.8734426982495126E-3</c:v>
                </c:pt>
                <c:pt idx="10">
                  <c:v>2.0863481642530071E-3</c:v>
                </c:pt>
                <c:pt idx="11">
                  <c:v>2.290193956947011E-3</c:v>
                </c:pt>
                <c:pt idx="12">
                  <c:v>2.5002474803545024E-3</c:v>
                </c:pt>
                <c:pt idx="13">
                  <c:v>2.7079349787254973E-3</c:v>
                </c:pt>
                <c:pt idx="14">
                  <c:v>2.9160595002215217E-3</c:v>
                </c:pt>
                <c:pt idx="15">
                  <c:v>3.1212231143784843E-3</c:v>
                </c:pt>
                <c:pt idx="16">
                  <c:v>3.3311099310415135E-3</c:v>
                </c:pt>
                <c:pt idx="17">
                  <c:v>3.5410868531669951E-3</c:v>
                </c:pt>
                <c:pt idx="18">
                  <c:v>3.7494276743335144E-3</c:v>
                </c:pt>
                <c:pt idx="19">
                  <c:v>3.9554597468040064E-3</c:v>
                </c:pt>
                <c:pt idx="20">
                  <c:v>4.1668799861099975E-3</c:v>
                </c:pt>
                <c:pt idx="21">
                  <c:v>4.373373296091998E-3</c:v>
                </c:pt>
                <c:pt idx="22">
                  <c:v>4.5834631410800065E-3</c:v>
                </c:pt>
                <c:pt idx="23">
                  <c:v>4.7921620557825227E-3</c:v>
                </c:pt>
                <c:pt idx="24">
                  <c:v>4.9970849230505012E-3</c:v>
                </c:pt>
                <c:pt idx="25">
                  <c:v>5.2067368135904953E-3</c:v>
                </c:pt>
                <c:pt idx="26">
                  <c:v>5.4150247822010132E-3</c:v>
                </c:pt>
                <c:pt idx="27">
                  <c:v>5.6244464032325142E-3</c:v>
                </c:pt>
                <c:pt idx="28">
                  <c:v>5.8328484588590261E-3</c:v>
                </c:pt>
                <c:pt idx="29">
                  <c:v>6.0413690252859985E-3</c:v>
                </c:pt>
                <c:pt idx="30">
                  <c:v>6.2486700247835012E-3</c:v>
                </c:pt>
                <c:pt idx="31">
                  <c:v>6.454306983645494E-3</c:v>
                </c:pt>
                <c:pt idx="32">
                  <c:v>6.6648499170729987E-3</c:v>
                </c:pt>
                <c:pt idx="33">
                  <c:v>6.8677585664124949E-3</c:v>
                </c:pt>
                <c:pt idx="34">
                  <c:v>7.0790516801850067E-3</c:v>
                </c:pt>
                <c:pt idx="35">
                  <c:v>7.2902179012550054E-3</c:v>
                </c:pt>
                <c:pt idx="36">
                  <c:v>7.4987773503995218E-3</c:v>
                </c:pt>
                <c:pt idx="37">
                  <c:v>7.7051251412269999E-3</c:v>
                </c:pt>
                <c:pt idx="38">
                  <c:v>7.9150669059240113E-3</c:v>
                </c:pt>
                <c:pt idx="39">
                  <c:v>8.1234952714150134E-3</c:v>
                </c:pt>
                <c:pt idx="40">
                  <c:v>8.3294968430695001E-3</c:v>
                </c:pt>
                <c:pt idx="41">
                  <c:v>8.5401070645539957E-3</c:v>
                </c:pt>
                <c:pt idx="42">
                  <c:v>8.7496625632080167E-3</c:v>
                </c:pt>
                <c:pt idx="43">
                  <c:v>8.9537383925800094E-3</c:v>
                </c:pt>
                <c:pt idx="44">
                  <c:v>9.168251554203E-3</c:v>
                </c:pt>
                <c:pt idx="45">
                  <c:v>9.3746200669580122E-3</c:v>
                </c:pt>
                <c:pt idx="46">
                  <c:v>9.5816605289610023E-3</c:v>
                </c:pt>
                <c:pt idx="47">
                  <c:v>9.7885962171729967E-3</c:v>
                </c:pt>
                <c:pt idx="48">
                  <c:v>9.9966860469024778E-3</c:v>
                </c:pt>
                <c:pt idx="49">
                  <c:v>1.0204561439606009E-2</c:v>
                </c:pt>
                <c:pt idx="50">
                  <c:v>1.0414743718361005E-2</c:v>
                </c:pt>
                <c:pt idx="51">
                  <c:v>1.0623916210600015E-2</c:v>
                </c:pt>
                <c:pt idx="52">
                  <c:v>1.0829138963740501E-2</c:v>
                </c:pt>
                <c:pt idx="53">
                  <c:v>1.1038720772257486E-2</c:v>
                </c:pt>
                <c:pt idx="54">
                  <c:v>1.1246574046050029E-2</c:v>
                </c:pt>
                <c:pt idx="55">
                  <c:v>1.145848206556101E-2</c:v>
                </c:pt>
                <c:pt idx="56">
                  <c:v>1.1665607743580501E-2</c:v>
                </c:pt>
                <c:pt idx="57">
                  <c:v>1.1874770922593002E-2</c:v>
                </c:pt>
                <c:pt idx="58">
                  <c:v>1.2082850973435999E-2</c:v>
                </c:pt>
                <c:pt idx="59">
                  <c:v>1.2289834624761528E-2</c:v>
                </c:pt>
                <c:pt idx="60">
                  <c:v>1.2496996391530998E-2</c:v>
                </c:pt>
                <c:pt idx="61">
                  <c:v>1.2702749998547508E-2</c:v>
                </c:pt>
                <c:pt idx="62">
                  <c:v>1.2916197028636505E-2</c:v>
                </c:pt>
                <c:pt idx="63">
                  <c:v>1.3122481722358508E-2</c:v>
                </c:pt>
                <c:pt idx="64">
                  <c:v>1.3333257486432989E-2</c:v>
                </c:pt>
                <c:pt idx="65">
                  <c:v>1.3537495598767499E-2</c:v>
                </c:pt>
                <c:pt idx="66">
                  <c:v>1.3745991252314998E-2</c:v>
                </c:pt>
                <c:pt idx="67">
                  <c:v>1.3956426385152997E-2</c:v>
                </c:pt>
                <c:pt idx="68">
                  <c:v>1.4170197748333491E-2</c:v>
                </c:pt>
                <c:pt idx="69">
                  <c:v>1.4370727101289999E-2</c:v>
                </c:pt>
                <c:pt idx="70">
                  <c:v>1.4583623952560016E-2</c:v>
                </c:pt>
                <c:pt idx="71">
                  <c:v>1.4789544266319492E-2</c:v>
                </c:pt>
                <c:pt idx="72">
                  <c:v>1.4998413147393991E-2</c:v>
                </c:pt>
                <c:pt idx="73">
                  <c:v>1.5206177014217986E-2</c:v>
                </c:pt>
                <c:pt idx="74">
                  <c:v>1.5411950411839006E-2</c:v>
                </c:pt>
                <c:pt idx="75">
                  <c:v>1.5624592313550512E-2</c:v>
                </c:pt>
                <c:pt idx="76">
                  <c:v>1.5835838162701989E-2</c:v>
                </c:pt>
                <c:pt idx="77">
                  <c:v>1.6039058339447028E-2</c:v>
                </c:pt>
                <c:pt idx="78">
                  <c:v>1.6243968866689506E-2</c:v>
                </c:pt>
                <c:pt idx="79">
                  <c:v>1.6457578878232012E-2</c:v>
                </c:pt>
                <c:pt idx="80">
                  <c:v>1.6663780917074981E-2</c:v>
                </c:pt>
                <c:pt idx="81">
                  <c:v>1.6871246527839504E-2</c:v>
                </c:pt>
                <c:pt idx="82">
                  <c:v>1.7082610654959522E-2</c:v>
                </c:pt>
                <c:pt idx="83">
                  <c:v>1.728927649245101E-2</c:v>
                </c:pt>
                <c:pt idx="84">
                  <c:v>1.7499069711194505E-2</c:v>
                </c:pt>
                <c:pt idx="85">
                  <c:v>1.7711288093959505E-2</c:v>
                </c:pt>
                <c:pt idx="86">
                  <c:v>1.791740421829351E-2</c:v>
                </c:pt>
                <c:pt idx="87">
                  <c:v>1.8126848191066018E-2</c:v>
                </c:pt>
                <c:pt idx="88">
                  <c:v>1.8332794116197031E-2</c:v>
                </c:pt>
                <c:pt idx="89">
                  <c:v>1.8540823642788012E-2</c:v>
                </c:pt>
                <c:pt idx="90">
                  <c:v>1.8746612174402502E-2</c:v>
                </c:pt>
                <c:pt idx="91">
                  <c:v>1.8957377693928489E-2</c:v>
                </c:pt>
                <c:pt idx="92">
                  <c:v>1.9165189058204017E-2</c:v>
                </c:pt>
                <c:pt idx="93">
                  <c:v>1.9370798310220004E-2</c:v>
                </c:pt>
                <c:pt idx="94">
                  <c:v>1.958513894433201E-2</c:v>
                </c:pt>
                <c:pt idx="95">
                  <c:v>1.9787519766593997E-2</c:v>
                </c:pt>
                <c:pt idx="96">
                  <c:v>1.9997098315481486E-2</c:v>
                </c:pt>
                <c:pt idx="97">
                  <c:v>2.0203794653788021E-2</c:v>
                </c:pt>
                <c:pt idx="98">
                  <c:v>2.0419760911479019E-2</c:v>
                </c:pt>
                <c:pt idx="99">
                  <c:v>2.0625197170323021E-2</c:v>
                </c:pt>
                <c:pt idx="100">
                  <c:v>2.0831644147007004E-2</c:v>
                </c:pt>
                <c:pt idx="101">
                  <c:v>2.1040520245831508E-2</c:v>
                </c:pt>
                <c:pt idx="102">
                  <c:v>2.1249006818983514E-2</c:v>
                </c:pt>
                <c:pt idx="103">
                  <c:v>2.1462553034928503E-2</c:v>
                </c:pt>
                <c:pt idx="104">
                  <c:v>2.166689475690051E-2</c:v>
                </c:pt>
                <c:pt idx="105">
                  <c:v>2.1876209741494995E-2</c:v>
                </c:pt>
                <c:pt idx="106">
                  <c:v>2.2079735857710524E-2</c:v>
                </c:pt>
                <c:pt idx="107">
                  <c:v>2.2291357262696005E-2</c:v>
                </c:pt>
                <c:pt idx="108">
                  <c:v>2.2507152622692012E-2</c:v>
                </c:pt>
                <c:pt idx="109">
                  <c:v>2.2715099494404499E-2</c:v>
                </c:pt>
                <c:pt idx="110">
                  <c:v>2.2903271826424997E-2</c:v>
                </c:pt>
                <c:pt idx="111">
                  <c:v>2.3070818622740533E-2</c:v>
                </c:pt>
                <c:pt idx="112">
                  <c:v>2.3339030797077508E-2</c:v>
                </c:pt>
                <c:pt idx="113">
                  <c:v>2.3545816813989168E-2</c:v>
                </c:pt>
                <c:pt idx="114">
                  <c:v>2.3757112178456639E-2</c:v>
                </c:pt>
                <c:pt idx="115">
                  <c:v>2.3934711903622483E-2</c:v>
                </c:pt>
                <c:pt idx="116">
                  <c:v>2.4075031561674159E-2</c:v>
                </c:pt>
                <c:pt idx="117">
                  <c:v>2.4378720335738756E-2</c:v>
                </c:pt>
                <c:pt idx="118">
                  <c:v>2.460685187832623E-2</c:v>
                </c:pt>
                <c:pt idx="119">
                  <c:v>2.4805533254436261E-2</c:v>
                </c:pt>
                <c:pt idx="120">
                  <c:v>2.501882649988376E-2</c:v>
                </c:pt>
                <c:pt idx="121">
                  <c:v>2.5225419461382525E-2</c:v>
                </c:pt>
                <c:pt idx="122">
                  <c:v>2.5437375676837525E-2</c:v>
                </c:pt>
                <c:pt idx="123">
                  <c:v>2.5647576349213795E-2</c:v>
                </c:pt>
                <c:pt idx="124">
                  <c:v>2.5867978496393773E-2</c:v>
                </c:pt>
                <c:pt idx="125">
                  <c:v>2.6125503161951259E-2</c:v>
                </c:pt>
                <c:pt idx="126">
                  <c:v>2.6268230094868762E-2</c:v>
                </c:pt>
              </c:numCache>
            </c:numRef>
          </c:xVal>
          <c:yVal>
            <c:numRef>
              <c:f>'Comp 28 days'!$JD$6:$JD$137</c:f>
              <c:numCache>
                <c:formatCode>0.00</c:formatCode>
                <c:ptCount val="132"/>
                <c:pt idx="0">
                  <c:v>0</c:v>
                </c:pt>
                <c:pt idx="1">
                  <c:v>0.16957037150859747</c:v>
                </c:pt>
                <c:pt idx="2">
                  <c:v>0.34803478047251496</c:v>
                </c:pt>
                <c:pt idx="3">
                  <c:v>0.52474422845989255</c:v>
                </c:pt>
                <c:pt idx="4">
                  <c:v>0.70584262721240498</c:v>
                </c:pt>
                <c:pt idx="5">
                  <c:v>0.89409374631941263</c:v>
                </c:pt>
                <c:pt idx="6">
                  <c:v>1.106053800322115</c:v>
                </c:pt>
                <c:pt idx="7">
                  <c:v>1.3157916255295263</c:v>
                </c:pt>
                <c:pt idx="8">
                  <c:v>1.5273530269041651</c:v>
                </c:pt>
                <c:pt idx="9">
                  <c:v>1.7362891230732198</c:v>
                </c:pt>
                <c:pt idx="10">
                  <c:v>1.9821381196379662</c:v>
                </c:pt>
                <c:pt idx="11">
                  <c:v>2.1978187374770637</c:v>
                </c:pt>
                <c:pt idx="12">
                  <c:v>2.4379538372159</c:v>
                </c:pt>
                <c:pt idx="13">
                  <c:v>2.6720701251178971</c:v>
                </c:pt>
                <c:pt idx="14">
                  <c:v>2.9063866706565014</c:v>
                </c:pt>
                <c:pt idx="15">
                  <c:v>3.1668067211285242</c:v>
                </c:pt>
                <c:pt idx="16">
                  <c:v>3.4401558572426438</c:v>
                </c:pt>
                <c:pt idx="17">
                  <c:v>3.6788206314668046</c:v>
                </c:pt>
                <c:pt idx="18">
                  <c:v>3.9589397609233865</c:v>
                </c:pt>
                <c:pt idx="19">
                  <c:v>4.2246528202667779</c:v>
                </c:pt>
                <c:pt idx="20">
                  <c:v>4.4766558567062074</c:v>
                </c:pt>
                <c:pt idx="21">
                  <c:v>4.7996025066822892</c:v>
                </c:pt>
                <c:pt idx="22">
                  <c:v>5.0890343496576005</c:v>
                </c:pt>
                <c:pt idx="23">
                  <c:v>5.3948224987834639</c:v>
                </c:pt>
                <c:pt idx="24">
                  <c:v>5.6671191938221392</c:v>
                </c:pt>
                <c:pt idx="25">
                  <c:v>6.0078903101384764</c:v>
                </c:pt>
                <c:pt idx="26">
                  <c:v>6.320514390245064</c:v>
                </c:pt>
                <c:pt idx="27">
                  <c:v>6.6430585924536016</c:v>
                </c:pt>
                <c:pt idx="28">
                  <c:v>6.985781691037114</c:v>
                </c:pt>
                <c:pt idx="29">
                  <c:v>7.3234327370300889</c:v>
                </c:pt>
                <c:pt idx="30">
                  <c:v>7.6541384216397885</c:v>
                </c:pt>
                <c:pt idx="31">
                  <c:v>7.9979659989476133</c:v>
                </c:pt>
                <c:pt idx="32">
                  <c:v>8.3511017728596748</c:v>
                </c:pt>
                <c:pt idx="33">
                  <c:v>8.7403912795707619</c:v>
                </c:pt>
                <c:pt idx="34">
                  <c:v>9.1059039812535136</c:v>
                </c:pt>
                <c:pt idx="35">
                  <c:v>9.4737938139587641</c:v>
                </c:pt>
                <c:pt idx="36">
                  <c:v>9.9096190417185248</c:v>
                </c:pt>
                <c:pt idx="37">
                  <c:v>10.330207273364064</c:v>
                </c:pt>
                <c:pt idx="38">
                  <c:v>10.706046316772689</c:v>
                </c:pt>
                <c:pt idx="39">
                  <c:v>11.121468129567788</c:v>
                </c:pt>
                <c:pt idx="40">
                  <c:v>11.573421326465887</c:v>
                </c:pt>
                <c:pt idx="41">
                  <c:v>12.016201089136299</c:v>
                </c:pt>
                <c:pt idx="42">
                  <c:v>12.417523167096075</c:v>
                </c:pt>
                <c:pt idx="43">
                  <c:v>12.896519666537637</c:v>
                </c:pt>
                <c:pt idx="44">
                  <c:v>13.393533485941575</c:v>
                </c:pt>
                <c:pt idx="45">
                  <c:v>13.85439278092235</c:v>
                </c:pt>
                <c:pt idx="46">
                  <c:v>14.344854885712262</c:v>
                </c:pt>
                <c:pt idx="47">
                  <c:v>14.817530987784263</c:v>
                </c:pt>
                <c:pt idx="48">
                  <c:v>15.35539089236409</c:v>
                </c:pt>
                <c:pt idx="49">
                  <c:v>15.902456524781888</c:v>
                </c:pt>
                <c:pt idx="50">
                  <c:v>16.446478571742766</c:v>
                </c:pt>
                <c:pt idx="51">
                  <c:v>16.991068329662088</c:v>
                </c:pt>
                <c:pt idx="52">
                  <c:v>17.561594746075592</c:v>
                </c:pt>
                <c:pt idx="53">
                  <c:v>18.124788696877665</c:v>
                </c:pt>
                <c:pt idx="54">
                  <c:v>18.711976706981652</c:v>
                </c:pt>
                <c:pt idx="55">
                  <c:v>19.343763706274338</c:v>
                </c:pt>
                <c:pt idx="56">
                  <c:v>19.962236541323353</c:v>
                </c:pt>
                <c:pt idx="57">
                  <c:v>20.516167720779766</c:v>
                </c:pt>
                <c:pt idx="58">
                  <c:v>21.186179411597539</c:v>
                </c:pt>
                <c:pt idx="59">
                  <c:v>21.829477767460052</c:v>
                </c:pt>
                <c:pt idx="60">
                  <c:v>22.454910189844664</c:v>
                </c:pt>
                <c:pt idx="61">
                  <c:v>23.096930561587214</c:v>
                </c:pt>
                <c:pt idx="62">
                  <c:v>23.776644770987325</c:v>
                </c:pt>
                <c:pt idx="63">
                  <c:v>24.410185334272676</c:v>
                </c:pt>
                <c:pt idx="64">
                  <c:v>25.131409242749214</c:v>
                </c:pt>
                <c:pt idx="65">
                  <c:v>25.802317331545062</c:v>
                </c:pt>
                <c:pt idx="66">
                  <c:v>26.448029233142726</c:v>
                </c:pt>
                <c:pt idx="67">
                  <c:v>27.149477368220676</c:v>
                </c:pt>
                <c:pt idx="68">
                  <c:v>27.827559155412011</c:v>
                </c:pt>
                <c:pt idx="69">
                  <c:v>28.50180109962821</c:v>
                </c:pt>
                <c:pt idx="70">
                  <c:v>29.184127948246903</c:v>
                </c:pt>
                <c:pt idx="71">
                  <c:v>29.873338504694413</c:v>
                </c:pt>
                <c:pt idx="72">
                  <c:v>30.558794015087187</c:v>
                </c:pt>
                <c:pt idx="73">
                  <c:v>31.270727957598876</c:v>
                </c:pt>
                <c:pt idx="74">
                  <c:v>31.952000292949378</c:v>
                </c:pt>
                <c:pt idx="75">
                  <c:v>32.655296754091992</c:v>
                </c:pt>
                <c:pt idx="76">
                  <c:v>33.319816738367088</c:v>
                </c:pt>
                <c:pt idx="77">
                  <c:v>33.995852875523255</c:v>
                </c:pt>
                <c:pt idx="78">
                  <c:v>34.700301918201134</c:v>
                </c:pt>
                <c:pt idx="79">
                  <c:v>35.331998113542788</c:v>
                </c:pt>
                <c:pt idx="80">
                  <c:v>35.973728471435599</c:v>
                </c:pt>
                <c:pt idx="81">
                  <c:v>36.627296311780817</c:v>
                </c:pt>
                <c:pt idx="82">
                  <c:v>37.298973463475697</c:v>
                </c:pt>
                <c:pt idx="83">
                  <c:v>37.944950000382946</c:v>
                </c:pt>
                <c:pt idx="84">
                  <c:v>38.63103685434907</c:v>
                </c:pt>
                <c:pt idx="85">
                  <c:v>39.198584831319749</c:v>
                </c:pt>
                <c:pt idx="86">
                  <c:v>39.829840464517467</c:v>
                </c:pt>
                <c:pt idx="87">
                  <c:v>40.475046448409557</c:v>
                </c:pt>
                <c:pt idx="88">
                  <c:v>41.150718764401979</c:v>
                </c:pt>
                <c:pt idx="89">
                  <c:v>41.780751408077769</c:v>
                </c:pt>
                <c:pt idx="90">
                  <c:v>42.388121131807559</c:v>
                </c:pt>
                <c:pt idx="91">
                  <c:v>42.980920406989746</c:v>
                </c:pt>
                <c:pt idx="92">
                  <c:v>43.60070715192704</c:v>
                </c:pt>
                <c:pt idx="93">
                  <c:v>43.91922508366406</c:v>
                </c:pt>
                <c:pt idx="94">
                  <c:v>44.545448711141951</c:v>
                </c:pt>
                <c:pt idx="95">
                  <c:v>45.10950164403765</c:v>
                </c:pt>
                <c:pt idx="96">
                  <c:v>45.61419028323143</c:v>
                </c:pt>
                <c:pt idx="97">
                  <c:v>46.22199488803745</c:v>
                </c:pt>
                <c:pt idx="98">
                  <c:v>46.703989850357175</c:v>
                </c:pt>
                <c:pt idx="99">
                  <c:v>47.226820699870572</c:v>
                </c:pt>
                <c:pt idx="100">
                  <c:v>47.753872536122785</c:v>
                </c:pt>
                <c:pt idx="101">
                  <c:v>48.13660841900856</c:v>
                </c:pt>
                <c:pt idx="102">
                  <c:v>48.545086849480874</c:v>
                </c:pt>
                <c:pt idx="103">
                  <c:v>48.929105629213147</c:v>
                </c:pt>
                <c:pt idx="104">
                  <c:v>49.365194118581712</c:v>
                </c:pt>
                <c:pt idx="105">
                  <c:v>49.676262051798396</c:v>
                </c:pt>
                <c:pt idx="106">
                  <c:v>50.033714948222055</c:v>
                </c:pt>
                <c:pt idx="107">
                  <c:v>49.699269863776863</c:v>
                </c:pt>
                <c:pt idx="108">
                  <c:v>49.006817862391458</c:v>
                </c:pt>
                <c:pt idx="109">
                  <c:v>48.684695945121334</c:v>
                </c:pt>
                <c:pt idx="110">
                  <c:v>48.562026466242983</c:v>
                </c:pt>
                <c:pt idx="111">
                  <c:v>48.455742513760924</c:v>
                </c:pt>
                <c:pt idx="112">
                  <c:v>48.313895415049032</c:v>
                </c:pt>
                <c:pt idx="113">
                  <c:v>51.187276956625283</c:v>
                </c:pt>
                <c:pt idx="114">
                  <c:v>51.140113500878208</c:v>
                </c:pt>
                <c:pt idx="115">
                  <c:v>50.827620240549237</c:v>
                </c:pt>
                <c:pt idx="116">
                  <c:v>50.877296171771995</c:v>
                </c:pt>
                <c:pt idx="117">
                  <c:v>52.058459608815589</c:v>
                </c:pt>
                <c:pt idx="118">
                  <c:v>50.806500716134899</c:v>
                </c:pt>
                <c:pt idx="119">
                  <c:v>49.798588152043529</c:v>
                </c:pt>
                <c:pt idx="120">
                  <c:v>48.535764974076315</c:v>
                </c:pt>
                <c:pt idx="121">
                  <c:v>46.296032145619407</c:v>
                </c:pt>
                <c:pt idx="122">
                  <c:v>41.421512374654405</c:v>
                </c:pt>
                <c:pt idx="123">
                  <c:v>40.037560975179062</c:v>
                </c:pt>
                <c:pt idx="124">
                  <c:v>38.165278208907687</c:v>
                </c:pt>
                <c:pt idx="125">
                  <c:v>26.102169707883156</c:v>
                </c:pt>
                <c:pt idx="126">
                  <c:v>21.983925369568155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883-489D-BD0B-A1D911B0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566760"/>
        <c:axId val="244567152"/>
      </c:scatterChart>
      <c:valAx>
        <c:axId val="244566760"/>
        <c:scaling>
          <c:orientation val="minMax"/>
          <c:max val="3.0000000000000006E-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8659361329833772"/>
              <c:y val="0.918287037037037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567152"/>
        <c:crosses val="autoZero"/>
        <c:crossBetween val="midCat"/>
        <c:majorUnit val="1.0000000000000002E-2"/>
      </c:valAx>
      <c:valAx>
        <c:axId val="244567152"/>
        <c:scaling>
          <c:orientation val="minMax"/>
          <c:max val="7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(MPa)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1133530183727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566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1693788276465436E-2"/>
          <c:y val="2.7777777777777776E-2"/>
          <c:w val="0.97050131233595804"/>
          <c:h val="0.13812044327792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Mix 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Graphs!$K$28</c:f>
              <c:numCache>
                <c:formatCode>0</c:formatCode>
                <c:ptCount val="1"/>
                <c:pt idx="0">
                  <c:v>1877.9036458333335</c:v>
                </c:pt>
              </c:numCache>
            </c:numRef>
          </c:xVal>
          <c:yVal>
            <c:numRef>
              <c:f>Graphs!$L$28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58-416F-8E2B-9E0067743DEC}"/>
            </c:ext>
          </c:extLst>
        </c:ser>
        <c:ser>
          <c:idx val="1"/>
          <c:order val="1"/>
          <c:tx>
            <c:v>Mix 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Graphs!$K$29</c:f>
              <c:numCache>
                <c:formatCode>0</c:formatCode>
                <c:ptCount val="1"/>
                <c:pt idx="0">
                  <c:v>1972.5520833333335</c:v>
                </c:pt>
              </c:numCache>
            </c:numRef>
          </c:xVal>
          <c:yVal>
            <c:numRef>
              <c:f>Graphs!$L$29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58-416F-8E2B-9E0067743DEC}"/>
            </c:ext>
          </c:extLst>
        </c:ser>
        <c:ser>
          <c:idx val="2"/>
          <c:order val="2"/>
          <c:tx>
            <c:v>Mix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Graphs!$K$30</c:f>
              <c:numCache>
                <c:formatCode>0</c:formatCode>
                <c:ptCount val="1"/>
                <c:pt idx="0">
                  <c:v>1653.1380208333335</c:v>
                </c:pt>
              </c:numCache>
            </c:numRef>
          </c:xVal>
          <c:yVal>
            <c:numRef>
              <c:f>Graphs!$L$30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58-416F-8E2B-9E0067743DEC}"/>
            </c:ext>
          </c:extLst>
        </c:ser>
        <c:ser>
          <c:idx val="3"/>
          <c:order val="3"/>
          <c:tx>
            <c:v>Mix 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Graphs!$K$31</c:f>
              <c:numCache>
                <c:formatCode>0</c:formatCode>
                <c:ptCount val="1"/>
                <c:pt idx="0">
                  <c:v>2013.3203124999998</c:v>
                </c:pt>
              </c:numCache>
            </c:numRef>
          </c:xVal>
          <c:yVal>
            <c:numRef>
              <c:f>Graphs!$L$31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A58-416F-8E2B-9E0067743DEC}"/>
            </c:ext>
          </c:extLst>
        </c:ser>
        <c:ser>
          <c:idx val="4"/>
          <c:order val="4"/>
          <c:tx>
            <c:v>Mix 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Graphs!$K$32</c:f>
              <c:numCache>
                <c:formatCode>0</c:formatCode>
                <c:ptCount val="1"/>
                <c:pt idx="0">
                  <c:v>1771.484375</c:v>
                </c:pt>
              </c:numCache>
            </c:numRef>
          </c:xVal>
          <c:yVal>
            <c:numRef>
              <c:f>Graphs!$L$32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A58-416F-8E2B-9E0067743DEC}"/>
            </c:ext>
          </c:extLst>
        </c:ser>
        <c:ser>
          <c:idx val="5"/>
          <c:order val="5"/>
          <c:tx>
            <c:v>Mix F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Graphs!$K$33</c:f>
              <c:numCache>
                <c:formatCode>0</c:formatCode>
                <c:ptCount val="1"/>
                <c:pt idx="0">
                  <c:v>1626.0902255639101</c:v>
                </c:pt>
              </c:numCache>
            </c:numRef>
          </c:xVal>
          <c:yVal>
            <c:numRef>
              <c:f>Graphs!$L$33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A58-416F-8E2B-9E0067743DEC}"/>
            </c:ext>
          </c:extLst>
        </c:ser>
        <c:ser>
          <c:idx val="6"/>
          <c:order val="6"/>
          <c:tx>
            <c:v>Mix 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Graphs!$K$34</c:f>
              <c:numCache>
                <c:formatCode>0</c:formatCode>
                <c:ptCount val="1"/>
                <c:pt idx="0">
                  <c:v>1384.2680594120022</c:v>
                </c:pt>
              </c:numCache>
            </c:numRef>
          </c:xVal>
          <c:yVal>
            <c:numRef>
              <c:f>Graphs!$L$34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A58-416F-8E2B-9E0067743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787072"/>
        <c:axId val="450787464"/>
      </c:scatterChart>
      <c:valAx>
        <c:axId val="450787072"/>
        <c:scaling>
          <c:orientation val="minMax"/>
          <c:min val="12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Density (kg/m3)</a:t>
                </a:r>
              </a:p>
            </c:rich>
          </c:tx>
          <c:layout>
            <c:manualLayout>
              <c:xMode val="edge"/>
              <c:yMode val="edge"/>
              <c:x val="0.42003807876418192"/>
              <c:y val="0.867228099521348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787464"/>
        <c:crosses val="autoZero"/>
        <c:crossBetween val="midCat"/>
      </c:valAx>
      <c:valAx>
        <c:axId val="450787464"/>
        <c:scaling>
          <c:orientation val="minMax"/>
          <c:max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No. of layers printed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787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Mix 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Graphs!$K$19</c:f>
              <c:numCache>
                <c:formatCode>General</c:formatCode>
                <c:ptCount val="1"/>
                <c:pt idx="0">
                  <c:v>55.19</c:v>
                </c:pt>
              </c:numCache>
            </c:numRef>
          </c:xVal>
          <c:yVal>
            <c:numRef>
              <c:f>Graphs!$L$28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C2-419E-9D1F-EF84654114D9}"/>
            </c:ext>
          </c:extLst>
        </c:ser>
        <c:ser>
          <c:idx val="1"/>
          <c:order val="1"/>
          <c:tx>
            <c:v>Mix 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>
                  <a:lumMod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Graphs!$K$20</c:f>
              <c:numCache>
                <c:formatCode>General</c:formatCode>
                <c:ptCount val="1"/>
                <c:pt idx="0">
                  <c:v>62.22</c:v>
                </c:pt>
              </c:numCache>
            </c:numRef>
          </c:xVal>
          <c:yVal>
            <c:numRef>
              <c:f>Graphs!$L$29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FC2-419E-9D1F-EF84654114D9}"/>
            </c:ext>
          </c:extLst>
        </c:ser>
        <c:ser>
          <c:idx val="2"/>
          <c:order val="2"/>
          <c:tx>
            <c:v>Mix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/>
              </a:solidFill>
              <a:ln w="9525">
                <a:noFill/>
              </a:ln>
              <a:effectLst/>
            </c:spPr>
          </c:marker>
          <c:xVal>
            <c:numRef>
              <c:f>Graphs!$K$21</c:f>
              <c:numCache>
                <c:formatCode>General</c:formatCode>
                <c:ptCount val="1"/>
                <c:pt idx="0">
                  <c:v>26.24</c:v>
                </c:pt>
              </c:numCache>
            </c:numRef>
          </c:xVal>
          <c:yVal>
            <c:numRef>
              <c:f>Graphs!$L$30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C2-419E-9D1F-EF84654114D9}"/>
            </c:ext>
          </c:extLst>
        </c:ser>
        <c:ser>
          <c:idx val="3"/>
          <c:order val="3"/>
          <c:tx>
            <c:v>Mix 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70AD47"/>
              </a:solidFill>
              <a:ln w="9525">
                <a:noFill/>
              </a:ln>
              <a:effectLst/>
            </c:spPr>
          </c:marker>
          <c:xVal>
            <c:numRef>
              <c:f>Graphs!$K$22</c:f>
              <c:numCache>
                <c:formatCode>General</c:formatCode>
                <c:ptCount val="1"/>
                <c:pt idx="0">
                  <c:v>67.12</c:v>
                </c:pt>
              </c:numCache>
            </c:numRef>
          </c:xVal>
          <c:yVal>
            <c:numRef>
              <c:f>Graphs!$L$31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FC2-419E-9D1F-EF84654114D9}"/>
            </c:ext>
          </c:extLst>
        </c:ser>
        <c:ser>
          <c:idx val="4"/>
          <c:order val="4"/>
          <c:tx>
            <c:v>Mix 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Graphs!$K$23</c:f>
              <c:numCache>
                <c:formatCode>General</c:formatCode>
                <c:ptCount val="1"/>
                <c:pt idx="0">
                  <c:v>51.43</c:v>
                </c:pt>
              </c:numCache>
            </c:numRef>
          </c:xVal>
          <c:yVal>
            <c:numRef>
              <c:f>Graphs!$L$32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FC2-419E-9D1F-EF84654114D9}"/>
            </c:ext>
          </c:extLst>
        </c:ser>
        <c:ser>
          <c:idx val="5"/>
          <c:order val="5"/>
          <c:tx>
            <c:v>Mix F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Graphs!$K$33</c:f>
              <c:numCache>
                <c:formatCode>0</c:formatCode>
                <c:ptCount val="1"/>
                <c:pt idx="0">
                  <c:v>1626.0902255639101</c:v>
                </c:pt>
              </c:numCache>
              <c:extLst xmlns:c15="http://schemas.microsoft.com/office/drawing/2012/chart"/>
            </c:numRef>
          </c:xVal>
          <c:yVal>
            <c:numRef>
              <c:f>Graphs!$L$33</c:f>
              <c:numCache>
                <c:formatCode>General</c:formatCode>
                <c:ptCount val="1"/>
                <c:pt idx="0">
                  <c:v>8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5-3FC2-419E-9D1F-EF84654114D9}"/>
            </c:ext>
          </c:extLst>
        </c:ser>
        <c:ser>
          <c:idx val="6"/>
          <c:order val="6"/>
          <c:tx>
            <c:v>Mix 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Graphs!$K$34</c:f>
              <c:numCache>
                <c:formatCode>0</c:formatCode>
                <c:ptCount val="1"/>
                <c:pt idx="0">
                  <c:v>1384.2680594120022</c:v>
                </c:pt>
              </c:numCache>
              <c:extLst xmlns:c15="http://schemas.microsoft.com/office/drawing/2012/chart"/>
            </c:numRef>
          </c:xVal>
          <c:yVal>
            <c:numRef>
              <c:f>Graphs!$L$34</c:f>
              <c:numCache>
                <c:formatCode>General</c:formatCode>
                <c:ptCount val="1"/>
                <c:pt idx="0">
                  <c:v>8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6-3FC2-419E-9D1F-EF84654114D9}"/>
            </c:ext>
          </c:extLst>
        </c:ser>
        <c:ser>
          <c:idx val="7"/>
          <c:order val="7"/>
          <c:tx>
            <c:v>trendline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ysClr val="windowText" lastClr="000000"/>
                </a:solidFill>
                <a:prstDash val="dash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Graphs!$K$19:$K$23</c:f>
              <c:numCache>
                <c:formatCode>General</c:formatCode>
                <c:ptCount val="5"/>
                <c:pt idx="0">
                  <c:v>55.19</c:v>
                </c:pt>
                <c:pt idx="1">
                  <c:v>62.22</c:v>
                </c:pt>
                <c:pt idx="2">
                  <c:v>26.24</c:v>
                </c:pt>
                <c:pt idx="3">
                  <c:v>67.12</c:v>
                </c:pt>
                <c:pt idx="4">
                  <c:v>51.43</c:v>
                </c:pt>
              </c:numCache>
            </c:numRef>
          </c:xVal>
          <c:yVal>
            <c:numRef>
              <c:f>Graphs!$L$28:$L$32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FC2-419E-9D1F-EF8465411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788248"/>
        <c:axId val="450788640"/>
        <c:extLst/>
      </c:scatterChart>
      <c:valAx>
        <c:axId val="450788248"/>
        <c:scaling>
          <c:orientation val="minMax"/>
          <c:max val="80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Compressive Strength (MPa)</a:t>
                </a:r>
              </a:p>
            </c:rich>
          </c:tx>
          <c:layout>
            <c:manualLayout>
              <c:xMode val="edge"/>
              <c:yMode val="edge"/>
              <c:x val="0.33460711003801868"/>
              <c:y val="0.867228099521348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788640"/>
        <c:crosses val="autoZero"/>
        <c:crossBetween val="midCat"/>
        <c:majorUnit val="20"/>
      </c:valAx>
      <c:valAx>
        <c:axId val="450788640"/>
        <c:scaling>
          <c:orientation val="minMax"/>
          <c:max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No. of layers printed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788248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4480453101257079"/>
          <c:y val="3.9298236928142133E-2"/>
          <c:w val="0.74090175798963342"/>
          <c:h val="0.1019901971012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Mix 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Graphs!$R$19</c:f>
              <c:numCache>
                <c:formatCode>General</c:formatCode>
                <c:ptCount val="1"/>
                <c:pt idx="0">
                  <c:v>6.5</c:v>
                </c:pt>
              </c:numCache>
            </c:numRef>
          </c:xVal>
          <c:yVal>
            <c:numRef>
              <c:f>Graphs!$L$28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9A-484A-84AD-448BA6EE7ECD}"/>
            </c:ext>
          </c:extLst>
        </c:ser>
        <c:ser>
          <c:idx val="1"/>
          <c:order val="1"/>
          <c:tx>
            <c:v>Mix 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>
                  <a:lumMod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Graphs!$R$20</c:f>
              <c:numCache>
                <c:formatCode>General</c:formatCode>
                <c:ptCount val="1"/>
                <c:pt idx="0">
                  <c:v>7.53</c:v>
                </c:pt>
              </c:numCache>
            </c:numRef>
          </c:xVal>
          <c:yVal>
            <c:numRef>
              <c:f>Graphs!$L$29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9A-484A-84AD-448BA6EE7ECD}"/>
            </c:ext>
          </c:extLst>
        </c:ser>
        <c:ser>
          <c:idx val="2"/>
          <c:order val="2"/>
          <c:tx>
            <c:v>Mix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/>
              </a:solidFill>
              <a:ln w="9525">
                <a:noFill/>
              </a:ln>
              <a:effectLst/>
            </c:spPr>
          </c:marker>
          <c:xVal>
            <c:numRef>
              <c:f>Graphs!$R$21</c:f>
              <c:numCache>
                <c:formatCode>General</c:formatCode>
                <c:ptCount val="1"/>
                <c:pt idx="0">
                  <c:v>5.01</c:v>
                </c:pt>
              </c:numCache>
            </c:numRef>
          </c:xVal>
          <c:yVal>
            <c:numRef>
              <c:f>Graphs!$L$30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39A-484A-84AD-448BA6EE7ECD}"/>
            </c:ext>
          </c:extLst>
        </c:ser>
        <c:ser>
          <c:idx val="3"/>
          <c:order val="3"/>
          <c:tx>
            <c:v>Mix 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70AD47"/>
              </a:solidFill>
              <a:ln w="9525">
                <a:noFill/>
              </a:ln>
              <a:effectLst/>
            </c:spPr>
          </c:marker>
          <c:xVal>
            <c:numRef>
              <c:f>Graphs!$R$22</c:f>
              <c:numCache>
                <c:formatCode>General</c:formatCode>
                <c:ptCount val="1"/>
                <c:pt idx="0">
                  <c:v>6.17</c:v>
                </c:pt>
              </c:numCache>
            </c:numRef>
          </c:xVal>
          <c:yVal>
            <c:numRef>
              <c:f>Graphs!$L$31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39A-484A-84AD-448BA6EE7ECD}"/>
            </c:ext>
          </c:extLst>
        </c:ser>
        <c:ser>
          <c:idx val="4"/>
          <c:order val="4"/>
          <c:tx>
            <c:v>Mix 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Graphs!$R$23</c:f>
              <c:numCache>
                <c:formatCode>General</c:formatCode>
                <c:ptCount val="1"/>
                <c:pt idx="0">
                  <c:v>6.48</c:v>
                </c:pt>
              </c:numCache>
            </c:numRef>
          </c:xVal>
          <c:yVal>
            <c:numRef>
              <c:f>Graphs!$L$32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39A-484A-84AD-448BA6EE7ECD}"/>
            </c:ext>
          </c:extLst>
        </c:ser>
        <c:ser>
          <c:idx val="5"/>
          <c:order val="5"/>
          <c:tx>
            <c:v>Mix F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Graphs!$K$33</c:f>
              <c:numCache>
                <c:formatCode>0</c:formatCode>
                <c:ptCount val="1"/>
                <c:pt idx="0">
                  <c:v>1626.0902255639101</c:v>
                </c:pt>
              </c:numCache>
              <c:extLst xmlns:c15="http://schemas.microsoft.com/office/drawing/2012/chart"/>
            </c:numRef>
          </c:xVal>
          <c:yVal>
            <c:numRef>
              <c:f>Graphs!$L$33</c:f>
              <c:numCache>
                <c:formatCode>General</c:formatCode>
                <c:ptCount val="1"/>
                <c:pt idx="0">
                  <c:v>8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5-439A-484A-84AD-448BA6EE7ECD}"/>
            </c:ext>
          </c:extLst>
        </c:ser>
        <c:ser>
          <c:idx val="6"/>
          <c:order val="6"/>
          <c:tx>
            <c:v>Mix 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Graphs!$K$34</c:f>
              <c:numCache>
                <c:formatCode>0</c:formatCode>
                <c:ptCount val="1"/>
                <c:pt idx="0">
                  <c:v>1384.2680594120022</c:v>
                </c:pt>
              </c:numCache>
              <c:extLst xmlns:c15="http://schemas.microsoft.com/office/drawing/2012/chart"/>
            </c:numRef>
          </c:xVal>
          <c:yVal>
            <c:numRef>
              <c:f>Graphs!$L$34</c:f>
              <c:numCache>
                <c:formatCode>General</c:formatCode>
                <c:ptCount val="1"/>
                <c:pt idx="0">
                  <c:v>8</c:v>
                </c:pt>
              </c:numCache>
              <c:extLst xmlns:c15="http://schemas.microsoft.com/office/drawing/2012/chart"/>
            </c:numRef>
          </c:yVal>
          <c:smooth val="1"/>
          <c:extLst>
            <c:ext xmlns:c16="http://schemas.microsoft.com/office/drawing/2014/chart" uri="{C3380CC4-5D6E-409C-BE32-E72D297353CC}">
              <c16:uniqueId val="{00000006-439A-484A-84AD-448BA6EE7ECD}"/>
            </c:ext>
          </c:extLst>
        </c:ser>
        <c:ser>
          <c:idx val="7"/>
          <c:order val="7"/>
          <c:tx>
            <c:v>trendline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ysClr val="windowText" lastClr="000000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Graphs!$R$19:$R$23</c:f>
              <c:numCache>
                <c:formatCode>General</c:formatCode>
                <c:ptCount val="5"/>
                <c:pt idx="0">
                  <c:v>6.5</c:v>
                </c:pt>
                <c:pt idx="1">
                  <c:v>7.53</c:v>
                </c:pt>
                <c:pt idx="2">
                  <c:v>5.01</c:v>
                </c:pt>
                <c:pt idx="3">
                  <c:v>6.17</c:v>
                </c:pt>
                <c:pt idx="4">
                  <c:v>6.48</c:v>
                </c:pt>
              </c:numCache>
            </c:numRef>
          </c:xVal>
          <c:yVal>
            <c:numRef>
              <c:f>Graphs!$L$28:$L$32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39A-484A-84AD-448BA6EE7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789424"/>
        <c:axId val="450789816"/>
        <c:extLst/>
      </c:scatterChart>
      <c:valAx>
        <c:axId val="450789424"/>
        <c:scaling>
          <c:orientation val="minMax"/>
          <c:max val="8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Flexural Strength (MPa)</a:t>
                </a:r>
              </a:p>
            </c:rich>
          </c:tx>
          <c:layout>
            <c:manualLayout>
              <c:xMode val="edge"/>
              <c:yMode val="edge"/>
              <c:x val="0.33460711003801868"/>
              <c:y val="0.867228099521348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789816"/>
        <c:crosses val="autoZero"/>
        <c:crossBetween val="midCat"/>
        <c:majorUnit val="2"/>
      </c:valAx>
      <c:valAx>
        <c:axId val="450789816"/>
        <c:scaling>
          <c:orientation val="minMax"/>
          <c:max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No. of layers printed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789424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4480453101257079"/>
          <c:y val="3.9298236928142133E-2"/>
          <c:w val="0.74090175798963342"/>
          <c:h val="0.1019901971012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Mix 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Graphs!$K$19</c:f>
              <c:numCache>
                <c:formatCode>General</c:formatCode>
                <c:ptCount val="1"/>
                <c:pt idx="0">
                  <c:v>55.19</c:v>
                </c:pt>
              </c:numCache>
            </c:numRef>
          </c:xVal>
          <c:yVal>
            <c:numRef>
              <c:f>Graphs!$K$28</c:f>
              <c:numCache>
                <c:formatCode>0</c:formatCode>
                <c:ptCount val="1"/>
                <c:pt idx="0">
                  <c:v>1877.9036458333335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71-419E-8B60-4C4D0ABE81B2}"/>
            </c:ext>
          </c:extLst>
        </c:ser>
        <c:ser>
          <c:idx val="1"/>
          <c:order val="1"/>
          <c:tx>
            <c:v>Mix 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>
                  <a:lumMod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Graphs!$K$20</c:f>
              <c:numCache>
                <c:formatCode>General</c:formatCode>
                <c:ptCount val="1"/>
                <c:pt idx="0">
                  <c:v>62.22</c:v>
                </c:pt>
              </c:numCache>
            </c:numRef>
          </c:xVal>
          <c:yVal>
            <c:numRef>
              <c:f>Graphs!$K$29</c:f>
              <c:numCache>
                <c:formatCode>0</c:formatCode>
                <c:ptCount val="1"/>
                <c:pt idx="0">
                  <c:v>1972.5520833333335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71-419E-8B60-4C4D0ABE81B2}"/>
            </c:ext>
          </c:extLst>
        </c:ser>
        <c:ser>
          <c:idx val="2"/>
          <c:order val="2"/>
          <c:tx>
            <c:v>Mix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/>
              </a:solidFill>
              <a:ln w="9525">
                <a:noFill/>
              </a:ln>
              <a:effectLst/>
            </c:spPr>
          </c:marker>
          <c:xVal>
            <c:numRef>
              <c:f>Graphs!$K$21</c:f>
              <c:numCache>
                <c:formatCode>General</c:formatCode>
                <c:ptCount val="1"/>
                <c:pt idx="0">
                  <c:v>26.24</c:v>
                </c:pt>
              </c:numCache>
            </c:numRef>
          </c:xVal>
          <c:yVal>
            <c:numRef>
              <c:f>Graphs!$K$30</c:f>
              <c:numCache>
                <c:formatCode>0</c:formatCode>
                <c:ptCount val="1"/>
                <c:pt idx="0">
                  <c:v>1653.1380208333335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71-419E-8B60-4C4D0ABE81B2}"/>
            </c:ext>
          </c:extLst>
        </c:ser>
        <c:ser>
          <c:idx val="3"/>
          <c:order val="3"/>
          <c:tx>
            <c:v>Mix 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70AD47"/>
              </a:solidFill>
              <a:ln w="9525">
                <a:noFill/>
              </a:ln>
              <a:effectLst/>
            </c:spPr>
          </c:marker>
          <c:xVal>
            <c:numRef>
              <c:f>Graphs!$K$22</c:f>
              <c:numCache>
                <c:formatCode>General</c:formatCode>
                <c:ptCount val="1"/>
                <c:pt idx="0">
                  <c:v>67.12</c:v>
                </c:pt>
              </c:numCache>
            </c:numRef>
          </c:xVal>
          <c:yVal>
            <c:numRef>
              <c:f>Graphs!$K$31</c:f>
              <c:numCache>
                <c:formatCode>0</c:formatCode>
                <c:ptCount val="1"/>
                <c:pt idx="0">
                  <c:v>2013.3203124999998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71-419E-8B60-4C4D0ABE81B2}"/>
            </c:ext>
          </c:extLst>
        </c:ser>
        <c:ser>
          <c:idx val="4"/>
          <c:order val="4"/>
          <c:tx>
            <c:v>Mix 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Graphs!$K$23</c:f>
              <c:numCache>
                <c:formatCode>General</c:formatCode>
                <c:ptCount val="1"/>
                <c:pt idx="0">
                  <c:v>51.43</c:v>
                </c:pt>
              </c:numCache>
            </c:numRef>
          </c:xVal>
          <c:yVal>
            <c:numRef>
              <c:f>Graphs!$K$32</c:f>
              <c:numCache>
                <c:formatCode>0</c:formatCode>
                <c:ptCount val="1"/>
                <c:pt idx="0">
                  <c:v>1771.484375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D71-419E-8B60-4C4D0ABE81B2}"/>
            </c:ext>
          </c:extLst>
        </c:ser>
        <c:ser>
          <c:idx val="7"/>
          <c:order val="7"/>
          <c:tx>
            <c:v>trendline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ysClr val="windowText" lastClr="000000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Graphs!$K$19:$K$23</c:f>
              <c:numCache>
                <c:formatCode>General</c:formatCode>
                <c:ptCount val="5"/>
                <c:pt idx="0">
                  <c:v>55.19</c:v>
                </c:pt>
                <c:pt idx="1">
                  <c:v>62.22</c:v>
                </c:pt>
                <c:pt idx="2">
                  <c:v>26.24</c:v>
                </c:pt>
                <c:pt idx="3">
                  <c:v>67.12</c:v>
                </c:pt>
                <c:pt idx="4">
                  <c:v>51.43</c:v>
                </c:pt>
              </c:numCache>
            </c:numRef>
          </c:xVal>
          <c:yVal>
            <c:numRef>
              <c:f>Graphs!$K$28:$K$32</c:f>
              <c:numCache>
                <c:formatCode>0</c:formatCode>
                <c:ptCount val="5"/>
                <c:pt idx="0">
                  <c:v>1877.9036458333335</c:v>
                </c:pt>
                <c:pt idx="1">
                  <c:v>1972.5520833333335</c:v>
                </c:pt>
                <c:pt idx="2">
                  <c:v>1653.1380208333335</c:v>
                </c:pt>
                <c:pt idx="3">
                  <c:v>2013.3203124999998</c:v>
                </c:pt>
                <c:pt idx="4">
                  <c:v>1771.484375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D71-419E-8B60-4C4D0ABE8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790600"/>
        <c:axId val="451747400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Mix F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Graphs!$K$33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1626.0902255639101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Graphs!$L$33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7-6D71-419E-8B60-4C4D0ABE81B2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Mix 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Graphs!$K$34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1384.2680594120022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Graphs!$L$34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8-6D71-419E-8B60-4C4D0ABE81B2}"/>
                  </c:ext>
                </c:extLst>
              </c15:ser>
            </c15:filteredScatterSeries>
          </c:ext>
        </c:extLst>
      </c:scatterChart>
      <c:valAx>
        <c:axId val="450790600"/>
        <c:scaling>
          <c:orientation val="minMax"/>
          <c:max val="80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Compressive Strength (MPa)</a:t>
                </a:r>
              </a:p>
            </c:rich>
          </c:tx>
          <c:layout>
            <c:manualLayout>
              <c:xMode val="edge"/>
              <c:yMode val="edge"/>
              <c:x val="0.33460711003801868"/>
              <c:y val="0.867228099521348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747400"/>
        <c:crosses val="autoZero"/>
        <c:crossBetween val="midCat"/>
        <c:majorUnit val="20"/>
      </c:valAx>
      <c:valAx>
        <c:axId val="451747400"/>
        <c:scaling>
          <c:orientation val="minMax"/>
          <c:max val="2100"/>
          <c:min val="16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Density</a:t>
                </a:r>
              </a:p>
            </c:rich>
          </c:tx>
          <c:layout>
            <c:manualLayout>
              <c:xMode val="edge"/>
              <c:yMode val="edge"/>
              <c:x val="1.8306636155606407E-2"/>
              <c:y val="0.33592124085177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790600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legend>
      <c:legendPos val="t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631111671681772"/>
          <c:y val="3.9298236928142133E-2"/>
          <c:w val="0.74090175798963342"/>
          <c:h val="0.1019901971012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Mix 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Graphs!$K$19</c:f>
              <c:numCache>
                <c:formatCode>General</c:formatCode>
                <c:ptCount val="1"/>
                <c:pt idx="0">
                  <c:v>55.19</c:v>
                </c:pt>
              </c:numCache>
            </c:numRef>
          </c:xVal>
          <c:yVal>
            <c:numRef>
              <c:f>Graphs!$AM$21</c:f>
              <c:numCache>
                <c:formatCode>0.00</c:formatCode>
                <c:ptCount val="1"/>
                <c:pt idx="0">
                  <c:v>2.0532162060240964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38-4959-AF76-94514EC7F87B}"/>
            </c:ext>
          </c:extLst>
        </c:ser>
        <c:ser>
          <c:idx val="1"/>
          <c:order val="1"/>
          <c:tx>
            <c:v>Mix 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>
                  <a:lumMod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Graphs!$K$20</c:f>
              <c:numCache>
                <c:formatCode>General</c:formatCode>
                <c:ptCount val="1"/>
                <c:pt idx="0">
                  <c:v>62.22</c:v>
                </c:pt>
              </c:numCache>
            </c:numRef>
          </c:xVal>
          <c:yVal>
            <c:numRef>
              <c:f>Graphs!$AM$22</c:f>
              <c:numCache>
                <c:formatCode>0.00</c:formatCode>
                <c:ptCount val="1"/>
                <c:pt idx="0">
                  <c:v>12.456638245954693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38-4959-AF76-94514EC7F87B}"/>
            </c:ext>
          </c:extLst>
        </c:ser>
        <c:ser>
          <c:idx val="2"/>
          <c:order val="2"/>
          <c:tx>
            <c:v>Mix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/>
              </a:solidFill>
              <a:ln w="9525">
                <a:noFill/>
              </a:ln>
              <a:effectLst/>
            </c:spPr>
          </c:marker>
          <c:xVal>
            <c:numRef>
              <c:f>Graphs!$K$21</c:f>
              <c:numCache>
                <c:formatCode>General</c:formatCode>
                <c:ptCount val="1"/>
                <c:pt idx="0">
                  <c:v>26.24</c:v>
                </c:pt>
              </c:numCache>
            </c:numRef>
          </c:xVal>
          <c:yVal>
            <c:numRef>
              <c:f>Graphs!$AM$19</c:f>
              <c:numCache>
                <c:formatCode>0.00</c:formatCode>
                <c:ptCount val="1"/>
                <c:pt idx="0">
                  <c:v>3.6874747308146398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C38-4959-AF76-94514EC7F87B}"/>
            </c:ext>
          </c:extLst>
        </c:ser>
        <c:ser>
          <c:idx val="3"/>
          <c:order val="3"/>
          <c:tx>
            <c:v>Mix 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70AD47"/>
              </a:solidFill>
              <a:ln w="9525">
                <a:noFill/>
              </a:ln>
              <a:effectLst/>
            </c:spPr>
          </c:marker>
          <c:xVal>
            <c:numRef>
              <c:f>Graphs!$K$22</c:f>
              <c:numCache>
                <c:formatCode>General</c:formatCode>
                <c:ptCount val="1"/>
                <c:pt idx="0">
                  <c:v>67.12</c:v>
                </c:pt>
              </c:numCache>
            </c:numRef>
          </c:xVal>
          <c:yVal>
            <c:numRef>
              <c:f>Graphs!$AM$23</c:f>
              <c:numCache>
                <c:formatCode>0.00</c:formatCode>
                <c:ptCount val="1"/>
                <c:pt idx="0">
                  <c:v>30.289006468446601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C38-4959-AF76-94514EC7F87B}"/>
            </c:ext>
          </c:extLst>
        </c:ser>
        <c:ser>
          <c:idx val="4"/>
          <c:order val="4"/>
          <c:tx>
            <c:v>Mix 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Graphs!$K$23</c:f>
              <c:numCache>
                <c:formatCode>General</c:formatCode>
                <c:ptCount val="1"/>
                <c:pt idx="0">
                  <c:v>51.43</c:v>
                </c:pt>
              </c:numCache>
            </c:numRef>
          </c:xVal>
          <c:yVal>
            <c:numRef>
              <c:f>Graphs!$AM$20</c:f>
              <c:numCache>
                <c:formatCode>0.00</c:formatCode>
                <c:ptCount val="1"/>
                <c:pt idx="0">
                  <c:v>4.8804833683127571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C38-4959-AF76-94514EC7F87B}"/>
            </c:ext>
          </c:extLst>
        </c:ser>
        <c:ser>
          <c:idx val="7"/>
          <c:order val="7"/>
          <c:tx>
            <c:v>trendline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ysClr val="windowText" lastClr="000000"/>
                </a:solidFill>
                <a:prstDash val="dash"/>
              </a:ln>
              <a:effectLst/>
            </c:spPr>
            <c:trendlineType val="poly"/>
            <c:order val="3"/>
            <c:dispRSqr val="0"/>
            <c:dispEq val="0"/>
          </c:trendline>
          <c:xVal>
            <c:numRef>
              <c:f>Graphs!$K$19:$K$23</c:f>
              <c:numCache>
                <c:formatCode>General</c:formatCode>
                <c:ptCount val="5"/>
                <c:pt idx="0">
                  <c:v>55.19</c:v>
                </c:pt>
                <c:pt idx="1">
                  <c:v>62.22</c:v>
                </c:pt>
                <c:pt idx="2">
                  <c:v>26.24</c:v>
                </c:pt>
                <c:pt idx="3">
                  <c:v>67.12</c:v>
                </c:pt>
                <c:pt idx="4">
                  <c:v>51.43</c:v>
                </c:pt>
              </c:numCache>
            </c:numRef>
          </c:xVal>
          <c:yVal>
            <c:numRef>
              <c:f>Graphs!$AQ$19:$AQ$23</c:f>
              <c:numCache>
                <c:formatCode>0.00</c:formatCode>
                <c:ptCount val="5"/>
                <c:pt idx="0">
                  <c:v>2.0532162060240964</c:v>
                </c:pt>
                <c:pt idx="1">
                  <c:v>12.456638245954693</c:v>
                </c:pt>
                <c:pt idx="2">
                  <c:v>3.6874747308146398</c:v>
                </c:pt>
                <c:pt idx="3">
                  <c:v>30.289006468446601</c:v>
                </c:pt>
                <c:pt idx="4">
                  <c:v>4.8804833683127571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C38-4959-AF76-94514EC7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748968"/>
        <c:axId val="451749752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Mix F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Graphs!$K$33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1626.0902255639101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Graphs!$L$33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7-5C38-4959-AF76-94514EC7F87B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Mix 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Graphs!$K$34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1384.2680594120022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Graphs!$L$34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8-5C38-4959-AF76-94514EC7F87B}"/>
                  </c:ext>
                </c:extLst>
              </c15:ser>
            </c15:filteredScatterSeries>
          </c:ext>
        </c:extLst>
      </c:scatterChart>
      <c:valAx>
        <c:axId val="451748968"/>
        <c:scaling>
          <c:orientation val="minMax"/>
          <c:max val="80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Compressive Strength (MPa)</a:t>
                </a:r>
              </a:p>
            </c:rich>
          </c:tx>
          <c:layout>
            <c:manualLayout>
              <c:xMode val="edge"/>
              <c:yMode val="edge"/>
              <c:x val="0.33460711003801868"/>
              <c:y val="0.867228099521348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749752"/>
        <c:crosses val="autoZero"/>
        <c:crossBetween val="midCat"/>
        <c:majorUnit val="20"/>
      </c:valAx>
      <c:valAx>
        <c:axId val="451749752"/>
        <c:scaling>
          <c:orientation val="minMax"/>
          <c:max val="36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G* (MPa)</a:t>
                </a:r>
              </a:p>
            </c:rich>
          </c:tx>
          <c:layout>
            <c:manualLayout>
              <c:xMode val="edge"/>
              <c:yMode val="edge"/>
              <c:x val="2.0289855072463767E-2"/>
              <c:y val="0.32145117912392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748968"/>
        <c:crosses val="autoZero"/>
        <c:crossBetween val="midCat"/>
        <c:majorUnit val="12"/>
      </c:valAx>
      <c:spPr>
        <a:noFill/>
        <a:ln>
          <a:noFill/>
        </a:ln>
        <a:effectLst/>
      </c:spPr>
    </c:plotArea>
    <c:legend>
      <c:legendPos val="t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631111671681772"/>
          <c:y val="3.9298236928142133E-2"/>
          <c:w val="0.74090175798963342"/>
          <c:h val="0.1019901971012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948642422142219"/>
          <c:y val="0.14847687981995125"/>
          <c:w val="0.71005730640638132"/>
          <c:h val="0.72612789197074834"/>
        </c:manualLayout>
      </c:layout>
      <c:barChart>
        <c:barDir val="col"/>
        <c:grouping val="clustered"/>
        <c:varyColors val="0"/>
        <c:ser>
          <c:idx val="0"/>
          <c:order val="0"/>
          <c:tx>
            <c:v>Compresive Strength</c:v>
          </c:tx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Graphs!$AH$19:$AH$23</c:f>
                <c:numCache>
                  <c:formatCode>General</c:formatCode>
                  <c:ptCount val="5"/>
                  <c:pt idx="0">
                    <c:v>3.0500000000000007</c:v>
                  </c:pt>
                  <c:pt idx="1">
                    <c:v>2.4600000000000009</c:v>
                  </c:pt>
                  <c:pt idx="2">
                    <c:v>5.8000000000000043</c:v>
                  </c:pt>
                  <c:pt idx="3">
                    <c:v>2.6599999999999966</c:v>
                  </c:pt>
                  <c:pt idx="4">
                    <c:v>5.4799999999999898</c:v>
                  </c:pt>
                </c:numCache>
              </c:numRef>
            </c:plus>
            <c:minus>
              <c:numRef>
                <c:f>Graphs!$AJ$19:$AJ$23</c:f>
                <c:numCache>
                  <c:formatCode>General</c:formatCode>
                  <c:ptCount val="5"/>
                  <c:pt idx="0">
                    <c:v>2.0199999999999996</c:v>
                  </c:pt>
                  <c:pt idx="1">
                    <c:v>3.8599999999999994</c:v>
                  </c:pt>
                  <c:pt idx="2">
                    <c:v>6.8499999999999943</c:v>
                  </c:pt>
                  <c:pt idx="3">
                    <c:v>3.9699999999999989</c:v>
                  </c:pt>
                  <c:pt idx="4">
                    <c:v>4.730000000000004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Graphs!$AE$19:$AE$23</c:f>
              <c:strCache>
                <c:ptCount val="5"/>
                <c:pt idx="0">
                  <c:v>C</c:v>
                </c:pt>
                <c:pt idx="1">
                  <c:v>E</c:v>
                </c:pt>
                <c:pt idx="2">
                  <c:v>A</c:v>
                </c:pt>
                <c:pt idx="3">
                  <c:v>B</c:v>
                </c:pt>
                <c:pt idx="4">
                  <c:v>D</c:v>
                </c:pt>
              </c:strCache>
            </c:strRef>
          </c:cat>
          <c:val>
            <c:numRef>
              <c:f>Graphs!$AF$19:$AF$23</c:f>
              <c:numCache>
                <c:formatCode>General</c:formatCode>
                <c:ptCount val="5"/>
                <c:pt idx="0">
                  <c:v>26.24</c:v>
                </c:pt>
                <c:pt idx="1">
                  <c:v>51.43</c:v>
                </c:pt>
                <c:pt idx="2">
                  <c:v>55.19</c:v>
                </c:pt>
                <c:pt idx="3">
                  <c:v>62.22</c:v>
                </c:pt>
                <c:pt idx="4">
                  <c:v>67.12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1-4FDA-A94C-7AA42765EDCB}"/>
            </c:ext>
          </c:extLst>
        </c:ser>
        <c:ser>
          <c:idx val="2"/>
          <c:order val="2"/>
          <c:tx>
            <c:v>Flexural strength</c:v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(Graphs!$T$21,Graphs!$T$23,Graphs!$T$19,Graphs!$T$20,Graphs!$T$22)</c:f>
                <c:numCache>
                  <c:formatCode>General</c:formatCode>
                  <c:ptCount val="5"/>
                  <c:pt idx="0">
                    <c:v>1.2200000000000006</c:v>
                  </c:pt>
                  <c:pt idx="1">
                    <c:v>0.37999999999999989</c:v>
                  </c:pt>
                  <c:pt idx="2">
                    <c:v>1.0499999999999998</c:v>
                  </c:pt>
                  <c:pt idx="3">
                    <c:v>0.35999999999999943</c:v>
                  </c:pt>
                  <c:pt idx="4">
                    <c:v>1.4299999999999997</c:v>
                  </c:pt>
                </c:numCache>
              </c:numRef>
            </c:plus>
            <c:minus>
              <c:numRef>
                <c:f>(Graphs!$V$21,Graphs!$V$23,Graphs!$V$19,Graphs!$V$20,Graphs!$V$22)</c:f>
                <c:numCache>
                  <c:formatCode>General</c:formatCode>
                  <c:ptCount val="5"/>
                  <c:pt idx="0">
                    <c:v>0.75</c:v>
                  </c:pt>
                  <c:pt idx="1">
                    <c:v>0.35000000000000053</c:v>
                  </c:pt>
                  <c:pt idx="2">
                    <c:v>1.0599999999999996</c:v>
                  </c:pt>
                  <c:pt idx="3">
                    <c:v>0.66999999999999993</c:v>
                  </c:pt>
                  <c:pt idx="4">
                    <c:v>1.42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(Graphs!$R$21,Graphs!$R$23,Graphs!$R$19,Graphs!$R$20,Graphs!$R$22)</c:f>
              <c:numCache>
                <c:formatCode>General</c:formatCode>
                <c:ptCount val="5"/>
                <c:pt idx="0">
                  <c:v>5.01</c:v>
                </c:pt>
                <c:pt idx="1">
                  <c:v>6.48</c:v>
                </c:pt>
                <c:pt idx="2">
                  <c:v>6.5</c:v>
                </c:pt>
                <c:pt idx="3">
                  <c:v>7.53</c:v>
                </c:pt>
                <c:pt idx="4">
                  <c:v>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1-4FDA-A94C-7AA42765EDCB}"/>
            </c:ext>
          </c:extLst>
        </c:ser>
        <c:ser>
          <c:idx val="3"/>
          <c:order val="3"/>
          <c:tx>
            <c:v>G*</c:v>
          </c:tx>
          <c:spPr>
            <a:solidFill>
              <a:srgbClr val="E7E6E6">
                <a:lumMod val="50000"/>
              </a:srgbClr>
            </a:solidFill>
            <a:ln w="12700"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Graphs!$AM$19:$AM$23</c:f>
              <c:numCache>
                <c:formatCode>0.00</c:formatCode>
                <c:ptCount val="5"/>
                <c:pt idx="0">
                  <c:v>3.6874747308146398</c:v>
                </c:pt>
                <c:pt idx="1">
                  <c:v>4.8804833683127571</c:v>
                </c:pt>
                <c:pt idx="2">
                  <c:v>2.0532162060240964</c:v>
                </c:pt>
                <c:pt idx="3">
                  <c:v>12.456638245954693</c:v>
                </c:pt>
                <c:pt idx="4">
                  <c:v>30.289006468446601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91-4FDA-A94C-7AA42765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9"/>
        <c:axId val="451748184"/>
        <c:axId val="451748576"/>
      </c:barChart>
      <c:lineChart>
        <c:grouping val="standard"/>
        <c:varyColors val="0"/>
        <c:ser>
          <c:idx val="1"/>
          <c:order val="1"/>
          <c:tx>
            <c:v>No. of layers printed</c:v>
          </c:tx>
          <c:spPr>
            <a:ln w="1270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val>
            <c:numRef>
              <c:f>Graphs!$AN$19:$AN$23</c:f>
              <c:numCache>
                <c:formatCode>0</c:formatCode>
                <c:ptCount val="5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1-4FDA-A94C-7AA42765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76552"/>
        <c:axId val="465075768"/>
      </c:lineChart>
      <c:catAx>
        <c:axId val="451748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Mix (28 days)</a:t>
                </a:r>
              </a:p>
            </c:rich>
          </c:tx>
          <c:layout>
            <c:manualLayout>
              <c:xMode val="edge"/>
              <c:yMode val="edge"/>
              <c:x val="0.41186531390177689"/>
              <c:y val="0.95016190672127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748576"/>
        <c:crosses val="autoZero"/>
        <c:auto val="1"/>
        <c:lblAlgn val="ctr"/>
        <c:lblOffset val="100"/>
        <c:noMultiLvlLbl val="0"/>
      </c:catAx>
      <c:valAx>
        <c:axId val="451748576"/>
        <c:scaling>
          <c:orientation val="minMax"/>
          <c:max val="7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Strength (MPa) G* (MPa)</a:t>
                </a:r>
              </a:p>
            </c:rich>
          </c:tx>
          <c:layout>
            <c:manualLayout>
              <c:xMode val="edge"/>
              <c:yMode val="edge"/>
              <c:x val="3.2022280833477724E-3"/>
              <c:y val="0.31226588362915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748184"/>
        <c:crosses val="autoZero"/>
        <c:crossBetween val="between"/>
        <c:majorUnit val="25"/>
      </c:valAx>
      <c:valAx>
        <c:axId val="465075768"/>
        <c:scaling>
          <c:orientation val="minMax"/>
          <c:max val="8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No. of layers printed</a:t>
                </a:r>
              </a:p>
            </c:rich>
          </c:tx>
          <c:layout>
            <c:manualLayout>
              <c:xMode val="edge"/>
              <c:yMode val="edge"/>
              <c:x val="0.94458027709861447"/>
              <c:y val="0.335654765244605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76552"/>
        <c:crosses val="max"/>
        <c:crossBetween val="between"/>
        <c:majorUnit val="2"/>
      </c:valAx>
      <c:catAx>
        <c:axId val="465076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757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3446149304686542E-2"/>
          <c:y val="0"/>
          <c:w val="0.87918731429964903"/>
          <c:h val="0.110321506723773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948642422142219"/>
          <c:y val="0.14847687981995125"/>
          <c:w val="0.71005730640638132"/>
          <c:h val="0.72612789197074834"/>
        </c:manualLayout>
      </c:layout>
      <c:barChart>
        <c:barDir val="col"/>
        <c:grouping val="clustered"/>
        <c:varyColors val="0"/>
        <c:ser>
          <c:idx val="0"/>
          <c:order val="0"/>
          <c:tx>
            <c:v>Compresive Strength</c:v>
          </c:tx>
          <c:spPr>
            <a:solidFill>
              <a:srgbClr val="E7E6E6">
                <a:lumMod val="90000"/>
              </a:srgbClr>
            </a:solidFill>
            <a:ln w="12700">
              <a:solidFill>
                <a:sysClr val="windowText" lastClr="0000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Graphs!$AU$25:$AU$29</c:f>
                <c:numCache>
                  <c:formatCode>General</c:formatCode>
                  <c:ptCount val="5"/>
                  <c:pt idx="0">
                    <c:v>5.8000000000000043</c:v>
                  </c:pt>
                  <c:pt idx="1">
                    <c:v>2.6599999999999966</c:v>
                  </c:pt>
                  <c:pt idx="2">
                    <c:v>3.0500000000000007</c:v>
                  </c:pt>
                  <c:pt idx="3">
                    <c:v>5.4799999999999898</c:v>
                  </c:pt>
                  <c:pt idx="4">
                    <c:v>2.4600000000000009</c:v>
                  </c:pt>
                </c:numCache>
              </c:numRef>
            </c:plus>
            <c:minus>
              <c:numRef>
                <c:f>Graphs!$AW$25:$AW$29</c:f>
                <c:numCache>
                  <c:formatCode>General</c:formatCode>
                  <c:ptCount val="5"/>
                  <c:pt idx="0">
                    <c:v>6.8499999999999943</c:v>
                  </c:pt>
                  <c:pt idx="1">
                    <c:v>3.9699999999999989</c:v>
                  </c:pt>
                  <c:pt idx="2">
                    <c:v>2.0199999999999996</c:v>
                  </c:pt>
                  <c:pt idx="3">
                    <c:v>4.730000000000004</c:v>
                  </c:pt>
                  <c:pt idx="4">
                    <c:v>3.8599999999999994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Graphs!$AR$25:$AR$29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Graphs!$AS$25:$AS$29</c:f>
              <c:numCache>
                <c:formatCode>General</c:formatCode>
                <c:ptCount val="5"/>
                <c:pt idx="0">
                  <c:v>55.19</c:v>
                </c:pt>
                <c:pt idx="1">
                  <c:v>62.22</c:v>
                </c:pt>
                <c:pt idx="2">
                  <c:v>26.24</c:v>
                </c:pt>
                <c:pt idx="3">
                  <c:v>67.12</c:v>
                </c:pt>
                <c:pt idx="4">
                  <c:v>51.43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5-4605-AE47-9931C598B8A6}"/>
            </c:ext>
          </c:extLst>
        </c:ser>
        <c:ser>
          <c:idx val="2"/>
          <c:order val="2"/>
          <c:tx>
            <c:v>Flexural strength</c:v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Graphs!$BA$25:$BA$29</c:f>
                <c:numCache>
                  <c:formatCode>General</c:formatCode>
                  <c:ptCount val="5"/>
                  <c:pt idx="0">
                    <c:v>1.0499999999999998</c:v>
                  </c:pt>
                  <c:pt idx="1">
                    <c:v>0.35999999999999943</c:v>
                  </c:pt>
                  <c:pt idx="2">
                    <c:v>1.2200000000000006</c:v>
                  </c:pt>
                  <c:pt idx="3">
                    <c:v>1.4299999999999997</c:v>
                  </c:pt>
                  <c:pt idx="4">
                    <c:v>0.37999999999999989</c:v>
                  </c:pt>
                </c:numCache>
              </c:numRef>
            </c:plus>
            <c:minus>
              <c:numRef>
                <c:f>Graphs!$BC$25:$BC$29</c:f>
                <c:numCache>
                  <c:formatCode>General</c:formatCode>
                  <c:ptCount val="5"/>
                  <c:pt idx="0">
                    <c:v>1.0599999999999996</c:v>
                  </c:pt>
                  <c:pt idx="1">
                    <c:v>0.66999999999999993</c:v>
                  </c:pt>
                  <c:pt idx="2">
                    <c:v>0.75</c:v>
                  </c:pt>
                  <c:pt idx="3">
                    <c:v>1.42</c:v>
                  </c:pt>
                  <c:pt idx="4">
                    <c:v>0.35000000000000053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Graphs!$AR$25:$AR$29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Graphs!$AY$25:$AY$29</c:f>
              <c:numCache>
                <c:formatCode>General</c:formatCode>
                <c:ptCount val="5"/>
                <c:pt idx="0">
                  <c:v>6.5</c:v>
                </c:pt>
                <c:pt idx="1">
                  <c:v>7.53</c:v>
                </c:pt>
                <c:pt idx="2">
                  <c:v>5.01</c:v>
                </c:pt>
                <c:pt idx="3">
                  <c:v>6.17</c:v>
                </c:pt>
                <c:pt idx="4">
                  <c:v>6.48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05-4605-AE47-9931C598B8A6}"/>
            </c:ext>
          </c:extLst>
        </c:ser>
        <c:ser>
          <c:idx val="3"/>
          <c:order val="3"/>
          <c:tx>
            <c:v>G*</c:v>
          </c:tx>
          <c:spPr>
            <a:solidFill>
              <a:srgbClr val="E7E6E6">
                <a:lumMod val="50000"/>
              </a:srgbClr>
            </a:solidFill>
            <a:ln w="12700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Graphs!$AR$25:$AR$29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Graphs!$BG$25:$BG$29</c:f>
              <c:numCache>
                <c:formatCode>0.00</c:formatCode>
                <c:ptCount val="5"/>
                <c:pt idx="0">
                  <c:v>2.0532162060240964</c:v>
                </c:pt>
                <c:pt idx="1">
                  <c:v>12.456638245954693</c:v>
                </c:pt>
                <c:pt idx="2">
                  <c:v>3.6874747308146398</c:v>
                </c:pt>
                <c:pt idx="3">
                  <c:v>30.289006468446601</c:v>
                </c:pt>
                <c:pt idx="4">
                  <c:v>4.8804833683127571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05-4605-AE47-9931C598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9"/>
        <c:axId val="451748184"/>
        <c:axId val="451748576"/>
      </c:barChart>
      <c:lineChart>
        <c:grouping val="standard"/>
        <c:varyColors val="0"/>
        <c:ser>
          <c:idx val="1"/>
          <c:order val="1"/>
          <c:tx>
            <c:v>No. of layers printed</c:v>
          </c:tx>
          <c:spPr>
            <a:ln w="95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val>
            <c:numRef>
              <c:f>Graphs!$BH$25:$BH$29</c:f>
              <c:numCache>
                <c:formatCode>0</c:formatCode>
                <c:ptCount val="5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05-4605-AE47-9931C598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76552"/>
        <c:axId val="465075768"/>
      </c:lineChart>
      <c:catAx>
        <c:axId val="451748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Mix (28 days)</a:t>
                </a:r>
              </a:p>
            </c:rich>
          </c:tx>
          <c:layout>
            <c:manualLayout>
              <c:xMode val="edge"/>
              <c:yMode val="edge"/>
              <c:x val="0.41186531390177689"/>
              <c:y val="0.95016190672127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748576"/>
        <c:crosses val="autoZero"/>
        <c:auto val="1"/>
        <c:lblAlgn val="ctr"/>
        <c:lblOffset val="100"/>
        <c:noMultiLvlLbl val="0"/>
      </c:catAx>
      <c:valAx>
        <c:axId val="451748576"/>
        <c:scaling>
          <c:orientation val="minMax"/>
          <c:max val="7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Strength (MPa) G* (MPa)</a:t>
                </a:r>
              </a:p>
            </c:rich>
          </c:tx>
          <c:layout>
            <c:manualLayout>
              <c:xMode val="edge"/>
              <c:yMode val="edge"/>
              <c:x val="3.2022280833477724E-3"/>
              <c:y val="0.31226588362915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748184"/>
        <c:crosses val="autoZero"/>
        <c:crossBetween val="between"/>
        <c:majorUnit val="25"/>
      </c:valAx>
      <c:valAx>
        <c:axId val="465075768"/>
        <c:scaling>
          <c:orientation val="minMax"/>
          <c:max val="8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No. of layers printed</a:t>
                </a:r>
              </a:p>
            </c:rich>
          </c:tx>
          <c:layout>
            <c:manualLayout>
              <c:xMode val="edge"/>
              <c:yMode val="edge"/>
              <c:x val="0.94458027709861447"/>
              <c:y val="0.335654765244605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76552"/>
        <c:crosses val="max"/>
        <c:crossBetween val="between"/>
        <c:majorUnit val="2"/>
      </c:valAx>
      <c:catAx>
        <c:axId val="465076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757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3226100404931044E-2"/>
          <c:y val="0"/>
          <c:w val="0.89548723280005649"/>
          <c:h val="0.110321506723773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948642422142219"/>
          <c:y val="0.14847687981995125"/>
          <c:w val="0.71005730640638132"/>
          <c:h val="0.72612789197074834"/>
        </c:manualLayout>
      </c:layout>
      <c:barChart>
        <c:barDir val="col"/>
        <c:grouping val="clustered"/>
        <c:varyColors val="0"/>
        <c:ser>
          <c:idx val="0"/>
          <c:order val="0"/>
          <c:tx>
            <c:v>Compresive Strength</c:v>
          </c:tx>
          <c:spPr>
            <a:solidFill>
              <a:srgbClr val="E7E6E6">
                <a:lumMod val="90000"/>
              </a:srgbClr>
            </a:solidFill>
            <a:ln w="12700">
              <a:solidFill>
                <a:sysClr val="windowText" lastClr="0000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Graphs!$AU$32:$AU$36</c:f>
                <c:numCache>
                  <c:formatCode>General</c:formatCode>
                  <c:ptCount val="5"/>
                  <c:pt idx="0">
                    <c:v>5.8000000000000043</c:v>
                  </c:pt>
                  <c:pt idx="1">
                    <c:v>3.0500000000000007</c:v>
                  </c:pt>
                  <c:pt idx="2">
                    <c:v>2.4600000000000009</c:v>
                  </c:pt>
                  <c:pt idx="3">
                    <c:v>2.6599999999999966</c:v>
                  </c:pt>
                  <c:pt idx="4">
                    <c:v>5.4799999999999898</c:v>
                  </c:pt>
                </c:numCache>
              </c:numRef>
            </c:plus>
            <c:minus>
              <c:numRef>
                <c:f>Graphs!$AW$32:$AW$36</c:f>
                <c:numCache>
                  <c:formatCode>General</c:formatCode>
                  <c:ptCount val="5"/>
                  <c:pt idx="0">
                    <c:v>6.8499999999999943</c:v>
                  </c:pt>
                  <c:pt idx="1">
                    <c:v>2.0199999999999996</c:v>
                  </c:pt>
                  <c:pt idx="2">
                    <c:v>3.8599999999999994</c:v>
                  </c:pt>
                  <c:pt idx="3">
                    <c:v>3.9699999999999989</c:v>
                  </c:pt>
                  <c:pt idx="4">
                    <c:v>4.730000000000004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Graphs!$AR$32:$AR$36</c:f>
              <c:strCache>
                <c:ptCount val="5"/>
                <c:pt idx="0">
                  <c:v>A</c:v>
                </c:pt>
                <c:pt idx="1">
                  <c:v>C</c:v>
                </c:pt>
                <c:pt idx="2">
                  <c:v>E</c:v>
                </c:pt>
                <c:pt idx="3">
                  <c:v>B</c:v>
                </c:pt>
                <c:pt idx="4">
                  <c:v>D</c:v>
                </c:pt>
              </c:strCache>
            </c:strRef>
          </c:cat>
          <c:val>
            <c:numRef>
              <c:f>Graphs!$AS$32:$AS$36</c:f>
              <c:numCache>
                <c:formatCode>General</c:formatCode>
                <c:ptCount val="5"/>
                <c:pt idx="0">
                  <c:v>55.19</c:v>
                </c:pt>
                <c:pt idx="1">
                  <c:v>26.24</c:v>
                </c:pt>
                <c:pt idx="2">
                  <c:v>51.43</c:v>
                </c:pt>
                <c:pt idx="3">
                  <c:v>62.22</c:v>
                </c:pt>
                <c:pt idx="4">
                  <c:v>67.12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B-434D-B738-746799636D91}"/>
            </c:ext>
          </c:extLst>
        </c:ser>
        <c:ser>
          <c:idx val="2"/>
          <c:order val="2"/>
          <c:tx>
            <c:v>Flexural strength</c:v>
          </c:tx>
          <c:spPr>
            <a:solidFill>
              <a:schemeClr val="accent3"/>
            </a:solidFill>
            <a:ln w="12700">
              <a:solidFill>
                <a:sysClr val="windowText" lastClr="0000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Graphs!$BA$32:$BA$36</c:f>
                <c:numCache>
                  <c:formatCode>General</c:formatCode>
                  <c:ptCount val="5"/>
                  <c:pt idx="0">
                    <c:v>1.0499999999999998</c:v>
                  </c:pt>
                  <c:pt idx="1">
                    <c:v>1.2200000000000006</c:v>
                  </c:pt>
                  <c:pt idx="2">
                    <c:v>0.37999999999999989</c:v>
                  </c:pt>
                  <c:pt idx="3">
                    <c:v>0.35999999999999943</c:v>
                  </c:pt>
                  <c:pt idx="4">
                    <c:v>1.4299999999999997</c:v>
                  </c:pt>
                </c:numCache>
              </c:numRef>
            </c:plus>
            <c:minus>
              <c:numRef>
                <c:f>Graphs!$BC$32:$BC$36</c:f>
                <c:numCache>
                  <c:formatCode>General</c:formatCode>
                  <c:ptCount val="5"/>
                  <c:pt idx="0">
                    <c:v>1.0599999999999996</c:v>
                  </c:pt>
                  <c:pt idx="1">
                    <c:v>0.75</c:v>
                  </c:pt>
                  <c:pt idx="2">
                    <c:v>0.35000000000000053</c:v>
                  </c:pt>
                  <c:pt idx="3">
                    <c:v>0.66999999999999993</c:v>
                  </c:pt>
                  <c:pt idx="4">
                    <c:v>1.42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Graphs!$AR$32:$AR$36</c:f>
              <c:strCache>
                <c:ptCount val="5"/>
                <c:pt idx="0">
                  <c:v>A</c:v>
                </c:pt>
                <c:pt idx="1">
                  <c:v>C</c:v>
                </c:pt>
                <c:pt idx="2">
                  <c:v>E</c:v>
                </c:pt>
                <c:pt idx="3">
                  <c:v>B</c:v>
                </c:pt>
                <c:pt idx="4">
                  <c:v>D</c:v>
                </c:pt>
              </c:strCache>
            </c:strRef>
          </c:cat>
          <c:val>
            <c:numRef>
              <c:f>Graphs!$AY$32:$AY$36</c:f>
              <c:numCache>
                <c:formatCode>General</c:formatCode>
                <c:ptCount val="5"/>
                <c:pt idx="0">
                  <c:v>6.5</c:v>
                </c:pt>
                <c:pt idx="1">
                  <c:v>5.01</c:v>
                </c:pt>
                <c:pt idx="2">
                  <c:v>6.48</c:v>
                </c:pt>
                <c:pt idx="3">
                  <c:v>7.53</c:v>
                </c:pt>
                <c:pt idx="4">
                  <c:v>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B-434D-B738-746799636D91}"/>
            </c:ext>
          </c:extLst>
        </c:ser>
        <c:ser>
          <c:idx val="3"/>
          <c:order val="3"/>
          <c:tx>
            <c:v>G*</c:v>
          </c:tx>
          <c:spPr>
            <a:solidFill>
              <a:srgbClr val="E7E6E6">
                <a:lumMod val="50000"/>
              </a:srgbClr>
            </a:solidFill>
            <a:ln w="12700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Graphs!$AR$32:$AR$36</c:f>
              <c:strCache>
                <c:ptCount val="5"/>
                <c:pt idx="0">
                  <c:v>A</c:v>
                </c:pt>
                <c:pt idx="1">
                  <c:v>C</c:v>
                </c:pt>
                <c:pt idx="2">
                  <c:v>E</c:v>
                </c:pt>
                <c:pt idx="3">
                  <c:v>B</c:v>
                </c:pt>
                <c:pt idx="4">
                  <c:v>D</c:v>
                </c:pt>
              </c:strCache>
            </c:strRef>
          </c:cat>
          <c:val>
            <c:numRef>
              <c:f>Graphs!$BG$32:$BG$36</c:f>
              <c:numCache>
                <c:formatCode>0.00</c:formatCode>
                <c:ptCount val="5"/>
                <c:pt idx="0">
                  <c:v>2.0532162060240964</c:v>
                </c:pt>
                <c:pt idx="1">
                  <c:v>3.6874747308146398</c:v>
                </c:pt>
                <c:pt idx="2">
                  <c:v>4.8804833683127571</c:v>
                </c:pt>
                <c:pt idx="3">
                  <c:v>12.456638245954693</c:v>
                </c:pt>
                <c:pt idx="4">
                  <c:v>30.289006468446601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B-434D-B738-746799636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9"/>
        <c:axId val="451748184"/>
        <c:axId val="451748576"/>
      </c:barChart>
      <c:lineChart>
        <c:grouping val="standard"/>
        <c:varyColors val="0"/>
        <c:ser>
          <c:idx val="1"/>
          <c:order val="1"/>
          <c:tx>
            <c:v>No. of layers printed</c:v>
          </c:tx>
          <c:spPr>
            <a:ln w="1270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val>
            <c:numRef>
              <c:f>Graphs!$BH$32:$BH$36</c:f>
              <c:numCache>
                <c:formatCode>0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EB-434D-B738-746799636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76552"/>
        <c:axId val="465075768"/>
      </c:lineChart>
      <c:catAx>
        <c:axId val="451748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Mix (28 days)</a:t>
                </a:r>
              </a:p>
            </c:rich>
          </c:tx>
          <c:layout>
            <c:manualLayout>
              <c:xMode val="edge"/>
              <c:yMode val="edge"/>
              <c:x val="0.41186531390177689"/>
              <c:y val="0.95016190672127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748576"/>
        <c:crosses val="autoZero"/>
        <c:auto val="1"/>
        <c:lblAlgn val="ctr"/>
        <c:lblOffset val="100"/>
        <c:noMultiLvlLbl val="0"/>
      </c:catAx>
      <c:valAx>
        <c:axId val="451748576"/>
        <c:scaling>
          <c:orientation val="minMax"/>
          <c:max val="7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Strength (MPa) G* (MPa)</a:t>
                </a:r>
              </a:p>
            </c:rich>
          </c:tx>
          <c:layout>
            <c:manualLayout>
              <c:xMode val="edge"/>
              <c:yMode val="edge"/>
              <c:x val="3.2022280833477724E-3"/>
              <c:y val="0.31226588362915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748184"/>
        <c:crosses val="autoZero"/>
        <c:crossBetween val="between"/>
        <c:majorUnit val="25"/>
      </c:valAx>
      <c:valAx>
        <c:axId val="465075768"/>
        <c:scaling>
          <c:orientation val="minMax"/>
          <c:max val="8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No. of layers printed</a:t>
                </a:r>
              </a:p>
            </c:rich>
          </c:tx>
          <c:layout>
            <c:manualLayout>
              <c:xMode val="edge"/>
              <c:yMode val="edge"/>
              <c:x val="0.94458027709861447"/>
              <c:y val="0.335654765244605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76552"/>
        <c:crosses val="max"/>
        <c:crossBetween val="between"/>
        <c:majorUnit val="2"/>
      </c:valAx>
      <c:catAx>
        <c:axId val="465076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757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3226100404931044E-2"/>
          <c:y val="0"/>
          <c:w val="0.89548723280005649"/>
          <c:h val="0.110321506723773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Mix A 21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'Comp 28 days'!$J$6:$J$141</c:f>
              <c:numCache>
                <c:formatCode>0.0000</c:formatCode>
                <c:ptCount val="136"/>
                <c:pt idx="0">
                  <c:v>0</c:v>
                </c:pt>
                <c:pt idx="1">
                  <c:v>2.0221225287251344E-4</c:v>
                </c:pt>
                <c:pt idx="2">
                  <c:v>4.1228254008753853E-4</c:v>
                </c:pt>
                <c:pt idx="3">
                  <c:v>6.2327600081752972E-4</c:v>
                </c:pt>
                <c:pt idx="4">
                  <c:v>8.3349297133752389E-4</c:v>
                </c:pt>
                <c:pt idx="5">
                  <c:v>1.0388321398025369E-3</c:v>
                </c:pt>
                <c:pt idx="6">
                  <c:v>1.2466067168350747E-3</c:v>
                </c:pt>
                <c:pt idx="7">
                  <c:v>1.4587457043500507E-3</c:v>
                </c:pt>
                <c:pt idx="8">
                  <c:v>1.6552629195950353E-3</c:v>
                </c:pt>
                <c:pt idx="9">
                  <c:v>1.8654752335025115E-3</c:v>
                </c:pt>
                <c:pt idx="10">
                  <c:v>2.0813453321375519E-3</c:v>
                </c:pt>
                <c:pt idx="11">
                  <c:v>2.2989407058650714E-3</c:v>
                </c:pt>
                <c:pt idx="12">
                  <c:v>2.5036547240425478E-3</c:v>
                </c:pt>
                <c:pt idx="13">
                  <c:v>2.7009798616325575E-3</c:v>
                </c:pt>
                <c:pt idx="14">
                  <c:v>2.9134098874550318E-3</c:v>
                </c:pt>
                <c:pt idx="15">
                  <c:v>3.1219516414725313E-3</c:v>
                </c:pt>
                <c:pt idx="16">
                  <c:v>3.3378974100650716E-3</c:v>
                </c:pt>
                <c:pt idx="17">
                  <c:v>3.5378814736450439E-3</c:v>
                </c:pt>
                <c:pt idx="18">
                  <c:v>3.7413824441525634E-3</c:v>
                </c:pt>
                <c:pt idx="19">
                  <c:v>3.9452117058700331E-3</c:v>
                </c:pt>
                <c:pt idx="20">
                  <c:v>4.1592331291650632E-3</c:v>
                </c:pt>
                <c:pt idx="21">
                  <c:v>4.3719204328525052E-3</c:v>
                </c:pt>
                <c:pt idx="22">
                  <c:v>4.5816845477649974E-3</c:v>
                </c:pt>
                <c:pt idx="23">
                  <c:v>4.791714089615073E-3</c:v>
                </c:pt>
                <c:pt idx="24">
                  <c:v>4.9925060755425573E-3</c:v>
                </c:pt>
                <c:pt idx="25">
                  <c:v>5.2045565874100138E-3</c:v>
                </c:pt>
                <c:pt idx="26">
                  <c:v>5.4142659871200035E-3</c:v>
                </c:pt>
                <c:pt idx="27">
                  <c:v>5.6201755906700509E-3</c:v>
                </c:pt>
                <c:pt idx="28">
                  <c:v>5.8413740186650468E-3</c:v>
                </c:pt>
                <c:pt idx="29">
                  <c:v>6.0379901869350048E-3</c:v>
                </c:pt>
                <c:pt idx="30">
                  <c:v>6.2436308710875467E-3</c:v>
                </c:pt>
                <c:pt idx="31">
                  <c:v>6.456066717675046E-3</c:v>
                </c:pt>
                <c:pt idx="32">
                  <c:v>6.6708692877925028E-3</c:v>
                </c:pt>
                <c:pt idx="33">
                  <c:v>6.8654307256000632E-3</c:v>
                </c:pt>
                <c:pt idx="34">
                  <c:v>7.0796488907925335E-3</c:v>
                </c:pt>
                <c:pt idx="35">
                  <c:v>7.2926540083150474E-3</c:v>
                </c:pt>
                <c:pt idx="36">
                  <c:v>7.4982353206525685E-3</c:v>
                </c:pt>
                <c:pt idx="37">
                  <c:v>7.7074941930600719E-3</c:v>
                </c:pt>
                <c:pt idx="38">
                  <c:v>7.9159986941725428E-3</c:v>
                </c:pt>
                <c:pt idx="39">
                  <c:v>8.1141026502775659E-3</c:v>
                </c:pt>
                <c:pt idx="40">
                  <c:v>8.3246595535450222E-3</c:v>
                </c:pt>
                <c:pt idx="41">
                  <c:v>8.5364760706124979E-3</c:v>
                </c:pt>
                <c:pt idx="42">
                  <c:v>8.7453845328949956E-3</c:v>
                </c:pt>
                <c:pt idx="43">
                  <c:v>8.9641626863125271E-3</c:v>
                </c:pt>
                <c:pt idx="44">
                  <c:v>9.1663376862824997E-3</c:v>
                </c:pt>
                <c:pt idx="45">
                  <c:v>9.367793239552568E-3</c:v>
                </c:pt>
                <c:pt idx="46">
                  <c:v>9.5819706593824883E-3</c:v>
                </c:pt>
                <c:pt idx="47">
                  <c:v>9.7858639495274954E-3</c:v>
                </c:pt>
                <c:pt idx="48">
                  <c:v>9.9974825605450238E-3</c:v>
                </c:pt>
                <c:pt idx="49">
                  <c:v>1.0196241934922501E-2</c:v>
                </c:pt>
                <c:pt idx="50">
                  <c:v>1.0416404266535029E-2</c:v>
                </c:pt>
                <c:pt idx="51">
                  <c:v>1.0616504745440025E-2</c:v>
                </c:pt>
                <c:pt idx="52">
                  <c:v>1.083469500147256E-2</c:v>
                </c:pt>
                <c:pt idx="53">
                  <c:v>1.1038580142545041E-2</c:v>
                </c:pt>
                <c:pt idx="54">
                  <c:v>1.1240808693565007E-2</c:v>
                </c:pt>
                <c:pt idx="55">
                  <c:v>1.1454465736897568E-2</c:v>
                </c:pt>
                <c:pt idx="56">
                  <c:v>1.1657576716067552E-2</c:v>
                </c:pt>
                <c:pt idx="57">
                  <c:v>1.1871629571500009E-2</c:v>
                </c:pt>
                <c:pt idx="58">
                  <c:v>1.2081193452057538E-2</c:v>
                </c:pt>
                <c:pt idx="59">
                  <c:v>1.2287586179200005E-2</c:v>
                </c:pt>
                <c:pt idx="60">
                  <c:v>1.2492105783787543E-2</c:v>
                </c:pt>
                <c:pt idx="61">
                  <c:v>1.2703698783432494E-2</c:v>
                </c:pt>
                <c:pt idx="62">
                  <c:v>1.2915118324247566E-2</c:v>
                </c:pt>
                <c:pt idx="63">
                  <c:v>1.3121133865742518E-2</c:v>
                </c:pt>
                <c:pt idx="64">
                  <c:v>1.3330119162139997E-2</c:v>
                </c:pt>
                <c:pt idx="65">
                  <c:v>1.3540184792740018E-2</c:v>
                </c:pt>
                <c:pt idx="66">
                  <c:v>1.374529695132507E-2</c:v>
                </c:pt>
                <c:pt idx="67">
                  <c:v>1.3950643104707528E-2</c:v>
                </c:pt>
                <c:pt idx="68">
                  <c:v>1.4165216336637521E-2</c:v>
                </c:pt>
                <c:pt idx="69">
                  <c:v>1.437147518615749E-2</c:v>
                </c:pt>
                <c:pt idx="70">
                  <c:v>1.4579040215610028E-2</c:v>
                </c:pt>
                <c:pt idx="71">
                  <c:v>1.4788093032895055E-2</c:v>
                </c:pt>
                <c:pt idx="72">
                  <c:v>1.4991403082270071E-2</c:v>
                </c:pt>
                <c:pt idx="73">
                  <c:v>1.5208734193215001E-2</c:v>
                </c:pt>
                <c:pt idx="74">
                  <c:v>1.5412722943925062E-2</c:v>
                </c:pt>
                <c:pt idx="75">
                  <c:v>1.5618185512632544E-2</c:v>
                </c:pt>
                <c:pt idx="76">
                  <c:v>1.5830858846482519E-2</c:v>
                </c:pt>
                <c:pt idx="77">
                  <c:v>1.6042969894317506E-2</c:v>
                </c:pt>
                <c:pt idx="78">
                  <c:v>1.6252915617135065E-2</c:v>
                </c:pt>
                <c:pt idx="79">
                  <c:v>1.645324077761252E-2</c:v>
                </c:pt>
                <c:pt idx="80">
                  <c:v>1.6653480954905042E-2</c:v>
                </c:pt>
                <c:pt idx="81">
                  <c:v>1.686821949659505E-2</c:v>
                </c:pt>
                <c:pt idx="82">
                  <c:v>1.7082054655372492E-2</c:v>
                </c:pt>
                <c:pt idx="83">
                  <c:v>1.7282464799037545E-2</c:v>
                </c:pt>
                <c:pt idx="84">
                  <c:v>1.7504636459135005E-2</c:v>
                </c:pt>
                <c:pt idx="85">
                  <c:v>1.7704759056952568E-2</c:v>
                </c:pt>
                <c:pt idx="86">
                  <c:v>1.7911010921552516E-2</c:v>
                </c:pt>
                <c:pt idx="87">
                  <c:v>1.8124811155732522E-2</c:v>
                </c:pt>
                <c:pt idx="88">
                  <c:v>1.8323721870030063E-2</c:v>
                </c:pt>
                <c:pt idx="89">
                  <c:v>1.8536539558879996E-2</c:v>
                </c:pt>
                <c:pt idx="90">
                  <c:v>1.8741905502870006E-2</c:v>
                </c:pt>
                <c:pt idx="91">
                  <c:v>1.8957095736012518E-2</c:v>
                </c:pt>
                <c:pt idx="92">
                  <c:v>1.9157704949882514E-2</c:v>
                </c:pt>
                <c:pt idx="93">
                  <c:v>1.9367263009672529E-2</c:v>
                </c:pt>
                <c:pt idx="94">
                  <c:v>1.9586638373697517E-2</c:v>
                </c:pt>
                <c:pt idx="95">
                  <c:v>1.9784992622750065E-2</c:v>
                </c:pt>
                <c:pt idx="96">
                  <c:v>1.9999100193385022E-2</c:v>
                </c:pt>
                <c:pt idx="97">
                  <c:v>2.0192121456462521E-2</c:v>
                </c:pt>
                <c:pt idx="98">
                  <c:v>2.0417784412115038E-2</c:v>
                </c:pt>
                <c:pt idx="99">
                  <c:v>2.0621166638990031E-2</c:v>
                </c:pt>
                <c:pt idx="100">
                  <c:v>2.0830853919790025E-2</c:v>
                </c:pt>
                <c:pt idx="101">
                  <c:v>2.1044893969537525E-2</c:v>
                </c:pt>
                <c:pt idx="102">
                  <c:v>2.124559864397E-2</c:v>
                </c:pt>
                <c:pt idx="103">
                  <c:v>2.1458583970885049E-2</c:v>
                </c:pt>
                <c:pt idx="104">
                  <c:v>2.1662554095145038E-2</c:v>
                </c:pt>
                <c:pt idx="105">
                  <c:v>2.1876050485332497E-2</c:v>
                </c:pt>
                <c:pt idx="106">
                  <c:v>2.2071540917422538E-2</c:v>
                </c:pt>
                <c:pt idx="107">
                  <c:v>2.2286309727095065E-2</c:v>
                </c:pt>
                <c:pt idx="108">
                  <c:v>2.2478723302184988E-2</c:v>
                </c:pt>
                <c:pt idx="109">
                  <c:v>2.2705305938892549E-2</c:v>
                </c:pt>
                <c:pt idx="110">
                  <c:v>2.2918660302385076E-2</c:v>
                </c:pt>
                <c:pt idx="111">
                  <c:v>2.3113885307537531E-2</c:v>
                </c:pt>
                <c:pt idx="112">
                  <c:v>2.3331849717842523E-2</c:v>
                </c:pt>
                <c:pt idx="113">
                  <c:v>2.3537084112515049E-2</c:v>
                </c:pt>
                <c:pt idx="114">
                  <c:v>2.3749757446365028E-2</c:v>
                </c:pt>
                <c:pt idx="115">
                  <c:v>2.3959656603052527E-2</c:v>
                </c:pt>
                <c:pt idx="116">
                  <c:v>2.4163526610135034E-2</c:v>
                </c:pt>
                <c:pt idx="117">
                  <c:v>2.4361847098740074E-2</c:v>
                </c:pt>
                <c:pt idx="118">
                  <c:v>2.4580854590345071E-2</c:v>
                </c:pt>
                <c:pt idx="119">
                  <c:v>2.4782526676117557E-2</c:v>
                </c:pt>
                <c:pt idx="120">
                  <c:v>2.4997232621515052E-2</c:v>
                </c:pt>
                <c:pt idx="121">
                  <c:v>2.5202274930905055E-2</c:v>
                </c:pt>
                <c:pt idx="122">
                  <c:v>2.5406618748352549E-2</c:v>
                </c:pt>
                <c:pt idx="123">
                  <c:v>2.5621070908344999E-2</c:v>
                </c:pt>
                <c:pt idx="124">
                  <c:v>2.5826399599430071E-2</c:v>
                </c:pt>
                <c:pt idx="125">
                  <c:v>2.6043244094322571E-2</c:v>
                </c:pt>
                <c:pt idx="126">
                  <c:v>2.6253961650735035E-2</c:v>
                </c:pt>
                <c:pt idx="127">
                  <c:v>2.6456935259824999E-2</c:v>
                </c:pt>
                <c:pt idx="128">
                  <c:v>2.6661686530905015E-2</c:v>
                </c:pt>
                <c:pt idx="129">
                  <c:v>2.6873385468495048E-2</c:v>
                </c:pt>
                <c:pt idx="130">
                  <c:v>2.7073688510062512E-2</c:v>
                </c:pt>
                <c:pt idx="131">
                  <c:v>2.7300181506972533E-2</c:v>
                </c:pt>
                <c:pt idx="132">
                  <c:v>2.74944740253825E-2</c:v>
                </c:pt>
                <c:pt idx="133">
                  <c:v>2.7714381407437559E-2</c:v>
                </c:pt>
                <c:pt idx="134">
                  <c:v>2.7904143041457542E-2</c:v>
                </c:pt>
                <c:pt idx="135">
                  <c:v>2.7904143041457542E-2</c:v>
                </c:pt>
              </c:numCache>
            </c:numRef>
          </c:xVal>
          <c:yVal>
            <c:numRef>
              <c:f>'Comp 28 days'!$I$6:$I$141</c:f>
              <c:numCache>
                <c:formatCode>0.00</c:formatCode>
                <c:ptCount val="136"/>
                <c:pt idx="0">
                  <c:v>0</c:v>
                </c:pt>
                <c:pt idx="1">
                  <c:v>0.30581559985876222</c:v>
                </c:pt>
                <c:pt idx="2">
                  <c:v>0.50511432345956875</c:v>
                </c:pt>
                <c:pt idx="3">
                  <c:v>0.68673572968691843</c:v>
                </c:pt>
                <c:pt idx="4">
                  <c:v>0.8678343147039439</c:v>
                </c:pt>
                <c:pt idx="5">
                  <c:v>1.1207880452275312</c:v>
                </c:pt>
                <c:pt idx="6">
                  <c:v>1.3303993036970498</c:v>
                </c:pt>
                <c:pt idx="7">
                  <c:v>1.5128623927012124</c:v>
                </c:pt>
                <c:pt idx="8">
                  <c:v>1.7429814906790873</c:v>
                </c:pt>
                <c:pt idx="9">
                  <c:v>1.9627261208370377</c:v>
                </c:pt>
                <c:pt idx="10">
                  <c:v>2.1938725840300375</c:v>
                </c:pt>
                <c:pt idx="11">
                  <c:v>2.4160348111763623</c:v>
                </c:pt>
                <c:pt idx="12">
                  <c:v>2.6536389486864254</c:v>
                </c:pt>
                <c:pt idx="13">
                  <c:v>2.894397592172032</c:v>
                </c:pt>
                <c:pt idx="14">
                  <c:v>3.0911883804947191</c:v>
                </c:pt>
                <c:pt idx="15">
                  <c:v>3.4101271303370622</c:v>
                </c:pt>
                <c:pt idx="16">
                  <c:v>3.6590764066204433</c:v>
                </c:pt>
                <c:pt idx="17">
                  <c:v>3.9215232245624061</c:v>
                </c:pt>
                <c:pt idx="18">
                  <c:v>4.1909011779353058</c:v>
                </c:pt>
                <c:pt idx="19">
                  <c:v>4.4392634881660555</c:v>
                </c:pt>
                <c:pt idx="20">
                  <c:v>4.7316130949184316</c:v>
                </c:pt>
                <c:pt idx="21">
                  <c:v>5.0036713946610556</c:v>
                </c:pt>
                <c:pt idx="22">
                  <c:v>5.317616742104307</c:v>
                </c:pt>
                <c:pt idx="23">
                  <c:v>5.6336483685299932</c:v>
                </c:pt>
                <c:pt idx="24">
                  <c:v>5.9001847403124303</c:v>
                </c:pt>
                <c:pt idx="25">
                  <c:v>6.2010985566303054</c:v>
                </c:pt>
                <c:pt idx="26">
                  <c:v>6.482409429736431</c:v>
                </c:pt>
                <c:pt idx="27">
                  <c:v>6.7949665244668687</c:v>
                </c:pt>
                <c:pt idx="28">
                  <c:v>7.1244480786844928</c:v>
                </c:pt>
                <c:pt idx="29">
                  <c:v>7.4932699790224309</c:v>
                </c:pt>
                <c:pt idx="30">
                  <c:v>7.8024509130045541</c:v>
                </c:pt>
                <c:pt idx="31">
                  <c:v>8.1068730214610554</c:v>
                </c:pt>
                <c:pt idx="32">
                  <c:v>8.5383524419739931</c:v>
                </c:pt>
                <c:pt idx="33">
                  <c:v>8.8846288854256183</c:v>
                </c:pt>
                <c:pt idx="34">
                  <c:v>9.2610574793070555</c:v>
                </c:pt>
                <c:pt idx="35">
                  <c:v>9.5866506453603684</c:v>
                </c:pt>
                <c:pt idx="36">
                  <c:v>9.9363652989268072</c:v>
                </c:pt>
                <c:pt idx="37">
                  <c:v>10.325387585908182</c:v>
                </c:pt>
                <c:pt idx="38">
                  <c:v>10.695741511881369</c:v>
                </c:pt>
                <c:pt idx="39">
                  <c:v>11.124125448986867</c:v>
                </c:pt>
                <c:pt idx="40">
                  <c:v>11.526196612976493</c:v>
                </c:pt>
                <c:pt idx="41">
                  <c:v>12.000616989098495</c:v>
                </c:pt>
                <c:pt idx="42">
                  <c:v>12.29899353347718</c:v>
                </c:pt>
                <c:pt idx="43">
                  <c:v>12.821202166378493</c:v>
                </c:pt>
                <c:pt idx="44">
                  <c:v>13.271398958750055</c:v>
                </c:pt>
                <c:pt idx="45">
                  <c:v>13.708888785913619</c:v>
                </c:pt>
                <c:pt idx="46">
                  <c:v>14.254286768846244</c:v>
                </c:pt>
                <c:pt idx="47">
                  <c:v>14.686182839795931</c:v>
                </c:pt>
                <c:pt idx="48">
                  <c:v>15.183016424998618</c:v>
                </c:pt>
                <c:pt idx="49">
                  <c:v>15.699348645284742</c:v>
                </c:pt>
                <c:pt idx="50">
                  <c:v>16.270461841486366</c:v>
                </c:pt>
                <c:pt idx="51">
                  <c:v>16.674383194185808</c:v>
                </c:pt>
                <c:pt idx="52">
                  <c:v>17.296488978899994</c:v>
                </c:pt>
                <c:pt idx="53">
                  <c:v>17.873978125862806</c:v>
                </c:pt>
                <c:pt idx="54">
                  <c:v>18.428246490657305</c:v>
                </c:pt>
                <c:pt idx="55">
                  <c:v>19.037845078855742</c:v>
                </c:pt>
                <c:pt idx="56">
                  <c:v>19.777531269937743</c:v>
                </c:pt>
                <c:pt idx="57">
                  <c:v>20.395589410327364</c:v>
                </c:pt>
                <c:pt idx="58">
                  <c:v>21.067929686978427</c:v>
                </c:pt>
                <c:pt idx="59">
                  <c:v>21.661274135112741</c:v>
                </c:pt>
                <c:pt idx="60">
                  <c:v>22.291691740974802</c:v>
                </c:pt>
                <c:pt idx="61">
                  <c:v>23.011436336673807</c:v>
                </c:pt>
                <c:pt idx="62">
                  <c:v>23.664207314141116</c:v>
                </c:pt>
                <c:pt idx="63">
                  <c:v>24.251734022982429</c:v>
                </c:pt>
                <c:pt idx="64">
                  <c:v>24.872732930816742</c:v>
                </c:pt>
                <c:pt idx="65">
                  <c:v>25.620770058594616</c:v>
                </c:pt>
                <c:pt idx="66">
                  <c:v>26.350961066782492</c:v>
                </c:pt>
                <c:pt idx="67">
                  <c:v>26.964643155224618</c:v>
                </c:pt>
                <c:pt idx="68">
                  <c:v>27.58429234381768</c:v>
                </c:pt>
                <c:pt idx="69">
                  <c:v>28.435748768970367</c:v>
                </c:pt>
                <c:pt idx="70">
                  <c:v>29.007183737121554</c:v>
                </c:pt>
                <c:pt idx="71">
                  <c:v>29.701844789087804</c:v>
                </c:pt>
                <c:pt idx="72">
                  <c:v>30.266758520156113</c:v>
                </c:pt>
                <c:pt idx="73">
                  <c:v>30.978545546531677</c:v>
                </c:pt>
                <c:pt idx="74">
                  <c:v>31.652565114200115</c:v>
                </c:pt>
                <c:pt idx="75">
                  <c:v>32.287220121361301</c:v>
                </c:pt>
                <c:pt idx="76">
                  <c:v>32.986746868118615</c:v>
                </c:pt>
                <c:pt idx="77">
                  <c:v>33.647198579274118</c:v>
                </c:pt>
                <c:pt idx="78">
                  <c:v>34.373241243883989</c:v>
                </c:pt>
                <c:pt idx="79">
                  <c:v>35.069225821644054</c:v>
                </c:pt>
                <c:pt idx="80">
                  <c:v>35.603781463578365</c:v>
                </c:pt>
                <c:pt idx="81">
                  <c:v>36.259555723518112</c:v>
                </c:pt>
                <c:pt idx="82">
                  <c:v>36.13019967451693</c:v>
                </c:pt>
                <c:pt idx="83">
                  <c:v>36.750003462657304</c:v>
                </c:pt>
                <c:pt idx="84">
                  <c:v>37.393331644125304</c:v>
                </c:pt>
                <c:pt idx="85">
                  <c:v>38.166824844665804</c:v>
                </c:pt>
                <c:pt idx="86">
                  <c:v>38.602299173362553</c:v>
                </c:pt>
                <c:pt idx="87">
                  <c:v>39.299688767641804</c:v>
                </c:pt>
                <c:pt idx="88">
                  <c:v>39.881504955701558</c:v>
                </c:pt>
                <c:pt idx="89">
                  <c:v>40.55121564306318</c:v>
                </c:pt>
                <c:pt idx="90">
                  <c:v>40.993449394591181</c:v>
                </c:pt>
                <c:pt idx="91">
                  <c:v>41.662159026600428</c:v>
                </c:pt>
                <c:pt idx="92">
                  <c:v>42.200733325444183</c:v>
                </c:pt>
                <c:pt idx="93">
                  <c:v>42.877065483480685</c:v>
                </c:pt>
                <c:pt idx="94">
                  <c:v>43.531463597901173</c:v>
                </c:pt>
                <c:pt idx="95">
                  <c:v>44.047291623428492</c:v>
                </c:pt>
                <c:pt idx="96">
                  <c:v>44.64597813785074</c:v>
                </c:pt>
                <c:pt idx="97">
                  <c:v>45.109560596756616</c:v>
                </c:pt>
                <c:pt idx="98">
                  <c:v>45.943368808366365</c:v>
                </c:pt>
                <c:pt idx="99">
                  <c:v>46.492906170897179</c:v>
                </c:pt>
                <c:pt idx="100">
                  <c:v>46.968330745585241</c:v>
                </c:pt>
                <c:pt idx="101">
                  <c:v>47.40511788986624</c:v>
                </c:pt>
                <c:pt idx="102">
                  <c:v>48.071254044771173</c:v>
                </c:pt>
                <c:pt idx="103">
                  <c:v>48.62491704989224</c:v>
                </c:pt>
                <c:pt idx="104">
                  <c:v>49.134855507872992</c:v>
                </c:pt>
                <c:pt idx="105">
                  <c:v>49.649510532617548</c:v>
                </c:pt>
                <c:pt idx="106">
                  <c:v>50.151196424849303</c:v>
                </c:pt>
                <c:pt idx="107">
                  <c:v>50.747777335345745</c:v>
                </c:pt>
                <c:pt idx="108">
                  <c:v>51.114387344568996</c:v>
                </c:pt>
                <c:pt idx="109">
                  <c:v>51.862950669601553</c:v>
                </c:pt>
                <c:pt idx="110">
                  <c:v>52.187185036018491</c:v>
                </c:pt>
                <c:pt idx="111">
                  <c:v>52.756426855921745</c:v>
                </c:pt>
                <c:pt idx="112">
                  <c:v>53.292716271243989</c:v>
                </c:pt>
                <c:pt idx="113">
                  <c:v>53.933177026919992</c:v>
                </c:pt>
                <c:pt idx="114">
                  <c:v>54.447128321044119</c:v>
                </c:pt>
                <c:pt idx="115">
                  <c:v>54.820993216708302</c:v>
                </c:pt>
                <c:pt idx="116">
                  <c:v>55.090929148718743</c:v>
                </c:pt>
                <c:pt idx="117">
                  <c:v>55.472923209890745</c:v>
                </c:pt>
                <c:pt idx="118">
                  <c:v>55.284744361415484</c:v>
                </c:pt>
                <c:pt idx="119">
                  <c:v>55.403573438525179</c:v>
                </c:pt>
                <c:pt idx="120">
                  <c:v>55.695572518743553</c:v>
                </c:pt>
                <c:pt idx="121">
                  <c:v>55.903313448652618</c:v>
                </c:pt>
                <c:pt idx="122">
                  <c:v>56.38693505898118</c:v>
                </c:pt>
                <c:pt idx="123">
                  <c:v>56.849326239898801</c:v>
                </c:pt>
                <c:pt idx="124">
                  <c:v>56.922934134490809</c:v>
                </c:pt>
                <c:pt idx="125">
                  <c:v>56.82630161754787</c:v>
                </c:pt>
                <c:pt idx="126">
                  <c:v>56.410369579680236</c:v>
                </c:pt>
                <c:pt idx="127">
                  <c:v>56.314715417101986</c:v>
                </c:pt>
                <c:pt idx="128">
                  <c:v>56.529472465626867</c:v>
                </c:pt>
                <c:pt idx="129">
                  <c:v>56.673012208193548</c:v>
                </c:pt>
                <c:pt idx="130">
                  <c:v>56.906844372861116</c:v>
                </c:pt>
                <c:pt idx="131">
                  <c:v>56.835918338038056</c:v>
                </c:pt>
                <c:pt idx="132">
                  <c:v>56.704199640080304</c:v>
                </c:pt>
                <c:pt idx="133">
                  <c:v>56.439559673890493</c:v>
                </c:pt>
                <c:pt idx="134">
                  <c:v>55.443463730625801</c:v>
                </c:pt>
                <c:pt idx="135">
                  <c:v>55.443463730625801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F6-4111-BBEC-E658BE55D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937800"/>
        <c:axId val="243937408"/>
      </c:scatterChart>
      <c:valAx>
        <c:axId val="243937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8659361329833772"/>
              <c:y val="0.89050925925925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937408"/>
        <c:crosses val="autoZero"/>
        <c:crossBetween val="midCat"/>
        <c:majorUnit val="1.0000000000000002E-2"/>
      </c:valAx>
      <c:valAx>
        <c:axId val="2439374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(MPa)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1133530183727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937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Mix A 26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'Comp 28 days'!$T$6:$T$161</c:f>
              <c:numCache>
                <c:formatCode>0.0000</c:formatCode>
                <c:ptCount val="156"/>
                <c:pt idx="0">
                  <c:v>0</c:v>
                </c:pt>
                <c:pt idx="1">
                  <c:v>2.1297368538242267E-4</c:v>
                </c:pt>
                <c:pt idx="2">
                  <c:v>4.223140485174248E-4</c:v>
                </c:pt>
                <c:pt idx="3">
                  <c:v>6.3245651323242671E-4</c:v>
                </c:pt>
                <c:pt idx="4">
                  <c:v>8.3449414311997927E-4</c:v>
                </c:pt>
                <c:pt idx="5">
                  <c:v>1.0507565613949942E-3</c:v>
                </c:pt>
                <c:pt idx="6">
                  <c:v>1.2567069103074147E-3</c:v>
                </c:pt>
                <c:pt idx="7">
                  <c:v>1.4715839862324386E-3</c:v>
                </c:pt>
                <c:pt idx="8">
                  <c:v>1.6636646134949196E-3</c:v>
                </c:pt>
                <c:pt idx="9">
                  <c:v>1.880958471537486E-3</c:v>
                </c:pt>
                <c:pt idx="10">
                  <c:v>2.0881346738074848E-3</c:v>
                </c:pt>
                <c:pt idx="11">
                  <c:v>2.3042084992574985E-3</c:v>
                </c:pt>
                <c:pt idx="12">
                  <c:v>2.5083998126324224E-3</c:v>
                </c:pt>
                <c:pt idx="13">
                  <c:v>2.7185026961349832E-3</c:v>
                </c:pt>
                <c:pt idx="14">
                  <c:v>2.9228907514074363E-3</c:v>
                </c:pt>
                <c:pt idx="15">
                  <c:v>3.1317247078849419E-3</c:v>
                </c:pt>
                <c:pt idx="16">
                  <c:v>3.3420546012699502E-3</c:v>
                </c:pt>
                <c:pt idx="17">
                  <c:v>3.5479351009899849E-3</c:v>
                </c:pt>
                <c:pt idx="18">
                  <c:v>3.7563487981499221E-3</c:v>
                </c:pt>
                <c:pt idx="19">
                  <c:v>3.9584132035624716E-3</c:v>
                </c:pt>
                <c:pt idx="20">
                  <c:v>4.1703973586949775E-3</c:v>
                </c:pt>
                <c:pt idx="21">
                  <c:v>4.3815409951924343E-3</c:v>
                </c:pt>
                <c:pt idx="22">
                  <c:v>4.5870908753924411E-3</c:v>
                </c:pt>
                <c:pt idx="23">
                  <c:v>4.7972554590174354E-3</c:v>
                </c:pt>
                <c:pt idx="24">
                  <c:v>5.004139458824941E-3</c:v>
                </c:pt>
                <c:pt idx="25">
                  <c:v>5.2123203253374942E-3</c:v>
                </c:pt>
                <c:pt idx="26">
                  <c:v>5.4181263192499603E-3</c:v>
                </c:pt>
                <c:pt idx="27">
                  <c:v>5.6320802216574426E-3</c:v>
                </c:pt>
                <c:pt idx="28">
                  <c:v>5.8378815589574806E-3</c:v>
                </c:pt>
                <c:pt idx="29">
                  <c:v>6.0548238427224456E-3</c:v>
                </c:pt>
                <c:pt idx="30">
                  <c:v>6.2443014233499738E-3</c:v>
                </c:pt>
                <c:pt idx="31">
                  <c:v>6.4656686535624177E-3</c:v>
                </c:pt>
                <c:pt idx="32">
                  <c:v>6.6698867424624273E-3</c:v>
                </c:pt>
                <c:pt idx="33">
                  <c:v>6.8855531142799188E-3</c:v>
                </c:pt>
                <c:pt idx="34">
                  <c:v>7.0887758521599228E-3</c:v>
                </c:pt>
                <c:pt idx="35">
                  <c:v>7.2995655860749412E-3</c:v>
                </c:pt>
                <c:pt idx="36">
                  <c:v>7.5040397886849243E-3</c:v>
                </c:pt>
                <c:pt idx="37">
                  <c:v>7.7080925678249205E-3</c:v>
                </c:pt>
                <c:pt idx="38">
                  <c:v>7.9170464320849725E-3</c:v>
                </c:pt>
                <c:pt idx="39">
                  <c:v>8.1338862703649543E-3</c:v>
                </c:pt>
                <c:pt idx="40">
                  <c:v>8.3294570290274976E-3</c:v>
                </c:pt>
                <c:pt idx="41">
                  <c:v>8.5414481690799342E-3</c:v>
                </c:pt>
                <c:pt idx="42">
                  <c:v>8.7570109312599346E-3</c:v>
                </c:pt>
                <c:pt idx="43">
                  <c:v>8.9586352867499393E-3</c:v>
                </c:pt>
                <c:pt idx="44">
                  <c:v>9.172258569639968E-3</c:v>
                </c:pt>
                <c:pt idx="45">
                  <c:v>9.3887130731974185E-3</c:v>
                </c:pt>
                <c:pt idx="46">
                  <c:v>9.5870323976499534E-3</c:v>
                </c:pt>
                <c:pt idx="47">
                  <c:v>9.7943354926224302E-3</c:v>
                </c:pt>
                <c:pt idx="48">
                  <c:v>1.0003000646882487E-2</c:v>
                </c:pt>
                <c:pt idx="49">
                  <c:v>1.0206833401059967E-2</c:v>
                </c:pt>
                <c:pt idx="50">
                  <c:v>1.0424190123374987E-2</c:v>
                </c:pt>
                <c:pt idx="51">
                  <c:v>1.0627766763839919E-2</c:v>
                </c:pt>
                <c:pt idx="52">
                  <c:v>1.0825754304622492E-2</c:v>
                </c:pt>
                <c:pt idx="53">
                  <c:v>1.1046067976157481E-2</c:v>
                </c:pt>
                <c:pt idx="54">
                  <c:v>1.1251378040789994E-2</c:v>
                </c:pt>
                <c:pt idx="55">
                  <c:v>1.1464572915287441E-2</c:v>
                </c:pt>
                <c:pt idx="56">
                  <c:v>1.1670794511904958E-2</c:v>
                </c:pt>
                <c:pt idx="57">
                  <c:v>1.1881030108879998E-2</c:v>
                </c:pt>
                <c:pt idx="58">
                  <c:v>1.2089224945229926E-2</c:v>
                </c:pt>
                <c:pt idx="59">
                  <c:v>1.2309758641724945E-2</c:v>
                </c:pt>
                <c:pt idx="60">
                  <c:v>1.251688711371246E-2</c:v>
                </c:pt>
                <c:pt idx="61">
                  <c:v>1.2714831580824981E-2</c:v>
                </c:pt>
                <c:pt idx="62">
                  <c:v>1.2916233583047453E-2</c:v>
                </c:pt>
                <c:pt idx="63">
                  <c:v>1.313524922372249E-2</c:v>
                </c:pt>
                <c:pt idx="64">
                  <c:v>1.3337835169784994E-2</c:v>
                </c:pt>
                <c:pt idx="65">
                  <c:v>1.3558353732289951E-2</c:v>
                </c:pt>
                <c:pt idx="66">
                  <c:v>1.3756763860694932E-2</c:v>
                </c:pt>
                <c:pt idx="67">
                  <c:v>1.3956800311172479E-2</c:v>
                </c:pt>
                <c:pt idx="68">
                  <c:v>1.4165457316357433E-2</c:v>
                </c:pt>
                <c:pt idx="69">
                  <c:v>1.4373486842949923E-2</c:v>
                </c:pt>
                <c:pt idx="70">
                  <c:v>1.4588132252379982E-2</c:v>
                </c:pt>
                <c:pt idx="71">
                  <c:v>1.4799121056494969E-2</c:v>
                </c:pt>
                <c:pt idx="72">
                  <c:v>1.4994180751889985E-2</c:v>
                </c:pt>
                <c:pt idx="73">
                  <c:v>1.5217634144699944E-2</c:v>
                </c:pt>
                <c:pt idx="74">
                  <c:v>1.5417287588762462E-2</c:v>
                </c:pt>
                <c:pt idx="75">
                  <c:v>1.5628083143442419E-2</c:v>
                </c:pt>
                <c:pt idx="76">
                  <c:v>1.5847682024889932E-2</c:v>
                </c:pt>
                <c:pt idx="77">
                  <c:v>1.6049404169249916E-2</c:v>
                </c:pt>
                <c:pt idx="78">
                  <c:v>1.6246019173367453E-2</c:v>
                </c:pt>
                <c:pt idx="79">
                  <c:v>1.6463645979232489E-2</c:v>
                </c:pt>
                <c:pt idx="80">
                  <c:v>1.6675979380337491E-2</c:v>
                </c:pt>
                <c:pt idx="81">
                  <c:v>1.688018815600998E-2</c:v>
                </c:pt>
                <c:pt idx="82">
                  <c:v>1.7085842810002472E-2</c:v>
                </c:pt>
                <c:pt idx="83">
                  <c:v>1.7299091235549912E-2</c:v>
                </c:pt>
                <c:pt idx="84">
                  <c:v>1.7499469947077451E-2</c:v>
                </c:pt>
                <c:pt idx="85">
                  <c:v>1.7709764915864935E-2</c:v>
                </c:pt>
                <c:pt idx="86">
                  <c:v>1.7923717654119996E-2</c:v>
                </c:pt>
                <c:pt idx="87">
                  <c:v>1.8128900826049944E-2</c:v>
                </c:pt>
                <c:pt idx="88">
                  <c:v>1.8344399559802493E-2</c:v>
                </c:pt>
                <c:pt idx="89">
                  <c:v>1.8551419765537425E-2</c:v>
                </c:pt>
                <c:pt idx="90">
                  <c:v>1.8733174353602423E-2</c:v>
                </c:pt>
                <c:pt idx="91">
                  <c:v>1.8964479959987467E-2</c:v>
                </c:pt>
                <c:pt idx="92">
                  <c:v>1.9177759817672425E-2</c:v>
                </c:pt>
                <c:pt idx="93">
                  <c:v>1.9378640279244942E-2</c:v>
                </c:pt>
                <c:pt idx="94">
                  <c:v>1.9595694321717438E-2</c:v>
                </c:pt>
                <c:pt idx="95">
                  <c:v>1.9798457219072495E-2</c:v>
                </c:pt>
                <c:pt idx="96">
                  <c:v>1.9998664800074995E-2</c:v>
                </c:pt>
                <c:pt idx="97">
                  <c:v>2.0209054065274935E-2</c:v>
                </c:pt>
                <c:pt idx="98">
                  <c:v>2.0426441055574961E-2</c:v>
                </c:pt>
                <c:pt idx="99">
                  <c:v>2.0640029413867465E-2</c:v>
                </c:pt>
                <c:pt idx="100">
                  <c:v>2.0830434824624967E-2</c:v>
                </c:pt>
                <c:pt idx="101">
                  <c:v>2.1049063966427452E-2</c:v>
                </c:pt>
                <c:pt idx="102">
                  <c:v>2.1260780366314957E-2</c:v>
                </c:pt>
                <c:pt idx="103">
                  <c:v>2.1464650373397464E-2</c:v>
                </c:pt>
                <c:pt idx="104">
                  <c:v>2.1669707816777441E-2</c:v>
                </c:pt>
                <c:pt idx="105">
                  <c:v>2.1883071493494999E-2</c:v>
                </c:pt>
                <c:pt idx="106">
                  <c:v>2.2092253531789917E-2</c:v>
                </c:pt>
                <c:pt idx="107">
                  <c:v>2.2293457627962442E-2</c:v>
                </c:pt>
                <c:pt idx="108">
                  <c:v>2.2504126289939919E-2</c:v>
                </c:pt>
                <c:pt idx="109">
                  <c:v>2.2719293240019933E-2</c:v>
                </c:pt>
                <c:pt idx="110">
                  <c:v>2.2915596251067427E-2</c:v>
                </c:pt>
                <c:pt idx="111">
                  <c:v>2.3126051873002495E-2</c:v>
                </c:pt>
                <c:pt idx="112">
                  <c:v>2.3334910276699983E-2</c:v>
                </c:pt>
                <c:pt idx="113">
                  <c:v>2.3549812963994922E-2</c:v>
                </c:pt>
                <c:pt idx="114">
                  <c:v>2.3749852906929991E-2</c:v>
                </c:pt>
                <c:pt idx="115">
                  <c:v>2.3970554241492435E-2</c:v>
                </c:pt>
                <c:pt idx="116">
                  <c:v>2.4166143626607451E-2</c:v>
                </c:pt>
                <c:pt idx="117">
                  <c:v>2.4385059150104915E-2</c:v>
                </c:pt>
                <c:pt idx="118">
                  <c:v>2.458478127920749E-2</c:v>
                </c:pt>
                <c:pt idx="119">
                  <c:v>2.4797518641484918E-2</c:v>
                </c:pt>
                <c:pt idx="120">
                  <c:v>2.500680196111249E-2</c:v>
                </c:pt>
                <c:pt idx="121">
                  <c:v>2.5215264552707416E-2</c:v>
                </c:pt>
                <c:pt idx="122">
                  <c:v>2.542303330897493E-2</c:v>
                </c:pt>
                <c:pt idx="123">
                  <c:v>2.5645976802667468E-2</c:v>
                </c:pt>
                <c:pt idx="124">
                  <c:v>2.5842483540532424E-2</c:v>
                </c:pt>
                <c:pt idx="125">
                  <c:v>2.604338612101742E-2</c:v>
                </c:pt>
                <c:pt idx="126">
                  <c:v>2.6269059554047479E-2</c:v>
                </c:pt>
                <c:pt idx="127">
                  <c:v>2.6478773610372475E-2</c:v>
                </c:pt>
                <c:pt idx="128">
                  <c:v>2.6689462062954927E-2</c:v>
                </c:pt>
                <c:pt idx="129">
                  <c:v>2.6877891905669936E-2</c:v>
                </c:pt>
                <c:pt idx="130">
                  <c:v>2.7078563983814963E-2</c:v>
                </c:pt>
                <c:pt idx="131">
                  <c:v>2.7078563983814963E-2</c:v>
                </c:pt>
              </c:numCache>
            </c:numRef>
          </c:xVal>
          <c:yVal>
            <c:numRef>
              <c:f>'Comp 28 days'!$S$6:$S$161</c:f>
              <c:numCache>
                <c:formatCode>0.00</c:formatCode>
                <c:ptCount val="156"/>
                <c:pt idx="0">
                  <c:v>0</c:v>
                </c:pt>
                <c:pt idx="1">
                  <c:v>0.18576020374893754</c:v>
                </c:pt>
                <c:pt idx="2">
                  <c:v>0.33808720763772504</c:v>
                </c:pt>
                <c:pt idx="3">
                  <c:v>0.54230331443250013</c:v>
                </c:pt>
                <c:pt idx="4">
                  <c:v>0.72599097620695607</c:v>
                </c:pt>
                <c:pt idx="5">
                  <c:v>0.9517116704955686</c:v>
                </c:pt>
                <c:pt idx="6">
                  <c:v>1.1969280894845686</c:v>
                </c:pt>
                <c:pt idx="7">
                  <c:v>1.4021531678736188</c:v>
                </c:pt>
                <c:pt idx="8">
                  <c:v>1.5966746723279375</c:v>
                </c:pt>
                <c:pt idx="9">
                  <c:v>1.8380286637693626</c:v>
                </c:pt>
                <c:pt idx="10">
                  <c:v>2.0595570094883437</c:v>
                </c:pt>
                <c:pt idx="11">
                  <c:v>2.2476129233837123</c:v>
                </c:pt>
                <c:pt idx="12">
                  <c:v>2.4724282557144748</c:v>
                </c:pt>
                <c:pt idx="13">
                  <c:v>2.7669784612953627</c:v>
                </c:pt>
                <c:pt idx="14">
                  <c:v>3.0065599130466558</c:v>
                </c:pt>
                <c:pt idx="15">
                  <c:v>3.2450323924422251</c:v>
                </c:pt>
                <c:pt idx="16">
                  <c:v>3.4825779730454065</c:v>
                </c:pt>
                <c:pt idx="17">
                  <c:v>3.7237952928990126</c:v>
                </c:pt>
                <c:pt idx="18">
                  <c:v>3.9644213393330805</c:v>
                </c:pt>
                <c:pt idx="19">
                  <c:v>4.2800205992534561</c:v>
                </c:pt>
                <c:pt idx="20">
                  <c:v>4.5246417867019559</c:v>
                </c:pt>
                <c:pt idx="21">
                  <c:v>4.7151288017630808</c:v>
                </c:pt>
                <c:pt idx="22">
                  <c:v>5.1051498157903303</c:v>
                </c:pt>
                <c:pt idx="23">
                  <c:v>5.3918380290269567</c:v>
                </c:pt>
                <c:pt idx="24">
                  <c:v>5.7127029867842678</c:v>
                </c:pt>
                <c:pt idx="25">
                  <c:v>6.0727957170456435</c:v>
                </c:pt>
                <c:pt idx="26">
                  <c:v>6.3406857661902674</c:v>
                </c:pt>
                <c:pt idx="27">
                  <c:v>6.6955115180462688</c:v>
                </c:pt>
                <c:pt idx="28">
                  <c:v>6.9842523662373308</c:v>
                </c:pt>
                <c:pt idx="29">
                  <c:v>7.2820184286683949</c:v>
                </c:pt>
                <c:pt idx="30">
                  <c:v>7.55732716061177</c:v>
                </c:pt>
                <c:pt idx="31">
                  <c:v>7.8726827632635823</c:v>
                </c:pt>
                <c:pt idx="32">
                  <c:v>8.3105773665010805</c:v>
                </c:pt>
                <c:pt idx="33">
                  <c:v>8.6564702214673304</c:v>
                </c:pt>
                <c:pt idx="34">
                  <c:v>9.0310187079012696</c:v>
                </c:pt>
                <c:pt idx="35">
                  <c:v>9.3760931631550175</c:v>
                </c:pt>
                <c:pt idx="36">
                  <c:v>9.7739585908129563</c:v>
                </c:pt>
                <c:pt idx="37">
                  <c:v>10.211435961537081</c:v>
                </c:pt>
                <c:pt idx="38">
                  <c:v>10.509531246498204</c:v>
                </c:pt>
                <c:pt idx="39">
                  <c:v>10.952253709547206</c:v>
                </c:pt>
                <c:pt idx="40">
                  <c:v>11.290172813460204</c:v>
                </c:pt>
                <c:pt idx="41">
                  <c:v>11.724065407179266</c:v>
                </c:pt>
                <c:pt idx="42">
                  <c:v>12.252108659595267</c:v>
                </c:pt>
                <c:pt idx="43">
                  <c:v>12.71624781657008</c:v>
                </c:pt>
                <c:pt idx="44">
                  <c:v>13.180755078792581</c:v>
                </c:pt>
                <c:pt idx="45">
                  <c:v>13.743818504735829</c:v>
                </c:pt>
                <c:pt idx="46">
                  <c:v>14.175487565808019</c:v>
                </c:pt>
                <c:pt idx="47">
                  <c:v>14.574240311048891</c:v>
                </c:pt>
                <c:pt idx="48">
                  <c:v>15.125088393688204</c:v>
                </c:pt>
                <c:pt idx="49">
                  <c:v>15.62161429319533</c:v>
                </c:pt>
                <c:pt idx="50">
                  <c:v>16.124074463732519</c:v>
                </c:pt>
                <c:pt idx="51">
                  <c:v>16.733656171709267</c:v>
                </c:pt>
                <c:pt idx="52">
                  <c:v>17.27846742141989</c:v>
                </c:pt>
                <c:pt idx="53">
                  <c:v>17.878595157526455</c:v>
                </c:pt>
                <c:pt idx="54">
                  <c:v>18.508295412175329</c:v>
                </c:pt>
                <c:pt idx="55">
                  <c:v>19.264277652837329</c:v>
                </c:pt>
                <c:pt idx="56">
                  <c:v>19.847408751957143</c:v>
                </c:pt>
                <c:pt idx="57">
                  <c:v>20.520240999758272</c:v>
                </c:pt>
                <c:pt idx="58">
                  <c:v>21.254994557239147</c:v>
                </c:pt>
                <c:pt idx="59">
                  <c:v>21.782577270641895</c:v>
                </c:pt>
                <c:pt idx="60">
                  <c:v>22.478956729173646</c:v>
                </c:pt>
                <c:pt idx="61">
                  <c:v>23.155799484811705</c:v>
                </c:pt>
                <c:pt idx="62">
                  <c:v>23.767952923662957</c:v>
                </c:pt>
                <c:pt idx="63">
                  <c:v>24.289350723847768</c:v>
                </c:pt>
                <c:pt idx="64">
                  <c:v>24.951047031208894</c:v>
                </c:pt>
                <c:pt idx="65">
                  <c:v>25.782146840356269</c:v>
                </c:pt>
                <c:pt idx="66">
                  <c:v>26.46169858053327</c:v>
                </c:pt>
                <c:pt idx="67">
                  <c:v>27.028724784031521</c:v>
                </c:pt>
                <c:pt idx="68">
                  <c:v>27.731678099371521</c:v>
                </c:pt>
                <c:pt idx="69">
                  <c:v>28.58122903853652</c:v>
                </c:pt>
                <c:pt idx="70">
                  <c:v>29.226865503005705</c:v>
                </c:pt>
                <c:pt idx="71">
                  <c:v>29.819081304594896</c:v>
                </c:pt>
                <c:pt idx="72">
                  <c:v>30.482248286716644</c:v>
                </c:pt>
                <c:pt idx="73">
                  <c:v>31.265132478438332</c:v>
                </c:pt>
                <c:pt idx="74">
                  <c:v>31.948408111929893</c:v>
                </c:pt>
                <c:pt idx="75">
                  <c:v>32.681996584869893</c:v>
                </c:pt>
                <c:pt idx="76">
                  <c:v>33.394778845831773</c:v>
                </c:pt>
                <c:pt idx="77">
                  <c:v>33.958396408706896</c:v>
                </c:pt>
                <c:pt idx="78">
                  <c:v>34.543477115221329</c:v>
                </c:pt>
                <c:pt idx="79">
                  <c:v>35.337447654455893</c:v>
                </c:pt>
                <c:pt idx="80">
                  <c:v>36.114693735726206</c:v>
                </c:pt>
                <c:pt idx="81">
                  <c:v>36.84372140560302</c:v>
                </c:pt>
                <c:pt idx="82">
                  <c:v>37.442512693814955</c:v>
                </c:pt>
                <c:pt idx="83">
                  <c:v>38.068886380642645</c:v>
                </c:pt>
                <c:pt idx="84">
                  <c:v>38.817980443127453</c:v>
                </c:pt>
                <c:pt idx="85">
                  <c:v>39.474292541854084</c:v>
                </c:pt>
                <c:pt idx="86">
                  <c:v>40.062421234324582</c:v>
                </c:pt>
                <c:pt idx="87">
                  <c:v>40.79137137159708</c:v>
                </c:pt>
                <c:pt idx="88">
                  <c:v>41.202139575034401</c:v>
                </c:pt>
                <c:pt idx="89">
                  <c:v>41.732625919394202</c:v>
                </c:pt>
                <c:pt idx="90">
                  <c:v>42.319807107560337</c:v>
                </c:pt>
                <c:pt idx="91">
                  <c:v>43.119204347021899</c:v>
                </c:pt>
                <c:pt idx="92">
                  <c:v>43.877068324945895</c:v>
                </c:pt>
                <c:pt idx="93">
                  <c:v>44.336817110888639</c:v>
                </c:pt>
                <c:pt idx="94">
                  <c:v>45.16012954991308</c:v>
                </c:pt>
                <c:pt idx="95">
                  <c:v>45.833724201656899</c:v>
                </c:pt>
                <c:pt idx="96">
                  <c:v>46.584388706833145</c:v>
                </c:pt>
                <c:pt idx="97">
                  <c:v>46.992231276817648</c:v>
                </c:pt>
                <c:pt idx="98">
                  <c:v>47.772842925041893</c:v>
                </c:pt>
                <c:pt idx="99">
                  <c:v>48.389567178674014</c:v>
                </c:pt>
                <c:pt idx="100">
                  <c:v>49.074718263000271</c:v>
                </c:pt>
                <c:pt idx="101">
                  <c:v>49.923291080631337</c:v>
                </c:pt>
                <c:pt idx="102">
                  <c:v>50.539079005830018</c:v>
                </c:pt>
                <c:pt idx="103">
                  <c:v>51.155193708837025</c:v>
                </c:pt>
                <c:pt idx="104">
                  <c:v>51.239294698461897</c:v>
                </c:pt>
                <c:pt idx="105">
                  <c:v>51.893851603381336</c:v>
                </c:pt>
                <c:pt idx="106">
                  <c:v>52.493401104584336</c:v>
                </c:pt>
                <c:pt idx="107">
                  <c:v>52.954814862459898</c:v>
                </c:pt>
                <c:pt idx="108">
                  <c:v>53.53980162180958</c:v>
                </c:pt>
                <c:pt idx="109">
                  <c:v>53.988659521564834</c:v>
                </c:pt>
                <c:pt idx="110">
                  <c:v>54.593922221101828</c:v>
                </c:pt>
                <c:pt idx="111">
                  <c:v>55.317323305644088</c:v>
                </c:pt>
                <c:pt idx="112">
                  <c:v>55.881264968775206</c:v>
                </c:pt>
                <c:pt idx="113">
                  <c:v>56.376383174210766</c:v>
                </c:pt>
                <c:pt idx="114">
                  <c:v>56.907583144493394</c:v>
                </c:pt>
                <c:pt idx="115">
                  <c:v>57.447131839580834</c:v>
                </c:pt>
                <c:pt idx="116">
                  <c:v>57.849900913424769</c:v>
                </c:pt>
                <c:pt idx="117">
                  <c:v>58.41216479893771</c:v>
                </c:pt>
                <c:pt idx="118">
                  <c:v>58.93478204961864</c:v>
                </c:pt>
                <c:pt idx="119">
                  <c:v>59.433189569972456</c:v>
                </c:pt>
                <c:pt idx="120">
                  <c:v>59.931589639745646</c:v>
                </c:pt>
                <c:pt idx="121">
                  <c:v>60.395361506380333</c:v>
                </c:pt>
                <c:pt idx="122">
                  <c:v>60.519825667142833</c:v>
                </c:pt>
                <c:pt idx="123">
                  <c:v>60.485278023406579</c:v>
                </c:pt>
                <c:pt idx="124">
                  <c:v>60.741420951672211</c:v>
                </c:pt>
                <c:pt idx="125">
                  <c:v>60.988811659626577</c:v>
                </c:pt>
                <c:pt idx="126">
                  <c:v>60.560902813449701</c:v>
                </c:pt>
                <c:pt idx="127">
                  <c:v>58.361115516163387</c:v>
                </c:pt>
                <c:pt idx="128">
                  <c:v>57.913483586162329</c:v>
                </c:pt>
                <c:pt idx="129">
                  <c:v>57.359967730008087</c:v>
                </c:pt>
                <c:pt idx="130">
                  <c:v>57.335572317242651</c:v>
                </c:pt>
                <c:pt idx="131">
                  <c:v>57.335572317242651</c:v>
                </c:pt>
                <c:pt idx="137">
                  <c:v>60.988811659626577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43-4804-AEEF-3FD94DC8A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936624"/>
        <c:axId val="243936232"/>
      </c:scatterChart>
      <c:valAx>
        <c:axId val="243936624"/>
        <c:scaling>
          <c:orientation val="minMax"/>
          <c:max val="3.0000000000000006E-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8659361329833772"/>
              <c:y val="0.89050925925925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936232"/>
        <c:crosses val="autoZero"/>
        <c:crossBetween val="midCat"/>
        <c:majorUnit val="1.0000000000000002E-2"/>
      </c:valAx>
      <c:valAx>
        <c:axId val="2439362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(MPa)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1133530183727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936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Mix A 31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'Comp 28 days'!$AD$6:$AD$141</c:f>
              <c:numCache>
                <c:formatCode>0.0000</c:formatCode>
                <c:ptCount val="136"/>
                <c:pt idx="0">
                  <c:v>0</c:v>
                </c:pt>
                <c:pt idx="1">
                  <c:v>2.0422973042997228E-4</c:v>
                </c:pt>
                <c:pt idx="2">
                  <c:v>4.0647457959499535E-4</c:v>
                </c:pt>
                <c:pt idx="3">
                  <c:v>6.2041101970500279E-4</c:v>
                </c:pt>
                <c:pt idx="4">
                  <c:v>8.3233580302248815E-4</c:v>
                </c:pt>
                <c:pt idx="5">
                  <c:v>1.0329811056399407E-3</c:v>
                </c:pt>
                <c:pt idx="6">
                  <c:v>1.2431596591049754E-3</c:v>
                </c:pt>
                <c:pt idx="7">
                  <c:v>1.4520785987699903E-3</c:v>
                </c:pt>
                <c:pt idx="8">
                  <c:v>1.6599789043524992E-3</c:v>
                </c:pt>
                <c:pt idx="9">
                  <c:v>1.8671714047674647E-3</c:v>
                </c:pt>
                <c:pt idx="10">
                  <c:v>2.0733592409399649E-3</c:v>
                </c:pt>
                <c:pt idx="11">
                  <c:v>2.3021269932725018E-3</c:v>
                </c:pt>
                <c:pt idx="12">
                  <c:v>2.4874729940674634E-3</c:v>
                </c:pt>
                <c:pt idx="13">
                  <c:v>2.7028122388275122E-3</c:v>
                </c:pt>
                <c:pt idx="14">
                  <c:v>2.9182620781424973E-3</c:v>
                </c:pt>
                <c:pt idx="15">
                  <c:v>3.1272508669999864E-3</c:v>
                </c:pt>
                <c:pt idx="16">
                  <c:v>3.3258635580700078E-3</c:v>
                </c:pt>
                <c:pt idx="17">
                  <c:v>3.5399280550350021E-3</c:v>
                </c:pt>
                <c:pt idx="18">
                  <c:v>3.7455768882599825E-3</c:v>
                </c:pt>
                <c:pt idx="19">
                  <c:v>3.95608955370248E-3</c:v>
                </c:pt>
                <c:pt idx="20">
                  <c:v>4.1580456928650197E-3</c:v>
                </c:pt>
                <c:pt idx="21">
                  <c:v>4.3738843593599695E-3</c:v>
                </c:pt>
                <c:pt idx="22">
                  <c:v>4.5831676789874539E-3</c:v>
                </c:pt>
                <c:pt idx="23">
                  <c:v>4.7916267781224599E-3</c:v>
                </c:pt>
                <c:pt idx="24">
                  <c:v>4.9935491568424695E-3</c:v>
                </c:pt>
                <c:pt idx="25">
                  <c:v>5.2047801048324517E-3</c:v>
                </c:pt>
                <c:pt idx="26">
                  <c:v>5.4073357829099496E-3</c:v>
                </c:pt>
                <c:pt idx="27">
                  <c:v>5.6192384473149563E-3</c:v>
                </c:pt>
                <c:pt idx="28">
                  <c:v>5.8336615034774832E-3</c:v>
                </c:pt>
                <c:pt idx="29">
                  <c:v>6.0387608563750028E-3</c:v>
                </c:pt>
                <c:pt idx="30">
                  <c:v>6.2423910478900165E-3</c:v>
                </c:pt>
                <c:pt idx="31">
                  <c:v>6.4518815867924849E-3</c:v>
                </c:pt>
                <c:pt idx="32">
                  <c:v>6.6603988935900029E-3</c:v>
                </c:pt>
                <c:pt idx="33">
                  <c:v>6.8675448278774807E-3</c:v>
                </c:pt>
                <c:pt idx="34">
                  <c:v>7.0708513847924873E-3</c:v>
                </c:pt>
                <c:pt idx="35">
                  <c:v>7.2809379701499919E-3</c:v>
                </c:pt>
                <c:pt idx="36">
                  <c:v>7.4908988269600128E-3</c:v>
                </c:pt>
                <c:pt idx="37">
                  <c:v>7.7058899899024704E-3</c:v>
                </c:pt>
                <c:pt idx="38">
                  <c:v>7.9137763256449389E-3</c:v>
                </c:pt>
                <c:pt idx="39">
                  <c:v>8.123308774064952E-3</c:v>
                </c:pt>
                <c:pt idx="40">
                  <c:v>8.329266107897481E-3</c:v>
                </c:pt>
                <c:pt idx="41">
                  <c:v>8.5396157918874675E-3</c:v>
                </c:pt>
                <c:pt idx="42">
                  <c:v>8.7402250057549754E-3</c:v>
                </c:pt>
                <c:pt idx="43">
                  <c:v>8.9522405930274832E-3</c:v>
                </c:pt>
                <c:pt idx="44">
                  <c:v>9.1691968466300015E-3</c:v>
                </c:pt>
                <c:pt idx="45">
                  <c:v>9.3792403583199402E-3</c:v>
                </c:pt>
                <c:pt idx="46">
                  <c:v>9.5802127879975E-3</c:v>
                </c:pt>
                <c:pt idx="47">
                  <c:v>9.7942656434299551E-3</c:v>
                </c:pt>
                <c:pt idx="48">
                  <c:v>9.9870622249325081E-3</c:v>
                </c:pt>
                <c:pt idx="49">
                  <c:v>1.020539567181249E-2</c:v>
                </c:pt>
                <c:pt idx="50">
                  <c:v>1.0412795391505015E-2</c:v>
                </c:pt>
                <c:pt idx="51">
                  <c:v>1.0619446560664958E-2</c:v>
                </c:pt>
                <c:pt idx="52">
                  <c:v>1.0833167632427454E-2</c:v>
                </c:pt>
                <c:pt idx="53">
                  <c:v>1.1034830404972506E-2</c:v>
                </c:pt>
                <c:pt idx="54">
                  <c:v>1.1244283690972523E-2</c:v>
                </c:pt>
                <c:pt idx="55">
                  <c:v>1.146354729628749E-2</c:v>
                </c:pt>
                <c:pt idx="56">
                  <c:v>1.1677459289180004E-2</c:v>
                </c:pt>
                <c:pt idx="57">
                  <c:v>1.1876716921139962E-2</c:v>
                </c:pt>
                <c:pt idx="58">
                  <c:v>1.2078957113692468E-2</c:v>
                </c:pt>
                <c:pt idx="59">
                  <c:v>1.2280279953492457E-2</c:v>
                </c:pt>
                <c:pt idx="60">
                  <c:v>1.2493925355294967E-2</c:v>
                </c:pt>
                <c:pt idx="61">
                  <c:v>1.2699773258722491E-2</c:v>
                </c:pt>
                <c:pt idx="62">
                  <c:v>1.2913175352497497E-2</c:v>
                </c:pt>
                <c:pt idx="63">
                  <c:v>1.3114148946327476E-2</c:v>
                </c:pt>
                <c:pt idx="64">
                  <c:v>1.3327104005260004E-2</c:v>
                </c:pt>
                <c:pt idx="65">
                  <c:v>1.3538584082042514E-2</c:v>
                </c:pt>
                <c:pt idx="66">
                  <c:v>1.3747939579169977E-2</c:v>
                </c:pt>
                <c:pt idx="67">
                  <c:v>1.3965422030034969E-2</c:v>
                </c:pt>
                <c:pt idx="68">
                  <c:v>1.4162818180972448E-2</c:v>
                </c:pt>
                <c:pt idx="69">
                  <c:v>1.4370507774819963E-2</c:v>
                </c:pt>
                <c:pt idx="70">
                  <c:v>1.457873171500248E-2</c:v>
                </c:pt>
                <c:pt idx="71">
                  <c:v>1.4775466626902479E-2</c:v>
                </c:pt>
                <c:pt idx="72">
                  <c:v>1.5000845529162454E-2</c:v>
                </c:pt>
                <c:pt idx="73">
                  <c:v>1.5206282486500022E-2</c:v>
                </c:pt>
                <c:pt idx="74">
                  <c:v>1.5408265401184984E-2</c:v>
                </c:pt>
                <c:pt idx="75">
                  <c:v>1.5623090090215008E-2</c:v>
                </c:pt>
                <c:pt idx="76">
                  <c:v>1.5823818047712469E-2</c:v>
                </c:pt>
                <c:pt idx="77">
                  <c:v>1.6028677585042495E-2</c:v>
                </c:pt>
                <c:pt idx="78">
                  <c:v>1.6239886414122485E-2</c:v>
                </c:pt>
                <c:pt idx="79">
                  <c:v>1.6453045199869988E-2</c:v>
                </c:pt>
                <c:pt idx="80">
                  <c:v>1.6665972319125012E-2</c:v>
                </c:pt>
                <c:pt idx="81">
                  <c:v>1.687239065763748E-2</c:v>
                </c:pt>
                <c:pt idx="82">
                  <c:v>1.7077309566785014E-2</c:v>
                </c:pt>
                <c:pt idx="83">
                  <c:v>1.7283078307792455E-2</c:v>
                </c:pt>
                <c:pt idx="84">
                  <c:v>1.7498850617554941E-2</c:v>
                </c:pt>
                <c:pt idx="85">
                  <c:v>1.7697514531364967E-2</c:v>
                </c:pt>
                <c:pt idx="86">
                  <c:v>1.7905881662397503E-2</c:v>
                </c:pt>
                <c:pt idx="87">
                  <c:v>1.8122354792404937E-2</c:v>
                </c:pt>
                <c:pt idx="88">
                  <c:v>1.8328759161079945E-2</c:v>
                </c:pt>
                <c:pt idx="89">
                  <c:v>1.8538647840389989E-2</c:v>
                </c:pt>
                <c:pt idx="90">
                  <c:v>1.873575295301997E-2</c:v>
                </c:pt>
                <c:pt idx="91">
                  <c:v>1.8950017684340015E-2</c:v>
                </c:pt>
                <c:pt idx="92">
                  <c:v>1.9150621077442496E-2</c:v>
                </c:pt>
                <c:pt idx="93">
                  <c:v>1.9362670425157446E-2</c:v>
                </c:pt>
                <c:pt idx="94">
                  <c:v>1.9578286738384954E-2</c:v>
                </c:pt>
                <c:pt idx="95">
                  <c:v>1.9783486208462441E-2</c:v>
                </c:pt>
                <c:pt idx="96">
                  <c:v>1.9999962830932461E-2</c:v>
                </c:pt>
                <c:pt idx="97">
                  <c:v>2.0204286857774978E-2</c:v>
                </c:pt>
                <c:pt idx="98">
                  <c:v>2.0406887937829944E-2</c:v>
                </c:pt>
                <c:pt idx="99">
                  <c:v>2.0621824385567498E-2</c:v>
                </c:pt>
                <c:pt idx="100">
                  <c:v>2.0833007603275E-2</c:v>
                </c:pt>
                <c:pt idx="101">
                  <c:v>2.1032343233502448E-2</c:v>
                </c:pt>
                <c:pt idx="102">
                  <c:v>2.1239894293114948E-2</c:v>
                </c:pt>
                <c:pt idx="103">
                  <c:v>2.1455033303517456E-2</c:v>
                </c:pt>
                <c:pt idx="104">
                  <c:v>2.1657377105707455E-2</c:v>
                </c:pt>
                <c:pt idx="105">
                  <c:v>2.1878881706000008E-2</c:v>
                </c:pt>
                <c:pt idx="106">
                  <c:v>2.2077091600050024E-2</c:v>
                </c:pt>
                <c:pt idx="107">
                  <c:v>2.2286543721894959E-2</c:v>
                </c:pt>
                <c:pt idx="108">
                  <c:v>2.2286543721894959E-2</c:v>
                </c:pt>
              </c:numCache>
            </c:numRef>
          </c:xVal>
          <c:yVal>
            <c:numRef>
              <c:f>'Comp 28 days'!$AC$6:$AC$141</c:f>
              <c:numCache>
                <c:formatCode>0.00</c:formatCode>
                <c:ptCount val="136"/>
                <c:pt idx="0">
                  <c:v>0</c:v>
                </c:pt>
                <c:pt idx="1">
                  <c:v>0.17828773707151857</c:v>
                </c:pt>
                <c:pt idx="2">
                  <c:v>0.28333871159702484</c:v>
                </c:pt>
                <c:pt idx="3">
                  <c:v>0.49020734149963102</c:v>
                </c:pt>
                <c:pt idx="4">
                  <c:v>0.68329786881804355</c:v>
                </c:pt>
                <c:pt idx="5">
                  <c:v>0.88246085215359982</c:v>
                </c:pt>
                <c:pt idx="6">
                  <c:v>1.0855300351977377</c:v>
                </c:pt>
                <c:pt idx="7">
                  <c:v>1.2739627854898561</c:v>
                </c:pt>
                <c:pt idx="8">
                  <c:v>1.4928755117580312</c:v>
                </c:pt>
                <c:pt idx="9">
                  <c:v>1.7035116907209187</c:v>
                </c:pt>
                <c:pt idx="10">
                  <c:v>1.922928611747925</c:v>
                </c:pt>
                <c:pt idx="11">
                  <c:v>2.1198565373197185</c:v>
                </c:pt>
                <c:pt idx="12">
                  <c:v>2.34952254686505</c:v>
                </c:pt>
                <c:pt idx="13">
                  <c:v>2.5813773972913627</c:v>
                </c:pt>
                <c:pt idx="14">
                  <c:v>2.8200158849358563</c:v>
                </c:pt>
                <c:pt idx="15">
                  <c:v>2.9972366755828244</c:v>
                </c:pt>
                <c:pt idx="16">
                  <c:v>3.2700669253245001</c:v>
                </c:pt>
                <c:pt idx="17">
                  <c:v>3.51951690390705</c:v>
                </c:pt>
                <c:pt idx="18">
                  <c:v>3.8008522242307379</c:v>
                </c:pt>
                <c:pt idx="19">
                  <c:v>4.1068826103582996</c:v>
                </c:pt>
                <c:pt idx="20">
                  <c:v>4.385077627375737</c:v>
                </c:pt>
                <c:pt idx="21">
                  <c:v>4.6351884957402998</c:v>
                </c:pt>
                <c:pt idx="22">
                  <c:v>4.9303366104141126</c:v>
                </c:pt>
                <c:pt idx="23">
                  <c:v>5.2122027846053003</c:v>
                </c:pt>
                <c:pt idx="24">
                  <c:v>5.4844690021127374</c:v>
                </c:pt>
                <c:pt idx="25">
                  <c:v>5.7545694289729239</c:v>
                </c:pt>
                <c:pt idx="26">
                  <c:v>6.1493573011830494</c:v>
                </c:pt>
                <c:pt idx="27">
                  <c:v>6.434757262468362</c:v>
                </c:pt>
                <c:pt idx="28">
                  <c:v>6.7796111106872363</c:v>
                </c:pt>
                <c:pt idx="29">
                  <c:v>7.0733313914388622</c:v>
                </c:pt>
                <c:pt idx="30">
                  <c:v>7.4418213916942371</c:v>
                </c:pt>
                <c:pt idx="31">
                  <c:v>7.8113991767167992</c:v>
                </c:pt>
                <c:pt idx="32">
                  <c:v>8.169710403308299</c:v>
                </c:pt>
                <c:pt idx="33">
                  <c:v>8.5005298024043636</c:v>
                </c:pt>
                <c:pt idx="34">
                  <c:v>8.8890182087198006</c:v>
                </c:pt>
                <c:pt idx="35">
                  <c:v>9.2751765623688627</c:v>
                </c:pt>
                <c:pt idx="36">
                  <c:v>9.6573889022693002</c:v>
                </c:pt>
                <c:pt idx="37">
                  <c:v>10.105301276780674</c:v>
                </c:pt>
                <c:pt idx="38">
                  <c:v>10.456999880261735</c:v>
                </c:pt>
                <c:pt idx="39">
                  <c:v>10.942394612357051</c:v>
                </c:pt>
                <c:pt idx="40">
                  <c:v>11.340853176079673</c:v>
                </c:pt>
                <c:pt idx="41">
                  <c:v>11.783400783315299</c:v>
                </c:pt>
                <c:pt idx="42">
                  <c:v>12.263178708963112</c:v>
                </c:pt>
                <c:pt idx="43">
                  <c:v>12.764195213094361</c:v>
                </c:pt>
                <c:pt idx="44">
                  <c:v>13.228483498096487</c:v>
                </c:pt>
                <c:pt idx="45">
                  <c:v>13.638712000101798</c:v>
                </c:pt>
                <c:pt idx="46">
                  <c:v>14.190896647050986</c:v>
                </c:pt>
                <c:pt idx="47">
                  <c:v>14.717510668560861</c:v>
                </c:pt>
                <c:pt idx="48">
                  <c:v>15.169570222496986</c:v>
                </c:pt>
                <c:pt idx="49">
                  <c:v>15.710736857727172</c:v>
                </c:pt>
                <c:pt idx="50">
                  <c:v>16.27580181229861</c:v>
                </c:pt>
                <c:pt idx="51">
                  <c:v>16.851297463290422</c:v>
                </c:pt>
                <c:pt idx="52">
                  <c:v>17.533613136038174</c:v>
                </c:pt>
                <c:pt idx="53">
                  <c:v>18.057120265439174</c:v>
                </c:pt>
                <c:pt idx="54">
                  <c:v>18.65339453797786</c:v>
                </c:pt>
                <c:pt idx="55">
                  <c:v>19.349269918166112</c:v>
                </c:pt>
                <c:pt idx="56">
                  <c:v>19.982153782621047</c:v>
                </c:pt>
                <c:pt idx="57">
                  <c:v>20.541470381431299</c:v>
                </c:pt>
                <c:pt idx="58">
                  <c:v>21.247696713544425</c:v>
                </c:pt>
                <c:pt idx="59">
                  <c:v>21.972274524159733</c:v>
                </c:pt>
                <c:pt idx="60">
                  <c:v>22.692787693813425</c:v>
                </c:pt>
                <c:pt idx="61">
                  <c:v>23.388456553220735</c:v>
                </c:pt>
                <c:pt idx="62">
                  <c:v>23.926974739879359</c:v>
                </c:pt>
                <c:pt idx="63">
                  <c:v>24.647039128467423</c:v>
                </c:pt>
                <c:pt idx="64">
                  <c:v>25.449986336752801</c:v>
                </c:pt>
                <c:pt idx="65">
                  <c:v>26.156417559832363</c:v>
                </c:pt>
                <c:pt idx="66">
                  <c:v>26.57778817228974</c:v>
                </c:pt>
                <c:pt idx="67">
                  <c:v>27.241719770245236</c:v>
                </c:pt>
                <c:pt idx="68">
                  <c:v>27.836503926664609</c:v>
                </c:pt>
                <c:pt idx="69">
                  <c:v>28.609971748664986</c:v>
                </c:pt>
                <c:pt idx="70">
                  <c:v>29.349585063755484</c:v>
                </c:pt>
                <c:pt idx="71">
                  <c:v>29.983391170389922</c:v>
                </c:pt>
                <c:pt idx="72">
                  <c:v>30.728617100976425</c:v>
                </c:pt>
                <c:pt idx="73">
                  <c:v>31.374780926853422</c:v>
                </c:pt>
                <c:pt idx="74">
                  <c:v>31.937635503709298</c:v>
                </c:pt>
                <c:pt idx="75">
                  <c:v>32.605417538434295</c:v>
                </c:pt>
                <c:pt idx="76">
                  <c:v>33.091591438278549</c:v>
                </c:pt>
                <c:pt idx="77">
                  <c:v>33.816125127486863</c:v>
                </c:pt>
                <c:pt idx="78">
                  <c:v>34.474080544896424</c:v>
                </c:pt>
                <c:pt idx="79">
                  <c:v>35.186172579415171</c:v>
                </c:pt>
                <c:pt idx="80">
                  <c:v>35.779854631982737</c:v>
                </c:pt>
                <c:pt idx="81">
                  <c:v>36.225630901753924</c:v>
                </c:pt>
                <c:pt idx="82">
                  <c:v>36.796382628381231</c:v>
                </c:pt>
                <c:pt idx="83">
                  <c:v>37.271309993229799</c:v>
                </c:pt>
                <c:pt idx="84">
                  <c:v>37.975596264004736</c:v>
                </c:pt>
                <c:pt idx="85">
                  <c:v>38.61817822325974</c:v>
                </c:pt>
                <c:pt idx="86">
                  <c:v>39.154034224338865</c:v>
                </c:pt>
                <c:pt idx="87">
                  <c:v>39.780928986147046</c:v>
                </c:pt>
                <c:pt idx="88">
                  <c:v>40.48847791273149</c:v>
                </c:pt>
                <c:pt idx="89">
                  <c:v>41.002289624884732</c:v>
                </c:pt>
                <c:pt idx="90">
                  <c:v>41.67225968558342</c:v>
                </c:pt>
                <c:pt idx="91">
                  <c:v>42.321020620875053</c:v>
                </c:pt>
                <c:pt idx="92">
                  <c:v>42.791343876160674</c:v>
                </c:pt>
                <c:pt idx="93">
                  <c:v>43.368029990233488</c:v>
                </c:pt>
                <c:pt idx="94">
                  <c:v>43.909116648137548</c:v>
                </c:pt>
                <c:pt idx="95">
                  <c:v>43.972422834485798</c:v>
                </c:pt>
                <c:pt idx="96">
                  <c:v>44.507802813313923</c:v>
                </c:pt>
                <c:pt idx="97">
                  <c:v>45.040963101200731</c:v>
                </c:pt>
                <c:pt idx="98">
                  <c:v>45.538835111074178</c:v>
                </c:pt>
                <c:pt idx="99">
                  <c:v>45.950424973852925</c:v>
                </c:pt>
                <c:pt idx="100">
                  <c:v>46.452645328827174</c:v>
                </c:pt>
                <c:pt idx="101">
                  <c:v>46.908744145184734</c:v>
                </c:pt>
                <c:pt idx="102">
                  <c:v>47.271225834265358</c:v>
                </c:pt>
                <c:pt idx="103">
                  <c:v>47.719922033138545</c:v>
                </c:pt>
                <c:pt idx="104">
                  <c:v>48.335620085708797</c:v>
                </c:pt>
                <c:pt idx="105">
                  <c:v>47.502309549599858</c:v>
                </c:pt>
                <c:pt idx="106">
                  <c:v>47.327535110525794</c:v>
                </c:pt>
                <c:pt idx="107">
                  <c:v>47.588175744749613</c:v>
                </c:pt>
                <c:pt idx="108">
                  <c:v>47.588175744749613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F0-45E3-B0A9-94B1E7D65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429256"/>
        <c:axId val="244429648"/>
      </c:scatterChart>
      <c:valAx>
        <c:axId val="244429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8659361329833772"/>
              <c:y val="0.89050925925925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429648"/>
        <c:crosses val="autoZero"/>
        <c:crossBetween val="midCat"/>
        <c:majorUnit val="1.0000000000000002E-2"/>
      </c:valAx>
      <c:valAx>
        <c:axId val="2444296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(MPa)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1133530183727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429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Mix A 36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'Comp 28 days'!$AN$6:$AN$152</c:f>
              <c:numCache>
                <c:formatCode>0.0000</c:formatCode>
                <c:ptCount val="147"/>
                <c:pt idx="0">
                  <c:v>0</c:v>
                </c:pt>
                <c:pt idx="1">
                  <c:v>2.0579900899253545E-4</c:v>
                </c:pt>
                <c:pt idx="2">
                  <c:v>4.1968189805245969E-4</c:v>
                </c:pt>
                <c:pt idx="3">
                  <c:v>6.3043903567496786E-4</c:v>
                </c:pt>
                <c:pt idx="4">
                  <c:v>8.3826832791000783E-4</c:v>
                </c:pt>
                <c:pt idx="5">
                  <c:v>1.0457646723200042E-3</c:v>
                </c:pt>
                <c:pt idx="6">
                  <c:v>1.2462923954625004E-3</c:v>
                </c:pt>
                <c:pt idx="7">
                  <c:v>1.458653736245008E-3</c:v>
                </c:pt>
                <c:pt idx="8">
                  <c:v>1.6635295717200016E-3</c:v>
                </c:pt>
                <c:pt idx="9">
                  <c:v>1.8777768407449713E-3</c:v>
                </c:pt>
                <c:pt idx="10">
                  <c:v>2.085595655599981E-3</c:v>
                </c:pt>
                <c:pt idx="11">
                  <c:v>2.2886449346500191E-3</c:v>
                </c:pt>
                <c:pt idx="12">
                  <c:v>2.5036931410999941E-3</c:v>
                </c:pt>
                <c:pt idx="13">
                  <c:v>2.6993209432725428E-3</c:v>
                </c:pt>
                <c:pt idx="14">
                  <c:v>2.9218232228900298E-3</c:v>
                </c:pt>
                <c:pt idx="15">
                  <c:v>3.1186792067249948E-3</c:v>
                </c:pt>
                <c:pt idx="16">
                  <c:v>3.334119732815033E-3</c:v>
                </c:pt>
                <c:pt idx="17">
                  <c:v>3.5441027085375333E-3</c:v>
                </c:pt>
                <c:pt idx="18">
                  <c:v>3.7562253979049665E-3</c:v>
                </c:pt>
                <c:pt idx="19">
                  <c:v>3.9559614968474929E-3</c:v>
                </c:pt>
                <c:pt idx="20">
                  <c:v>4.1643332844899742E-3</c:v>
                </c:pt>
                <c:pt idx="21">
                  <c:v>4.3677935096324561E-3</c:v>
                </c:pt>
                <c:pt idx="22">
                  <c:v>4.5864505911125345E-3</c:v>
                </c:pt>
                <c:pt idx="23">
                  <c:v>4.7887303648725069E-3</c:v>
                </c:pt>
                <c:pt idx="24">
                  <c:v>5.0026819389749734E-3</c:v>
                </c:pt>
                <c:pt idx="25">
                  <c:v>5.2094215837825255E-3</c:v>
                </c:pt>
                <c:pt idx="26">
                  <c:v>5.4161437662900271E-3</c:v>
                </c:pt>
                <c:pt idx="27">
                  <c:v>5.6212023738249958E-3</c:v>
                </c:pt>
                <c:pt idx="28">
                  <c:v>5.8395905359074794E-3</c:v>
                </c:pt>
                <c:pt idx="29">
                  <c:v>6.0372625911624843E-3</c:v>
                </c:pt>
                <c:pt idx="30">
                  <c:v>6.2503608409424597E-3</c:v>
                </c:pt>
                <c:pt idx="31">
                  <c:v>6.4581645218050095E-3</c:v>
                </c:pt>
                <c:pt idx="32">
                  <c:v>6.6641893765249979E-3</c:v>
                </c:pt>
                <c:pt idx="33">
                  <c:v>6.8712759389974567E-3</c:v>
                </c:pt>
                <c:pt idx="34">
                  <c:v>7.0830971126775392E-3</c:v>
                </c:pt>
                <c:pt idx="35">
                  <c:v>7.2821649876624759E-3</c:v>
                </c:pt>
                <c:pt idx="36">
                  <c:v>7.5047766976824807E-3</c:v>
                </c:pt>
                <c:pt idx="37">
                  <c:v>7.7120274057599584E-3</c:v>
                </c:pt>
                <c:pt idx="38">
                  <c:v>7.9126436045474872E-3</c:v>
                </c:pt>
                <c:pt idx="39">
                  <c:v>8.1211387924325258E-3</c:v>
                </c:pt>
                <c:pt idx="40">
                  <c:v>8.3316665918699677E-3</c:v>
                </c:pt>
                <c:pt idx="41">
                  <c:v>8.5385168312324573E-3</c:v>
                </c:pt>
                <c:pt idx="42">
                  <c:v>8.7517373171024822E-3</c:v>
                </c:pt>
                <c:pt idx="43">
                  <c:v>8.9596061905474755E-3</c:v>
                </c:pt>
                <c:pt idx="44">
                  <c:v>9.1681723917824698E-3</c:v>
                </c:pt>
                <c:pt idx="45">
                  <c:v>9.376339288454983E-3</c:v>
                </c:pt>
                <c:pt idx="46">
                  <c:v>9.5864642908725095E-3</c:v>
                </c:pt>
                <c:pt idx="47">
                  <c:v>9.7889140310050138E-3</c:v>
                </c:pt>
                <c:pt idx="48">
                  <c:v>9.9972718488100295E-3</c:v>
                </c:pt>
                <c:pt idx="49">
                  <c:v>1.0208968458092471E-2</c:v>
                </c:pt>
                <c:pt idx="50">
                  <c:v>1.0412219135652467E-2</c:v>
                </c:pt>
                <c:pt idx="51">
                  <c:v>1.0620027473130022E-2</c:v>
                </c:pt>
                <c:pt idx="52">
                  <c:v>1.0836724120562469E-2</c:v>
                </c:pt>
                <c:pt idx="53">
                  <c:v>1.1033243664112468E-2</c:v>
                </c:pt>
                <c:pt idx="54">
                  <c:v>1.1245275549530032E-2</c:v>
                </c:pt>
                <c:pt idx="55">
                  <c:v>1.1452824280835027E-2</c:v>
                </c:pt>
                <c:pt idx="56">
                  <c:v>1.1665835219122478E-2</c:v>
                </c:pt>
                <c:pt idx="57">
                  <c:v>1.1879799598909991E-2</c:v>
                </c:pt>
                <c:pt idx="58">
                  <c:v>1.2085631204192459E-2</c:v>
                </c:pt>
                <c:pt idx="59">
                  <c:v>1.2287735190814964E-2</c:v>
                </c:pt>
                <c:pt idx="60">
                  <c:v>1.2491289712367504E-2</c:v>
                </c:pt>
                <c:pt idx="61">
                  <c:v>1.2707857138789969E-2</c:v>
                </c:pt>
                <c:pt idx="62">
                  <c:v>1.2911892455630004E-2</c:v>
                </c:pt>
                <c:pt idx="63">
                  <c:v>1.3123387666404973E-2</c:v>
                </c:pt>
                <c:pt idx="64">
                  <c:v>1.3340156491337485E-2</c:v>
                </c:pt>
                <c:pt idx="65">
                  <c:v>1.3537665565139977E-2</c:v>
                </c:pt>
                <c:pt idx="66">
                  <c:v>1.3749532140795041E-2</c:v>
                </c:pt>
                <c:pt idx="67">
                  <c:v>1.3961536086532523E-2</c:v>
                </c:pt>
                <c:pt idx="68">
                  <c:v>1.4166991670322471E-2</c:v>
                </c:pt>
                <c:pt idx="69">
                  <c:v>1.4372666114917543E-2</c:v>
                </c:pt>
                <c:pt idx="70">
                  <c:v>1.4583325463669982E-2</c:v>
                </c:pt>
                <c:pt idx="71">
                  <c:v>1.4792495860432542E-2</c:v>
                </c:pt>
                <c:pt idx="72">
                  <c:v>1.5001509096507526E-2</c:v>
                </c:pt>
                <c:pt idx="73">
                  <c:v>1.5204616583219987E-2</c:v>
                </c:pt>
                <c:pt idx="74">
                  <c:v>1.5413852172562503E-2</c:v>
                </c:pt>
                <c:pt idx="75">
                  <c:v>1.5626604668832478E-2</c:v>
                </c:pt>
                <c:pt idx="76">
                  <c:v>1.5830304709539965E-2</c:v>
                </c:pt>
                <c:pt idx="77">
                  <c:v>1.6038558917707491E-2</c:v>
                </c:pt>
                <c:pt idx="78">
                  <c:v>1.6251738658212479E-2</c:v>
                </c:pt>
                <c:pt idx="79">
                  <c:v>1.6449013737214989E-2</c:v>
                </c:pt>
                <c:pt idx="80">
                  <c:v>1.6659677742580037E-2</c:v>
                </c:pt>
                <c:pt idx="81">
                  <c:v>1.6885970505132519E-2</c:v>
                </c:pt>
                <c:pt idx="82">
                  <c:v>1.7078930068087493E-2</c:v>
                </c:pt>
                <c:pt idx="83">
                  <c:v>1.7296836270729976E-2</c:v>
                </c:pt>
                <c:pt idx="84">
                  <c:v>1.7507784329484986E-2</c:v>
                </c:pt>
                <c:pt idx="85">
                  <c:v>1.7693093077377497E-2</c:v>
                </c:pt>
                <c:pt idx="86">
                  <c:v>1.7908353159714972E-2</c:v>
                </c:pt>
                <c:pt idx="87">
                  <c:v>1.8118744753222504E-2</c:v>
                </c:pt>
                <c:pt idx="88">
                  <c:v>1.8330327275489999E-2</c:v>
                </c:pt>
                <c:pt idx="89">
                  <c:v>1.8535541879557461E-2</c:v>
                </c:pt>
                <c:pt idx="90">
                  <c:v>1.8741549271979973E-2</c:v>
                </c:pt>
                <c:pt idx="91">
                  <c:v>1.8964007313772503E-2</c:v>
                </c:pt>
                <c:pt idx="92">
                  <c:v>1.9159058860094991E-2</c:v>
                </c:pt>
                <c:pt idx="93">
                  <c:v>1.936612679611498E-2</c:v>
                </c:pt>
                <c:pt idx="94">
                  <c:v>1.9580360095297511E-2</c:v>
                </c:pt>
                <c:pt idx="95">
                  <c:v>1.9798422294474972E-2</c:v>
                </c:pt>
                <c:pt idx="96">
                  <c:v>1.9991948800057457E-2</c:v>
                </c:pt>
                <c:pt idx="97">
                  <c:v>2.0206839845820036E-2</c:v>
                </c:pt>
                <c:pt idx="98">
                  <c:v>2.0408669092280007E-2</c:v>
                </c:pt>
                <c:pt idx="99">
                  <c:v>2.0615952396647506E-2</c:v>
                </c:pt>
                <c:pt idx="100">
                  <c:v>2.0825976117732469E-2</c:v>
                </c:pt>
                <c:pt idx="101">
                  <c:v>2.1039825246347465E-2</c:v>
                </c:pt>
                <c:pt idx="102">
                  <c:v>2.1243086401287491E-2</c:v>
                </c:pt>
                <c:pt idx="103">
                  <c:v>2.1453259133985013E-2</c:v>
                </c:pt>
                <c:pt idx="104">
                  <c:v>2.1663392285474981E-2</c:v>
                </c:pt>
                <c:pt idx="105">
                  <c:v>2.1873668627812481E-2</c:v>
                </c:pt>
                <c:pt idx="106">
                  <c:v>2.208375754147749E-2</c:v>
                </c:pt>
                <c:pt idx="107">
                  <c:v>2.2287052456859958E-2</c:v>
                </c:pt>
                <c:pt idx="108">
                  <c:v>2.2498871302232538E-2</c:v>
                </c:pt>
                <c:pt idx="109">
                  <c:v>2.2713172122305014E-2</c:v>
                </c:pt>
                <c:pt idx="110">
                  <c:v>2.2913056068707506E-2</c:v>
                </c:pt>
                <c:pt idx="111">
                  <c:v>2.3122071633089991E-2</c:v>
                </c:pt>
                <c:pt idx="112">
                  <c:v>2.3350019821544964E-2</c:v>
                </c:pt>
                <c:pt idx="113">
                  <c:v>2.3560326431864988E-2</c:v>
                </c:pt>
                <c:pt idx="114">
                  <c:v>2.3750436147699984E-2</c:v>
                </c:pt>
              </c:numCache>
            </c:numRef>
          </c:xVal>
          <c:yVal>
            <c:numRef>
              <c:f>'Comp 28 days'!$AM$6:$AM$152</c:f>
              <c:numCache>
                <c:formatCode>0.00</c:formatCode>
                <c:ptCount val="147"/>
                <c:pt idx="0">
                  <c:v>0</c:v>
                </c:pt>
                <c:pt idx="1">
                  <c:v>0.21747208666056894</c:v>
                </c:pt>
                <c:pt idx="2">
                  <c:v>0.43728353921324403</c:v>
                </c:pt>
                <c:pt idx="3">
                  <c:v>0.61938038561493103</c:v>
                </c:pt>
                <c:pt idx="4">
                  <c:v>0.82661246415228151</c:v>
                </c:pt>
                <c:pt idx="5">
                  <c:v>1.0429618414491437</c:v>
                </c:pt>
                <c:pt idx="6">
                  <c:v>1.2702028034254937</c:v>
                </c:pt>
                <c:pt idx="7">
                  <c:v>1.5024162130430374</c:v>
                </c:pt>
                <c:pt idx="8">
                  <c:v>1.7201198497787125</c:v>
                </c:pt>
                <c:pt idx="9">
                  <c:v>1.9488249672576814</c:v>
                </c:pt>
                <c:pt idx="10">
                  <c:v>2.2407050710171501</c:v>
                </c:pt>
                <c:pt idx="11">
                  <c:v>2.4925526231527382</c:v>
                </c:pt>
                <c:pt idx="12">
                  <c:v>2.7326141716912442</c:v>
                </c:pt>
                <c:pt idx="13">
                  <c:v>2.9977386584505434</c:v>
                </c:pt>
                <c:pt idx="14">
                  <c:v>3.2901187660172622</c:v>
                </c:pt>
                <c:pt idx="15">
                  <c:v>3.5024201497435632</c:v>
                </c:pt>
                <c:pt idx="16">
                  <c:v>3.803858417086313</c:v>
                </c:pt>
                <c:pt idx="17">
                  <c:v>4.0731184417381874</c:v>
                </c:pt>
                <c:pt idx="18">
                  <c:v>4.3814128730446251</c:v>
                </c:pt>
                <c:pt idx="19">
                  <c:v>4.6728318557143123</c:v>
                </c:pt>
                <c:pt idx="20">
                  <c:v>4.9639551434666247</c:v>
                </c:pt>
                <c:pt idx="21">
                  <c:v>5.2790942136198122</c:v>
                </c:pt>
                <c:pt idx="22">
                  <c:v>5.6415185099467502</c:v>
                </c:pt>
                <c:pt idx="23">
                  <c:v>5.859895958565188</c:v>
                </c:pt>
                <c:pt idx="24">
                  <c:v>6.2572157476097505</c:v>
                </c:pt>
                <c:pt idx="25">
                  <c:v>6.6054547205567511</c:v>
                </c:pt>
                <c:pt idx="26">
                  <c:v>6.9263584446161879</c:v>
                </c:pt>
                <c:pt idx="27">
                  <c:v>7.2919839294627513</c:v>
                </c:pt>
                <c:pt idx="28">
                  <c:v>7.6615103753283771</c:v>
                </c:pt>
                <c:pt idx="29">
                  <c:v>7.954085711389812</c:v>
                </c:pt>
                <c:pt idx="30">
                  <c:v>8.3938145544380003</c:v>
                </c:pt>
                <c:pt idx="31">
                  <c:v>8.7339309975505</c:v>
                </c:pt>
                <c:pt idx="32">
                  <c:v>9.0743069304153128</c:v>
                </c:pt>
                <c:pt idx="33">
                  <c:v>9.4637016300111885</c:v>
                </c:pt>
                <c:pt idx="34">
                  <c:v>9.9362231558188761</c:v>
                </c:pt>
                <c:pt idx="35">
                  <c:v>10.289882076904187</c:v>
                </c:pt>
                <c:pt idx="36">
                  <c:v>10.782054392620937</c:v>
                </c:pt>
                <c:pt idx="37">
                  <c:v>11.239736108109376</c:v>
                </c:pt>
                <c:pt idx="38">
                  <c:v>11.730047874152687</c:v>
                </c:pt>
                <c:pt idx="39">
                  <c:v>12.114326003938938</c:v>
                </c:pt>
                <c:pt idx="40">
                  <c:v>12.551371357403687</c:v>
                </c:pt>
                <c:pt idx="41">
                  <c:v>13.095056638121626</c:v>
                </c:pt>
                <c:pt idx="42">
                  <c:v>13.601582613773623</c:v>
                </c:pt>
                <c:pt idx="43">
                  <c:v>14.0394773334265</c:v>
                </c:pt>
                <c:pt idx="44">
                  <c:v>14.580537332221875</c:v>
                </c:pt>
                <c:pt idx="45">
                  <c:v>15.071609639562688</c:v>
                </c:pt>
                <c:pt idx="46">
                  <c:v>15.700250398367626</c:v>
                </c:pt>
                <c:pt idx="47">
                  <c:v>16.091164899989934</c:v>
                </c:pt>
                <c:pt idx="48">
                  <c:v>16.732604941353188</c:v>
                </c:pt>
                <c:pt idx="49">
                  <c:v>17.357658944092687</c:v>
                </c:pt>
                <c:pt idx="50">
                  <c:v>18.053998472169063</c:v>
                </c:pt>
                <c:pt idx="51">
                  <c:v>18.730860087089251</c:v>
                </c:pt>
                <c:pt idx="52">
                  <c:v>19.469154765829437</c:v>
                </c:pt>
                <c:pt idx="53">
                  <c:v>19.981693010777249</c:v>
                </c:pt>
                <c:pt idx="54">
                  <c:v>20.740716136060691</c:v>
                </c:pt>
                <c:pt idx="55">
                  <c:v>21.319935796782378</c:v>
                </c:pt>
                <c:pt idx="56">
                  <c:v>22.155470564030129</c:v>
                </c:pt>
                <c:pt idx="57">
                  <c:v>22.748901508748563</c:v>
                </c:pt>
                <c:pt idx="58">
                  <c:v>23.489831946790254</c:v>
                </c:pt>
                <c:pt idx="59">
                  <c:v>24.148389580659565</c:v>
                </c:pt>
                <c:pt idx="60">
                  <c:v>24.720422225073001</c:v>
                </c:pt>
                <c:pt idx="61">
                  <c:v>25.589336291886877</c:v>
                </c:pt>
                <c:pt idx="62">
                  <c:v>26.198390405625126</c:v>
                </c:pt>
                <c:pt idx="63">
                  <c:v>26.963189826346937</c:v>
                </c:pt>
                <c:pt idx="64">
                  <c:v>27.678530663251877</c:v>
                </c:pt>
                <c:pt idx="65">
                  <c:v>28.345256461761878</c:v>
                </c:pt>
                <c:pt idx="66">
                  <c:v>29.004650190472624</c:v>
                </c:pt>
                <c:pt idx="67">
                  <c:v>29.686490190215441</c:v>
                </c:pt>
                <c:pt idx="68">
                  <c:v>30.457623652182502</c:v>
                </c:pt>
                <c:pt idx="69">
                  <c:v>31.117947190068691</c:v>
                </c:pt>
                <c:pt idx="70">
                  <c:v>31.776303541846563</c:v>
                </c:pt>
                <c:pt idx="71">
                  <c:v>32.569163478910944</c:v>
                </c:pt>
                <c:pt idx="72">
                  <c:v>33.173826523125193</c:v>
                </c:pt>
                <c:pt idx="73">
                  <c:v>33.907691715285189</c:v>
                </c:pt>
                <c:pt idx="74">
                  <c:v>34.61204050108794</c:v>
                </c:pt>
                <c:pt idx="75">
                  <c:v>35.38899042177944</c:v>
                </c:pt>
                <c:pt idx="76">
                  <c:v>36.124845268204815</c:v>
                </c:pt>
                <c:pt idx="77">
                  <c:v>36.633450421504691</c:v>
                </c:pt>
                <c:pt idx="78">
                  <c:v>37.358421250246444</c:v>
                </c:pt>
                <c:pt idx="79">
                  <c:v>38.020532927475877</c:v>
                </c:pt>
                <c:pt idx="80">
                  <c:v>38.651767419651129</c:v>
                </c:pt>
                <c:pt idx="81">
                  <c:v>39.427514653652935</c:v>
                </c:pt>
                <c:pt idx="82">
                  <c:v>39.800634258426747</c:v>
                </c:pt>
                <c:pt idx="83">
                  <c:v>40.571774588897803</c:v>
                </c:pt>
                <c:pt idx="84">
                  <c:v>41.199393803253741</c:v>
                </c:pt>
                <c:pt idx="85">
                  <c:v>41.869909269735246</c:v>
                </c:pt>
                <c:pt idx="86">
                  <c:v>42.572180158458622</c:v>
                </c:pt>
                <c:pt idx="87">
                  <c:v>43.34102652501312</c:v>
                </c:pt>
                <c:pt idx="88">
                  <c:v>43.950963183306186</c:v>
                </c:pt>
                <c:pt idx="89">
                  <c:v>44.708587462082498</c:v>
                </c:pt>
                <c:pt idx="90">
                  <c:v>45.360850053839378</c:v>
                </c:pt>
                <c:pt idx="91">
                  <c:v>46.145465224981308</c:v>
                </c:pt>
                <c:pt idx="92">
                  <c:v>46.814020490273805</c:v>
                </c:pt>
                <c:pt idx="93">
                  <c:v>47.530244337394805</c:v>
                </c:pt>
                <c:pt idx="94">
                  <c:v>48.140909289941185</c:v>
                </c:pt>
                <c:pt idx="95">
                  <c:v>48.368546995334306</c:v>
                </c:pt>
                <c:pt idx="96">
                  <c:v>48.904526629485183</c:v>
                </c:pt>
                <c:pt idx="97">
                  <c:v>49.577413010410936</c:v>
                </c:pt>
                <c:pt idx="98">
                  <c:v>50.074754864908748</c:v>
                </c:pt>
                <c:pt idx="99">
                  <c:v>50.823712488636374</c:v>
                </c:pt>
                <c:pt idx="100">
                  <c:v>51.470106700435309</c:v>
                </c:pt>
                <c:pt idx="101">
                  <c:v>52.087765070609748</c:v>
                </c:pt>
                <c:pt idx="102">
                  <c:v>52.669523633085184</c:v>
                </c:pt>
                <c:pt idx="103">
                  <c:v>53.230407298542559</c:v>
                </c:pt>
                <c:pt idx="104">
                  <c:v>53.663564380258315</c:v>
                </c:pt>
                <c:pt idx="105">
                  <c:v>54.320372990332565</c:v>
                </c:pt>
                <c:pt idx="106">
                  <c:v>54.838484153151491</c:v>
                </c:pt>
                <c:pt idx="107">
                  <c:v>55.403482867404811</c:v>
                </c:pt>
                <c:pt idx="108">
                  <c:v>55.934025207534432</c:v>
                </c:pt>
                <c:pt idx="109">
                  <c:v>55.777697707526364</c:v>
                </c:pt>
                <c:pt idx="110">
                  <c:v>55.735192727297566</c:v>
                </c:pt>
                <c:pt idx="111">
                  <c:v>56.065409909933805</c:v>
                </c:pt>
                <c:pt idx="112">
                  <c:v>55.004028021357932</c:v>
                </c:pt>
                <c:pt idx="113">
                  <c:v>53.041159291751683</c:v>
                </c:pt>
                <c:pt idx="114">
                  <c:v>53.108316264115246</c:v>
                </c:pt>
                <c:pt idx="137">
                  <c:v>56.065409909933805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EC-4E13-A6F2-8878EA607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430432"/>
        <c:axId val="244430824"/>
      </c:scatterChart>
      <c:valAx>
        <c:axId val="244430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8659361329833772"/>
              <c:y val="0.89050925925925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430824"/>
        <c:crosses val="autoZero"/>
        <c:crossBetween val="midCat"/>
        <c:majorUnit val="1.0000000000000002E-2"/>
      </c:valAx>
      <c:valAx>
        <c:axId val="2444308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(MPa)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1133530183727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430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Mix A 41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'Comp 28 days'!$AX$6:$AX$152</c:f>
              <c:numCache>
                <c:formatCode>0.0000</c:formatCode>
                <c:ptCount val="147"/>
                <c:pt idx="0">
                  <c:v>0</c:v>
                </c:pt>
                <c:pt idx="1">
                  <c:v>2.0197825807493074E-4</c:v>
                </c:pt>
                <c:pt idx="2">
                  <c:v>4.212884295199615E-4</c:v>
                </c:pt>
                <c:pt idx="3">
                  <c:v>6.222387402849527E-4</c:v>
                </c:pt>
                <c:pt idx="4">
                  <c:v>8.355686565599818E-4</c:v>
                </c:pt>
                <c:pt idx="5">
                  <c:v>1.0349601661424402E-3</c:v>
                </c:pt>
                <c:pt idx="6">
                  <c:v>1.2510188575999947E-3</c:v>
                </c:pt>
                <c:pt idx="7">
                  <c:v>1.4555081942024372E-3</c:v>
                </c:pt>
                <c:pt idx="8">
                  <c:v>1.6666110853374328E-3</c:v>
                </c:pt>
                <c:pt idx="9">
                  <c:v>1.8679176269924547E-3</c:v>
                </c:pt>
                <c:pt idx="10">
                  <c:v>2.0857516521349596E-3</c:v>
                </c:pt>
                <c:pt idx="11">
                  <c:v>2.2916519424599712E-3</c:v>
                </c:pt>
                <c:pt idx="12">
                  <c:v>2.4977396614549894E-3</c:v>
                </c:pt>
                <c:pt idx="13">
                  <c:v>2.7167506455174186E-3</c:v>
                </c:pt>
                <c:pt idx="14">
                  <c:v>2.9111095206650005E-3</c:v>
                </c:pt>
                <c:pt idx="15">
                  <c:v>3.1254638917849855E-3</c:v>
                </c:pt>
                <c:pt idx="16">
                  <c:v>3.3330731590574202E-3</c:v>
                </c:pt>
                <c:pt idx="17">
                  <c:v>3.5366218598474218E-3</c:v>
                </c:pt>
                <c:pt idx="18">
                  <c:v>3.7448818887799717E-3</c:v>
                </c:pt>
                <c:pt idx="19">
                  <c:v>3.9571838577449727E-3</c:v>
                </c:pt>
                <c:pt idx="20">
                  <c:v>4.1600433798175017E-3</c:v>
                </c:pt>
                <c:pt idx="21">
                  <c:v>4.373840121539985E-3</c:v>
                </c:pt>
                <c:pt idx="22">
                  <c:v>4.580844029129949E-3</c:v>
                </c:pt>
                <c:pt idx="23">
                  <c:v>4.7884847285424746E-3</c:v>
                </c:pt>
                <c:pt idx="24">
                  <c:v>4.9864676127099553E-3</c:v>
                </c:pt>
                <c:pt idx="25">
                  <c:v>5.2110409209349838E-3</c:v>
                </c:pt>
                <c:pt idx="26">
                  <c:v>5.421685135692478E-3</c:v>
                </c:pt>
                <c:pt idx="27">
                  <c:v>5.6195842008274436E-3</c:v>
                </c:pt>
                <c:pt idx="28">
                  <c:v>5.8354217031724607E-3</c:v>
                </c:pt>
                <c:pt idx="29">
                  <c:v>6.0314569589774436E-3</c:v>
                </c:pt>
                <c:pt idx="30">
                  <c:v>6.2445866408949334E-3</c:v>
                </c:pt>
                <c:pt idx="31">
                  <c:v>6.4591214557674801E-3</c:v>
                </c:pt>
                <c:pt idx="32">
                  <c:v>6.6630194025249171E-3</c:v>
                </c:pt>
                <c:pt idx="33">
                  <c:v>6.8702491558449985E-3</c:v>
                </c:pt>
                <c:pt idx="34">
                  <c:v>7.08629038500499E-3</c:v>
                </c:pt>
                <c:pt idx="35">
                  <c:v>7.2903419999899906E-3</c:v>
                </c:pt>
                <c:pt idx="36">
                  <c:v>7.4945414624374429E-3</c:v>
                </c:pt>
                <c:pt idx="37">
                  <c:v>7.7079901223399364E-3</c:v>
                </c:pt>
                <c:pt idx="38">
                  <c:v>7.8981335986199504E-3</c:v>
                </c:pt>
                <c:pt idx="39">
                  <c:v>8.1234019063249896E-3</c:v>
                </c:pt>
                <c:pt idx="40">
                  <c:v>8.3269121900574564E-3</c:v>
                </c:pt>
                <c:pt idx="41">
                  <c:v>8.5359300827449573E-3</c:v>
                </c:pt>
                <c:pt idx="42">
                  <c:v>8.7439840565549428E-3</c:v>
                </c:pt>
                <c:pt idx="43">
                  <c:v>8.9575223562574635E-3</c:v>
                </c:pt>
                <c:pt idx="44">
                  <c:v>9.159646133484944E-3</c:v>
                </c:pt>
                <c:pt idx="45">
                  <c:v>9.3683206009699486E-3</c:v>
                </c:pt>
                <c:pt idx="46">
                  <c:v>9.5759717777599285E-3</c:v>
                </c:pt>
                <c:pt idx="47">
                  <c:v>9.7966020989749929E-3</c:v>
                </c:pt>
                <c:pt idx="48">
                  <c:v>9.9965873267074731E-3</c:v>
                </c:pt>
                <c:pt idx="49">
                  <c:v>1.0200343246772459E-2</c:v>
                </c:pt>
                <c:pt idx="50">
                  <c:v>1.0410301775274976E-2</c:v>
                </c:pt>
                <c:pt idx="51">
                  <c:v>1.0625766748584998E-2</c:v>
                </c:pt>
                <c:pt idx="52">
                  <c:v>1.0834320144132459E-2</c:v>
                </c:pt>
                <c:pt idx="53">
                  <c:v>1.1038729154159998E-2</c:v>
                </c:pt>
                <c:pt idx="54">
                  <c:v>1.1245433874369937E-2</c:v>
                </c:pt>
                <c:pt idx="55">
                  <c:v>1.1450856861867465E-2</c:v>
                </c:pt>
                <c:pt idx="56">
                  <c:v>1.1664185613987499E-2</c:v>
                </c:pt>
                <c:pt idx="57">
                  <c:v>1.1864482834789936E-2</c:v>
                </c:pt>
                <c:pt idx="58">
                  <c:v>1.2076293531089988E-2</c:v>
                </c:pt>
                <c:pt idx="59">
                  <c:v>1.2290353371442464E-2</c:v>
                </c:pt>
                <c:pt idx="60">
                  <c:v>1.2488301331014995E-2</c:v>
                </c:pt>
                <c:pt idx="61">
                  <c:v>1.2700507839414944E-2</c:v>
                </c:pt>
                <c:pt idx="62">
                  <c:v>1.2917546747897468E-2</c:v>
                </c:pt>
                <c:pt idx="63">
                  <c:v>1.311899415209492E-2</c:v>
                </c:pt>
                <c:pt idx="64">
                  <c:v>1.3327797840589994E-2</c:v>
                </c:pt>
                <c:pt idx="65">
                  <c:v>1.3539429257292479E-2</c:v>
                </c:pt>
                <c:pt idx="66">
                  <c:v>1.3747601974732414E-2</c:v>
                </c:pt>
                <c:pt idx="67">
                  <c:v>1.3958222906427498E-2</c:v>
                </c:pt>
                <c:pt idx="68">
                  <c:v>1.4157850739117439E-2</c:v>
                </c:pt>
                <c:pt idx="69">
                  <c:v>1.4371777865999923E-2</c:v>
                </c:pt>
                <c:pt idx="70">
                  <c:v>1.4585643292762462E-2</c:v>
                </c:pt>
                <c:pt idx="71">
                  <c:v>1.4792856747937488E-2</c:v>
                </c:pt>
                <c:pt idx="72">
                  <c:v>1.4996578907557456E-2</c:v>
                </c:pt>
                <c:pt idx="73">
                  <c:v>1.5200420974959971E-2</c:v>
                </c:pt>
                <c:pt idx="74">
                  <c:v>1.541195460278999E-2</c:v>
                </c:pt>
                <c:pt idx="75">
                  <c:v>1.5625099418699939E-2</c:v>
                </c:pt>
                <c:pt idx="76">
                  <c:v>1.5826323305477442E-2</c:v>
                </c:pt>
                <c:pt idx="77">
                  <c:v>1.6040269058812485E-2</c:v>
                </c:pt>
                <c:pt idx="78">
                  <c:v>1.6243462692862476E-2</c:v>
                </c:pt>
                <c:pt idx="79">
                  <c:v>1.6455524846262469E-2</c:v>
                </c:pt>
                <c:pt idx="80">
                  <c:v>1.6675360050817468E-2</c:v>
                </c:pt>
                <c:pt idx="81">
                  <c:v>1.6863121669577465E-2</c:v>
                </c:pt>
                <c:pt idx="82">
                  <c:v>1.708178340766997E-2</c:v>
                </c:pt>
                <c:pt idx="83">
                  <c:v>1.7282042211414959E-2</c:v>
                </c:pt>
                <c:pt idx="84">
                  <c:v>1.7491508303099933E-2</c:v>
                </c:pt>
                <c:pt idx="85">
                  <c:v>1.7700901053129936E-2</c:v>
                </c:pt>
                <c:pt idx="86">
                  <c:v>1.7906418337039921E-2</c:v>
                </c:pt>
                <c:pt idx="87">
                  <c:v>1.8122700545917424E-2</c:v>
                </c:pt>
                <c:pt idx="88">
                  <c:v>1.8322242231269926E-2</c:v>
                </c:pt>
                <c:pt idx="89">
                  <c:v>1.8533231035387489E-2</c:v>
                </c:pt>
                <c:pt idx="90">
                  <c:v>1.8756819469972451E-2</c:v>
                </c:pt>
                <c:pt idx="91">
                  <c:v>1.8955611440639952E-2</c:v>
                </c:pt>
                <c:pt idx="92">
                  <c:v>1.9160784135192444E-2</c:v>
                </c:pt>
                <c:pt idx="93">
                  <c:v>1.9371536616202435E-2</c:v>
                </c:pt>
                <c:pt idx="94">
                  <c:v>1.9579101645652484E-2</c:v>
                </c:pt>
                <c:pt idx="95">
                  <c:v>1.9785559565377486E-2</c:v>
                </c:pt>
                <c:pt idx="96">
                  <c:v>1.9993953471929959E-2</c:v>
                </c:pt>
                <c:pt idx="97">
                  <c:v>2.0203371833332449E-2</c:v>
                </c:pt>
                <c:pt idx="98">
                  <c:v>2.0407630667594923E-2</c:v>
                </c:pt>
                <c:pt idx="99">
                  <c:v>2.0621818564802476E-2</c:v>
                </c:pt>
                <c:pt idx="100">
                  <c:v>2.0826658311529921E-2</c:v>
                </c:pt>
                <c:pt idx="101">
                  <c:v>2.1034360711062482E-2</c:v>
                </c:pt>
                <c:pt idx="102">
                  <c:v>2.1258278601012481E-2</c:v>
                </c:pt>
                <c:pt idx="103">
                  <c:v>2.1448125218217484E-2</c:v>
                </c:pt>
                <c:pt idx="104">
                  <c:v>2.1665917333844931E-2</c:v>
                </c:pt>
                <c:pt idx="105">
                  <c:v>2.1879796730444934E-2</c:v>
                </c:pt>
                <c:pt idx="106">
                  <c:v>2.2081551471097426E-2</c:v>
                </c:pt>
                <c:pt idx="107">
                  <c:v>2.2291941900449964E-2</c:v>
                </c:pt>
                <c:pt idx="108">
                  <c:v>2.2492851465852493E-2</c:v>
                </c:pt>
              </c:numCache>
            </c:numRef>
          </c:xVal>
          <c:yVal>
            <c:numRef>
              <c:f>'Comp 28 days'!$AW$6:$AW$152</c:f>
              <c:numCache>
                <c:formatCode>0.00</c:formatCode>
                <c:ptCount val="147"/>
                <c:pt idx="0">
                  <c:v>0</c:v>
                </c:pt>
                <c:pt idx="1">
                  <c:v>0.1697501866146936</c:v>
                </c:pt>
                <c:pt idx="2">
                  <c:v>0.36105804610997522</c:v>
                </c:pt>
                <c:pt idx="3">
                  <c:v>0.55030023213476253</c:v>
                </c:pt>
                <c:pt idx="4">
                  <c:v>0.75379526242613759</c:v>
                </c:pt>
                <c:pt idx="5">
                  <c:v>0.93321385793388145</c:v>
                </c:pt>
                <c:pt idx="6">
                  <c:v>1.1486633447930246</c:v>
                </c:pt>
                <c:pt idx="7">
                  <c:v>1.3607273576781191</c:v>
                </c:pt>
                <c:pt idx="8">
                  <c:v>1.6106790862977503</c:v>
                </c:pt>
                <c:pt idx="9">
                  <c:v>1.8432921497151247</c:v>
                </c:pt>
                <c:pt idx="10">
                  <c:v>2.0709238015115248</c:v>
                </c:pt>
                <c:pt idx="11">
                  <c:v>2.3264443734660749</c:v>
                </c:pt>
                <c:pt idx="12">
                  <c:v>2.5555682368576562</c:v>
                </c:pt>
                <c:pt idx="13">
                  <c:v>2.8154921019449874</c:v>
                </c:pt>
                <c:pt idx="14">
                  <c:v>3.0668760882690562</c:v>
                </c:pt>
                <c:pt idx="15">
                  <c:v>3.3283034572377814</c:v>
                </c:pt>
                <c:pt idx="16">
                  <c:v>3.5857241600751877</c:v>
                </c:pt>
                <c:pt idx="17">
                  <c:v>3.8827791577205062</c:v>
                </c:pt>
                <c:pt idx="18">
                  <c:v>4.1410697158426055</c:v>
                </c:pt>
                <c:pt idx="19">
                  <c:v>4.4606642331927935</c:v>
                </c:pt>
                <c:pt idx="20">
                  <c:v>4.739599651657044</c:v>
                </c:pt>
                <c:pt idx="21">
                  <c:v>5.0325859338045431</c:v>
                </c:pt>
                <c:pt idx="22">
                  <c:v>5.3436117013916684</c:v>
                </c:pt>
                <c:pt idx="23">
                  <c:v>5.6590616004541685</c:v>
                </c:pt>
                <c:pt idx="24">
                  <c:v>5.8867254992946689</c:v>
                </c:pt>
                <c:pt idx="25">
                  <c:v>6.2506733229383569</c:v>
                </c:pt>
                <c:pt idx="26">
                  <c:v>6.6204706672579183</c:v>
                </c:pt>
                <c:pt idx="27">
                  <c:v>6.906330352649106</c:v>
                </c:pt>
                <c:pt idx="28">
                  <c:v>7.2660299483686686</c:v>
                </c:pt>
                <c:pt idx="29">
                  <c:v>7.621376193128544</c:v>
                </c:pt>
                <c:pt idx="30">
                  <c:v>7.9623040510341694</c:v>
                </c:pt>
                <c:pt idx="31">
                  <c:v>8.3423546748236053</c:v>
                </c:pt>
                <c:pt idx="32">
                  <c:v>8.7180414702743558</c:v>
                </c:pt>
                <c:pt idx="33">
                  <c:v>9.135716361924981</c:v>
                </c:pt>
                <c:pt idx="34">
                  <c:v>9.5054707489907937</c:v>
                </c:pt>
                <c:pt idx="35">
                  <c:v>9.9427405511960441</c:v>
                </c:pt>
                <c:pt idx="36">
                  <c:v>10.337317362427729</c:v>
                </c:pt>
                <c:pt idx="37">
                  <c:v>10.790862841531604</c:v>
                </c:pt>
                <c:pt idx="38">
                  <c:v>11.165289441123605</c:v>
                </c:pt>
                <c:pt idx="39">
                  <c:v>11.641043005511166</c:v>
                </c:pt>
                <c:pt idx="40">
                  <c:v>12.076547020114981</c:v>
                </c:pt>
                <c:pt idx="41">
                  <c:v>12.593536172062167</c:v>
                </c:pt>
                <c:pt idx="42">
                  <c:v>13.021487975493105</c:v>
                </c:pt>
                <c:pt idx="43">
                  <c:v>13.526481809094541</c:v>
                </c:pt>
                <c:pt idx="44">
                  <c:v>14.064993010833854</c:v>
                </c:pt>
                <c:pt idx="45">
                  <c:v>14.524428173899668</c:v>
                </c:pt>
                <c:pt idx="46">
                  <c:v>15.113956062123169</c:v>
                </c:pt>
                <c:pt idx="47">
                  <c:v>15.727494261227541</c:v>
                </c:pt>
                <c:pt idx="48">
                  <c:v>16.251778113655732</c:v>
                </c:pt>
                <c:pt idx="49">
                  <c:v>16.846810118295231</c:v>
                </c:pt>
                <c:pt idx="50">
                  <c:v>17.407946055755041</c:v>
                </c:pt>
                <c:pt idx="51">
                  <c:v>18.016806337982416</c:v>
                </c:pt>
                <c:pt idx="52">
                  <c:v>18.765329266898355</c:v>
                </c:pt>
                <c:pt idx="53">
                  <c:v>19.403069512918606</c:v>
                </c:pt>
                <c:pt idx="54">
                  <c:v>20.065631018951546</c:v>
                </c:pt>
                <c:pt idx="55">
                  <c:v>20.707963383756606</c:v>
                </c:pt>
                <c:pt idx="56">
                  <c:v>21.456607617437854</c:v>
                </c:pt>
                <c:pt idx="57">
                  <c:v>22.148418240249168</c:v>
                </c:pt>
                <c:pt idx="58">
                  <c:v>22.757372236810607</c:v>
                </c:pt>
                <c:pt idx="59">
                  <c:v>23.509219521656604</c:v>
                </c:pt>
                <c:pt idx="60">
                  <c:v>24.214123492129168</c:v>
                </c:pt>
                <c:pt idx="61">
                  <c:v>24.938705842941982</c:v>
                </c:pt>
                <c:pt idx="62">
                  <c:v>25.689650559797855</c:v>
                </c:pt>
                <c:pt idx="63">
                  <c:v>26.346952887251984</c:v>
                </c:pt>
                <c:pt idx="64">
                  <c:v>26.891262154094854</c:v>
                </c:pt>
                <c:pt idx="65">
                  <c:v>27.674234472215165</c:v>
                </c:pt>
                <c:pt idx="66">
                  <c:v>28.402444557286795</c:v>
                </c:pt>
                <c:pt idx="67">
                  <c:v>29.175924486480667</c:v>
                </c:pt>
                <c:pt idx="68">
                  <c:v>29.868531506508607</c:v>
                </c:pt>
                <c:pt idx="69">
                  <c:v>30.561796855181477</c:v>
                </c:pt>
                <c:pt idx="70">
                  <c:v>31.223329482600107</c:v>
                </c:pt>
                <c:pt idx="71">
                  <c:v>31.964470399543664</c:v>
                </c:pt>
                <c:pt idx="72">
                  <c:v>32.639241428114481</c:v>
                </c:pt>
                <c:pt idx="73">
                  <c:v>33.313533291220672</c:v>
                </c:pt>
                <c:pt idx="74">
                  <c:v>34.039266640320413</c:v>
                </c:pt>
                <c:pt idx="75">
                  <c:v>34.754760563373544</c:v>
                </c:pt>
                <c:pt idx="76">
                  <c:v>35.500509315170355</c:v>
                </c:pt>
                <c:pt idx="77">
                  <c:v>36.136666545644417</c:v>
                </c:pt>
                <c:pt idx="78">
                  <c:v>36.835027160122984</c:v>
                </c:pt>
                <c:pt idx="79">
                  <c:v>37.506273132748916</c:v>
                </c:pt>
                <c:pt idx="80">
                  <c:v>38.279357017017922</c:v>
                </c:pt>
                <c:pt idx="81">
                  <c:v>38.886828464455924</c:v>
                </c:pt>
                <c:pt idx="82">
                  <c:v>39.662130759097607</c:v>
                </c:pt>
                <c:pt idx="83">
                  <c:v>40.24262400344017</c:v>
                </c:pt>
                <c:pt idx="84">
                  <c:v>40.96105322241786</c:v>
                </c:pt>
                <c:pt idx="85">
                  <c:v>41.617791168391733</c:v>
                </c:pt>
                <c:pt idx="86">
                  <c:v>42.310931952670224</c:v>
                </c:pt>
                <c:pt idx="87">
                  <c:v>43.001331388950355</c:v>
                </c:pt>
                <c:pt idx="88">
                  <c:v>43.639473035000293</c:v>
                </c:pt>
                <c:pt idx="89">
                  <c:v>44.37237360980361</c:v>
                </c:pt>
                <c:pt idx="90">
                  <c:v>45.141406124457724</c:v>
                </c:pt>
                <c:pt idx="91">
                  <c:v>45.728854369372101</c:v>
                </c:pt>
                <c:pt idx="92">
                  <c:v>46.451330999843798</c:v>
                </c:pt>
                <c:pt idx="93">
                  <c:v>47.044884762726731</c:v>
                </c:pt>
                <c:pt idx="94">
                  <c:v>47.207437572069487</c:v>
                </c:pt>
                <c:pt idx="95">
                  <c:v>47.837047488428674</c:v>
                </c:pt>
                <c:pt idx="96">
                  <c:v>48.470648471266038</c:v>
                </c:pt>
                <c:pt idx="97">
                  <c:v>48.989138100296231</c:v>
                </c:pt>
                <c:pt idx="98">
                  <c:v>49.535085447132609</c:v>
                </c:pt>
                <c:pt idx="99">
                  <c:v>50.197459757328041</c:v>
                </c:pt>
                <c:pt idx="100">
                  <c:v>50.821336451917915</c:v>
                </c:pt>
                <c:pt idx="101">
                  <c:v>51.409291452728233</c:v>
                </c:pt>
                <c:pt idx="102">
                  <c:v>50.49639579374341</c:v>
                </c:pt>
                <c:pt idx="103">
                  <c:v>51.012748619541547</c:v>
                </c:pt>
                <c:pt idx="104">
                  <c:v>51.54605465941129</c:v>
                </c:pt>
                <c:pt idx="105">
                  <c:v>52.149170427583165</c:v>
                </c:pt>
                <c:pt idx="106">
                  <c:v>52.643687580712168</c:v>
                </c:pt>
                <c:pt idx="107">
                  <c:v>53.17565787117929</c:v>
                </c:pt>
                <c:pt idx="108">
                  <c:v>53.642582730390103</c:v>
                </c:pt>
                <c:pt idx="137">
                  <c:v>53.642582730390103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41-4C27-8AE2-BBDB94D32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72656"/>
        <c:axId val="246273048"/>
      </c:scatterChart>
      <c:valAx>
        <c:axId val="246272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8659361329833772"/>
              <c:y val="0.89050925925925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73048"/>
        <c:crosses val="autoZero"/>
        <c:crossBetween val="midCat"/>
        <c:majorUnit val="1.0000000000000002E-2"/>
      </c:valAx>
      <c:valAx>
        <c:axId val="246273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(MPa)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1133530183727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72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lt1"/>
            </a:solidFill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 w="127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2-45E2-9A43-8AA53017D00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/>
              </a:solidFill>
              <a:ln w="127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42-45E2-9A43-8AA53017D008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/>
              </a:solidFill>
              <a:ln w="127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42-45E2-9A43-8AA53017D008}"/>
              </c:ext>
            </c:extLst>
          </c:dPt>
          <c:dPt>
            <c:idx val="3"/>
            <c:invertIfNegative val="0"/>
            <c:bubble3D val="0"/>
            <c:spPr>
              <a:solidFill>
                <a:schemeClr val="bg2"/>
              </a:solidFill>
              <a:ln w="127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2-45E2-9A43-8AA53017D00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2"/>
              </a:solidFill>
              <a:ln w="127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42-45E2-9A43-8AA53017D008}"/>
              </c:ext>
            </c:extLst>
          </c:dPt>
          <c:errBars>
            <c:errBarType val="both"/>
            <c:errValType val="cust"/>
            <c:noEndCap val="0"/>
            <c:plus>
              <c:numRef>
                <c:f>Graphs!$M$19:$M$23</c:f>
                <c:numCache>
                  <c:formatCode>General</c:formatCode>
                  <c:ptCount val="5"/>
                  <c:pt idx="0">
                    <c:v>5.8000000000000043</c:v>
                  </c:pt>
                  <c:pt idx="1">
                    <c:v>2.6599999999999966</c:v>
                  </c:pt>
                  <c:pt idx="2">
                    <c:v>3.0500000000000007</c:v>
                  </c:pt>
                  <c:pt idx="3">
                    <c:v>5.4799999999999898</c:v>
                  </c:pt>
                  <c:pt idx="4">
                    <c:v>2.4600000000000009</c:v>
                  </c:pt>
                </c:numCache>
              </c:numRef>
            </c:plus>
            <c:minus>
              <c:numRef>
                <c:f>Graphs!$O$19:$O$23</c:f>
                <c:numCache>
                  <c:formatCode>General</c:formatCode>
                  <c:ptCount val="5"/>
                  <c:pt idx="0">
                    <c:v>6.8499999999999943</c:v>
                  </c:pt>
                  <c:pt idx="1">
                    <c:v>3.9699999999999989</c:v>
                  </c:pt>
                  <c:pt idx="2">
                    <c:v>2.0199999999999996</c:v>
                  </c:pt>
                  <c:pt idx="3">
                    <c:v>4.730000000000004</c:v>
                  </c:pt>
                  <c:pt idx="4">
                    <c:v>3.8599999999999994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Graphs!$J$19:$J$23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Graphs!$K$19:$K$23</c:f>
              <c:numCache>
                <c:formatCode>General</c:formatCode>
                <c:ptCount val="5"/>
                <c:pt idx="0">
                  <c:v>55.19</c:v>
                </c:pt>
                <c:pt idx="1">
                  <c:v>62.22</c:v>
                </c:pt>
                <c:pt idx="2">
                  <c:v>26.24</c:v>
                </c:pt>
                <c:pt idx="3">
                  <c:v>67.12</c:v>
                </c:pt>
                <c:pt idx="4">
                  <c:v>51.43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42-45E2-9A43-8AA53017D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7"/>
        <c:overlap val="-80"/>
        <c:axId val="246273832"/>
        <c:axId val="246274224"/>
      </c:barChart>
      <c:catAx>
        <c:axId val="246273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Mix (28 days)</a:t>
                </a:r>
              </a:p>
            </c:rich>
          </c:tx>
          <c:layout>
            <c:manualLayout>
              <c:xMode val="edge"/>
              <c:yMode val="edge"/>
              <c:x val="0.41838517060367453"/>
              <c:y val="0.890509259259259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74224"/>
        <c:crosses val="autoZero"/>
        <c:auto val="1"/>
        <c:lblAlgn val="ctr"/>
        <c:lblOffset val="100"/>
        <c:noMultiLvlLbl val="0"/>
      </c:catAx>
      <c:valAx>
        <c:axId val="246274224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Compressive Strength (MPa)</a:t>
                </a:r>
              </a:p>
            </c:rich>
          </c:tx>
          <c:layout>
            <c:manualLayout>
              <c:xMode val="edge"/>
              <c:yMode val="edge"/>
              <c:x val="9.7221128608923884E-3"/>
              <c:y val="7.946741032370953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738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76941680486461"/>
          <c:y val="7.4745188101487309E-2"/>
          <c:w val="0.75367502763957983"/>
          <c:h val="0.71956036745406815"/>
        </c:manualLayout>
      </c:layout>
      <c:barChart>
        <c:barDir val="col"/>
        <c:grouping val="clustered"/>
        <c:varyColors val="0"/>
        <c:ser>
          <c:idx val="0"/>
          <c:order val="0"/>
          <c:tx>
            <c:v>Mix (28 days)</c:v>
          </c:tx>
          <c:spPr>
            <a:solidFill>
              <a:schemeClr val="bg2"/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Graphs!$T$19:$T$23</c:f>
                <c:numCache>
                  <c:formatCode>General</c:formatCode>
                  <c:ptCount val="5"/>
                  <c:pt idx="0">
                    <c:v>1.0499999999999998</c:v>
                  </c:pt>
                  <c:pt idx="1">
                    <c:v>0.35999999999999943</c:v>
                  </c:pt>
                  <c:pt idx="2">
                    <c:v>1.2200000000000006</c:v>
                  </c:pt>
                  <c:pt idx="3">
                    <c:v>1.4299999999999997</c:v>
                  </c:pt>
                  <c:pt idx="4">
                    <c:v>0.37999999999999989</c:v>
                  </c:pt>
                </c:numCache>
              </c:numRef>
            </c:plus>
            <c:minus>
              <c:numRef>
                <c:f>Graphs!$V$19:$V$23</c:f>
                <c:numCache>
                  <c:formatCode>General</c:formatCode>
                  <c:ptCount val="5"/>
                  <c:pt idx="0">
                    <c:v>1.0599999999999996</c:v>
                  </c:pt>
                  <c:pt idx="1">
                    <c:v>0.66999999999999993</c:v>
                  </c:pt>
                  <c:pt idx="2">
                    <c:v>0.75</c:v>
                  </c:pt>
                  <c:pt idx="3">
                    <c:v>1.42</c:v>
                  </c:pt>
                  <c:pt idx="4">
                    <c:v>0.35000000000000053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Graphs!$Q$19:$Q$23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Graphs!$R$19:$R$23</c:f>
              <c:numCache>
                <c:formatCode>General</c:formatCode>
                <c:ptCount val="5"/>
                <c:pt idx="0">
                  <c:v>6.5</c:v>
                </c:pt>
                <c:pt idx="1">
                  <c:v>7.53</c:v>
                </c:pt>
                <c:pt idx="2">
                  <c:v>5.01</c:v>
                </c:pt>
                <c:pt idx="3">
                  <c:v>6.17</c:v>
                </c:pt>
                <c:pt idx="4">
                  <c:v>6.48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E-49CA-AC71-C92675774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7"/>
        <c:overlap val="-80"/>
        <c:axId val="244428864"/>
        <c:axId val="244428472"/>
      </c:barChart>
      <c:catAx>
        <c:axId val="244428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Mix (28 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428472"/>
        <c:crosses val="autoZero"/>
        <c:auto val="1"/>
        <c:lblAlgn val="ctr"/>
        <c:lblOffset val="100"/>
        <c:noMultiLvlLbl val="0"/>
      </c:catAx>
      <c:valAx>
        <c:axId val="2444284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Flexural Strength (MPa)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163645742198891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42886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Mix 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Graphs!$K$28</c:f>
              <c:numCache>
                <c:formatCode>0</c:formatCode>
                <c:ptCount val="1"/>
                <c:pt idx="0">
                  <c:v>1877.9036458333335</c:v>
                </c:pt>
              </c:numCache>
            </c:numRef>
          </c:xVal>
          <c:yVal>
            <c:numRef>
              <c:f>Graphs!$L$28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49-4FD4-BE4E-0C60BAAECB6D}"/>
            </c:ext>
          </c:extLst>
        </c:ser>
        <c:ser>
          <c:idx val="1"/>
          <c:order val="1"/>
          <c:tx>
            <c:v>Mix 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>
                  <a:lumMod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Graphs!$K$29</c:f>
              <c:numCache>
                <c:formatCode>0</c:formatCode>
                <c:ptCount val="1"/>
                <c:pt idx="0">
                  <c:v>1972.5520833333335</c:v>
                </c:pt>
              </c:numCache>
            </c:numRef>
          </c:xVal>
          <c:yVal>
            <c:numRef>
              <c:f>Graphs!$L$29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849-4FD4-BE4E-0C60BAAECB6D}"/>
            </c:ext>
          </c:extLst>
        </c:ser>
        <c:ser>
          <c:idx val="2"/>
          <c:order val="2"/>
          <c:tx>
            <c:v>Mix 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5B9BD5"/>
              </a:solidFill>
              <a:ln w="9525">
                <a:noFill/>
              </a:ln>
              <a:effectLst/>
            </c:spPr>
          </c:marker>
          <c:xVal>
            <c:numRef>
              <c:f>Graphs!$K$30</c:f>
              <c:numCache>
                <c:formatCode>0</c:formatCode>
                <c:ptCount val="1"/>
                <c:pt idx="0">
                  <c:v>1653.1380208333335</c:v>
                </c:pt>
              </c:numCache>
            </c:numRef>
          </c:xVal>
          <c:yVal>
            <c:numRef>
              <c:f>Graphs!$L$30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849-4FD4-BE4E-0C60BAAECB6D}"/>
            </c:ext>
          </c:extLst>
        </c:ser>
        <c:ser>
          <c:idx val="3"/>
          <c:order val="3"/>
          <c:tx>
            <c:v>Mix 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70AD47"/>
              </a:solidFill>
              <a:ln w="9525">
                <a:noFill/>
              </a:ln>
              <a:effectLst/>
            </c:spPr>
          </c:marker>
          <c:xVal>
            <c:numRef>
              <c:f>Graphs!$K$31</c:f>
              <c:numCache>
                <c:formatCode>0</c:formatCode>
                <c:ptCount val="1"/>
                <c:pt idx="0">
                  <c:v>2013.3203124999998</c:v>
                </c:pt>
              </c:numCache>
            </c:numRef>
          </c:xVal>
          <c:yVal>
            <c:numRef>
              <c:f>Graphs!$L$31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849-4FD4-BE4E-0C60BAAECB6D}"/>
            </c:ext>
          </c:extLst>
        </c:ser>
        <c:ser>
          <c:idx val="4"/>
          <c:order val="4"/>
          <c:tx>
            <c:v>Mix 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Graphs!$K$32</c:f>
              <c:numCache>
                <c:formatCode>0</c:formatCode>
                <c:ptCount val="1"/>
                <c:pt idx="0">
                  <c:v>1771.484375</c:v>
                </c:pt>
              </c:numCache>
            </c:numRef>
          </c:xVal>
          <c:yVal>
            <c:numRef>
              <c:f>Graphs!$L$32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849-4FD4-BE4E-0C60BAAECB6D}"/>
            </c:ext>
          </c:extLst>
        </c:ser>
        <c:ser>
          <c:idx val="7"/>
          <c:order val="7"/>
          <c:tx>
            <c:v>trendline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ysClr val="windowText" lastClr="000000"/>
                </a:solidFill>
                <a:prstDash val="dash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Graphs!$K$28:$K$32</c:f>
              <c:numCache>
                <c:formatCode>0</c:formatCode>
                <c:ptCount val="5"/>
                <c:pt idx="0">
                  <c:v>1877.9036458333335</c:v>
                </c:pt>
                <c:pt idx="1">
                  <c:v>1972.5520833333335</c:v>
                </c:pt>
                <c:pt idx="2">
                  <c:v>1653.1380208333335</c:v>
                </c:pt>
                <c:pt idx="3">
                  <c:v>2013.3203124999998</c:v>
                </c:pt>
                <c:pt idx="4">
                  <c:v>1771.484375</c:v>
                </c:pt>
              </c:numCache>
            </c:numRef>
          </c:xVal>
          <c:yVal>
            <c:numRef>
              <c:f>Graphs!$L$28:$L$32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849-4FD4-BE4E-0C60BAAEC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75400"/>
        <c:axId val="246275792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Mix F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Graphs!$K$33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1626.0902255639101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Graphs!$L$33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7-D849-4FD4-BE4E-0C60BAAECB6D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Mix 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Graphs!$K$34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1384.2680594120022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Graphs!$L$34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8-D849-4FD4-BE4E-0C60BAAECB6D}"/>
                  </c:ext>
                </c:extLst>
              </c15:ser>
            </c15:filteredScatterSeries>
          </c:ext>
        </c:extLst>
      </c:scatterChart>
      <c:valAx>
        <c:axId val="246275400"/>
        <c:scaling>
          <c:orientation val="minMax"/>
          <c:min val="16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Density (kg/m3)</a:t>
                </a:r>
              </a:p>
            </c:rich>
          </c:tx>
          <c:layout>
            <c:manualLayout>
              <c:xMode val="edge"/>
              <c:yMode val="edge"/>
              <c:x val="0.41698697273824753"/>
              <c:y val="0.867228099521348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75792"/>
        <c:crosses val="autoZero"/>
        <c:crossBetween val="midCat"/>
      </c:valAx>
      <c:valAx>
        <c:axId val="246275792"/>
        <c:scaling>
          <c:orientation val="minMax"/>
          <c:max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No. of layers printed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75400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7836669729784921"/>
          <c:y val="3.3684203081264685E-2"/>
          <c:w val="0.7103906977302894"/>
          <c:h val="0.1019901971012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133350</xdr:rowOff>
    </xdr:from>
    <xdr:to>
      <xdr:col>8</xdr:col>
      <xdr:colOff>304800</xdr:colOff>
      <xdr:row>15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18</xdr:row>
      <xdr:rowOff>9525</xdr:rowOff>
    </xdr:from>
    <xdr:to>
      <xdr:col>8</xdr:col>
      <xdr:colOff>314325</xdr:colOff>
      <xdr:row>32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34</xdr:row>
      <xdr:rowOff>0</xdr:rowOff>
    </xdr:from>
    <xdr:to>
      <xdr:col>8</xdr:col>
      <xdr:colOff>314325</xdr:colOff>
      <xdr:row>48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50</xdr:row>
      <xdr:rowOff>9525</xdr:rowOff>
    </xdr:from>
    <xdr:to>
      <xdr:col>8</xdr:col>
      <xdr:colOff>571500</xdr:colOff>
      <xdr:row>64</xdr:row>
      <xdr:rowOff>85725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66</xdr:row>
      <xdr:rowOff>28575</xdr:rowOff>
    </xdr:from>
    <xdr:to>
      <xdr:col>8</xdr:col>
      <xdr:colOff>314325</xdr:colOff>
      <xdr:row>80</xdr:row>
      <xdr:rowOff>104775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82</xdr:row>
      <xdr:rowOff>19050</xdr:rowOff>
    </xdr:from>
    <xdr:to>
      <xdr:col>8</xdr:col>
      <xdr:colOff>314325</xdr:colOff>
      <xdr:row>96</xdr:row>
      <xdr:rowOff>95250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1</xdr:row>
      <xdr:rowOff>4762</xdr:rowOff>
    </xdr:from>
    <xdr:to>
      <xdr:col>14</xdr:col>
      <xdr:colOff>0</xdr:colOff>
      <xdr:row>15</xdr:row>
      <xdr:rowOff>80962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0</xdr:row>
      <xdr:rowOff>157162</xdr:rowOff>
    </xdr:from>
    <xdr:to>
      <xdr:col>18</xdr:col>
      <xdr:colOff>322650</xdr:colOff>
      <xdr:row>15</xdr:row>
      <xdr:rowOff>42862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25</xdr:row>
      <xdr:rowOff>0</xdr:rowOff>
    </xdr:from>
    <xdr:to>
      <xdr:col>25</xdr:col>
      <xdr:colOff>390525</xdr:colOff>
      <xdr:row>36</xdr:row>
      <xdr:rowOff>166688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25</xdr:row>
      <xdr:rowOff>0</xdr:rowOff>
    </xdr:from>
    <xdr:to>
      <xdr:col>18</xdr:col>
      <xdr:colOff>257175</xdr:colOff>
      <xdr:row>36</xdr:row>
      <xdr:rowOff>166688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12</xdr:row>
      <xdr:rowOff>152400</xdr:rowOff>
    </xdr:from>
    <xdr:to>
      <xdr:col>29</xdr:col>
      <xdr:colOff>504825</xdr:colOff>
      <xdr:row>24</xdr:row>
      <xdr:rowOff>128588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600075</xdr:colOff>
      <xdr:row>0</xdr:row>
      <xdr:rowOff>114300</xdr:rowOff>
    </xdr:from>
    <xdr:to>
      <xdr:col>29</xdr:col>
      <xdr:colOff>495300</xdr:colOff>
      <xdr:row>12</xdr:row>
      <xdr:rowOff>90488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0</xdr:colOff>
      <xdr:row>25</xdr:row>
      <xdr:rowOff>0</xdr:rowOff>
    </xdr:from>
    <xdr:to>
      <xdr:col>32</xdr:col>
      <xdr:colOff>504825</xdr:colOff>
      <xdr:row>36</xdr:row>
      <xdr:rowOff>166688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33</xdr:col>
      <xdr:colOff>0</xdr:colOff>
      <xdr:row>25</xdr:row>
      <xdr:rowOff>0</xdr:rowOff>
    </xdr:from>
    <xdr:to>
      <xdr:col>40</xdr:col>
      <xdr:colOff>0</xdr:colOff>
      <xdr:row>36</xdr:row>
      <xdr:rowOff>166688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43</xdr:col>
      <xdr:colOff>133350</xdr:colOff>
      <xdr:row>0</xdr:row>
      <xdr:rowOff>171450</xdr:rowOff>
    </xdr:from>
    <xdr:to>
      <xdr:col>49</xdr:col>
      <xdr:colOff>371475</xdr:colOff>
      <xdr:row>21</xdr:row>
      <xdr:rowOff>180975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DFDBFF8-73E3-48F8-B009-407F7009C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50</xdr:col>
      <xdr:colOff>0</xdr:colOff>
      <xdr:row>1</xdr:row>
      <xdr:rowOff>0</xdr:rowOff>
    </xdr:from>
    <xdr:to>
      <xdr:col>56</xdr:col>
      <xdr:colOff>238125</xdr:colOff>
      <xdr:row>22</xdr:row>
      <xdr:rowOff>9525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C4FF29E9-3878-473C-AB22-57D6CD910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57</xdr:col>
      <xdr:colOff>0</xdr:colOff>
      <xdr:row>1</xdr:row>
      <xdr:rowOff>0</xdr:rowOff>
    </xdr:from>
    <xdr:to>
      <xdr:col>63</xdr:col>
      <xdr:colOff>238125</xdr:colOff>
      <xdr:row>22</xdr:row>
      <xdr:rowOff>9525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878D7A9-A83A-4588-836B-CED43AA2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0.00439</cdr:x>
      <cdr:y>0</cdr:y>
    </cdr:from>
    <cdr:to>
      <cdr:x>0.08662</cdr:x>
      <cdr:y>0.09722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AEC6CF9-0E71-4507-B740-C2B3F47AEE4D}"/>
            </a:ext>
          </a:extLst>
        </cdr:cNvPr>
        <cdr:cNvSpPr txBox="1"/>
      </cdr:nvSpPr>
      <cdr:spPr>
        <a:xfrm xmlns:a="http://schemas.openxmlformats.org/drawingml/2006/main">
          <a:off x="12700" y="0"/>
          <a:ext cx="2381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0.0081</cdr:y>
    </cdr:from>
    <cdr:to>
      <cdr:x>0.08227</cdr:x>
      <cdr:y>0.10532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5AEC6CF9-0E71-4507-B740-C2B3F47AEE4D}"/>
            </a:ext>
          </a:extLst>
        </cdr:cNvPr>
        <cdr:cNvSpPr txBox="1"/>
      </cdr:nvSpPr>
      <cdr:spPr>
        <a:xfrm xmlns:a="http://schemas.openxmlformats.org/drawingml/2006/main">
          <a:off x="0" y="22225"/>
          <a:ext cx="2381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0.00439</cdr:x>
      <cdr:y>0</cdr:y>
    </cdr:from>
    <cdr:to>
      <cdr:x>0.08662</cdr:x>
      <cdr:y>0.09722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AEC6CF9-0E71-4507-B740-C2B3F47AEE4D}"/>
            </a:ext>
          </a:extLst>
        </cdr:cNvPr>
        <cdr:cNvSpPr txBox="1"/>
      </cdr:nvSpPr>
      <cdr:spPr>
        <a:xfrm xmlns:a="http://schemas.openxmlformats.org/drawingml/2006/main">
          <a:off x="12700" y="0"/>
          <a:ext cx="2381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0.00439</cdr:x>
      <cdr:y>0</cdr:y>
    </cdr:from>
    <cdr:to>
      <cdr:x>0.08662</cdr:x>
      <cdr:y>0.09722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AEC6CF9-0E71-4507-B740-C2B3F47AEE4D}"/>
            </a:ext>
          </a:extLst>
        </cdr:cNvPr>
        <cdr:cNvSpPr txBox="1"/>
      </cdr:nvSpPr>
      <cdr:spPr>
        <a:xfrm xmlns:a="http://schemas.openxmlformats.org/drawingml/2006/main">
          <a:off x="12700" y="0"/>
          <a:ext cx="2381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0.00439</cdr:x>
      <cdr:y>0</cdr:y>
    </cdr:from>
    <cdr:to>
      <cdr:x>0.08662</cdr:x>
      <cdr:y>0.09722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AEC6CF9-0E71-4507-B740-C2B3F47AEE4D}"/>
            </a:ext>
          </a:extLst>
        </cdr:cNvPr>
        <cdr:cNvSpPr txBox="1"/>
      </cdr:nvSpPr>
      <cdr:spPr>
        <a:xfrm xmlns:a="http://schemas.openxmlformats.org/drawingml/2006/main">
          <a:off x="12700" y="0"/>
          <a:ext cx="2381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Y22"/>
  <sheetViews>
    <sheetView topLeftCell="A2" workbookViewId="0">
      <selection activeCell="I13" sqref="I13:I21"/>
    </sheetView>
  </sheetViews>
  <sheetFormatPr defaultRowHeight="15" x14ac:dyDescent="0.25"/>
  <cols>
    <col min="1" max="1" width="2.5703125" style="1" customWidth="1"/>
    <col min="2" max="2" width="9.140625" style="1"/>
    <col min="3" max="3" width="11" style="1" customWidth="1"/>
    <col min="4" max="4" width="19.28515625" style="1" customWidth="1"/>
    <col min="5" max="5" width="13.42578125" style="1" bestFit="1" customWidth="1"/>
    <col min="6" max="6" width="9.140625" style="1"/>
    <col min="7" max="7" width="14.7109375" style="1" bestFit="1" customWidth="1"/>
    <col min="8" max="10" width="9.140625" style="1"/>
    <col min="11" max="11" width="10.5703125" style="1" customWidth="1"/>
    <col min="12" max="12" width="20.28515625" style="1" customWidth="1"/>
    <col min="13" max="16" width="9.140625" style="1"/>
    <col min="17" max="17" width="10.42578125" style="1" bestFit="1" customWidth="1"/>
    <col min="18" max="16384" width="9.140625" style="1"/>
  </cols>
  <sheetData>
    <row r="2" spans="2:25" x14ac:dyDescent="0.25">
      <c r="B2" s="11" t="s">
        <v>17</v>
      </c>
      <c r="C2" s="49" t="s">
        <v>16</v>
      </c>
      <c r="D2" s="49"/>
      <c r="E2" s="49"/>
      <c r="F2" s="49"/>
      <c r="G2" s="49"/>
      <c r="H2" s="49"/>
      <c r="J2" s="11" t="s">
        <v>17</v>
      </c>
      <c r="K2" s="49" t="s">
        <v>16</v>
      </c>
      <c r="L2" s="49"/>
      <c r="M2" s="49"/>
      <c r="N2" s="49"/>
      <c r="O2" s="49"/>
      <c r="P2" s="49"/>
    </row>
    <row r="3" spans="2:25" x14ac:dyDescent="0.25">
      <c r="C3" s="47" t="s">
        <v>20</v>
      </c>
      <c r="D3" s="47"/>
      <c r="E3" s="48" t="s">
        <v>18</v>
      </c>
      <c r="F3" s="48"/>
      <c r="G3" s="47" t="s">
        <v>19</v>
      </c>
      <c r="H3" s="47"/>
      <c r="K3" s="47" t="s">
        <v>20</v>
      </c>
      <c r="L3" s="47"/>
      <c r="M3" s="48" t="s">
        <v>18</v>
      </c>
      <c r="N3" s="48"/>
      <c r="O3" s="47" t="s">
        <v>19</v>
      </c>
      <c r="P3" s="47"/>
    </row>
    <row r="4" spans="2:25" x14ac:dyDescent="0.25">
      <c r="C4" s="10" t="s">
        <v>2</v>
      </c>
      <c r="D4" s="12" t="s">
        <v>1</v>
      </c>
      <c r="E4" s="10" t="s">
        <v>0</v>
      </c>
      <c r="F4" s="12" t="s">
        <v>1</v>
      </c>
      <c r="G4" s="10" t="s">
        <v>2</v>
      </c>
      <c r="H4" s="12" t="s">
        <v>1</v>
      </c>
      <c r="K4" s="10" t="s">
        <v>2</v>
      </c>
      <c r="L4" s="12" t="s">
        <v>1</v>
      </c>
      <c r="M4" s="10" t="s">
        <v>0</v>
      </c>
      <c r="N4" s="12" t="s">
        <v>1</v>
      </c>
      <c r="O4" s="10" t="s">
        <v>2</v>
      </c>
      <c r="P4" s="12" t="s">
        <v>1</v>
      </c>
    </row>
    <row r="5" spans="2:25" x14ac:dyDescent="0.25">
      <c r="B5" s="2" t="s">
        <v>22</v>
      </c>
      <c r="C5" s="35">
        <v>0</v>
      </c>
      <c r="D5" s="9">
        <v>1</v>
      </c>
      <c r="E5" s="36">
        <v>0</v>
      </c>
      <c r="F5" s="8">
        <v>6</v>
      </c>
      <c r="G5" s="35">
        <v>0</v>
      </c>
      <c r="H5" s="9">
        <v>3</v>
      </c>
      <c r="J5" s="2" t="s">
        <v>22</v>
      </c>
      <c r="K5" s="35">
        <v>0</v>
      </c>
      <c r="L5" s="9">
        <v>1</v>
      </c>
      <c r="M5" s="36">
        <v>0</v>
      </c>
      <c r="N5" s="8">
        <v>5</v>
      </c>
      <c r="O5" s="35">
        <v>0</v>
      </c>
      <c r="P5" s="9">
        <v>3</v>
      </c>
    </row>
    <row r="6" spans="2:25" x14ac:dyDescent="0.25">
      <c r="B6" s="2" t="s">
        <v>23</v>
      </c>
      <c r="C6" s="35">
        <v>0</v>
      </c>
      <c r="D6" s="9">
        <v>1</v>
      </c>
      <c r="E6" s="36">
        <v>0</v>
      </c>
      <c r="F6" s="8">
        <v>6</v>
      </c>
      <c r="G6" s="35">
        <v>0</v>
      </c>
      <c r="H6" s="9">
        <v>3</v>
      </c>
      <c r="J6" s="2" t="s">
        <v>23</v>
      </c>
      <c r="K6" s="35">
        <v>0</v>
      </c>
      <c r="L6" s="9">
        <v>1</v>
      </c>
      <c r="M6" s="36">
        <v>0</v>
      </c>
      <c r="N6" s="8">
        <v>5</v>
      </c>
      <c r="O6" s="35">
        <v>0</v>
      </c>
      <c r="P6" s="9">
        <v>3</v>
      </c>
    </row>
    <row r="7" spans="2:25" x14ac:dyDescent="0.25">
      <c r="B7" s="2" t="s">
        <v>24</v>
      </c>
      <c r="C7" s="35">
        <v>0</v>
      </c>
      <c r="D7" s="9">
        <v>1</v>
      </c>
      <c r="E7" s="36">
        <v>0</v>
      </c>
      <c r="F7" s="8">
        <v>6</v>
      </c>
      <c r="G7" s="35">
        <v>0</v>
      </c>
      <c r="H7" s="9">
        <v>3</v>
      </c>
      <c r="J7" s="2" t="s">
        <v>24</v>
      </c>
      <c r="K7" s="35">
        <v>0</v>
      </c>
      <c r="L7" s="9">
        <v>1</v>
      </c>
      <c r="M7" s="36">
        <v>0</v>
      </c>
      <c r="N7" s="8">
        <v>5</v>
      </c>
      <c r="O7" s="35">
        <v>0</v>
      </c>
      <c r="P7" s="9">
        <v>3</v>
      </c>
    </row>
    <row r="8" spans="2:25" x14ac:dyDescent="0.25">
      <c r="B8" s="2" t="s">
        <v>25</v>
      </c>
      <c r="C8" s="35">
        <v>0</v>
      </c>
      <c r="D8" s="9">
        <v>1</v>
      </c>
      <c r="E8" s="36">
        <v>0</v>
      </c>
      <c r="F8" s="8">
        <v>6</v>
      </c>
      <c r="G8" s="35">
        <v>0</v>
      </c>
      <c r="H8" s="9">
        <v>3</v>
      </c>
      <c r="J8" s="2" t="s">
        <v>25</v>
      </c>
      <c r="K8" s="35">
        <v>0</v>
      </c>
      <c r="L8" s="9">
        <v>1</v>
      </c>
      <c r="M8" s="36">
        <v>0</v>
      </c>
      <c r="N8" s="8">
        <v>5</v>
      </c>
      <c r="O8" s="35">
        <v>0</v>
      </c>
      <c r="P8" s="9">
        <v>3</v>
      </c>
    </row>
    <row r="9" spans="2:25" x14ac:dyDescent="0.25">
      <c r="B9" s="2" t="s">
        <v>26</v>
      </c>
      <c r="C9" s="35">
        <v>0</v>
      </c>
      <c r="D9" s="9">
        <v>1</v>
      </c>
      <c r="E9" s="36">
        <v>0</v>
      </c>
      <c r="F9" s="8">
        <v>6</v>
      </c>
      <c r="G9" s="35">
        <v>0</v>
      </c>
      <c r="H9" s="9">
        <v>3</v>
      </c>
      <c r="J9" s="2" t="s">
        <v>26</v>
      </c>
      <c r="K9" s="35">
        <v>0</v>
      </c>
      <c r="L9" s="9">
        <v>1</v>
      </c>
      <c r="M9" s="36">
        <v>0</v>
      </c>
      <c r="N9" s="8">
        <v>5</v>
      </c>
      <c r="O9" s="35">
        <v>0</v>
      </c>
      <c r="P9" s="9">
        <v>3</v>
      </c>
    </row>
    <row r="12" spans="2:25" x14ac:dyDescent="0.25">
      <c r="B12" s="1" t="s">
        <v>60</v>
      </c>
    </row>
    <row r="13" spans="2:25" x14ac:dyDescent="0.25">
      <c r="C13" s="1" t="s">
        <v>61</v>
      </c>
      <c r="D13" s="1" t="s">
        <v>62</v>
      </c>
      <c r="E13" s="1" t="s">
        <v>63</v>
      </c>
      <c r="F13" s="1" t="s">
        <v>64</v>
      </c>
      <c r="G13" s="1" t="s">
        <v>69</v>
      </c>
      <c r="H13" s="1" t="s">
        <v>67</v>
      </c>
      <c r="I13" s="2" t="s">
        <v>67</v>
      </c>
      <c r="X13" s="1" t="s">
        <v>67</v>
      </c>
      <c r="Y13" s="2" t="s">
        <v>67</v>
      </c>
    </row>
    <row r="14" spans="2:25" ht="17.25" x14ac:dyDescent="0.25">
      <c r="C14" s="1" t="s">
        <v>9</v>
      </c>
      <c r="D14" s="1" t="s">
        <v>9</v>
      </c>
      <c r="E14" s="1" t="s">
        <v>9</v>
      </c>
      <c r="F14" s="1" t="s">
        <v>65</v>
      </c>
      <c r="G14" s="1" t="s">
        <v>66</v>
      </c>
      <c r="H14" s="1" t="s">
        <v>68</v>
      </c>
      <c r="I14" s="2" t="s">
        <v>72</v>
      </c>
      <c r="Q14" s="1" t="s">
        <v>70</v>
      </c>
      <c r="U14" s="1" t="s">
        <v>63</v>
      </c>
      <c r="V14" s="1" t="s">
        <v>71</v>
      </c>
      <c r="W14" s="1" t="s">
        <v>64</v>
      </c>
      <c r="X14" s="1" t="s">
        <v>68</v>
      </c>
      <c r="Y14" s="2" t="s">
        <v>72</v>
      </c>
    </row>
    <row r="15" spans="2:25" x14ac:dyDescent="0.25">
      <c r="B15" s="2" t="s">
        <v>39</v>
      </c>
      <c r="C15" s="1">
        <v>160</v>
      </c>
      <c r="D15" s="1">
        <v>40</v>
      </c>
      <c r="E15" s="1">
        <v>40</v>
      </c>
      <c r="F15" s="1">
        <f>C15*D15*E15</f>
        <v>256000</v>
      </c>
      <c r="G15" s="43">
        <f>O15</f>
        <v>480.74333333333334</v>
      </c>
      <c r="H15" s="44">
        <f t="shared" ref="H15:H21" si="0">G15/F15</f>
        <v>1.8779036458333334E-3</v>
      </c>
      <c r="I15" s="15">
        <f>H15*(10^6)</f>
        <v>1877.9036458333335</v>
      </c>
      <c r="K15" s="1">
        <v>466.27</v>
      </c>
      <c r="L15" s="1">
        <v>484.7</v>
      </c>
      <c r="M15" s="1">
        <v>491.26</v>
      </c>
      <c r="N15" s="16">
        <f>SUM(K15:M15)</f>
        <v>1442.23</v>
      </c>
      <c r="O15" s="16">
        <f>N15/3</f>
        <v>480.74333333333334</v>
      </c>
      <c r="Q15" s="1">
        <v>17.39</v>
      </c>
      <c r="R15" s="1">
        <v>17.420000000000002</v>
      </c>
      <c r="S15" s="1">
        <f>Q15+R15</f>
        <v>34.81</v>
      </c>
      <c r="T15" s="1">
        <f>S15/2</f>
        <v>17.405000000000001</v>
      </c>
      <c r="U15" s="1">
        <v>37</v>
      </c>
      <c r="V15" s="1">
        <f>PI()*(9^2)</f>
        <v>254.46900494077323</v>
      </c>
      <c r="W15" s="1">
        <f>PI()*(9^2)*37</f>
        <v>9415.3531828086088</v>
      </c>
      <c r="X15" s="44">
        <f>T15/W15</f>
        <v>1.8485764327757349E-3</v>
      </c>
      <c r="Y15" s="15">
        <f>X15*(10^6)</f>
        <v>1848.5764327757349</v>
      </c>
    </row>
    <row r="16" spans="2:25" x14ac:dyDescent="0.25">
      <c r="B16" s="2" t="s">
        <v>40</v>
      </c>
      <c r="C16" s="1">
        <v>160</v>
      </c>
      <c r="D16" s="1">
        <v>40</v>
      </c>
      <c r="E16" s="1">
        <v>40</v>
      </c>
      <c r="F16" s="1">
        <f t="shared" ref="F16:F19" si="1">C16*D16*E16</f>
        <v>256000</v>
      </c>
      <c r="G16" s="43">
        <f t="shared" ref="G16:G19" si="2">O16</f>
        <v>504.97333333333336</v>
      </c>
      <c r="H16" s="44">
        <f t="shared" si="0"/>
        <v>1.9725520833333335E-3</v>
      </c>
      <c r="I16" s="15">
        <f t="shared" ref="I16:I21" si="3">H16*(10^6)</f>
        <v>1972.5520833333335</v>
      </c>
      <c r="K16" s="1">
        <v>515.4</v>
      </c>
      <c r="L16" s="1">
        <v>515.16999999999996</v>
      </c>
      <c r="M16" s="1">
        <v>484.35</v>
      </c>
      <c r="N16" s="16">
        <f t="shared" ref="N16:N19" si="4">SUM(K16:M16)</f>
        <v>1514.92</v>
      </c>
      <c r="O16" s="16">
        <f t="shared" ref="O16:O19" si="5">N16/3</f>
        <v>504.97333333333336</v>
      </c>
      <c r="Q16" s="1">
        <v>18.04</v>
      </c>
      <c r="R16" s="1">
        <v>18.489999999999998</v>
      </c>
      <c r="S16" s="1">
        <f>Q16+R16</f>
        <v>36.53</v>
      </c>
      <c r="T16" s="1">
        <f>S16/2</f>
        <v>18.265000000000001</v>
      </c>
      <c r="U16" s="1">
        <v>37</v>
      </c>
      <c r="V16" s="1">
        <f t="shared" ref="V16:V19" si="6">PI()*(9^2)</f>
        <v>254.46900494077323</v>
      </c>
      <c r="W16" s="1">
        <f t="shared" ref="W16:W19" si="7">U16*V16</f>
        <v>9415.3531828086088</v>
      </c>
      <c r="X16" s="44">
        <f t="shared" ref="X16:X19" si="8">T16/W16</f>
        <v>1.9399166069893018E-3</v>
      </c>
      <c r="Y16" s="15">
        <f t="shared" ref="Y16:Y19" si="9">X16*(10^6)</f>
        <v>1939.9166069893017</v>
      </c>
    </row>
    <row r="17" spans="2:25" x14ac:dyDescent="0.25">
      <c r="B17" s="2" t="s">
        <v>41</v>
      </c>
      <c r="C17" s="1">
        <v>160</v>
      </c>
      <c r="D17" s="1">
        <v>40</v>
      </c>
      <c r="E17" s="1">
        <v>40</v>
      </c>
      <c r="F17" s="1">
        <f t="shared" si="1"/>
        <v>256000</v>
      </c>
      <c r="G17" s="43">
        <f t="shared" si="2"/>
        <v>423.20333333333338</v>
      </c>
      <c r="H17" s="44">
        <f t="shared" si="0"/>
        <v>1.6531380208333335E-3</v>
      </c>
      <c r="I17" s="15">
        <f t="shared" si="3"/>
        <v>1653.1380208333335</v>
      </c>
      <c r="K17" s="1">
        <v>437.63</v>
      </c>
      <c r="L17" s="1">
        <v>434.24</v>
      </c>
      <c r="M17" s="1">
        <v>397.74</v>
      </c>
      <c r="N17" s="16">
        <f t="shared" si="4"/>
        <v>1269.6100000000001</v>
      </c>
      <c r="O17" s="16">
        <f t="shared" si="5"/>
        <v>423.20333333333338</v>
      </c>
      <c r="T17" s="1">
        <v>16.46</v>
      </c>
      <c r="U17" s="1">
        <v>37</v>
      </c>
      <c r="V17" s="1">
        <f t="shared" si="6"/>
        <v>254.46900494077323</v>
      </c>
      <c r="W17" s="1">
        <f t="shared" si="7"/>
        <v>9415.3531828086088</v>
      </c>
      <c r="X17" s="44">
        <f t="shared" si="8"/>
        <v>1.7482084506457109E-3</v>
      </c>
      <c r="Y17" s="15">
        <f t="shared" si="9"/>
        <v>1748.2084506457109</v>
      </c>
    </row>
    <row r="18" spans="2:25" x14ac:dyDescent="0.25">
      <c r="B18" s="2" t="s">
        <v>42</v>
      </c>
      <c r="C18" s="1">
        <v>160</v>
      </c>
      <c r="D18" s="1">
        <v>40</v>
      </c>
      <c r="E18" s="1">
        <v>40</v>
      </c>
      <c r="F18" s="1">
        <f t="shared" si="1"/>
        <v>256000</v>
      </c>
      <c r="G18" s="43">
        <f t="shared" si="2"/>
        <v>515.41</v>
      </c>
      <c r="H18" s="44">
        <f t="shared" si="0"/>
        <v>2.0133203124999997E-3</v>
      </c>
      <c r="I18" s="15">
        <f t="shared" si="3"/>
        <v>2013.3203124999998</v>
      </c>
      <c r="K18" s="1">
        <v>526.65</v>
      </c>
      <c r="L18" s="1">
        <v>491.95</v>
      </c>
      <c r="M18" s="1">
        <v>527.63</v>
      </c>
      <c r="N18" s="16">
        <f t="shared" si="4"/>
        <v>1546.23</v>
      </c>
      <c r="O18" s="16">
        <f t="shared" si="5"/>
        <v>515.41</v>
      </c>
      <c r="T18" s="1">
        <v>18.37</v>
      </c>
      <c r="U18" s="1">
        <v>37</v>
      </c>
      <c r="V18" s="1">
        <f t="shared" si="6"/>
        <v>254.46900494077323</v>
      </c>
      <c r="W18" s="1">
        <f t="shared" si="7"/>
        <v>9415.3531828086088</v>
      </c>
      <c r="X18" s="44">
        <f t="shared" si="8"/>
        <v>1.951068605003749E-3</v>
      </c>
      <c r="Y18" s="15">
        <f t="shared" si="9"/>
        <v>1951.0686050037489</v>
      </c>
    </row>
    <row r="19" spans="2:25" x14ac:dyDescent="0.25">
      <c r="B19" s="2" t="s">
        <v>7</v>
      </c>
      <c r="C19" s="1">
        <v>160</v>
      </c>
      <c r="D19" s="1">
        <v>40</v>
      </c>
      <c r="E19" s="1">
        <v>40</v>
      </c>
      <c r="F19" s="1">
        <f t="shared" si="1"/>
        <v>256000</v>
      </c>
      <c r="G19" s="43">
        <f t="shared" si="2"/>
        <v>453.5</v>
      </c>
      <c r="H19" s="44">
        <f t="shared" si="0"/>
        <v>1.7714843750000001E-3</v>
      </c>
      <c r="I19" s="15">
        <f t="shared" si="3"/>
        <v>1771.484375</v>
      </c>
      <c r="K19" s="1">
        <v>431.76</v>
      </c>
      <c r="L19" s="1">
        <v>467.4</v>
      </c>
      <c r="M19" s="1">
        <v>461.34</v>
      </c>
      <c r="N19" s="16">
        <f t="shared" si="4"/>
        <v>1360.5</v>
      </c>
      <c r="O19" s="16">
        <f t="shared" si="5"/>
        <v>453.5</v>
      </c>
      <c r="T19" s="1">
        <v>16.53</v>
      </c>
      <c r="U19" s="1">
        <v>37</v>
      </c>
      <c r="V19" s="1">
        <f t="shared" si="6"/>
        <v>254.46900494077323</v>
      </c>
      <c r="W19" s="1">
        <f t="shared" si="7"/>
        <v>9415.3531828086088</v>
      </c>
      <c r="X19" s="44">
        <f t="shared" si="8"/>
        <v>1.7556431159886756E-3</v>
      </c>
      <c r="Y19" s="15">
        <f t="shared" si="9"/>
        <v>1755.6431159886756</v>
      </c>
    </row>
    <row r="20" spans="2:25" x14ac:dyDescent="0.25">
      <c r="B20" s="2" t="s">
        <v>73</v>
      </c>
      <c r="C20" s="1" t="s">
        <v>78</v>
      </c>
      <c r="F20" s="1">
        <f>19*(140*20*5)</f>
        <v>266000</v>
      </c>
      <c r="G20" s="45">
        <v>432.54</v>
      </c>
      <c r="H20" s="44">
        <f t="shared" si="0"/>
        <v>1.62609022556391E-3</v>
      </c>
      <c r="I20" s="15">
        <f t="shared" si="3"/>
        <v>1626.0902255639101</v>
      </c>
    </row>
    <row r="21" spans="2:25" x14ac:dyDescent="0.25">
      <c r="B21" s="2" t="s">
        <v>74</v>
      </c>
      <c r="C21" s="16">
        <f>2*PI()*60</f>
        <v>376.99111843077515</v>
      </c>
      <c r="D21" s="16">
        <f>PI()*(4^2)</f>
        <v>50.26548245743669</v>
      </c>
      <c r="E21" s="16">
        <v>5</v>
      </c>
      <c r="F21" s="16">
        <f>5*(PI()*(4^2)*377)</f>
        <v>94750.434432268157</v>
      </c>
      <c r="G21" s="45">
        <v>131.16</v>
      </c>
      <c r="H21" s="44">
        <f t="shared" si="0"/>
        <v>1.3842680594120021E-3</v>
      </c>
      <c r="I21" s="15">
        <f t="shared" si="3"/>
        <v>1384.2680594120022</v>
      </c>
    </row>
    <row r="22" spans="2:25" x14ac:dyDescent="0.25">
      <c r="C22" s="1" t="s">
        <v>75</v>
      </c>
      <c r="D22" s="1" t="s">
        <v>76</v>
      </c>
      <c r="E22" s="1" t="s">
        <v>77</v>
      </c>
    </row>
  </sheetData>
  <mergeCells count="8">
    <mergeCell ref="O3:P3"/>
    <mergeCell ref="C3:D3"/>
    <mergeCell ref="E3:F3"/>
    <mergeCell ref="G3:H3"/>
    <mergeCell ref="C2:H2"/>
    <mergeCell ref="K2:P2"/>
    <mergeCell ref="K3:L3"/>
    <mergeCell ref="M3:N3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7:BH36"/>
  <sheetViews>
    <sheetView tabSelected="1" topLeftCell="BA6" zoomScaleNormal="100" workbookViewId="0">
      <selection activeCell="BL25" sqref="BL25"/>
    </sheetView>
  </sheetViews>
  <sheetFormatPr defaultRowHeight="15" x14ac:dyDescent="0.25"/>
  <cols>
    <col min="10" max="10" width="7.5703125" customWidth="1"/>
    <col min="11" max="11" width="8" bestFit="1" customWidth="1"/>
    <col min="12" max="12" width="11.28515625" bestFit="1" customWidth="1"/>
    <col min="13" max="13" width="10.42578125" bestFit="1" customWidth="1"/>
    <col min="14" max="14" width="9.5703125" bestFit="1" customWidth="1"/>
    <col min="15" max="15" width="10.42578125" bestFit="1" customWidth="1"/>
    <col min="18" max="18" width="9.85546875" bestFit="1" customWidth="1"/>
    <col min="19" max="19" width="10.42578125" bestFit="1" customWidth="1"/>
    <col min="20" max="20" width="9.5703125" bestFit="1" customWidth="1"/>
    <col min="21" max="21" width="10.42578125" bestFit="1" customWidth="1"/>
    <col min="33" max="33" width="9.85546875" bestFit="1" customWidth="1"/>
    <col min="34" max="34" width="10.42578125" bestFit="1" customWidth="1"/>
    <col min="35" max="35" width="9.5703125" bestFit="1" customWidth="1"/>
    <col min="36" max="36" width="10.42578125" bestFit="1" customWidth="1"/>
    <col min="37" max="37" width="8.42578125" bestFit="1" customWidth="1"/>
    <col min="38" max="38" width="8.85546875" bestFit="1" customWidth="1"/>
    <col min="39" max="39" width="9" bestFit="1" customWidth="1"/>
    <col min="40" max="40" width="9" customWidth="1"/>
  </cols>
  <sheetData>
    <row r="17" spans="3:60" x14ac:dyDescent="0.25">
      <c r="C17" s="32" t="s">
        <v>34</v>
      </c>
    </row>
    <row r="18" spans="3:60" x14ac:dyDescent="0.25">
      <c r="J18" s="2" t="s">
        <v>47</v>
      </c>
      <c r="K18" s="1" t="s">
        <v>43</v>
      </c>
      <c r="L18" s="1" t="s">
        <v>46</v>
      </c>
      <c r="M18" s="1" t="s">
        <v>44</v>
      </c>
      <c r="N18" s="1" t="s">
        <v>45</v>
      </c>
      <c r="O18" s="1" t="s">
        <v>44</v>
      </c>
      <c r="Q18" s="2" t="s">
        <v>59</v>
      </c>
      <c r="R18" s="1" t="s">
        <v>43</v>
      </c>
      <c r="S18" s="1" t="s">
        <v>46</v>
      </c>
      <c r="T18" s="1" t="s">
        <v>44</v>
      </c>
      <c r="U18" s="1" t="s">
        <v>45</v>
      </c>
      <c r="V18" s="1" t="s">
        <v>44</v>
      </c>
      <c r="AE18" s="2" t="s">
        <v>47</v>
      </c>
      <c r="AF18" s="1" t="s">
        <v>43</v>
      </c>
      <c r="AG18" s="1" t="s">
        <v>46</v>
      </c>
      <c r="AH18" s="1" t="s">
        <v>44</v>
      </c>
      <c r="AI18" s="1" t="s">
        <v>45</v>
      </c>
      <c r="AJ18" s="1" t="s">
        <v>44</v>
      </c>
      <c r="AK18" s="1" t="s">
        <v>81</v>
      </c>
      <c r="AL18" s="1" t="s">
        <v>82</v>
      </c>
      <c r="AM18" s="1" t="s">
        <v>80</v>
      </c>
      <c r="AN18" s="1" t="s">
        <v>83</v>
      </c>
      <c r="AQ18" s="1" t="s">
        <v>80</v>
      </c>
    </row>
    <row r="19" spans="3:60" x14ac:dyDescent="0.25">
      <c r="J19" s="1" t="s">
        <v>39</v>
      </c>
      <c r="K19" s="40">
        <v>55.19</v>
      </c>
      <c r="L19" s="8">
        <v>60.99</v>
      </c>
      <c r="M19" s="1">
        <f>L19-K19</f>
        <v>5.8000000000000043</v>
      </c>
      <c r="N19" s="39">
        <v>48.34</v>
      </c>
      <c r="O19" s="1">
        <f>K19-N19</f>
        <v>6.8499999999999943</v>
      </c>
      <c r="Q19" s="1" t="s">
        <v>39</v>
      </c>
      <c r="R19" s="40">
        <v>6.5</v>
      </c>
      <c r="S19" s="8">
        <v>7.55</v>
      </c>
      <c r="T19" s="1">
        <f>S19-R19</f>
        <v>1.0499999999999998</v>
      </c>
      <c r="U19" s="39">
        <v>5.44</v>
      </c>
      <c r="V19" s="1">
        <f>R19-U19</f>
        <v>1.0599999999999996</v>
      </c>
      <c r="AE19" s="1" t="s">
        <v>41</v>
      </c>
      <c r="AF19" s="40">
        <v>26.24</v>
      </c>
      <c r="AG19" s="8">
        <v>29.29</v>
      </c>
      <c r="AH19" s="1">
        <f t="shared" ref="AH19:AH20" si="0">AG19-AF19</f>
        <v>3.0500000000000007</v>
      </c>
      <c r="AI19" s="39">
        <v>24.22</v>
      </c>
      <c r="AJ19" s="1">
        <f t="shared" ref="AJ19:AJ20" si="1">AF19-AI19</f>
        <v>2.0199999999999996</v>
      </c>
      <c r="AK19" s="46">
        <v>3.1715346989374265</v>
      </c>
      <c r="AL19" s="46">
        <v>0.5159400318772136</v>
      </c>
      <c r="AM19" s="46">
        <v>3.6874747308146398</v>
      </c>
      <c r="AN19" s="16">
        <v>8</v>
      </c>
      <c r="AP19" t="s">
        <v>39</v>
      </c>
      <c r="AQ19" s="46">
        <v>2.0532162060240964</v>
      </c>
    </row>
    <row r="20" spans="3:60" x14ac:dyDescent="0.25">
      <c r="J20" s="1" t="s">
        <v>40</v>
      </c>
      <c r="K20" s="40">
        <v>62.22</v>
      </c>
      <c r="L20" s="8">
        <v>64.88</v>
      </c>
      <c r="M20" s="1">
        <f t="shared" ref="M20:M23" si="2">L20-K20</f>
        <v>2.6599999999999966</v>
      </c>
      <c r="N20" s="39">
        <v>58.25</v>
      </c>
      <c r="O20" s="1">
        <f t="shared" ref="O20:O23" si="3">K20-N20</f>
        <v>3.9699999999999989</v>
      </c>
      <c r="Q20" s="1" t="s">
        <v>40</v>
      </c>
      <c r="R20" s="40">
        <v>7.53</v>
      </c>
      <c r="S20" s="8">
        <v>7.89</v>
      </c>
      <c r="T20" s="1">
        <f t="shared" ref="T20:T23" si="4">S20-R20</f>
        <v>0.35999999999999943</v>
      </c>
      <c r="U20" s="39">
        <v>6.86</v>
      </c>
      <c r="V20" s="1">
        <f t="shared" ref="V20:V23" si="5">R20-U20</f>
        <v>0.66999999999999993</v>
      </c>
      <c r="AE20" s="1" t="s">
        <v>7</v>
      </c>
      <c r="AF20" s="40">
        <v>51.43</v>
      </c>
      <c r="AG20" s="8">
        <v>53.89</v>
      </c>
      <c r="AH20" s="1">
        <f t="shared" si="0"/>
        <v>2.4600000000000009</v>
      </c>
      <c r="AI20" s="39">
        <v>47.57</v>
      </c>
      <c r="AJ20" s="1">
        <f t="shared" si="1"/>
        <v>3.8599999999999994</v>
      </c>
      <c r="AK20" s="46">
        <v>4.7290176131687236</v>
      </c>
      <c r="AL20" s="46">
        <v>0.15146575514403357</v>
      </c>
      <c r="AM20" s="46">
        <v>4.8804833683127571</v>
      </c>
      <c r="AN20" s="16">
        <v>8</v>
      </c>
      <c r="AP20" t="s">
        <v>40</v>
      </c>
      <c r="AQ20" s="46">
        <v>12.456638245954693</v>
      </c>
    </row>
    <row r="21" spans="3:60" x14ac:dyDescent="0.25">
      <c r="J21" s="1" t="s">
        <v>41</v>
      </c>
      <c r="K21" s="40">
        <v>26.24</v>
      </c>
      <c r="L21" s="8">
        <v>29.29</v>
      </c>
      <c r="M21" s="1">
        <f t="shared" si="2"/>
        <v>3.0500000000000007</v>
      </c>
      <c r="N21" s="39">
        <v>24.22</v>
      </c>
      <c r="O21" s="1">
        <f t="shared" si="3"/>
        <v>2.0199999999999996</v>
      </c>
      <c r="Q21" s="1" t="s">
        <v>41</v>
      </c>
      <c r="R21" s="40">
        <v>5.01</v>
      </c>
      <c r="S21" s="8">
        <v>6.23</v>
      </c>
      <c r="T21" s="1">
        <f t="shared" si="4"/>
        <v>1.2200000000000006</v>
      </c>
      <c r="U21" s="39">
        <v>4.26</v>
      </c>
      <c r="V21" s="1">
        <f t="shared" si="5"/>
        <v>0.75</v>
      </c>
      <c r="AE21" s="1" t="s">
        <v>39</v>
      </c>
      <c r="AF21" s="40">
        <v>55.19</v>
      </c>
      <c r="AG21" s="8">
        <v>60.99</v>
      </c>
      <c r="AH21" s="1">
        <f>AG21-AF21</f>
        <v>5.8000000000000043</v>
      </c>
      <c r="AI21" s="39">
        <v>48.34</v>
      </c>
      <c r="AJ21" s="1">
        <f>AF21-AI21</f>
        <v>6.8499999999999943</v>
      </c>
      <c r="AK21" s="46">
        <v>1.6374883614457831</v>
      </c>
      <c r="AL21" s="46">
        <v>0.41572784457831319</v>
      </c>
      <c r="AM21" s="46">
        <v>2.0532162060240964</v>
      </c>
      <c r="AN21" s="16">
        <v>6</v>
      </c>
      <c r="AP21" t="s">
        <v>41</v>
      </c>
      <c r="AQ21" s="46">
        <v>3.6874747308146398</v>
      </c>
    </row>
    <row r="22" spans="3:60" x14ac:dyDescent="0.25">
      <c r="J22" s="1" t="s">
        <v>42</v>
      </c>
      <c r="K22" s="40">
        <v>67.12</v>
      </c>
      <c r="L22" s="8">
        <v>72.599999999999994</v>
      </c>
      <c r="M22" s="1">
        <f t="shared" si="2"/>
        <v>5.4799999999999898</v>
      </c>
      <c r="N22" s="39">
        <v>62.39</v>
      </c>
      <c r="O22" s="1">
        <f t="shared" si="3"/>
        <v>4.730000000000004</v>
      </c>
      <c r="Q22" s="1" t="s">
        <v>42</v>
      </c>
      <c r="R22" s="40">
        <v>6.17</v>
      </c>
      <c r="S22" s="8">
        <v>7.6</v>
      </c>
      <c r="T22" s="1">
        <f t="shared" si="4"/>
        <v>1.4299999999999997</v>
      </c>
      <c r="U22" s="39">
        <v>4.75</v>
      </c>
      <c r="V22" s="1">
        <f t="shared" si="5"/>
        <v>1.42</v>
      </c>
      <c r="AE22" s="1" t="s">
        <v>40</v>
      </c>
      <c r="AF22" s="40">
        <v>62.22</v>
      </c>
      <c r="AG22" s="8">
        <v>64.88</v>
      </c>
      <c r="AH22" s="1">
        <f t="shared" ref="AH22:AH23" si="6">AG22-AF22</f>
        <v>2.6599999999999966</v>
      </c>
      <c r="AI22" s="39">
        <v>58.25</v>
      </c>
      <c r="AJ22" s="1">
        <f t="shared" ref="AJ22:AJ23" si="7">AF22-AI22</f>
        <v>3.9699999999999989</v>
      </c>
      <c r="AK22" s="46">
        <v>12.081611974110032</v>
      </c>
      <c r="AL22" s="46">
        <v>0.37502627184466086</v>
      </c>
      <c r="AM22" s="46">
        <v>12.456638245954693</v>
      </c>
      <c r="AN22" s="16">
        <v>4</v>
      </c>
      <c r="AP22" t="s">
        <v>42</v>
      </c>
      <c r="AQ22" s="46">
        <v>30.289006468446601</v>
      </c>
    </row>
    <row r="23" spans="3:60" x14ac:dyDescent="0.25">
      <c r="J23" s="1" t="s">
        <v>7</v>
      </c>
      <c r="K23" s="40">
        <v>51.43</v>
      </c>
      <c r="L23" s="8">
        <v>53.89</v>
      </c>
      <c r="M23" s="1">
        <f t="shared" si="2"/>
        <v>2.4600000000000009</v>
      </c>
      <c r="N23" s="39">
        <v>47.57</v>
      </c>
      <c r="O23" s="1">
        <f t="shared" si="3"/>
        <v>3.8599999999999994</v>
      </c>
      <c r="Q23" s="1" t="s">
        <v>7</v>
      </c>
      <c r="R23" s="40">
        <v>6.48</v>
      </c>
      <c r="S23" s="8">
        <v>6.86</v>
      </c>
      <c r="T23" s="1">
        <f t="shared" si="4"/>
        <v>0.37999999999999989</v>
      </c>
      <c r="U23" s="39">
        <v>6.13</v>
      </c>
      <c r="V23" s="1">
        <f t="shared" si="5"/>
        <v>0.35000000000000053</v>
      </c>
      <c r="AE23" s="1" t="s">
        <v>42</v>
      </c>
      <c r="AF23" s="40">
        <v>67.12</v>
      </c>
      <c r="AG23" s="8">
        <v>72.599999999999994</v>
      </c>
      <c r="AH23" s="1">
        <f t="shared" si="6"/>
        <v>5.4799999999999898</v>
      </c>
      <c r="AI23" s="39">
        <v>62.39</v>
      </c>
      <c r="AJ23" s="1">
        <f t="shared" si="7"/>
        <v>4.730000000000004</v>
      </c>
      <c r="AK23" s="46">
        <v>28.310565212121212</v>
      </c>
      <c r="AL23" s="46">
        <v>1.9784412563253901</v>
      </c>
      <c r="AM23" s="46">
        <v>30.289006468446601</v>
      </c>
      <c r="AN23" s="16">
        <v>3</v>
      </c>
      <c r="AP23" t="s">
        <v>7</v>
      </c>
      <c r="AQ23" s="46">
        <v>4.8804833683127571</v>
      </c>
    </row>
    <row r="24" spans="3:60" x14ac:dyDescent="0.25">
      <c r="AR24" s="2" t="s">
        <v>47</v>
      </c>
      <c r="AS24" s="1" t="s">
        <v>43</v>
      </c>
      <c r="AT24" s="1" t="s">
        <v>46</v>
      </c>
      <c r="AU24" s="1" t="s">
        <v>44</v>
      </c>
      <c r="AV24" s="1" t="s">
        <v>45</v>
      </c>
      <c r="AW24" s="1" t="s">
        <v>44</v>
      </c>
      <c r="AX24" s="2" t="s">
        <v>59</v>
      </c>
      <c r="AY24" s="1" t="s">
        <v>43</v>
      </c>
      <c r="AZ24" s="1" t="s">
        <v>46</v>
      </c>
      <c r="BA24" s="1" t="s">
        <v>44</v>
      </c>
      <c r="BB24" s="1" t="s">
        <v>45</v>
      </c>
      <c r="BC24" s="1" t="s">
        <v>44</v>
      </c>
      <c r="BE24" s="1" t="s">
        <v>81</v>
      </c>
      <c r="BF24" s="1" t="s">
        <v>82</v>
      </c>
      <c r="BG24" s="1" t="s">
        <v>80</v>
      </c>
      <c r="BH24" s="1" t="s">
        <v>83</v>
      </c>
    </row>
    <row r="25" spans="3:60" x14ac:dyDescent="0.25">
      <c r="AR25" s="1" t="s">
        <v>39</v>
      </c>
      <c r="AS25" s="40">
        <v>55.19</v>
      </c>
      <c r="AT25" s="8">
        <v>60.99</v>
      </c>
      <c r="AU25" s="1">
        <f>AT25-AS25</f>
        <v>5.8000000000000043</v>
      </c>
      <c r="AV25" s="39">
        <v>48.34</v>
      </c>
      <c r="AW25" s="1">
        <f>AS25-AV25</f>
        <v>6.8499999999999943</v>
      </c>
      <c r="AX25" s="1" t="s">
        <v>39</v>
      </c>
      <c r="AY25" s="40">
        <v>6.5</v>
      </c>
      <c r="AZ25" s="8">
        <v>7.55</v>
      </c>
      <c r="BA25" s="1">
        <f>AZ25-AY25</f>
        <v>1.0499999999999998</v>
      </c>
      <c r="BB25" s="39">
        <v>5.44</v>
      </c>
      <c r="BC25" s="1">
        <f>AY25-BB25</f>
        <v>1.0599999999999996</v>
      </c>
      <c r="BD25" s="1" t="s">
        <v>39</v>
      </c>
      <c r="BE25" s="46">
        <v>1.6374883614457831</v>
      </c>
      <c r="BF25" s="46">
        <v>0.41572784457831319</v>
      </c>
      <c r="BG25" s="46">
        <v>2.0532162060240964</v>
      </c>
      <c r="BH25" s="16">
        <v>6</v>
      </c>
    </row>
    <row r="26" spans="3:60" x14ac:dyDescent="0.25">
      <c r="K26" s="1" t="str">
        <f>Matrix!I13</f>
        <v>density</v>
      </c>
      <c r="L26" s="1" t="s">
        <v>79</v>
      </c>
      <c r="AR26" s="1" t="s">
        <v>40</v>
      </c>
      <c r="AS26" s="40">
        <v>62.22</v>
      </c>
      <c r="AT26" s="8">
        <v>64.88</v>
      </c>
      <c r="AU26" s="1">
        <f t="shared" ref="AU26:AU29" si="8">AT26-AS26</f>
        <v>2.6599999999999966</v>
      </c>
      <c r="AV26" s="39">
        <v>58.25</v>
      </c>
      <c r="AW26" s="1">
        <f t="shared" ref="AW26:AW29" si="9">AS26-AV26</f>
        <v>3.9699999999999989</v>
      </c>
      <c r="AX26" s="1" t="s">
        <v>40</v>
      </c>
      <c r="AY26" s="40">
        <v>7.53</v>
      </c>
      <c r="AZ26" s="8">
        <v>7.89</v>
      </c>
      <c r="BA26" s="1">
        <f t="shared" ref="BA26:BA29" si="10">AZ26-AY26</f>
        <v>0.35999999999999943</v>
      </c>
      <c r="BB26" s="39">
        <v>6.86</v>
      </c>
      <c r="BC26" s="1">
        <f t="shared" ref="BC26:BC29" si="11">AY26-BB26</f>
        <v>0.66999999999999993</v>
      </c>
      <c r="BD26" s="1" t="s">
        <v>40</v>
      </c>
      <c r="BE26" s="46">
        <v>12.081611974110032</v>
      </c>
      <c r="BF26" s="46">
        <v>0.37502627184466086</v>
      </c>
      <c r="BG26" s="46">
        <v>12.456638245954693</v>
      </c>
      <c r="BH26" s="16">
        <v>4</v>
      </c>
    </row>
    <row r="27" spans="3:60" x14ac:dyDescent="0.25">
      <c r="K27" s="1" t="str">
        <f>Matrix!I14</f>
        <v>(kg/m3)</v>
      </c>
      <c r="L27" s="1"/>
      <c r="AR27" s="1" t="s">
        <v>41</v>
      </c>
      <c r="AS27" s="40">
        <v>26.24</v>
      </c>
      <c r="AT27" s="8">
        <v>29.29</v>
      </c>
      <c r="AU27" s="1">
        <f t="shared" si="8"/>
        <v>3.0500000000000007</v>
      </c>
      <c r="AV27" s="39">
        <v>24.22</v>
      </c>
      <c r="AW27" s="1">
        <f t="shared" si="9"/>
        <v>2.0199999999999996</v>
      </c>
      <c r="AX27" s="1" t="s">
        <v>41</v>
      </c>
      <c r="AY27" s="40">
        <v>5.01</v>
      </c>
      <c r="AZ27" s="8">
        <v>6.23</v>
      </c>
      <c r="BA27" s="1">
        <f t="shared" si="10"/>
        <v>1.2200000000000006</v>
      </c>
      <c r="BB27" s="39">
        <v>4.26</v>
      </c>
      <c r="BC27" s="1">
        <f t="shared" si="11"/>
        <v>0.75</v>
      </c>
      <c r="BD27" s="1" t="s">
        <v>41</v>
      </c>
      <c r="BE27" s="46">
        <v>3.1715346989374265</v>
      </c>
      <c r="BF27" s="46">
        <v>0.5159400318772136</v>
      </c>
      <c r="BG27" s="46">
        <v>3.6874747308146398</v>
      </c>
      <c r="BH27" s="16">
        <v>8</v>
      </c>
    </row>
    <row r="28" spans="3:60" x14ac:dyDescent="0.25">
      <c r="J28" s="2" t="s">
        <v>39</v>
      </c>
      <c r="K28" s="16">
        <f>Matrix!I15</f>
        <v>1877.9036458333335</v>
      </c>
      <c r="L28" s="1">
        <v>6</v>
      </c>
      <c r="AR28" s="1" t="s">
        <v>42</v>
      </c>
      <c r="AS28" s="40">
        <v>67.12</v>
      </c>
      <c r="AT28" s="8">
        <v>72.599999999999994</v>
      </c>
      <c r="AU28" s="1">
        <f t="shared" si="8"/>
        <v>5.4799999999999898</v>
      </c>
      <c r="AV28" s="39">
        <v>62.39</v>
      </c>
      <c r="AW28" s="1">
        <f t="shared" si="9"/>
        <v>4.730000000000004</v>
      </c>
      <c r="AX28" s="1" t="s">
        <v>42</v>
      </c>
      <c r="AY28" s="40">
        <v>6.17</v>
      </c>
      <c r="AZ28" s="8">
        <v>7.6</v>
      </c>
      <c r="BA28" s="1">
        <f t="shared" si="10"/>
        <v>1.4299999999999997</v>
      </c>
      <c r="BB28" s="39">
        <v>4.75</v>
      </c>
      <c r="BC28" s="1">
        <f t="shared" si="11"/>
        <v>1.42</v>
      </c>
      <c r="BD28" s="1" t="s">
        <v>42</v>
      </c>
      <c r="BE28" s="46">
        <v>28.310565212121212</v>
      </c>
      <c r="BF28" s="46">
        <v>1.9784412563253901</v>
      </c>
      <c r="BG28" s="46">
        <v>30.289006468446601</v>
      </c>
      <c r="BH28" s="16">
        <v>3</v>
      </c>
    </row>
    <row r="29" spans="3:60" x14ac:dyDescent="0.25">
      <c r="J29" s="2" t="s">
        <v>40</v>
      </c>
      <c r="K29" s="16">
        <f>Matrix!I16</f>
        <v>1972.5520833333335</v>
      </c>
      <c r="L29" s="1">
        <v>4</v>
      </c>
      <c r="AR29" s="1" t="s">
        <v>7</v>
      </c>
      <c r="AS29" s="40">
        <v>51.43</v>
      </c>
      <c r="AT29" s="8">
        <v>53.89</v>
      </c>
      <c r="AU29" s="1">
        <f t="shared" si="8"/>
        <v>2.4600000000000009</v>
      </c>
      <c r="AV29" s="39">
        <v>47.57</v>
      </c>
      <c r="AW29" s="1">
        <f t="shared" si="9"/>
        <v>3.8599999999999994</v>
      </c>
      <c r="AX29" s="1" t="s">
        <v>7</v>
      </c>
      <c r="AY29" s="40">
        <v>6.48</v>
      </c>
      <c r="AZ29" s="8">
        <v>6.86</v>
      </c>
      <c r="BA29" s="1">
        <f t="shared" si="10"/>
        <v>0.37999999999999989</v>
      </c>
      <c r="BB29" s="39">
        <v>6.13</v>
      </c>
      <c r="BC29" s="1">
        <f t="shared" si="11"/>
        <v>0.35000000000000053</v>
      </c>
      <c r="BD29" s="1" t="s">
        <v>7</v>
      </c>
      <c r="BE29" s="46">
        <v>4.7290176131687236</v>
      </c>
      <c r="BF29" s="46">
        <v>0.15146575514403357</v>
      </c>
      <c r="BG29" s="46">
        <v>4.8804833683127571</v>
      </c>
      <c r="BH29" s="16">
        <v>8</v>
      </c>
    </row>
    <row r="30" spans="3:60" x14ac:dyDescent="0.25">
      <c r="J30" s="2" t="s">
        <v>41</v>
      </c>
      <c r="K30" s="16">
        <f>Matrix!I17</f>
        <v>1653.1380208333335</v>
      </c>
      <c r="L30" s="1">
        <v>8</v>
      </c>
    </row>
    <row r="31" spans="3:60" x14ac:dyDescent="0.25">
      <c r="J31" s="2" t="s">
        <v>42</v>
      </c>
      <c r="K31" s="16">
        <f>Matrix!I18</f>
        <v>2013.3203124999998</v>
      </c>
      <c r="L31" s="1">
        <v>3</v>
      </c>
      <c r="AR31" s="2" t="s">
        <v>47</v>
      </c>
      <c r="AS31" s="1" t="s">
        <v>43</v>
      </c>
      <c r="AT31" s="1" t="s">
        <v>46</v>
      </c>
      <c r="AU31" s="1" t="s">
        <v>44</v>
      </c>
      <c r="AV31" s="1" t="s">
        <v>45</v>
      </c>
      <c r="AW31" s="1" t="s">
        <v>44</v>
      </c>
      <c r="AX31" s="2" t="s">
        <v>59</v>
      </c>
      <c r="AY31" s="1" t="s">
        <v>43</v>
      </c>
      <c r="AZ31" s="1" t="s">
        <v>46</v>
      </c>
      <c r="BA31" s="1" t="s">
        <v>44</v>
      </c>
      <c r="BB31" s="1" t="s">
        <v>45</v>
      </c>
      <c r="BC31" s="1" t="s">
        <v>44</v>
      </c>
      <c r="BE31" s="1" t="s">
        <v>81</v>
      </c>
      <c r="BF31" s="1" t="s">
        <v>82</v>
      </c>
      <c r="BG31" s="1" t="s">
        <v>80</v>
      </c>
      <c r="BH31" s="1" t="s">
        <v>83</v>
      </c>
    </row>
    <row r="32" spans="3:60" x14ac:dyDescent="0.25">
      <c r="J32" s="2" t="s">
        <v>7</v>
      </c>
      <c r="K32" s="16">
        <f>Matrix!I19</f>
        <v>1771.484375</v>
      </c>
      <c r="L32" s="1">
        <v>8</v>
      </c>
      <c r="AR32" s="1" t="s">
        <v>39</v>
      </c>
      <c r="AS32" s="40">
        <v>55.19</v>
      </c>
      <c r="AT32" s="8">
        <v>60.99</v>
      </c>
      <c r="AU32" s="1">
        <f>AT32-AS32</f>
        <v>5.8000000000000043</v>
      </c>
      <c r="AV32" s="39">
        <v>48.34</v>
      </c>
      <c r="AW32" s="1">
        <f>AS32-AV32</f>
        <v>6.8499999999999943</v>
      </c>
      <c r="AX32" s="1" t="s">
        <v>39</v>
      </c>
      <c r="AY32" s="40">
        <v>6.5</v>
      </c>
      <c r="AZ32" s="8">
        <v>7.55</v>
      </c>
      <c r="BA32" s="1">
        <f>AZ32-AY32</f>
        <v>1.0499999999999998</v>
      </c>
      <c r="BB32" s="39">
        <v>5.44</v>
      </c>
      <c r="BC32" s="1">
        <f>AY32-BB32</f>
        <v>1.0599999999999996</v>
      </c>
      <c r="BD32" s="1" t="s">
        <v>39</v>
      </c>
      <c r="BE32" s="46">
        <v>1.6374883614457831</v>
      </c>
      <c r="BF32" s="46">
        <v>0.41572784457831319</v>
      </c>
      <c r="BG32" s="46">
        <v>2.0532162060240964</v>
      </c>
      <c r="BH32" s="16">
        <v>6</v>
      </c>
    </row>
    <row r="33" spans="10:60" x14ac:dyDescent="0.25">
      <c r="J33" s="2" t="s">
        <v>73</v>
      </c>
      <c r="K33" s="16">
        <f>Matrix!I20</f>
        <v>1626.0902255639101</v>
      </c>
      <c r="L33" s="1">
        <v>8</v>
      </c>
      <c r="AR33" s="1" t="s">
        <v>41</v>
      </c>
      <c r="AS33" s="40">
        <v>26.24</v>
      </c>
      <c r="AT33" s="8">
        <v>29.29</v>
      </c>
      <c r="AU33" s="1">
        <f t="shared" ref="AU33:AU36" si="12">AT33-AS33</f>
        <v>3.0500000000000007</v>
      </c>
      <c r="AV33" s="39">
        <v>24.22</v>
      </c>
      <c r="AW33" s="1">
        <f t="shared" ref="AW33:AW36" si="13">AS33-AV33</f>
        <v>2.0199999999999996</v>
      </c>
      <c r="AX33" s="1" t="s">
        <v>41</v>
      </c>
      <c r="AY33" s="40">
        <v>5.01</v>
      </c>
      <c r="AZ33" s="8">
        <v>6.23</v>
      </c>
      <c r="BA33" s="1">
        <f t="shared" ref="BA33:BA36" si="14">AZ33-AY33</f>
        <v>1.2200000000000006</v>
      </c>
      <c r="BB33" s="39">
        <v>4.26</v>
      </c>
      <c r="BC33" s="1">
        <f t="shared" ref="BC33:BC36" si="15">AY33-BB33</f>
        <v>0.75</v>
      </c>
      <c r="BD33" s="1" t="s">
        <v>41</v>
      </c>
      <c r="BE33" s="46">
        <v>3.1715346989374265</v>
      </c>
      <c r="BF33" s="46">
        <v>0.5159400318772136</v>
      </c>
      <c r="BG33" s="46">
        <v>3.6874747308146398</v>
      </c>
      <c r="BH33" s="16">
        <v>8</v>
      </c>
    </row>
    <row r="34" spans="10:60" x14ac:dyDescent="0.25">
      <c r="J34" s="2" t="s">
        <v>74</v>
      </c>
      <c r="K34" s="16">
        <f>Matrix!I21</f>
        <v>1384.2680594120022</v>
      </c>
      <c r="L34" s="1">
        <v>8</v>
      </c>
      <c r="AR34" s="1" t="s">
        <v>7</v>
      </c>
      <c r="AS34" s="40">
        <v>51.43</v>
      </c>
      <c r="AT34" s="8">
        <v>53.89</v>
      </c>
      <c r="AU34" s="1">
        <f t="shared" si="12"/>
        <v>2.4600000000000009</v>
      </c>
      <c r="AV34" s="39">
        <v>47.57</v>
      </c>
      <c r="AW34" s="1">
        <f t="shared" si="13"/>
        <v>3.8599999999999994</v>
      </c>
      <c r="AX34" s="1" t="s">
        <v>7</v>
      </c>
      <c r="AY34" s="40">
        <v>6.48</v>
      </c>
      <c r="AZ34" s="8">
        <v>6.86</v>
      </c>
      <c r="BA34" s="1">
        <f t="shared" si="14"/>
        <v>0.37999999999999989</v>
      </c>
      <c r="BB34" s="39">
        <v>6.13</v>
      </c>
      <c r="BC34" s="1">
        <f t="shared" si="15"/>
        <v>0.35000000000000053</v>
      </c>
      <c r="BD34" s="1" t="s">
        <v>7</v>
      </c>
      <c r="BE34" s="46">
        <v>4.7290176131687236</v>
      </c>
      <c r="BF34" s="46">
        <v>0.15146575514403357</v>
      </c>
      <c r="BG34" s="46">
        <v>4.8804833683127571</v>
      </c>
      <c r="BH34" s="16">
        <v>8</v>
      </c>
    </row>
    <row r="35" spans="10:60" x14ac:dyDescent="0.25">
      <c r="AR35" s="1" t="s">
        <v>40</v>
      </c>
      <c r="AS35" s="40">
        <v>62.22</v>
      </c>
      <c r="AT35" s="8">
        <v>64.88</v>
      </c>
      <c r="AU35" s="1">
        <f t="shared" si="12"/>
        <v>2.6599999999999966</v>
      </c>
      <c r="AV35" s="39">
        <v>58.25</v>
      </c>
      <c r="AW35" s="1">
        <f t="shared" si="13"/>
        <v>3.9699999999999989</v>
      </c>
      <c r="AX35" s="1" t="s">
        <v>40</v>
      </c>
      <c r="AY35" s="40">
        <v>7.53</v>
      </c>
      <c r="AZ35" s="8">
        <v>7.89</v>
      </c>
      <c r="BA35" s="1">
        <f t="shared" si="14"/>
        <v>0.35999999999999943</v>
      </c>
      <c r="BB35" s="39">
        <v>6.86</v>
      </c>
      <c r="BC35" s="1">
        <f t="shared" si="15"/>
        <v>0.66999999999999993</v>
      </c>
      <c r="BD35" s="1" t="s">
        <v>40</v>
      </c>
      <c r="BE35" s="46">
        <v>12.081611974110032</v>
      </c>
      <c r="BF35" s="46">
        <v>0.37502627184466086</v>
      </c>
      <c r="BG35" s="46">
        <v>12.456638245954693</v>
      </c>
      <c r="BH35" s="16">
        <v>4</v>
      </c>
    </row>
    <row r="36" spans="10:60" x14ac:dyDescent="0.25">
      <c r="AR36" s="1" t="s">
        <v>42</v>
      </c>
      <c r="AS36" s="40">
        <v>67.12</v>
      </c>
      <c r="AT36" s="8">
        <v>72.599999999999994</v>
      </c>
      <c r="AU36" s="1">
        <f t="shared" si="12"/>
        <v>5.4799999999999898</v>
      </c>
      <c r="AV36" s="39">
        <v>62.39</v>
      </c>
      <c r="AW36" s="1">
        <f t="shared" si="13"/>
        <v>4.730000000000004</v>
      </c>
      <c r="AX36" s="1" t="s">
        <v>42</v>
      </c>
      <c r="AY36" s="40">
        <v>6.17</v>
      </c>
      <c r="AZ36" s="8">
        <v>7.6</v>
      </c>
      <c r="BA36" s="1">
        <f t="shared" si="14"/>
        <v>1.4299999999999997</v>
      </c>
      <c r="BB36" s="39">
        <v>4.75</v>
      </c>
      <c r="BC36" s="1">
        <f t="shared" si="15"/>
        <v>1.42</v>
      </c>
      <c r="BD36" s="1" t="s">
        <v>42</v>
      </c>
      <c r="BE36" s="46">
        <v>28.310565212121212</v>
      </c>
      <c r="BF36" s="46">
        <v>1.9784412563253901</v>
      </c>
      <c r="BG36" s="46">
        <v>30.289006468446601</v>
      </c>
      <c r="BH36" s="16">
        <v>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JF1211"/>
  <sheetViews>
    <sheetView topLeftCell="CM1" workbookViewId="0">
      <selection activeCell="JD149" sqref="JD149"/>
    </sheetView>
  </sheetViews>
  <sheetFormatPr defaultRowHeight="15" x14ac:dyDescent="0.25"/>
  <cols>
    <col min="1" max="1" width="4.140625" style="20" customWidth="1"/>
    <col min="2" max="2" width="5.42578125" style="20" bestFit="1" customWidth="1"/>
    <col min="3" max="3" width="15" style="31" bestFit="1" customWidth="1"/>
    <col min="4" max="4" width="13.140625" style="31" bestFit="1" customWidth="1"/>
    <col min="5" max="5" width="13.42578125" style="31" bestFit="1" customWidth="1"/>
    <col min="6" max="6" width="12.140625" style="28" bestFit="1" customWidth="1"/>
    <col min="7" max="7" width="8.42578125" style="28" customWidth="1"/>
    <col min="8" max="8" width="8.7109375" style="25" bestFit="1" customWidth="1"/>
    <col min="9" max="9" width="8.85546875" style="28" bestFit="1" customWidth="1"/>
    <col min="10" max="10" width="6.5703125" style="28" bestFit="1" customWidth="1"/>
    <col min="11" max="11" width="17.85546875" style="28" bestFit="1" customWidth="1"/>
    <col min="12" max="12" width="5.42578125" style="20" bestFit="1" customWidth="1"/>
    <col min="13" max="13" width="15" style="20" bestFit="1" customWidth="1"/>
    <col min="14" max="14" width="13.140625" style="31" bestFit="1" customWidth="1"/>
    <col min="15" max="15" width="13.42578125" style="31" bestFit="1" customWidth="1"/>
    <col min="16" max="16" width="12.140625" style="20" bestFit="1" customWidth="1"/>
    <col min="17" max="17" width="8.42578125" style="20" bestFit="1" customWidth="1"/>
    <col min="18" max="18" width="8.7109375" style="25" bestFit="1" customWidth="1"/>
    <col min="19" max="19" width="8.85546875" style="28" bestFit="1" customWidth="1"/>
    <col min="20" max="20" width="6.5703125" style="28" bestFit="1" customWidth="1"/>
    <col min="21" max="21" width="17.85546875" style="28" bestFit="1" customWidth="1"/>
    <col min="22" max="22" width="5.42578125" style="20" bestFit="1" customWidth="1"/>
    <col min="23" max="23" width="15" style="20" bestFit="1" customWidth="1"/>
    <col min="24" max="24" width="13.140625" style="31" bestFit="1" customWidth="1"/>
    <col min="25" max="25" width="13.42578125" style="31" bestFit="1" customWidth="1"/>
    <col min="26" max="26" width="12.7109375" style="20" bestFit="1" customWidth="1"/>
    <col min="27" max="27" width="8.42578125" style="20" bestFit="1" customWidth="1"/>
    <col min="28" max="28" width="8.7109375" style="25" bestFit="1" customWidth="1"/>
    <col min="29" max="29" width="8.85546875" style="28" bestFit="1" customWidth="1"/>
    <col min="30" max="30" width="6.5703125" style="28" bestFit="1" customWidth="1"/>
    <col min="31" max="31" width="17.85546875" style="28" bestFit="1" customWidth="1"/>
    <col min="32" max="32" width="5.42578125" style="20" bestFit="1" customWidth="1"/>
    <col min="33" max="33" width="15" style="20" bestFit="1" customWidth="1"/>
    <col min="34" max="34" width="13.140625" style="31" bestFit="1" customWidth="1"/>
    <col min="35" max="35" width="13.42578125" style="31" bestFit="1" customWidth="1"/>
    <col min="36" max="36" width="12.7109375" style="20" bestFit="1" customWidth="1"/>
    <col min="37" max="37" width="8.42578125" style="20" bestFit="1" customWidth="1"/>
    <col min="38" max="38" width="8.7109375" style="25" bestFit="1" customWidth="1"/>
    <col min="39" max="39" width="8.85546875" style="28" bestFit="1" customWidth="1"/>
    <col min="40" max="40" width="6.5703125" style="28" bestFit="1" customWidth="1"/>
    <col min="41" max="41" width="17.85546875" style="28" bestFit="1" customWidth="1"/>
    <col min="42" max="42" width="5.42578125" style="20" bestFit="1" customWidth="1"/>
    <col min="43" max="43" width="15" style="20" bestFit="1" customWidth="1"/>
    <col min="44" max="44" width="13.140625" style="31" bestFit="1" customWidth="1"/>
    <col min="45" max="45" width="13.42578125" style="31" bestFit="1" customWidth="1"/>
    <col min="46" max="46" width="12.7109375" style="4" bestFit="1" customWidth="1"/>
    <col min="47" max="47" width="8.42578125" style="4" bestFit="1" customWidth="1"/>
    <col min="48" max="48" width="8.7109375" style="25" bestFit="1" customWidth="1"/>
    <col min="49" max="49" width="8.85546875" style="28" bestFit="1" customWidth="1"/>
    <col min="50" max="50" width="6.5703125" style="28" bestFit="1" customWidth="1"/>
    <col min="51" max="51" width="17.85546875" style="28" bestFit="1" customWidth="1"/>
    <col min="52" max="52" width="8.85546875" style="27" bestFit="1" customWidth="1"/>
    <col min="53" max="53" width="6.5703125" style="22" bestFit="1" customWidth="1"/>
    <col min="54" max="54" width="17.85546875" style="27" bestFit="1" customWidth="1"/>
    <col min="55" max="55" width="5.42578125" style="22" bestFit="1" customWidth="1"/>
    <col min="56" max="56" width="15" style="27" bestFit="1" customWidth="1"/>
    <col min="57" max="57" width="13.140625" style="4" bestFit="1" customWidth="1"/>
    <col min="58" max="58" width="13.42578125" style="4" bestFit="1" customWidth="1"/>
    <col min="59" max="59" width="12.7109375" style="4" bestFit="1" customWidth="1"/>
    <col min="60" max="60" width="8.42578125" style="4" bestFit="1" customWidth="1"/>
    <col min="61" max="61" width="8.7109375" style="4" bestFit="1" customWidth="1"/>
    <col min="62" max="62" width="8.85546875" style="4" bestFit="1" customWidth="1"/>
    <col min="63" max="63" width="7.28515625" style="4" bestFit="1" customWidth="1"/>
    <col min="64" max="64" width="17.85546875" style="4" bestFit="1" customWidth="1"/>
    <col min="65" max="65" width="5.42578125" style="4" bestFit="1" customWidth="1"/>
    <col min="66" max="66" width="15" style="4" bestFit="1" customWidth="1"/>
    <col min="67" max="67" width="13.140625" style="4" bestFit="1" customWidth="1"/>
    <col min="68" max="68" width="13.42578125" style="4" bestFit="1" customWidth="1"/>
    <col min="69" max="69" width="12.140625" style="4" bestFit="1" customWidth="1"/>
    <col min="70" max="70" width="8.42578125" style="4" customWidth="1"/>
    <col min="71" max="71" width="8.7109375" style="4" bestFit="1" customWidth="1"/>
    <col min="72" max="72" width="8.85546875" style="4" bestFit="1" customWidth="1"/>
    <col min="73" max="73" width="6.5703125" style="4" bestFit="1" customWidth="1"/>
    <col min="74" max="74" width="17.85546875" style="4" bestFit="1" customWidth="1"/>
    <col min="75" max="75" width="5.42578125" style="4" bestFit="1" customWidth="1"/>
    <col min="76" max="76" width="15" style="4" bestFit="1" customWidth="1"/>
    <col min="77" max="77" width="13.140625" style="4" bestFit="1" customWidth="1"/>
    <col min="78" max="78" width="13.42578125" style="4" bestFit="1" customWidth="1"/>
    <col min="79" max="79" width="12.140625" style="4" bestFit="1" customWidth="1"/>
    <col min="80" max="80" width="8.42578125" style="4" bestFit="1" customWidth="1"/>
    <col min="81" max="81" width="8.7109375" style="4" bestFit="1" customWidth="1"/>
    <col min="82" max="82" width="8.85546875" style="4" bestFit="1" customWidth="1"/>
    <col min="83" max="83" width="6.5703125" style="4" bestFit="1" customWidth="1"/>
    <col min="84" max="84" width="17.85546875" style="4" bestFit="1" customWidth="1"/>
    <col min="85" max="85" width="5.42578125" style="4" bestFit="1" customWidth="1"/>
    <col min="86" max="86" width="15" style="4" bestFit="1" customWidth="1"/>
    <col min="87" max="87" width="13.140625" style="4" bestFit="1" customWidth="1"/>
    <col min="88" max="88" width="13.42578125" style="4" bestFit="1" customWidth="1"/>
    <col min="89" max="89" width="12.140625" style="4" bestFit="1" customWidth="1"/>
    <col min="90" max="90" width="8.42578125" style="4" bestFit="1" customWidth="1"/>
    <col min="91" max="91" width="8.7109375" style="4" bestFit="1" customWidth="1"/>
    <col min="92" max="92" width="8.85546875" style="4" bestFit="1" customWidth="1"/>
    <col min="93" max="93" width="6.5703125" style="4" bestFit="1" customWidth="1"/>
    <col min="94" max="94" width="17.85546875" style="4" bestFit="1" customWidth="1"/>
    <col min="95" max="95" width="5.42578125" style="4" bestFit="1" customWidth="1"/>
    <col min="96" max="96" width="15" style="4" bestFit="1" customWidth="1"/>
    <col min="97" max="97" width="13.140625" style="4" bestFit="1" customWidth="1"/>
    <col min="98" max="98" width="13.42578125" style="4" bestFit="1" customWidth="1"/>
    <col min="99" max="99" width="12.140625" style="4" bestFit="1" customWidth="1"/>
    <col min="100" max="100" width="8.42578125" style="4" bestFit="1" customWidth="1"/>
    <col min="101" max="101" width="8.7109375" style="4" bestFit="1" customWidth="1"/>
    <col min="102" max="102" width="8.85546875" style="4" bestFit="1" customWidth="1"/>
    <col min="103" max="103" width="6.5703125" style="4" bestFit="1" customWidth="1"/>
    <col min="104" max="104" width="17.85546875" style="4" bestFit="1" customWidth="1"/>
    <col min="105" max="105" width="8.85546875" style="4" bestFit="1" customWidth="1"/>
    <col min="106" max="106" width="6.5703125" style="4" bestFit="1" customWidth="1"/>
    <col min="107" max="107" width="17.85546875" style="4" bestFit="1" customWidth="1"/>
    <col min="108" max="108" width="5.42578125" style="4" bestFit="1" customWidth="1"/>
    <col min="109" max="109" width="15" style="4" bestFit="1" customWidth="1"/>
    <col min="110" max="110" width="13.140625" style="4" bestFit="1" customWidth="1"/>
    <col min="111" max="111" width="13.42578125" style="4" bestFit="1" customWidth="1"/>
    <col min="112" max="112" width="12.140625" style="20" bestFit="1" customWidth="1"/>
    <col min="113" max="113" width="8.42578125" style="20" customWidth="1"/>
    <col min="114" max="114" width="8.7109375" style="20" bestFit="1" customWidth="1"/>
    <col min="115" max="115" width="8.85546875" style="20" bestFit="1" customWidth="1"/>
    <col min="116" max="116" width="6.5703125" style="20" bestFit="1" customWidth="1"/>
    <col min="117" max="117" width="17.85546875" style="20" bestFit="1" customWidth="1"/>
    <col min="118" max="118" width="5.42578125" style="20" bestFit="1" customWidth="1"/>
    <col min="119" max="119" width="15" style="20" bestFit="1" customWidth="1"/>
    <col min="120" max="120" width="13.140625" style="20" bestFit="1" customWidth="1"/>
    <col min="121" max="121" width="13.42578125" style="20" bestFit="1" customWidth="1"/>
    <col min="122" max="122" width="12.140625" style="20" bestFit="1" customWidth="1"/>
    <col min="123" max="123" width="8.42578125" style="20" customWidth="1"/>
    <col min="124" max="124" width="8.7109375" style="20" bestFit="1" customWidth="1"/>
    <col min="125" max="125" width="8.85546875" style="20" bestFit="1" customWidth="1"/>
    <col min="126" max="126" width="6.5703125" style="20" bestFit="1" customWidth="1"/>
    <col min="127" max="127" width="17.85546875" style="20" bestFit="1" customWidth="1"/>
    <col min="128" max="128" width="5.42578125" style="20" bestFit="1" customWidth="1"/>
    <col min="129" max="129" width="15" style="20" bestFit="1" customWidth="1"/>
    <col min="130" max="130" width="13.140625" style="20" bestFit="1" customWidth="1"/>
    <col min="131" max="131" width="13.42578125" style="20" bestFit="1" customWidth="1"/>
    <col min="132" max="132" width="12.140625" style="20" bestFit="1" customWidth="1"/>
    <col min="133" max="133" width="8.42578125" style="20" bestFit="1" customWidth="1"/>
    <col min="134" max="134" width="8.7109375" style="20" bestFit="1" customWidth="1"/>
    <col min="135" max="135" width="8.85546875" style="20" bestFit="1" customWidth="1"/>
    <col min="136" max="136" width="6.5703125" style="20" bestFit="1" customWidth="1"/>
    <col min="137" max="137" width="17.85546875" style="20" bestFit="1" customWidth="1"/>
    <col min="138" max="138" width="5.42578125" style="20" bestFit="1" customWidth="1"/>
    <col min="139" max="139" width="15" style="20" bestFit="1" customWidth="1"/>
    <col min="140" max="140" width="13.140625" style="20" bestFit="1" customWidth="1"/>
    <col min="141" max="141" width="13.42578125" style="20" bestFit="1" customWidth="1"/>
    <col min="142" max="142" width="12.140625" style="20" bestFit="1" customWidth="1"/>
    <col min="143" max="143" width="8.42578125" style="20" bestFit="1" customWidth="1"/>
    <col min="144" max="144" width="8.7109375" style="20" bestFit="1" customWidth="1"/>
    <col min="145" max="145" width="8.85546875" style="20" bestFit="1" customWidth="1"/>
    <col min="146" max="146" width="6.5703125" style="20" bestFit="1" customWidth="1"/>
    <col min="147" max="147" width="17.85546875" style="20" bestFit="1" customWidth="1"/>
    <col min="148" max="148" width="5.42578125" style="20" bestFit="1" customWidth="1"/>
    <col min="149" max="149" width="15" style="20" bestFit="1" customWidth="1"/>
    <col min="150" max="150" width="13.140625" style="20" bestFit="1" customWidth="1"/>
    <col min="151" max="151" width="13.42578125" style="20" bestFit="1" customWidth="1"/>
    <col min="152" max="152" width="12.140625" style="20" bestFit="1" customWidth="1"/>
    <col min="153" max="153" width="8.42578125" style="20" bestFit="1" customWidth="1"/>
    <col min="154" max="154" width="8.7109375" style="20" bestFit="1" customWidth="1"/>
    <col min="155" max="155" width="8.85546875" style="20" bestFit="1" customWidth="1"/>
    <col min="156" max="156" width="6.5703125" style="20" bestFit="1" customWidth="1"/>
    <col min="157" max="157" width="17.85546875" style="20" bestFit="1" customWidth="1"/>
    <col min="158" max="158" width="8.85546875" style="20" bestFit="1" customWidth="1"/>
    <col min="159" max="159" width="6.5703125" style="20" bestFit="1" customWidth="1"/>
    <col min="160" max="160" width="17.85546875" style="20" bestFit="1" customWidth="1"/>
    <col min="161" max="161" width="5.42578125" style="20" bestFit="1" customWidth="1"/>
    <col min="162" max="162" width="15" style="20" bestFit="1" customWidth="1"/>
    <col min="163" max="163" width="13.140625" style="20" bestFit="1" customWidth="1"/>
    <col min="164" max="164" width="13.42578125" style="20" bestFit="1" customWidth="1"/>
    <col min="165" max="165" width="12.140625" style="20" bestFit="1" customWidth="1"/>
    <col min="166" max="166" width="8.42578125" style="20" customWidth="1"/>
    <col min="167" max="167" width="8.7109375" style="20" bestFit="1" customWidth="1"/>
    <col min="168" max="168" width="8.85546875" style="20" bestFit="1" customWidth="1"/>
    <col min="169" max="169" width="6.5703125" style="20" bestFit="1" customWidth="1"/>
    <col min="170" max="170" width="17.85546875" style="20" bestFit="1" customWidth="1"/>
    <col min="171" max="171" width="5.42578125" style="20" bestFit="1" customWidth="1"/>
    <col min="172" max="172" width="15" style="20" bestFit="1" customWidth="1"/>
    <col min="173" max="173" width="13.140625" style="20" bestFit="1" customWidth="1"/>
    <col min="174" max="174" width="13.42578125" style="20" bestFit="1" customWidth="1"/>
    <col min="175" max="175" width="12.140625" style="20" bestFit="1" customWidth="1"/>
    <col min="176" max="176" width="8.42578125" style="20" customWidth="1"/>
    <col min="177" max="177" width="8.7109375" style="20" bestFit="1" customWidth="1"/>
    <col min="178" max="178" width="8.85546875" style="20" bestFit="1" customWidth="1"/>
    <col min="179" max="179" width="6.5703125" style="20" bestFit="1" customWidth="1"/>
    <col min="180" max="180" width="17.85546875" style="20" bestFit="1" customWidth="1"/>
    <col min="181" max="181" width="5.42578125" style="20" bestFit="1" customWidth="1"/>
    <col min="182" max="182" width="15" style="20" bestFit="1" customWidth="1"/>
    <col min="183" max="183" width="13.140625" style="20" bestFit="1" customWidth="1"/>
    <col min="184" max="184" width="13.42578125" style="20" bestFit="1" customWidth="1"/>
    <col min="185" max="185" width="12.140625" style="20" bestFit="1" customWidth="1"/>
    <col min="186" max="186" width="8.42578125" style="20" bestFit="1" customWidth="1"/>
    <col min="187" max="187" width="8.7109375" style="20" bestFit="1" customWidth="1"/>
    <col min="188" max="188" width="8.85546875" style="20" bestFit="1" customWidth="1"/>
    <col min="189" max="189" width="6.5703125" style="20" bestFit="1" customWidth="1"/>
    <col min="190" max="190" width="17.85546875" style="20" bestFit="1" customWidth="1"/>
    <col min="191" max="191" width="5.42578125" style="20" bestFit="1" customWidth="1"/>
    <col min="192" max="192" width="15" style="20" bestFit="1" customWidth="1"/>
    <col min="193" max="193" width="13.140625" style="20" bestFit="1" customWidth="1"/>
    <col min="194" max="194" width="13.42578125" style="20" bestFit="1" customWidth="1"/>
    <col min="195" max="195" width="12.140625" style="20" bestFit="1" customWidth="1"/>
    <col min="196" max="196" width="8.42578125" style="20" bestFit="1" customWidth="1"/>
    <col min="197" max="197" width="8.7109375" style="20" bestFit="1" customWidth="1"/>
    <col min="198" max="198" width="8.85546875" style="20" bestFit="1" customWidth="1"/>
    <col min="199" max="199" width="6.5703125" style="20" bestFit="1" customWidth="1"/>
    <col min="200" max="200" width="17.85546875" style="20" bestFit="1" customWidth="1"/>
    <col min="201" max="201" width="5.42578125" style="20" bestFit="1" customWidth="1"/>
    <col min="202" max="202" width="15" style="20" bestFit="1" customWidth="1"/>
    <col min="203" max="203" width="13.140625" style="20" bestFit="1" customWidth="1"/>
    <col min="204" max="204" width="13.42578125" style="20" bestFit="1" customWidth="1"/>
    <col min="205" max="205" width="12.140625" style="20" bestFit="1" customWidth="1"/>
    <col min="206" max="206" width="8.42578125" style="20" bestFit="1" customWidth="1"/>
    <col min="207" max="207" width="8.7109375" style="20" bestFit="1" customWidth="1"/>
    <col min="208" max="208" width="8.85546875" style="20" bestFit="1" customWidth="1"/>
    <col min="209" max="209" width="6.5703125" style="20" bestFit="1" customWidth="1"/>
    <col min="210" max="210" width="17.85546875" style="20" bestFit="1" customWidth="1"/>
    <col min="211" max="211" width="8.85546875" style="20" bestFit="1" customWidth="1"/>
    <col min="212" max="212" width="6.5703125" style="20" bestFit="1" customWidth="1"/>
    <col min="213" max="213" width="17.85546875" style="20" bestFit="1" customWidth="1"/>
    <col min="214" max="214" width="5.42578125" style="20" bestFit="1" customWidth="1"/>
    <col min="215" max="215" width="15" style="20" bestFit="1" customWidth="1"/>
    <col min="216" max="216" width="13.140625" style="20" bestFit="1" customWidth="1"/>
    <col min="217" max="217" width="13.42578125" style="20" bestFit="1" customWidth="1"/>
    <col min="218" max="218" width="12.140625" style="20" bestFit="1" customWidth="1"/>
    <col min="219" max="219" width="8.42578125" style="20" customWidth="1"/>
    <col min="220" max="220" width="8.7109375" style="20" bestFit="1" customWidth="1"/>
    <col min="221" max="221" width="8.85546875" style="20" bestFit="1" customWidth="1"/>
    <col min="222" max="222" width="6.5703125" style="20" bestFit="1" customWidth="1"/>
    <col min="223" max="223" width="17.85546875" style="20" bestFit="1" customWidth="1"/>
    <col min="224" max="224" width="5.42578125" style="20" bestFit="1" customWidth="1"/>
    <col min="225" max="225" width="15" style="20" bestFit="1" customWidth="1"/>
    <col min="226" max="226" width="13.140625" style="20" bestFit="1" customWidth="1"/>
    <col min="227" max="227" width="13.42578125" style="20" bestFit="1" customWidth="1"/>
    <col min="228" max="228" width="12.140625" style="20" bestFit="1" customWidth="1"/>
    <col min="229" max="229" width="8.42578125" style="20" customWidth="1"/>
    <col min="230" max="230" width="8.7109375" style="20" bestFit="1" customWidth="1"/>
    <col min="231" max="231" width="8.85546875" style="20" bestFit="1" customWidth="1"/>
    <col min="232" max="232" width="6.5703125" style="20" bestFit="1" customWidth="1"/>
    <col min="233" max="233" width="17.85546875" style="20" bestFit="1" customWidth="1"/>
    <col min="234" max="234" width="5.42578125" style="20" bestFit="1" customWidth="1"/>
    <col min="235" max="235" width="15" style="20" bestFit="1" customWidth="1"/>
    <col min="236" max="236" width="13.140625" style="20" bestFit="1" customWidth="1"/>
    <col min="237" max="237" width="13.42578125" style="20" bestFit="1" customWidth="1"/>
    <col min="238" max="238" width="12.140625" style="20" bestFit="1" customWidth="1"/>
    <col min="239" max="239" width="8.42578125" style="20" bestFit="1" customWidth="1"/>
    <col min="240" max="240" width="8.7109375" style="20" bestFit="1" customWidth="1"/>
    <col min="241" max="241" width="8.85546875" style="20" bestFit="1" customWidth="1"/>
    <col min="242" max="242" width="6.5703125" style="20" bestFit="1" customWidth="1"/>
    <col min="243" max="243" width="17.85546875" style="20" bestFit="1" customWidth="1"/>
    <col min="244" max="244" width="5.42578125" style="20" bestFit="1" customWidth="1"/>
    <col min="245" max="245" width="15" style="20" bestFit="1" customWidth="1"/>
    <col min="246" max="246" width="13.140625" style="20" bestFit="1" customWidth="1"/>
    <col min="247" max="247" width="13.42578125" style="20" bestFit="1" customWidth="1"/>
    <col min="248" max="248" width="12.140625" style="20" bestFit="1" customWidth="1"/>
    <col min="249" max="249" width="8.42578125" style="20" bestFit="1" customWidth="1"/>
    <col min="250" max="250" width="8.7109375" style="20" bestFit="1" customWidth="1"/>
    <col min="251" max="251" width="8.85546875" style="20" bestFit="1" customWidth="1"/>
    <col min="252" max="252" width="6.5703125" style="20" bestFit="1" customWidth="1"/>
    <col min="253" max="253" width="17.85546875" style="20" bestFit="1" customWidth="1"/>
    <col min="254" max="254" width="5.42578125" style="20" bestFit="1" customWidth="1"/>
    <col min="255" max="255" width="15" style="20" bestFit="1" customWidth="1"/>
    <col min="256" max="256" width="13.140625" style="20" bestFit="1" customWidth="1"/>
    <col min="257" max="257" width="13.42578125" style="20" bestFit="1" customWidth="1"/>
    <col min="258" max="258" width="12.140625" style="20" bestFit="1" customWidth="1"/>
    <col min="259" max="259" width="8.42578125" style="20" bestFit="1" customWidth="1"/>
    <col min="260" max="260" width="8.7109375" style="20" bestFit="1" customWidth="1"/>
    <col min="261" max="261" width="8.85546875" style="20" bestFit="1" customWidth="1"/>
    <col min="262" max="262" width="6.5703125" style="20" bestFit="1" customWidth="1"/>
    <col min="263" max="263" width="17.85546875" style="20" bestFit="1" customWidth="1"/>
    <col min="264" max="264" width="8.85546875" style="20" bestFit="1" customWidth="1"/>
    <col min="265" max="265" width="6.5703125" style="20" bestFit="1" customWidth="1"/>
    <col min="266" max="266" width="17.85546875" style="20" bestFit="1" customWidth="1"/>
    <col min="267" max="16384" width="9.140625" style="20"/>
  </cols>
  <sheetData>
    <row r="2" spans="2:266" s="18" customFormat="1" x14ac:dyDescent="0.25">
      <c r="B2" s="57" t="s">
        <v>21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6" t="s">
        <v>27</v>
      </c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5" t="s">
        <v>35</v>
      </c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4" t="s">
        <v>36</v>
      </c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0" t="s">
        <v>37</v>
      </c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  <c r="IT2" s="50"/>
      <c r="IU2" s="50"/>
      <c r="IV2" s="50"/>
      <c r="IW2" s="50"/>
      <c r="IX2" s="50"/>
      <c r="IY2" s="50"/>
      <c r="IZ2" s="50"/>
      <c r="JA2" s="50"/>
      <c r="JB2" s="50"/>
      <c r="JC2" s="50"/>
      <c r="JD2" s="50"/>
      <c r="JE2" s="50"/>
      <c r="JF2" s="50"/>
    </row>
    <row r="3" spans="2:266" x14ac:dyDescent="0.25">
      <c r="B3" s="51">
        <v>21</v>
      </c>
      <c r="C3" s="51"/>
      <c r="D3" s="51"/>
      <c r="E3" s="51"/>
      <c r="F3" s="51"/>
      <c r="G3" s="51"/>
      <c r="H3" s="51"/>
      <c r="I3" s="51"/>
      <c r="J3" s="51"/>
      <c r="K3" s="51"/>
      <c r="L3" s="52">
        <v>26</v>
      </c>
      <c r="M3" s="52"/>
      <c r="N3" s="52"/>
      <c r="O3" s="52"/>
      <c r="P3" s="52"/>
      <c r="Q3" s="52"/>
      <c r="R3" s="52"/>
      <c r="S3" s="52"/>
      <c r="T3" s="52"/>
      <c r="U3" s="52"/>
      <c r="V3" s="51">
        <v>31</v>
      </c>
      <c r="W3" s="51"/>
      <c r="X3" s="51"/>
      <c r="Y3" s="51"/>
      <c r="Z3" s="51"/>
      <c r="AA3" s="51"/>
      <c r="AB3" s="51"/>
      <c r="AC3" s="51"/>
      <c r="AD3" s="51"/>
      <c r="AE3" s="51"/>
      <c r="AF3" s="52">
        <v>36</v>
      </c>
      <c r="AG3" s="52"/>
      <c r="AH3" s="52"/>
      <c r="AI3" s="52"/>
      <c r="AJ3" s="52"/>
      <c r="AK3" s="52"/>
      <c r="AL3" s="52"/>
      <c r="AM3" s="52"/>
      <c r="AN3" s="52"/>
      <c r="AO3" s="52"/>
      <c r="AP3" s="51">
        <v>41</v>
      </c>
      <c r="AQ3" s="51"/>
      <c r="AR3" s="51"/>
      <c r="AS3" s="51"/>
      <c r="AT3" s="51"/>
      <c r="AU3" s="51"/>
      <c r="AV3" s="51"/>
      <c r="AW3" s="51"/>
      <c r="AX3" s="51"/>
      <c r="AY3" s="51"/>
      <c r="AZ3" s="53" t="s">
        <v>3</v>
      </c>
      <c r="BA3" s="53"/>
      <c r="BB3" s="53"/>
      <c r="BC3" s="51">
        <v>17</v>
      </c>
      <c r="BD3" s="51"/>
      <c r="BE3" s="51"/>
      <c r="BF3" s="51"/>
      <c r="BG3" s="51"/>
      <c r="BH3" s="51"/>
      <c r="BI3" s="51"/>
      <c r="BJ3" s="51"/>
      <c r="BK3" s="51"/>
      <c r="BL3" s="51"/>
      <c r="BM3" s="52">
        <v>22</v>
      </c>
      <c r="BN3" s="52"/>
      <c r="BO3" s="52"/>
      <c r="BP3" s="52"/>
      <c r="BQ3" s="52"/>
      <c r="BR3" s="52"/>
      <c r="BS3" s="52"/>
      <c r="BT3" s="52"/>
      <c r="BU3" s="52"/>
      <c r="BV3" s="52"/>
      <c r="BW3" s="51">
        <v>27</v>
      </c>
      <c r="BX3" s="51"/>
      <c r="BY3" s="51"/>
      <c r="BZ3" s="51"/>
      <c r="CA3" s="51"/>
      <c r="CB3" s="51"/>
      <c r="CC3" s="51"/>
      <c r="CD3" s="51"/>
      <c r="CE3" s="51"/>
      <c r="CF3" s="51"/>
      <c r="CG3" s="52">
        <v>32</v>
      </c>
      <c r="CH3" s="52"/>
      <c r="CI3" s="52"/>
      <c r="CJ3" s="52"/>
      <c r="CK3" s="52"/>
      <c r="CL3" s="52"/>
      <c r="CM3" s="52"/>
      <c r="CN3" s="52"/>
      <c r="CO3" s="52"/>
      <c r="CP3" s="52"/>
      <c r="CQ3" s="51">
        <v>37</v>
      </c>
      <c r="CR3" s="51"/>
      <c r="CS3" s="51"/>
      <c r="CT3" s="51"/>
      <c r="CU3" s="51"/>
      <c r="CV3" s="51"/>
      <c r="CW3" s="51"/>
      <c r="CX3" s="51"/>
      <c r="CY3" s="51"/>
      <c r="CZ3" s="51"/>
      <c r="DA3" s="53" t="s">
        <v>3</v>
      </c>
      <c r="DB3" s="53"/>
      <c r="DC3" s="53"/>
      <c r="DD3" s="51">
        <v>18</v>
      </c>
      <c r="DE3" s="51"/>
      <c r="DF3" s="51"/>
      <c r="DG3" s="51"/>
      <c r="DH3" s="51"/>
      <c r="DI3" s="51"/>
      <c r="DJ3" s="51"/>
      <c r="DK3" s="51"/>
      <c r="DL3" s="51"/>
      <c r="DM3" s="51"/>
      <c r="DN3" s="52">
        <v>23</v>
      </c>
      <c r="DO3" s="52"/>
      <c r="DP3" s="52"/>
      <c r="DQ3" s="52"/>
      <c r="DR3" s="52"/>
      <c r="DS3" s="52"/>
      <c r="DT3" s="52"/>
      <c r="DU3" s="52"/>
      <c r="DV3" s="52"/>
      <c r="DW3" s="52"/>
      <c r="DX3" s="51">
        <v>28</v>
      </c>
      <c r="DY3" s="51"/>
      <c r="DZ3" s="51"/>
      <c r="EA3" s="51"/>
      <c r="EB3" s="51"/>
      <c r="EC3" s="51"/>
      <c r="ED3" s="51"/>
      <c r="EE3" s="51"/>
      <c r="EF3" s="51"/>
      <c r="EG3" s="51"/>
      <c r="EH3" s="52">
        <v>33</v>
      </c>
      <c r="EI3" s="52"/>
      <c r="EJ3" s="52"/>
      <c r="EK3" s="52"/>
      <c r="EL3" s="52"/>
      <c r="EM3" s="52"/>
      <c r="EN3" s="52"/>
      <c r="EO3" s="52"/>
      <c r="EP3" s="52"/>
      <c r="EQ3" s="52"/>
      <c r="ER3" s="51">
        <v>38</v>
      </c>
      <c r="ES3" s="51"/>
      <c r="ET3" s="51"/>
      <c r="EU3" s="51"/>
      <c r="EV3" s="51"/>
      <c r="EW3" s="51"/>
      <c r="EX3" s="51"/>
      <c r="EY3" s="51"/>
      <c r="EZ3" s="51"/>
      <c r="FA3" s="51"/>
      <c r="FB3" s="53" t="s">
        <v>3</v>
      </c>
      <c r="FC3" s="53"/>
      <c r="FD3" s="53"/>
      <c r="FE3" s="51">
        <v>19</v>
      </c>
      <c r="FF3" s="51"/>
      <c r="FG3" s="51"/>
      <c r="FH3" s="51"/>
      <c r="FI3" s="51"/>
      <c r="FJ3" s="51"/>
      <c r="FK3" s="51"/>
      <c r="FL3" s="51"/>
      <c r="FM3" s="51"/>
      <c r="FN3" s="51"/>
      <c r="FO3" s="52">
        <v>24</v>
      </c>
      <c r="FP3" s="52"/>
      <c r="FQ3" s="52"/>
      <c r="FR3" s="52"/>
      <c r="FS3" s="52"/>
      <c r="FT3" s="52"/>
      <c r="FU3" s="52"/>
      <c r="FV3" s="52"/>
      <c r="FW3" s="52"/>
      <c r="FX3" s="52"/>
      <c r="FY3" s="51">
        <v>29</v>
      </c>
      <c r="FZ3" s="51"/>
      <c r="GA3" s="51"/>
      <c r="GB3" s="51"/>
      <c r="GC3" s="51"/>
      <c r="GD3" s="51"/>
      <c r="GE3" s="51"/>
      <c r="GF3" s="51"/>
      <c r="GG3" s="51"/>
      <c r="GH3" s="51"/>
      <c r="GI3" s="52">
        <v>34</v>
      </c>
      <c r="GJ3" s="52"/>
      <c r="GK3" s="52"/>
      <c r="GL3" s="52"/>
      <c r="GM3" s="52"/>
      <c r="GN3" s="52"/>
      <c r="GO3" s="52"/>
      <c r="GP3" s="52"/>
      <c r="GQ3" s="52"/>
      <c r="GR3" s="52"/>
      <c r="GS3" s="51">
        <v>39</v>
      </c>
      <c r="GT3" s="51"/>
      <c r="GU3" s="51"/>
      <c r="GV3" s="51"/>
      <c r="GW3" s="51"/>
      <c r="GX3" s="51"/>
      <c r="GY3" s="51"/>
      <c r="GZ3" s="51"/>
      <c r="HA3" s="51"/>
      <c r="HB3" s="51"/>
      <c r="HC3" s="53" t="s">
        <v>3</v>
      </c>
      <c r="HD3" s="53"/>
      <c r="HE3" s="53"/>
      <c r="HF3" s="51">
        <v>20</v>
      </c>
      <c r="HG3" s="51"/>
      <c r="HH3" s="51"/>
      <c r="HI3" s="51"/>
      <c r="HJ3" s="51"/>
      <c r="HK3" s="51"/>
      <c r="HL3" s="51"/>
      <c r="HM3" s="51"/>
      <c r="HN3" s="51"/>
      <c r="HO3" s="51"/>
      <c r="HP3" s="52">
        <v>25</v>
      </c>
      <c r="HQ3" s="52"/>
      <c r="HR3" s="52"/>
      <c r="HS3" s="52"/>
      <c r="HT3" s="52"/>
      <c r="HU3" s="52"/>
      <c r="HV3" s="52"/>
      <c r="HW3" s="52"/>
      <c r="HX3" s="52"/>
      <c r="HY3" s="52"/>
      <c r="HZ3" s="51">
        <v>30</v>
      </c>
      <c r="IA3" s="51"/>
      <c r="IB3" s="51"/>
      <c r="IC3" s="51"/>
      <c r="ID3" s="51"/>
      <c r="IE3" s="51"/>
      <c r="IF3" s="51"/>
      <c r="IG3" s="51"/>
      <c r="IH3" s="51"/>
      <c r="II3" s="51"/>
      <c r="IJ3" s="52">
        <v>35</v>
      </c>
      <c r="IK3" s="52"/>
      <c r="IL3" s="52"/>
      <c r="IM3" s="52"/>
      <c r="IN3" s="52"/>
      <c r="IO3" s="52"/>
      <c r="IP3" s="52"/>
      <c r="IQ3" s="52"/>
      <c r="IR3" s="52"/>
      <c r="IS3" s="52"/>
      <c r="IT3" s="51">
        <v>40</v>
      </c>
      <c r="IU3" s="51"/>
      <c r="IV3" s="51"/>
      <c r="IW3" s="51"/>
      <c r="IX3" s="51"/>
      <c r="IY3" s="51"/>
      <c r="IZ3" s="51"/>
      <c r="JA3" s="51"/>
      <c r="JB3" s="51"/>
      <c r="JC3" s="51"/>
      <c r="JD3" s="53" t="s">
        <v>3</v>
      </c>
      <c r="JE3" s="53"/>
      <c r="JF3" s="53"/>
    </row>
    <row r="4" spans="2:266" x14ac:dyDescent="0.25">
      <c r="B4" s="3" t="s">
        <v>4</v>
      </c>
      <c r="C4" s="29" t="s">
        <v>28</v>
      </c>
      <c r="D4" s="29" t="s">
        <v>29</v>
      </c>
      <c r="E4" s="29" t="s">
        <v>30</v>
      </c>
      <c r="F4" s="26" t="s">
        <v>38</v>
      </c>
      <c r="G4" s="26" t="s">
        <v>31</v>
      </c>
      <c r="H4" s="23" t="s">
        <v>32</v>
      </c>
      <c r="I4" s="26" t="s">
        <v>5</v>
      </c>
      <c r="J4" s="21" t="s">
        <v>6</v>
      </c>
      <c r="K4" s="26" t="s">
        <v>7</v>
      </c>
      <c r="L4" s="3" t="s">
        <v>4</v>
      </c>
      <c r="M4" s="29" t="s">
        <v>28</v>
      </c>
      <c r="N4" s="29" t="s">
        <v>29</v>
      </c>
      <c r="O4" s="29" t="s">
        <v>30</v>
      </c>
      <c r="P4" s="26" t="s">
        <v>38</v>
      </c>
      <c r="Q4" s="26" t="s">
        <v>31</v>
      </c>
      <c r="R4" s="23" t="s">
        <v>32</v>
      </c>
      <c r="S4" s="26" t="s">
        <v>5</v>
      </c>
      <c r="T4" s="21" t="s">
        <v>6</v>
      </c>
      <c r="U4" s="26" t="s">
        <v>7</v>
      </c>
      <c r="V4" s="3" t="s">
        <v>4</v>
      </c>
      <c r="W4" s="29" t="s">
        <v>28</v>
      </c>
      <c r="X4" s="29" t="s">
        <v>29</v>
      </c>
      <c r="Y4" s="29" t="s">
        <v>30</v>
      </c>
      <c r="Z4" s="26" t="s">
        <v>38</v>
      </c>
      <c r="AA4" s="26" t="s">
        <v>31</v>
      </c>
      <c r="AB4" s="23" t="s">
        <v>32</v>
      </c>
      <c r="AC4" s="26" t="s">
        <v>5</v>
      </c>
      <c r="AD4" s="21" t="s">
        <v>6</v>
      </c>
      <c r="AE4" s="26" t="s">
        <v>7</v>
      </c>
      <c r="AF4" s="3" t="s">
        <v>4</v>
      </c>
      <c r="AG4" s="29" t="s">
        <v>28</v>
      </c>
      <c r="AH4" s="29" t="s">
        <v>29</v>
      </c>
      <c r="AI4" s="29" t="s">
        <v>30</v>
      </c>
      <c r="AJ4" s="26" t="s">
        <v>38</v>
      </c>
      <c r="AK4" s="26" t="s">
        <v>31</v>
      </c>
      <c r="AL4" s="23" t="s">
        <v>32</v>
      </c>
      <c r="AM4" s="26" t="s">
        <v>5</v>
      </c>
      <c r="AN4" s="21" t="s">
        <v>6</v>
      </c>
      <c r="AO4" s="26" t="s">
        <v>7</v>
      </c>
      <c r="AP4" s="3" t="s">
        <v>4</v>
      </c>
      <c r="AQ4" s="29" t="s">
        <v>28</v>
      </c>
      <c r="AR4" s="29" t="s">
        <v>29</v>
      </c>
      <c r="AS4" s="29" t="s">
        <v>30</v>
      </c>
      <c r="AT4" s="26" t="s">
        <v>38</v>
      </c>
      <c r="AU4" s="26" t="s">
        <v>31</v>
      </c>
      <c r="AV4" s="23" t="s">
        <v>32</v>
      </c>
      <c r="AW4" s="26" t="s">
        <v>5</v>
      </c>
      <c r="AX4" s="21" t="s">
        <v>6</v>
      </c>
      <c r="AY4" s="26" t="s">
        <v>7</v>
      </c>
      <c r="AZ4" s="26" t="s">
        <v>5</v>
      </c>
      <c r="BA4" s="21" t="s">
        <v>6</v>
      </c>
      <c r="BB4" s="26" t="s">
        <v>7</v>
      </c>
      <c r="BC4" s="3" t="s">
        <v>4</v>
      </c>
      <c r="BD4" s="29" t="s">
        <v>28</v>
      </c>
      <c r="BE4" s="29" t="s">
        <v>29</v>
      </c>
      <c r="BF4" s="29" t="s">
        <v>30</v>
      </c>
      <c r="BG4" s="26" t="s">
        <v>38</v>
      </c>
      <c r="BH4" s="26" t="s">
        <v>31</v>
      </c>
      <c r="BI4" s="23" t="s">
        <v>32</v>
      </c>
      <c r="BJ4" s="26" t="s">
        <v>5</v>
      </c>
      <c r="BK4" s="21" t="s">
        <v>6</v>
      </c>
      <c r="BL4" s="26" t="s">
        <v>7</v>
      </c>
      <c r="BM4" s="3" t="s">
        <v>4</v>
      </c>
      <c r="BN4" s="29" t="s">
        <v>28</v>
      </c>
      <c r="BO4" s="29" t="s">
        <v>29</v>
      </c>
      <c r="BP4" s="29" t="s">
        <v>30</v>
      </c>
      <c r="BQ4" s="26" t="s">
        <v>38</v>
      </c>
      <c r="BR4" s="26" t="s">
        <v>31</v>
      </c>
      <c r="BS4" s="23" t="s">
        <v>32</v>
      </c>
      <c r="BT4" s="26" t="s">
        <v>5</v>
      </c>
      <c r="BU4" s="21" t="s">
        <v>6</v>
      </c>
      <c r="BV4" s="26" t="s">
        <v>7</v>
      </c>
      <c r="BW4" s="3" t="s">
        <v>4</v>
      </c>
      <c r="BX4" s="29" t="s">
        <v>28</v>
      </c>
      <c r="BY4" s="29" t="s">
        <v>29</v>
      </c>
      <c r="BZ4" s="29" t="s">
        <v>30</v>
      </c>
      <c r="CA4" s="26" t="s">
        <v>38</v>
      </c>
      <c r="CB4" s="26" t="s">
        <v>31</v>
      </c>
      <c r="CC4" s="23" t="s">
        <v>32</v>
      </c>
      <c r="CD4" s="26" t="s">
        <v>5</v>
      </c>
      <c r="CE4" s="21" t="s">
        <v>6</v>
      </c>
      <c r="CF4" s="26" t="s">
        <v>7</v>
      </c>
      <c r="CG4" s="3" t="s">
        <v>4</v>
      </c>
      <c r="CH4" s="29" t="s">
        <v>28</v>
      </c>
      <c r="CI4" s="29" t="s">
        <v>29</v>
      </c>
      <c r="CJ4" s="29" t="s">
        <v>30</v>
      </c>
      <c r="CK4" s="26" t="s">
        <v>38</v>
      </c>
      <c r="CL4" s="26" t="s">
        <v>31</v>
      </c>
      <c r="CM4" s="23" t="s">
        <v>32</v>
      </c>
      <c r="CN4" s="26" t="s">
        <v>5</v>
      </c>
      <c r="CO4" s="21" t="s">
        <v>6</v>
      </c>
      <c r="CP4" s="26" t="s">
        <v>7</v>
      </c>
      <c r="CQ4" s="3" t="s">
        <v>4</v>
      </c>
      <c r="CR4" s="29" t="s">
        <v>28</v>
      </c>
      <c r="CS4" s="29" t="s">
        <v>29</v>
      </c>
      <c r="CT4" s="29" t="s">
        <v>30</v>
      </c>
      <c r="CU4" s="26" t="s">
        <v>38</v>
      </c>
      <c r="CV4" s="26" t="s">
        <v>31</v>
      </c>
      <c r="CW4" s="23" t="s">
        <v>32</v>
      </c>
      <c r="CX4" s="26" t="s">
        <v>5</v>
      </c>
      <c r="CY4" s="21" t="s">
        <v>6</v>
      </c>
      <c r="CZ4" s="26" t="s">
        <v>7</v>
      </c>
      <c r="DA4" s="26" t="s">
        <v>5</v>
      </c>
      <c r="DB4" s="21" t="s">
        <v>6</v>
      </c>
      <c r="DC4" s="26" t="s">
        <v>7</v>
      </c>
      <c r="DD4" s="3" t="s">
        <v>4</v>
      </c>
      <c r="DE4" s="29" t="s">
        <v>28</v>
      </c>
      <c r="DF4" s="29" t="s">
        <v>29</v>
      </c>
      <c r="DG4" s="29" t="s">
        <v>30</v>
      </c>
      <c r="DH4" s="26" t="s">
        <v>38</v>
      </c>
      <c r="DI4" s="26" t="s">
        <v>31</v>
      </c>
      <c r="DJ4" s="23" t="s">
        <v>32</v>
      </c>
      <c r="DK4" s="26" t="s">
        <v>5</v>
      </c>
      <c r="DL4" s="21" t="s">
        <v>6</v>
      </c>
      <c r="DM4" s="26" t="s">
        <v>7</v>
      </c>
      <c r="DN4" s="3" t="s">
        <v>4</v>
      </c>
      <c r="DO4" s="29" t="s">
        <v>28</v>
      </c>
      <c r="DP4" s="29" t="s">
        <v>29</v>
      </c>
      <c r="DQ4" s="29" t="s">
        <v>30</v>
      </c>
      <c r="DR4" s="26" t="s">
        <v>38</v>
      </c>
      <c r="DS4" s="26" t="s">
        <v>31</v>
      </c>
      <c r="DT4" s="23" t="s">
        <v>32</v>
      </c>
      <c r="DU4" s="26" t="s">
        <v>5</v>
      </c>
      <c r="DV4" s="21" t="s">
        <v>6</v>
      </c>
      <c r="DW4" s="26" t="s">
        <v>7</v>
      </c>
      <c r="DX4" s="3" t="s">
        <v>4</v>
      </c>
      <c r="DY4" s="29" t="s">
        <v>28</v>
      </c>
      <c r="DZ4" s="29" t="s">
        <v>29</v>
      </c>
      <c r="EA4" s="29" t="s">
        <v>30</v>
      </c>
      <c r="EB4" s="26" t="s">
        <v>38</v>
      </c>
      <c r="EC4" s="26" t="s">
        <v>31</v>
      </c>
      <c r="ED4" s="23" t="s">
        <v>32</v>
      </c>
      <c r="EE4" s="26" t="s">
        <v>5</v>
      </c>
      <c r="EF4" s="21" t="s">
        <v>6</v>
      </c>
      <c r="EG4" s="26" t="s">
        <v>7</v>
      </c>
      <c r="EH4" s="3" t="s">
        <v>4</v>
      </c>
      <c r="EI4" s="29" t="s">
        <v>28</v>
      </c>
      <c r="EJ4" s="29" t="s">
        <v>29</v>
      </c>
      <c r="EK4" s="29" t="s">
        <v>30</v>
      </c>
      <c r="EL4" s="26" t="s">
        <v>38</v>
      </c>
      <c r="EM4" s="26" t="s">
        <v>31</v>
      </c>
      <c r="EN4" s="23" t="s">
        <v>32</v>
      </c>
      <c r="EO4" s="26" t="s">
        <v>5</v>
      </c>
      <c r="EP4" s="21" t="s">
        <v>6</v>
      </c>
      <c r="EQ4" s="26" t="s">
        <v>7</v>
      </c>
      <c r="ER4" s="3" t="s">
        <v>4</v>
      </c>
      <c r="ES4" s="29" t="s">
        <v>28</v>
      </c>
      <c r="ET4" s="29" t="s">
        <v>29</v>
      </c>
      <c r="EU4" s="29" t="s">
        <v>30</v>
      </c>
      <c r="EV4" s="26" t="s">
        <v>38</v>
      </c>
      <c r="EW4" s="26" t="s">
        <v>31</v>
      </c>
      <c r="EX4" s="23" t="s">
        <v>32</v>
      </c>
      <c r="EY4" s="26" t="s">
        <v>5</v>
      </c>
      <c r="EZ4" s="21" t="s">
        <v>6</v>
      </c>
      <c r="FA4" s="26" t="s">
        <v>7</v>
      </c>
      <c r="FB4" s="26" t="s">
        <v>5</v>
      </c>
      <c r="FC4" s="21" t="s">
        <v>6</v>
      </c>
      <c r="FD4" s="26" t="s">
        <v>7</v>
      </c>
      <c r="FE4" s="3" t="s">
        <v>4</v>
      </c>
      <c r="FF4" s="29" t="s">
        <v>28</v>
      </c>
      <c r="FG4" s="29" t="s">
        <v>29</v>
      </c>
      <c r="FH4" s="29" t="s">
        <v>30</v>
      </c>
      <c r="FI4" s="26" t="s">
        <v>38</v>
      </c>
      <c r="FJ4" s="26" t="s">
        <v>31</v>
      </c>
      <c r="FK4" s="23" t="s">
        <v>32</v>
      </c>
      <c r="FL4" s="26" t="s">
        <v>5</v>
      </c>
      <c r="FM4" s="21" t="s">
        <v>6</v>
      </c>
      <c r="FN4" s="26" t="s">
        <v>7</v>
      </c>
      <c r="FO4" s="3" t="s">
        <v>4</v>
      </c>
      <c r="FP4" s="29" t="s">
        <v>28</v>
      </c>
      <c r="FQ4" s="29" t="s">
        <v>29</v>
      </c>
      <c r="FR4" s="29" t="s">
        <v>30</v>
      </c>
      <c r="FS4" s="26" t="s">
        <v>38</v>
      </c>
      <c r="FT4" s="26" t="s">
        <v>31</v>
      </c>
      <c r="FU4" s="23" t="s">
        <v>32</v>
      </c>
      <c r="FV4" s="26" t="s">
        <v>5</v>
      </c>
      <c r="FW4" s="21" t="s">
        <v>6</v>
      </c>
      <c r="FX4" s="26" t="s">
        <v>7</v>
      </c>
      <c r="FY4" s="3" t="s">
        <v>4</v>
      </c>
      <c r="FZ4" s="29" t="s">
        <v>28</v>
      </c>
      <c r="GA4" s="29" t="s">
        <v>29</v>
      </c>
      <c r="GB4" s="29" t="s">
        <v>30</v>
      </c>
      <c r="GC4" s="26" t="s">
        <v>38</v>
      </c>
      <c r="GD4" s="26" t="s">
        <v>31</v>
      </c>
      <c r="GE4" s="23" t="s">
        <v>32</v>
      </c>
      <c r="GF4" s="26" t="s">
        <v>5</v>
      </c>
      <c r="GG4" s="21" t="s">
        <v>6</v>
      </c>
      <c r="GH4" s="26" t="s">
        <v>7</v>
      </c>
      <c r="GI4" s="3" t="s">
        <v>4</v>
      </c>
      <c r="GJ4" s="29" t="s">
        <v>28</v>
      </c>
      <c r="GK4" s="29" t="s">
        <v>29</v>
      </c>
      <c r="GL4" s="29" t="s">
        <v>30</v>
      </c>
      <c r="GM4" s="26" t="s">
        <v>38</v>
      </c>
      <c r="GN4" s="26" t="s">
        <v>31</v>
      </c>
      <c r="GO4" s="23" t="s">
        <v>32</v>
      </c>
      <c r="GP4" s="26" t="s">
        <v>5</v>
      </c>
      <c r="GQ4" s="21" t="s">
        <v>6</v>
      </c>
      <c r="GR4" s="26" t="s">
        <v>7</v>
      </c>
      <c r="GS4" s="3" t="s">
        <v>4</v>
      </c>
      <c r="GT4" s="29" t="s">
        <v>28</v>
      </c>
      <c r="GU4" s="29" t="s">
        <v>29</v>
      </c>
      <c r="GV4" s="29" t="s">
        <v>30</v>
      </c>
      <c r="GW4" s="26" t="s">
        <v>38</v>
      </c>
      <c r="GX4" s="26" t="s">
        <v>31</v>
      </c>
      <c r="GY4" s="23" t="s">
        <v>32</v>
      </c>
      <c r="GZ4" s="26" t="s">
        <v>5</v>
      </c>
      <c r="HA4" s="21" t="s">
        <v>6</v>
      </c>
      <c r="HB4" s="26" t="s">
        <v>7</v>
      </c>
      <c r="HC4" s="26" t="s">
        <v>5</v>
      </c>
      <c r="HD4" s="21" t="s">
        <v>6</v>
      </c>
      <c r="HE4" s="26" t="s">
        <v>7</v>
      </c>
      <c r="HF4" s="3" t="s">
        <v>4</v>
      </c>
      <c r="HG4" s="29" t="s">
        <v>28</v>
      </c>
      <c r="HH4" s="29" t="s">
        <v>29</v>
      </c>
      <c r="HI4" s="29" t="s">
        <v>30</v>
      </c>
      <c r="HJ4" s="26" t="s">
        <v>38</v>
      </c>
      <c r="HK4" s="26" t="s">
        <v>31</v>
      </c>
      <c r="HL4" s="23" t="s">
        <v>32</v>
      </c>
      <c r="HM4" s="26" t="s">
        <v>5</v>
      </c>
      <c r="HN4" s="21" t="s">
        <v>6</v>
      </c>
      <c r="HO4" s="26" t="s">
        <v>7</v>
      </c>
      <c r="HP4" s="3" t="s">
        <v>4</v>
      </c>
      <c r="HQ4" s="29" t="s">
        <v>28</v>
      </c>
      <c r="HR4" s="29" t="s">
        <v>29</v>
      </c>
      <c r="HS4" s="29" t="s">
        <v>30</v>
      </c>
      <c r="HT4" s="26" t="s">
        <v>38</v>
      </c>
      <c r="HU4" s="26" t="s">
        <v>31</v>
      </c>
      <c r="HV4" s="23" t="s">
        <v>32</v>
      </c>
      <c r="HW4" s="26" t="s">
        <v>5</v>
      </c>
      <c r="HX4" s="21" t="s">
        <v>6</v>
      </c>
      <c r="HY4" s="26" t="s">
        <v>7</v>
      </c>
      <c r="HZ4" s="3" t="s">
        <v>4</v>
      </c>
      <c r="IA4" s="29" t="s">
        <v>28</v>
      </c>
      <c r="IB4" s="29" t="s">
        <v>29</v>
      </c>
      <c r="IC4" s="29" t="s">
        <v>30</v>
      </c>
      <c r="ID4" s="26" t="s">
        <v>38</v>
      </c>
      <c r="IE4" s="26" t="s">
        <v>31</v>
      </c>
      <c r="IF4" s="23" t="s">
        <v>32</v>
      </c>
      <c r="IG4" s="26" t="s">
        <v>5</v>
      </c>
      <c r="IH4" s="21" t="s">
        <v>6</v>
      </c>
      <c r="II4" s="26" t="s">
        <v>7</v>
      </c>
      <c r="IJ4" s="3" t="s">
        <v>4</v>
      </c>
      <c r="IK4" s="29" t="s">
        <v>28</v>
      </c>
      <c r="IL4" s="29" t="s">
        <v>29</v>
      </c>
      <c r="IM4" s="29" t="s">
        <v>30</v>
      </c>
      <c r="IN4" s="26" t="s">
        <v>38</v>
      </c>
      <c r="IO4" s="26" t="s">
        <v>31</v>
      </c>
      <c r="IP4" s="23" t="s">
        <v>32</v>
      </c>
      <c r="IQ4" s="26" t="s">
        <v>5</v>
      </c>
      <c r="IR4" s="21" t="s">
        <v>6</v>
      </c>
      <c r="IS4" s="26" t="s">
        <v>7</v>
      </c>
      <c r="IT4" s="3" t="s">
        <v>4</v>
      </c>
      <c r="IU4" s="29" t="s">
        <v>28</v>
      </c>
      <c r="IV4" s="29" t="s">
        <v>29</v>
      </c>
      <c r="IW4" s="29" t="s">
        <v>30</v>
      </c>
      <c r="IX4" s="26" t="s">
        <v>38</v>
      </c>
      <c r="IY4" s="26" t="s">
        <v>31</v>
      </c>
      <c r="IZ4" s="23" t="s">
        <v>32</v>
      </c>
      <c r="JA4" s="26" t="s">
        <v>5</v>
      </c>
      <c r="JB4" s="21" t="s">
        <v>6</v>
      </c>
      <c r="JC4" s="26" t="s">
        <v>7</v>
      </c>
      <c r="JD4" s="26" t="s">
        <v>5</v>
      </c>
      <c r="JE4" s="21" t="s">
        <v>6</v>
      </c>
      <c r="JF4" s="26" t="s">
        <v>7</v>
      </c>
    </row>
    <row r="5" spans="2:266" ht="17.25" x14ac:dyDescent="0.25">
      <c r="B5" s="3" t="s">
        <v>8</v>
      </c>
      <c r="C5" s="29" t="s">
        <v>9</v>
      </c>
      <c r="D5" s="29" t="s">
        <v>9</v>
      </c>
      <c r="E5" s="29" t="s">
        <v>9</v>
      </c>
      <c r="F5" s="26" t="s">
        <v>10</v>
      </c>
      <c r="G5" s="26" t="s">
        <v>10</v>
      </c>
      <c r="H5" s="23" t="s">
        <v>11</v>
      </c>
      <c r="I5" s="26" t="s">
        <v>12</v>
      </c>
      <c r="J5" s="21"/>
      <c r="K5" s="26" t="s">
        <v>33</v>
      </c>
      <c r="L5" s="3" t="s">
        <v>8</v>
      </c>
      <c r="M5" s="29" t="s">
        <v>9</v>
      </c>
      <c r="N5" s="29" t="s">
        <v>9</v>
      </c>
      <c r="O5" s="29" t="s">
        <v>9</v>
      </c>
      <c r="P5" s="26" t="s">
        <v>10</v>
      </c>
      <c r="Q5" s="26" t="s">
        <v>10</v>
      </c>
      <c r="R5" s="23" t="s">
        <v>11</v>
      </c>
      <c r="S5" s="26" t="s">
        <v>12</v>
      </c>
      <c r="T5" s="21"/>
      <c r="U5" s="26" t="s">
        <v>33</v>
      </c>
      <c r="V5" s="3" t="s">
        <v>8</v>
      </c>
      <c r="W5" s="29" t="s">
        <v>9</v>
      </c>
      <c r="X5" s="29" t="s">
        <v>9</v>
      </c>
      <c r="Y5" s="29" t="s">
        <v>9</v>
      </c>
      <c r="Z5" s="26" t="s">
        <v>10</v>
      </c>
      <c r="AA5" s="26" t="s">
        <v>10</v>
      </c>
      <c r="AB5" s="23" t="s">
        <v>11</v>
      </c>
      <c r="AC5" s="26" t="s">
        <v>12</v>
      </c>
      <c r="AD5" s="21"/>
      <c r="AE5" s="26" t="s">
        <v>33</v>
      </c>
      <c r="AF5" s="3" t="s">
        <v>8</v>
      </c>
      <c r="AG5" s="29" t="s">
        <v>9</v>
      </c>
      <c r="AH5" s="29" t="s">
        <v>9</v>
      </c>
      <c r="AI5" s="29" t="s">
        <v>9</v>
      </c>
      <c r="AJ5" s="26" t="s">
        <v>10</v>
      </c>
      <c r="AK5" s="26" t="s">
        <v>10</v>
      </c>
      <c r="AL5" s="23" t="s">
        <v>11</v>
      </c>
      <c r="AM5" s="26" t="s">
        <v>12</v>
      </c>
      <c r="AN5" s="21"/>
      <c r="AO5" s="26" t="s">
        <v>33</v>
      </c>
      <c r="AP5" s="3" t="s">
        <v>8</v>
      </c>
      <c r="AQ5" s="29" t="s">
        <v>9</v>
      </c>
      <c r="AR5" s="29" t="s">
        <v>9</v>
      </c>
      <c r="AS5" s="29" t="s">
        <v>9</v>
      </c>
      <c r="AT5" s="26" t="s">
        <v>10</v>
      </c>
      <c r="AU5" s="26" t="s">
        <v>10</v>
      </c>
      <c r="AV5" s="23" t="s">
        <v>11</v>
      </c>
      <c r="AW5" s="26" t="s">
        <v>12</v>
      </c>
      <c r="AX5" s="21"/>
      <c r="AY5" s="26" t="s">
        <v>33</v>
      </c>
      <c r="AZ5" s="26" t="s">
        <v>12</v>
      </c>
      <c r="BA5" s="21"/>
      <c r="BB5" s="26" t="s">
        <v>33</v>
      </c>
      <c r="BC5" s="3" t="s">
        <v>8</v>
      </c>
      <c r="BD5" s="29" t="s">
        <v>9</v>
      </c>
      <c r="BE5" s="29" t="s">
        <v>9</v>
      </c>
      <c r="BF5" s="29" t="s">
        <v>9</v>
      </c>
      <c r="BG5" s="26" t="s">
        <v>10</v>
      </c>
      <c r="BH5" s="26" t="s">
        <v>10</v>
      </c>
      <c r="BI5" s="23" t="s">
        <v>11</v>
      </c>
      <c r="BJ5" s="26" t="s">
        <v>12</v>
      </c>
      <c r="BK5" s="21"/>
      <c r="BL5" s="26" t="s">
        <v>33</v>
      </c>
      <c r="BM5" s="3" t="s">
        <v>8</v>
      </c>
      <c r="BN5" s="29" t="s">
        <v>9</v>
      </c>
      <c r="BO5" s="29" t="s">
        <v>9</v>
      </c>
      <c r="BP5" s="29" t="s">
        <v>9</v>
      </c>
      <c r="BQ5" s="26" t="s">
        <v>10</v>
      </c>
      <c r="BR5" s="26" t="s">
        <v>10</v>
      </c>
      <c r="BS5" s="23" t="s">
        <v>11</v>
      </c>
      <c r="BT5" s="26" t="s">
        <v>12</v>
      </c>
      <c r="BU5" s="21"/>
      <c r="BV5" s="26" t="s">
        <v>33</v>
      </c>
      <c r="BW5" s="3" t="s">
        <v>8</v>
      </c>
      <c r="BX5" s="29" t="s">
        <v>9</v>
      </c>
      <c r="BY5" s="29" t="s">
        <v>9</v>
      </c>
      <c r="BZ5" s="29" t="s">
        <v>9</v>
      </c>
      <c r="CA5" s="26" t="s">
        <v>10</v>
      </c>
      <c r="CB5" s="26" t="s">
        <v>10</v>
      </c>
      <c r="CC5" s="23" t="s">
        <v>11</v>
      </c>
      <c r="CD5" s="26" t="s">
        <v>12</v>
      </c>
      <c r="CE5" s="21"/>
      <c r="CF5" s="26" t="s">
        <v>33</v>
      </c>
      <c r="CG5" s="3" t="s">
        <v>8</v>
      </c>
      <c r="CH5" s="29" t="s">
        <v>9</v>
      </c>
      <c r="CI5" s="29" t="s">
        <v>9</v>
      </c>
      <c r="CJ5" s="29" t="s">
        <v>9</v>
      </c>
      <c r="CK5" s="26" t="s">
        <v>10</v>
      </c>
      <c r="CL5" s="26" t="s">
        <v>10</v>
      </c>
      <c r="CM5" s="23" t="s">
        <v>11</v>
      </c>
      <c r="CN5" s="26" t="s">
        <v>12</v>
      </c>
      <c r="CO5" s="21"/>
      <c r="CP5" s="26" t="s">
        <v>33</v>
      </c>
      <c r="CQ5" s="3" t="s">
        <v>8</v>
      </c>
      <c r="CR5" s="29" t="s">
        <v>9</v>
      </c>
      <c r="CS5" s="29" t="s">
        <v>9</v>
      </c>
      <c r="CT5" s="29" t="s">
        <v>9</v>
      </c>
      <c r="CU5" s="26" t="s">
        <v>10</v>
      </c>
      <c r="CV5" s="26" t="s">
        <v>10</v>
      </c>
      <c r="CW5" s="23" t="s">
        <v>11</v>
      </c>
      <c r="CX5" s="26" t="s">
        <v>12</v>
      </c>
      <c r="CY5" s="21"/>
      <c r="CZ5" s="26" t="s">
        <v>33</v>
      </c>
      <c r="DA5" s="26" t="s">
        <v>12</v>
      </c>
      <c r="DB5" s="21"/>
      <c r="DC5" s="26" t="s">
        <v>33</v>
      </c>
      <c r="DD5" s="3" t="s">
        <v>8</v>
      </c>
      <c r="DE5" s="29" t="s">
        <v>9</v>
      </c>
      <c r="DF5" s="29" t="s">
        <v>9</v>
      </c>
      <c r="DG5" s="29" t="s">
        <v>9</v>
      </c>
      <c r="DH5" s="26" t="s">
        <v>10</v>
      </c>
      <c r="DI5" s="26" t="s">
        <v>10</v>
      </c>
      <c r="DJ5" s="23" t="s">
        <v>11</v>
      </c>
      <c r="DK5" s="26" t="s">
        <v>12</v>
      </c>
      <c r="DL5" s="21"/>
      <c r="DM5" s="26" t="s">
        <v>33</v>
      </c>
      <c r="DN5" s="3" t="s">
        <v>8</v>
      </c>
      <c r="DO5" s="29" t="s">
        <v>9</v>
      </c>
      <c r="DP5" s="29" t="s">
        <v>9</v>
      </c>
      <c r="DQ5" s="29" t="s">
        <v>9</v>
      </c>
      <c r="DR5" s="26" t="s">
        <v>10</v>
      </c>
      <c r="DS5" s="26" t="s">
        <v>10</v>
      </c>
      <c r="DT5" s="23" t="s">
        <v>11</v>
      </c>
      <c r="DU5" s="26" t="s">
        <v>12</v>
      </c>
      <c r="DV5" s="21"/>
      <c r="DW5" s="26" t="s">
        <v>33</v>
      </c>
      <c r="DX5" s="3" t="s">
        <v>8</v>
      </c>
      <c r="DY5" s="29" t="s">
        <v>9</v>
      </c>
      <c r="DZ5" s="29" t="s">
        <v>9</v>
      </c>
      <c r="EA5" s="29" t="s">
        <v>9</v>
      </c>
      <c r="EB5" s="26" t="s">
        <v>10</v>
      </c>
      <c r="EC5" s="26" t="s">
        <v>10</v>
      </c>
      <c r="ED5" s="23" t="s">
        <v>11</v>
      </c>
      <c r="EE5" s="26" t="s">
        <v>12</v>
      </c>
      <c r="EF5" s="21"/>
      <c r="EG5" s="26" t="s">
        <v>33</v>
      </c>
      <c r="EH5" s="3" t="s">
        <v>8</v>
      </c>
      <c r="EI5" s="29" t="s">
        <v>9</v>
      </c>
      <c r="EJ5" s="29" t="s">
        <v>9</v>
      </c>
      <c r="EK5" s="29" t="s">
        <v>9</v>
      </c>
      <c r="EL5" s="26" t="s">
        <v>10</v>
      </c>
      <c r="EM5" s="26" t="s">
        <v>10</v>
      </c>
      <c r="EN5" s="23" t="s">
        <v>11</v>
      </c>
      <c r="EO5" s="26" t="s">
        <v>12</v>
      </c>
      <c r="EP5" s="21"/>
      <c r="EQ5" s="26" t="s">
        <v>33</v>
      </c>
      <c r="ER5" s="3" t="s">
        <v>8</v>
      </c>
      <c r="ES5" s="29" t="s">
        <v>9</v>
      </c>
      <c r="ET5" s="29" t="s">
        <v>9</v>
      </c>
      <c r="EU5" s="29" t="s">
        <v>9</v>
      </c>
      <c r="EV5" s="26" t="s">
        <v>10</v>
      </c>
      <c r="EW5" s="26" t="s">
        <v>10</v>
      </c>
      <c r="EX5" s="23" t="s">
        <v>11</v>
      </c>
      <c r="EY5" s="26" t="s">
        <v>12</v>
      </c>
      <c r="EZ5" s="21"/>
      <c r="FA5" s="26" t="s">
        <v>33</v>
      </c>
      <c r="FB5" s="26" t="s">
        <v>12</v>
      </c>
      <c r="FC5" s="21"/>
      <c r="FD5" s="26" t="s">
        <v>33</v>
      </c>
      <c r="FE5" s="3" t="s">
        <v>8</v>
      </c>
      <c r="FF5" s="29" t="s">
        <v>9</v>
      </c>
      <c r="FG5" s="29" t="s">
        <v>9</v>
      </c>
      <c r="FH5" s="29" t="s">
        <v>9</v>
      </c>
      <c r="FI5" s="26" t="s">
        <v>10</v>
      </c>
      <c r="FJ5" s="26" t="s">
        <v>10</v>
      </c>
      <c r="FK5" s="23" t="s">
        <v>11</v>
      </c>
      <c r="FL5" s="26" t="s">
        <v>12</v>
      </c>
      <c r="FM5" s="21"/>
      <c r="FN5" s="26" t="s">
        <v>33</v>
      </c>
      <c r="FO5" s="3" t="s">
        <v>8</v>
      </c>
      <c r="FP5" s="29" t="s">
        <v>9</v>
      </c>
      <c r="FQ5" s="29" t="s">
        <v>9</v>
      </c>
      <c r="FR5" s="29" t="s">
        <v>9</v>
      </c>
      <c r="FS5" s="26" t="s">
        <v>10</v>
      </c>
      <c r="FT5" s="26" t="s">
        <v>10</v>
      </c>
      <c r="FU5" s="23" t="s">
        <v>11</v>
      </c>
      <c r="FV5" s="26" t="s">
        <v>12</v>
      </c>
      <c r="FW5" s="21"/>
      <c r="FX5" s="26" t="s">
        <v>33</v>
      </c>
      <c r="FY5" s="3" t="s">
        <v>8</v>
      </c>
      <c r="FZ5" s="29" t="s">
        <v>9</v>
      </c>
      <c r="GA5" s="29" t="s">
        <v>9</v>
      </c>
      <c r="GB5" s="29" t="s">
        <v>9</v>
      </c>
      <c r="GC5" s="26" t="s">
        <v>10</v>
      </c>
      <c r="GD5" s="26" t="s">
        <v>10</v>
      </c>
      <c r="GE5" s="23" t="s">
        <v>11</v>
      </c>
      <c r="GF5" s="26" t="s">
        <v>12</v>
      </c>
      <c r="GG5" s="21"/>
      <c r="GH5" s="26" t="s">
        <v>33</v>
      </c>
      <c r="GI5" s="3" t="s">
        <v>8</v>
      </c>
      <c r="GJ5" s="29" t="s">
        <v>9</v>
      </c>
      <c r="GK5" s="29" t="s">
        <v>9</v>
      </c>
      <c r="GL5" s="29" t="s">
        <v>9</v>
      </c>
      <c r="GM5" s="26" t="s">
        <v>10</v>
      </c>
      <c r="GN5" s="26" t="s">
        <v>10</v>
      </c>
      <c r="GO5" s="23" t="s">
        <v>11</v>
      </c>
      <c r="GP5" s="26" t="s">
        <v>12</v>
      </c>
      <c r="GQ5" s="21"/>
      <c r="GR5" s="26" t="s">
        <v>33</v>
      </c>
      <c r="GS5" s="3" t="s">
        <v>8</v>
      </c>
      <c r="GT5" s="29" t="s">
        <v>9</v>
      </c>
      <c r="GU5" s="29" t="s">
        <v>9</v>
      </c>
      <c r="GV5" s="29" t="s">
        <v>9</v>
      </c>
      <c r="GW5" s="26" t="s">
        <v>10</v>
      </c>
      <c r="GX5" s="26" t="s">
        <v>10</v>
      </c>
      <c r="GY5" s="23" t="s">
        <v>11</v>
      </c>
      <c r="GZ5" s="26" t="s">
        <v>12</v>
      </c>
      <c r="HA5" s="21"/>
      <c r="HB5" s="26" t="s">
        <v>33</v>
      </c>
      <c r="HC5" s="26" t="s">
        <v>12</v>
      </c>
      <c r="HD5" s="21"/>
      <c r="HE5" s="26" t="s">
        <v>33</v>
      </c>
      <c r="HF5" s="3" t="s">
        <v>8</v>
      </c>
      <c r="HG5" s="29" t="s">
        <v>9</v>
      </c>
      <c r="HH5" s="29" t="s">
        <v>9</v>
      </c>
      <c r="HI5" s="29" t="s">
        <v>9</v>
      </c>
      <c r="HJ5" s="26" t="s">
        <v>10</v>
      </c>
      <c r="HK5" s="26" t="s">
        <v>10</v>
      </c>
      <c r="HL5" s="23" t="s">
        <v>11</v>
      </c>
      <c r="HM5" s="26" t="s">
        <v>12</v>
      </c>
      <c r="HN5" s="21"/>
      <c r="HO5" s="26" t="s">
        <v>33</v>
      </c>
      <c r="HP5" s="3" t="s">
        <v>8</v>
      </c>
      <c r="HQ5" s="29" t="s">
        <v>9</v>
      </c>
      <c r="HR5" s="29" t="s">
        <v>9</v>
      </c>
      <c r="HS5" s="29" t="s">
        <v>9</v>
      </c>
      <c r="HT5" s="26" t="s">
        <v>10</v>
      </c>
      <c r="HU5" s="26" t="s">
        <v>10</v>
      </c>
      <c r="HV5" s="23" t="s">
        <v>11</v>
      </c>
      <c r="HW5" s="26" t="s">
        <v>12</v>
      </c>
      <c r="HX5" s="21"/>
      <c r="HY5" s="26" t="s">
        <v>33</v>
      </c>
      <c r="HZ5" s="3" t="s">
        <v>8</v>
      </c>
      <c r="IA5" s="29" t="s">
        <v>9</v>
      </c>
      <c r="IB5" s="29" t="s">
        <v>9</v>
      </c>
      <c r="IC5" s="29" t="s">
        <v>9</v>
      </c>
      <c r="ID5" s="26" t="s">
        <v>10</v>
      </c>
      <c r="IE5" s="26" t="s">
        <v>10</v>
      </c>
      <c r="IF5" s="23" t="s">
        <v>11</v>
      </c>
      <c r="IG5" s="26" t="s">
        <v>12</v>
      </c>
      <c r="IH5" s="21"/>
      <c r="II5" s="26" t="s">
        <v>33</v>
      </c>
      <c r="IJ5" s="3" t="s">
        <v>8</v>
      </c>
      <c r="IK5" s="29" t="s">
        <v>9</v>
      </c>
      <c r="IL5" s="29" t="s">
        <v>9</v>
      </c>
      <c r="IM5" s="29" t="s">
        <v>9</v>
      </c>
      <c r="IN5" s="26" t="s">
        <v>10</v>
      </c>
      <c r="IO5" s="26" t="s">
        <v>10</v>
      </c>
      <c r="IP5" s="23" t="s">
        <v>11</v>
      </c>
      <c r="IQ5" s="26" t="s">
        <v>12</v>
      </c>
      <c r="IR5" s="21"/>
      <c r="IS5" s="26" t="s">
        <v>33</v>
      </c>
      <c r="IT5" s="3" t="s">
        <v>8</v>
      </c>
      <c r="IU5" s="29" t="s">
        <v>9</v>
      </c>
      <c r="IV5" s="29" t="s">
        <v>9</v>
      </c>
      <c r="IW5" s="29" t="s">
        <v>9</v>
      </c>
      <c r="IX5" s="26" t="s">
        <v>10</v>
      </c>
      <c r="IY5" s="26" t="s">
        <v>10</v>
      </c>
      <c r="IZ5" s="23" t="s">
        <v>11</v>
      </c>
      <c r="JA5" s="26" t="s">
        <v>12</v>
      </c>
      <c r="JB5" s="21"/>
      <c r="JC5" s="26" t="s">
        <v>33</v>
      </c>
      <c r="JD5" s="26" t="s">
        <v>12</v>
      </c>
      <c r="JE5" s="21"/>
      <c r="JF5" s="26" t="s">
        <v>33</v>
      </c>
    </row>
    <row r="6" spans="2:266" x14ac:dyDescent="0.25">
      <c r="B6" s="1">
        <v>0</v>
      </c>
      <c r="C6" s="5">
        <v>-22.782911234113499</v>
      </c>
      <c r="D6" s="5">
        <f>C6-C6</f>
        <v>0</v>
      </c>
      <c r="E6" s="5">
        <f>D6*-1</f>
        <v>0</v>
      </c>
      <c r="F6" s="6">
        <v>-3.6076035350561102</v>
      </c>
      <c r="G6" s="6">
        <f>F6-F6</f>
        <v>0</v>
      </c>
      <c r="H6" s="16">
        <f>(G6*-1)*1000</f>
        <v>0</v>
      </c>
      <c r="I6" s="6">
        <f>H6/(40*40)</f>
        <v>0</v>
      </c>
      <c r="J6" s="14">
        <f>E6/40</f>
        <v>0</v>
      </c>
      <c r="K6" s="6" t="e">
        <f>(I6/J6)*(10^(-3))</f>
        <v>#DIV/0!</v>
      </c>
      <c r="L6" s="1">
        <v>0</v>
      </c>
      <c r="M6" s="1">
        <v>-22.990155329800402</v>
      </c>
      <c r="N6" s="5">
        <f>M6-M6</f>
        <v>0</v>
      </c>
      <c r="O6" s="5">
        <f>N6*-1</f>
        <v>0</v>
      </c>
      <c r="P6" s="1">
        <v>-4.04007136821747</v>
      </c>
      <c r="Q6" s="6">
        <f>P6-P6</f>
        <v>0</v>
      </c>
      <c r="R6" s="16">
        <f>(Q6*-1)*1000</f>
        <v>0</v>
      </c>
      <c r="S6" s="6">
        <f>R6/(40*40)</f>
        <v>0</v>
      </c>
      <c r="T6" s="14">
        <f>O6/40</f>
        <v>0</v>
      </c>
      <c r="U6" s="6" t="e">
        <f>(S6/T6)*(10^(-3))</f>
        <v>#DIV/0!</v>
      </c>
      <c r="V6" s="1">
        <v>0</v>
      </c>
      <c r="W6" s="1">
        <v>-22.954346907595401</v>
      </c>
      <c r="X6" s="5">
        <f>W6-W6</f>
        <v>0</v>
      </c>
      <c r="Y6" s="5">
        <f>X6*-1</f>
        <v>0</v>
      </c>
      <c r="Z6" s="1">
        <v>-4.42905072122812</v>
      </c>
      <c r="AA6" s="6">
        <f>Z6-Z6</f>
        <v>0</v>
      </c>
      <c r="AB6" s="16">
        <f>(AA6*-1)*1000</f>
        <v>0</v>
      </c>
      <c r="AC6" s="6">
        <f>AB6/(40*40)</f>
        <v>0</v>
      </c>
      <c r="AD6" s="14">
        <f>Y6/40</f>
        <v>0</v>
      </c>
      <c r="AE6" s="6" t="e">
        <f>(AC6/AD6)*(10^(-3))</f>
        <v>#DIV/0!</v>
      </c>
      <c r="AF6" s="1">
        <v>0</v>
      </c>
      <c r="AG6" s="1">
        <v>-23.0218728244032</v>
      </c>
      <c r="AH6" s="5">
        <f>AG6-AG6</f>
        <v>0</v>
      </c>
      <c r="AI6" s="5">
        <f>AH6*-1</f>
        <v>0</v>
      </c>
      <c r="AJ6" s="1">
        <v>-4.2777182534336999</v>
      </c>
      <c r="AK6" s="6">
        <f>AJ6-AJ6</f>
        <v>0</v>
      </c>
      <c r="AL6" s="16">
        <f>(AK6*-1)*1000</f>
        <v>0</v>
      </c>
      <c r="AM6" s="6">
        <f>AL6/(40*40)</f>
        <v>0</v>
      </c>
      <c r="AN6" s="14">
        <f>AI6/40</f>
        <v>0</v>
      </c>
      <c r="AO6" s="6" t="e">
        <f>(AM6/AN6)*(10^(-3))</f>
        <v>#DIV/0!</v>
      </c>
      <c r="AP6" s="1">
        <v>0</v>
      </c>
      <c r="AQ6" s="1">
        <v>-22.989419212426402</v>
      </c>
      <c r="AR6" s="5">
        <f>AQ6-AQ6</f>
        <v>0</v>
      </c>
      <c r="AS6" s="5">
        <f>AR6*-1</f>
        <v>0</v>
      </c>
      <c r="AT6" s="1">
        <v>-3.7748251110315301</v>
      </c>
      <c r="AU6" s="6">
        <f>AT6-AT6</f>
        <v>0</v>
      </c>
      <c r="AV6" s="16">
        <f>(AU6*-1)*1000</f>
        <v>0</v>
      </c>
      <c r="AW6" s="6">
        <f>AV6/(40*40)</f>
        <v>0</v>
      </c>
      <c r="AX6" s="14">
        <f>AS6/40</f>
        <v>0</v>
      </c>
      <c r="AY6" s="6" t="e">
        <f>(AW6/AX6)*(10^(-3))</f>
        <v>#DIV/0!</v>
      </c>
      <c r="AZ6" s="27">
        <f t="shared" ref="AZ6:AZ37" si="0">AVERAGE(I6,S6,AC6,AM6,AW6)</f>
        <v>0</v>
      </c>
      <c r="BA6" s="22">
        <f t="shared" ref="BA6:BA37" si="1">AVERAGE(J6,T6,AD6,AN6,AX6)</f>
        <v>0</v>
      </c>
      <c r="BB6" s="27" t="e">
        <f>(AZ6*(10^-3))/BA6</f>
        <v>#DIV/0!</v>
      </c>
      <c r="BC6" s="1">
        <v>0</v>
      </c>
      <c r="BD6">
        <v>-22.851535319951498</v>
      </c>
      <c r="BE6" s="5">
        <f>BD6-BD6</f>
        <v>0</v>
      </c>
      <c r="BF6" s="5">
        <f>BE6*-1</f>
        <v>0</v>
      </c>
      <c r="BG6">
        <v>-3.8253838196396801</v>
      </c>
      <c r="BH6" s="6">
        <f>BG6-BG6</f>
        <v>0</v>
      </c>
      <c r="BI6" s="16">
        <f>(BH6*-1)*1000</f>
        <v>0</v>
      </c>
      <c r="BJ6" s="6">
        <f>BI6/(40*40)</f>
        <v>0</v>
      </c>
      <c r="BK6" s="14">
        <f>BF6/40</f>
        <v>0</v>
      </c>
      <c r="BL6" s="6" t="e">
        <f>(BJ6/BK6)*(10^(-3))</f>
        <v>#DIV/0!</v>
      </c>
      <c r="BM6" s="1">
        <v>0</v>
      </c>
      <c r="BN6">
        <v>-22.811763281942099</v>
      </c>
      <c r="BO6" s="5">
        <f>BN6-BN6</f>
        <v>0</v>
      </c>
      <c r="BP6" s="5">
        <f>BO6*-1</f>
        <v>0</v>
      </c>
      <c r="BQ6">
        <v>-3.6835847422480601</v>
      </c>
      <c r="BR6" s="6">
        <f>BQ6-BQ6</f>
        <v>0</v>
      </c>
      <c r="BS6" s="16">
        <f>(BR6*-1)*1000</f>
        <v>0</v>
      </c>
      <c r="BT6" s="6">
        <f>BS6/(40*40)</f>
        <v>0</v>
      </c>
      <c r="BU6" s="14">
        <f>BP6/40</f>
        <v>0</v>
      </c>
      <c r="BV6" s="6" t="e">
        <f>(BT6/BU6)*(10^(-3))</f>
        <v>#DIV/0!</v>
      </c>
      <c r="BW6" s="1">
        <v>0</v>
      </c>
      <c r="BX6">
        <v>-22.758503457677101</v>
      </c>
      <c r="BY6" s="5">
        <f>BX6-BX6</f>
        <v>0</v>
      </c>
      <c r="BZ6" s="5">
        <f>BY6*-1</f>
        <v>0</v>
      </c>
      <c r="CA6">
        <v>-4.0925573557615298</v>
      </c>
      <c r="CB6" s="6">
        <f>CA6-CA6</f>
        <v>0</v>
      </c>
      <c r="CC6" s="16">
        <f>(CB6*-1)*1000</f>
        <v>0</v>
      </c>
      <c r="CD6" s="6">
        <f>CC6/(40*40)</f>
        <v>0</v>
      </c>
      <c r="CE6" s="14">
        <f>BZ6/40</f>
        <v>0</v>
      </c>
      <c r="CF6" s="6" t="e">
        <f>(CD6/CE6)*(10^(-3))</f>
        <v>#DIV/0!</v>
      </c>
      <c r="CG6" s="1">
        <v>0</v>
      </c>
      <c r="CH6">
        <v>-22.784951389375799</v>
      </c>
      <c r="CI6" s="5">
        <f>CH6-CH6</f>
        <v>0</v>
      </c>
      <c r="CJ6" s="5">
        <f>CI6*-1</f>
        <v>0</v>
      </c>
      <c r="CK6">
        <v>-4.0408644825220099</v>
      </c>
      <c r="CL6" s="6">
        <f>CK6-CK6</f>
        <v>0</v>
      </c>
      <c r="CM6" s="16">
        <f>(CL6*-1)*1000</f>
        <v>0</v>
      </c>
      <c r="CN6" s="6">
        <f>CM6/(40*40)</f>
        <v>0</v>
      </c>
      <c r="CO6" s="14">
        <f>CJ6/40</f>
        <v>0</v>
      </c>
      <c r="CP6" s="6" t="e">
        <f>(CN6/CO6)*(10^(-3))</f>
        <v>#DIV/0!</v>
      </c>
      <c r="CQ6" s="1">
        <v>0</v>
      </c>
      <c r="CR6">
        <v>-22.770375632072302</v>
      </c>
      <c r="CS6" s="5">
        <f>CR6-CR6</f>
        <v>0</v>
      </c>
      <c r="CT6" s="5">
        <f>CS6*-1</f>
        <v>0</v>
      </c>
      <c r="CU6">
        <v>-3.1420789659023298</v>
      </c>
      <c r="CV6" s="6">
        <f>CU6-CU6</f>
        <v>0</v>
      </c>
      <c r="CW6" s="16">
        <f>(CV6*-1)*1000</f>
        <v>0</v>
      </c>
      <c r="CX6" s="6">
        <f>CW6/(40*40)</f>
        <v>0</v>
      </c>
      <c r="CY6" s="14">
        <f>CT6/40</f>
        <v>0</v>
      </c>
      <c r="CZ6" s="6" t="e">
        <f>(CX6/CY6)*(10^(-3))</f>
        <v>#DIV/0!</v>
      </c>
      <c r="DA6" s="27">
        <f>AVERAGE(BJ6,BT6,CD6,CN6)</f>
        <v>0</v>
      </c>
      <c r="DB6" s="22">
        <f>AVERAGE(BK6,BU6,CE6,CO6)</f>
        <v>0</v>
      </c>
      <c r="DC6" s="27" t="e">
        <f>(DA6*(10^-3))/DB6</f>
        <v>#DIV/0!</v>
      </c>
      <c r="DD6" s="1">
        <v>0</v>
      </c>
      <c r="DE6">
        <v>-22.7628688926123</v>
      </c>
      <c r="DF6" s="5">
        <f>DE6-DE6</f>
        <v>0</v>
      </c>
      <c r="DG6" s="5">
        <f>DF6*-1</f>
        <v>0</v>
      </c>
      <c r="DH6">
        <v>-3.9526402950286901</v>
      </c>
      <c r="DI6" s="6">
        <f>DH6-DH6</f>
        <v>0</v>
      </c>
      <c r="DJ6" s="16">
        <f>(DI6*-1)*1000</f>
        <v>0</v>
      </c>
      <c r="DK6" s="6">
        <f>DJ6/(40*40)</f>
        <v>0</v>
      </c>
      <c r="DL6" s="14">
        <f>DG6/40</f>
        <v>0</v>
      </c>
      <c r="DM6" s="6" t="e">
        <f>(DK6/DL6)*(10^(-3))</f>
        <v>#DIV/0!</v>
      </c>
      <c r="DN6" s="1">
        <v>0</v>
      </c>
      <c r="DO6">
        <v>-22.8161516739791</v>
      </c>
      <c r="DP6" s="5">
        <f>DO6-DO6</f>
        <v>0</v>
      </c>
      <c r="DQ6" s="5">
        <f>DP6*-1</f>
        <v>0</v>
      </c>
      <c r="DR6">
        <v>-3.75308971852064</v>
      </c>
      <c r="DS6" s="6">
        <f>DR6-DR6</f>
        <v>0</v>
      </c>
      <c r="DT6" s="16">
        <f>(DS6*-1)*1000</f>
        <v>0</v>
      </c>
      <c r="DU6" s="6">
        <f>DT6/(40*40)</f>
        <v>0</v>
      </c>
      <c r="DV6" s="14">
        <f>DQ6/40</f>
        <v>0</v>
      </c>
      <c r="DW6" s="6" t="e">
        <f>(DU6/DV6)*(10^(-3))</f>
        <v>#DIV/0!</v>
      </c>
      <c r="DX6" s="1">
        <v>0</v>
      </c>
      <c r="DY6">
        <v>-22.868286460557201</v>
      </c>
      <c r="DZ6" s="5">
        <f>DY6-DY6</f>
        <v>0</v>
      </c>
      <c r="EA6" s="5">
        <f>DZ6*-1</f>
        <v>0</v>
      </c>
      <c r="EB6">
        <v>-3.7011673673987402</v>
      </c>
      <c r="EC6" s="6">
        <f>EB6-EB6</f>
        <v>0</v>
      </c>
      <c r="ED6" s="16">
        <f>(EC6*-1)*1000</f>
        <v>0</v>
      </c>
      <c r="EE6" s="6">
        <f>ED6/(40*40)</f>
        <v>0</v>
      </c>
      <c r="EF6" s="14">
        <f>EA6/40</f>
        <v>0</v>
      </c>
      <c r="EG6" s="6" t="e">
        <f>(EE6/EF6)*(10^(-3))</f>
        <v>#DIV/0!</v>
      </c>
      <c r="EH6" s="1">
        <v>0</v>
      </c>
      <c r="EI6">
        <v>-22.895653607650701</v>
      </c>
      <c r="EJ6" s="5">
        <f>EI6-EI6</f>
        <v>0</v>
      </c>
      <c r="EK6" s="5">
        <f>EJ6*-1</f>
        <v>0</v>
      </c>
      <c r="EL6">
        <v>-3.72408237308264</v>
      </c>
      <c r="EM6" s="6">
        <f>EL6-EL6</f>
        <v>0</v>
      </c>
      <c r="EN6" s="16">
        <f>(EM6*-1)*1000</f>
        <v>0</v>
      </c>
      <c r="EO6" s="6">
        <f>EN6/(40*40)</f>
        <v>0</v>
      </c>
      <c r="EP6" s="14">
        <f>EK6/40</f>
        <v>0</v>
      </c>
      <c r="EQ6" s="6" t="e">
        <f>(EO6/EP6)*(10^(-3))</f>
        <v>#DIV/0!</v>
      </c>
      <c r="ER6" s="1">
        <v>0</v>
      </c>
      <c r="ES6">
        <v>-22.740944860387199</v>
      </c>
      <c r="ET6" s="5">
        <f>ES6-ES6</f>
        <v>0</v>
      </c>
      <c r="EU6" s="5">
        <f>ET6*-1</f>
        <v>0</v>
      </c>
      <c r="EV6">
        <v>-3.78658305853605</v>
      </c>
      <c r="EW6" s="6">
        <f>EV6-EV6</f>
        <v>0</v>
      </c>
      <c r="EX6" s="16">
        <f>(EW6*-1)*1000</f>
        <v>0</v>
      </c>
      <c r="EY6" s="6">
        <f>EX6/(40*40)</f>
        <v>0</v>
      </c>
      <c r="EZ6" s="14">
        <f>EU6/40</f>
        <v>0</v>
      </c>
      <c r="FA6" s="6" t="e">
        <f>(EY6/EZ6)*(10^(-3))</f>
        <v>#DIV/0!</v>
      </c>
      <c r="FB6" s="27">
        <f>AVERAGE(DK6,DU6,EE6,EO6,EY6)</f>
        <v>0</v>
      </c>
      <c r="FC6" s="22">
        <f>AVERAGE(DL6,DV6,EF6,EP6,EZ6)</f>
        <v>0</v>
      </c>
      <c r="FD6" s="27" t="e">
        <f>(FB6*(10^-3))/FC6</f>
        <v>#DIV/0!</v>
      </c>
      <c r="FE6" s="1">
        <v>0</v>
      </c>
      <c r="FF6">
        <v>-22.793037458052002</v>
      </c>
      <c r="FG6" s="5">
        <f>FF6-FF6</f>
        <v>0</v>
      </c>
      <c r="FH6" s="5">
        <f>FG6*-1</f>
        <v>0</v>
      </c>
      <c r="FI6">
        <v>-3.3607743680477098</v>
      </c>
      <c r="FJ6" s="6">
        <f>FI6-FI6</f>
        <v>0</v>
      </c>
      <c r="FK6" s="16">
        <f>(FJ6*-1)*1000</f>
        <v>0</v>
      </c>
      <c r="FL6" s="6">
        <f>FK6/(40*40)</f>
        <v>0</v>
      </c>
      <c r="FM6" s="14">
        <f>FH6/40</f>
        <v>0</v>
      </c>
      <c r="FN6" s="6" t="e">
        <f>(FL6/FM6)*(10^(-3))</f>
        <v>#DIV/0!</v>
      </c>
      <c r="FO6" s="1">
        <v>0</v>
      </c>
      <c r="FP6">
        <v>-22.696585313571401</v>
      </c>
      <c r="FQ6" s="5">
        <f>FP6-FP6</f>
        <v>0</v>
      </c>
      <c r="FR6" s="5">
        <f>FQ6*-1</f>
        <v>0</v>
      </c>
      <c r="FS6">
        <v>-3.5915430635213901</v>
      </c>
      <c r="FT6" s="6">
        <f>FS6-FS6</f>
        <v>0</v>
      </c>
      <c r="FU6" s="16">
        <f>(FT6*-1)*1000</f>
        <v>0</v>
      </c>
      <c r="FV6" s="6">
        <f>FU6/(40*40)</f>
        <v>0</v>
      </c>
      <c r="FW6" s="14">
        <f>FR6/40</f>
        <v>0</v>
      </c>
      <c r="FX6" s="6" t="e">
        <f>(FV6/FW6)*(10^(-3))</f>
        <v>#DIV/0!</v>
      </c>
      <c r="FY6" s="1">
        <v>0</v>
      </c>
      <c r="FZ6">
        <v>-22.758943647298601</v>
      </c>
      <c r="GA6" s="5">
        <f>FZ6-FZ6</f>
        <v>0</v>
      </c>
      <c r="GB6" s="5">
        <f>GA6*-1</f>
        <v>0</v>
      </c>
      <c r="GC6">
        <v>-3.4938879311084698</v>
      </c>
      <c r="GD6" s="6">
        <f>GC6-GC6</f>
        <v>0</v>
      </c>
      <c r="GE6" s="16">
        <f>(GD6*-1)*1000</f>
        <v>0</v>
      </c>
      <c r="GF6" s="6">
        <f>GE6/(40*40)</f>
        <v>0</v>
      </c>
      <c r="GG6" s="14">
        <f>GB6/40</f>
        <v>0</v>
      </c>
      <c r="GH6" s="6" t="e">
        <f>(GF6/GG6)*(10^(-3))</f>
        <v>#DIV/0!</v>
      </c>
      <c r="GI6" s="1">
        <v>0</v>
      </c>
      <c r="GJ6">
        <v>-22.585249469973501</v>
      </c>
      <c r="GK6" s="5">
        <f>GJ6-GJ6</f>
        <v>0</v>
      </c>
      <c r="GL6" s="5">
        <f>GK6*-1</f>
        <v>0</v>
      </c>
      <c r="GM6">
        <v>-3.50560322403908</v>
      </c>
      <c r="GN6" s="6">
        <f>GM6-GM6</f>
        <v>0</v>
      </c>
      <c r="GO6" s="16">
        <f>(GN6*-1)*1000</f>
        <v>0</v>
      </c>
      <c r="GP6" s="6">
        <f>GO6/(40*40)</f>
        <v>0</v>
      </c>
      <c r="GQ6" s="14">
        <f>GL6/40</f>
        <v>0</v>
      </c>
      <c r="GR6" s="6" t="e">
        <f>(GP6/GQ6)*(10^(-3))</f>
        <v>#DIV/0!</v>
      </c>
      <c r="GS6" s="1">
        <v>0</v>
      </c>
      <c r="GT6">
        <v>-23.112113792276599</v>
      </c>
      <c r="GU6" s="5">
        <f>GT6-GT6</f>
        <v>0</v>
      </c>
      <c r="GV6" s="5">
        <f>GU6*-1</f>
        <v>0</v>
      </c>
      <c r="GW6">
        <v>-3.6653604358434699</v>
      </c>
      <c r="GX6" s="6">
        <f>GW6-GW6</f>
        <v>0</v>
      </c>
      <c r="GY6" s="16">
        <f>(GX6*-1)*1000</f>
        <v>0</v>
      </c>
      <c r="GZ6" s="6">
        <f>GY6/(40*40)</f>
        <v>0</v>
      </c>
      <c r="HA6" s="14">
        <f>GV6/40</f>
        <v>0</v>
      </c>
      <c r="HB6" s="6" t="e">
        <f>(GZ6/HA6)*(10^(-3))</f>
        <v>#DIV/0!</v>
      </c>
      <c r="HC6" s="27">
        <f>AVERAGE(FL6,FV6,GF6,GP6,GZ6)</f>
        <v>0</v>
      </c>
      <c r="HD6" s="22">
        <f>AVERAGE(FM6,FW6,GG6,GQ6,HA6)</f>
        <v>0</v>
      </c>
      <c r="HE6" s="27" t="e">
        <f>(HC6*(10^-3))/HD6</f>
        <v>#DIV/0!</v>
      </c>
      <c r="HF6" s="1">
        <v>0</v>
      </c>
      <c r="HG6">
        <v>-22.6814914149458</v>
      </c>
      <c r="HH6" s="5">
        <f>HG6-HG6</f>
        <v>0</v>
      </c>
      <c r="HI6" s="5">
        <f>HH6*-1</f>
        <v>0</v>
      </c>
      <c r="HJ6">
        <v>-3.7876868620514901</v>
      </c>
      <c r="HK6" s="6">
        <f>HJ6-HJ6</f>
        <v>0</v>
      </c>
      <c r="HL6" s="16">
        <f>(HK6*-1)*1000</f>
        <v>0</v>
      </c>
      <c r="HM6" s="6">
        <f>HL6/(40*40)</f>
        <v>0</v>
      </c>
      <c r="HN6" s="14">
        <f>HI6/40</f>
        <v>0</v>
      </c>
      <c r="HO6" s="6" t="e">
        <f>(HM6/HN6)*(10^(-3))</f>
        <v>#DIV/0!</v>
      </c>
      <c r="HP6" s="1">
        <v>0</v>
      </c>
      <c r="HQ6">
        <v>-22.837480078842699</v>
      </c>
      <c r="HR6" s="5">
        <f>HQ6-HQ6</f>
        <v>0</v>
      </c>
      <c r="HS6" s="5">
        <f>HR6*-1</f>
        <v>0</v>
      </c>
      <c r="HT6">
        <v>-3.70539072901011</v>
      </c>
      <c r="HU6" s="6">
        <f>HT6-HT6</f>
        <v>0</v>
      </c>
      <c r="HV6" s="16">
        <f>(HU6*-1)*1000</f>
        <v>0</v>
      </c>
      <c r="HW6" s="6">
        <f>HV6/(40*40)</f>
        <v>0</v>
      </c>
      <c r="HX6" s="14">
        <f>HS6/40</f>
        <v>0</v>
      </c>
      <c r="HY6" s="6" t="e">
        <f>(HW6/HX6)*(10^(-3))</f>
        <v>#DIV/0!</v>
      </c>
      <c r="HZ6" s="1">
        <v>0</v>
      </c>
      <c r="IA6">
        <v>-22.814644840597001</v>
      </c>
      <c r="IB6" s="5">
        <f>IA6-IA6</f>
        <v>0</v>
      </c>
      <c r="IC6" s="5">
        <f>IB6*-1</f>
        <v>0</v>
      </c>
      <c r="ID6">
        <v>-3.7482403218746199</v>
      </c>
      <c r="IE6" s="6">
        <f>ID6-ID6</f>
        <v>0</v>
      </c>
      <c r="IF6" s="16">
        <f>(IE6*-1)*1000</f>
        <v>0</v>
      </c>
      <c r="IG6" s="6">
        <f>IF6/(40*40)</f>
        <v>0</v>
      </c>
      <c r="IH6" s="14">
        <f>IC6/40</f>
        <v>0</v>
      </c>
      <c r="II6" s="6" t="e">
        <f>(IG6/IH6)*(10^(-3))</f>
        <v>#DIV/0!</v>
      </c>
      <c r="IJ6" s="1">
        <v>0</v>
      </c>
      <c r="IK6">
        <v>-22.973925636712</v>
      </c>
      <c r="IL6" s="5">
        <f>IK6-IK6</f>
        <v>0</v>
      </c>
      <c r="IM6" s="5">
        <f>IL6*-1</f>
        <v>0</v>
      </c>
      <c r="IN6">
        <v>-3.6221986636519401</v>
      </c>
      <c r="IO6" s="6">
        <f>IN6-IN6</f>
        <v>0</v>
      </c>
      <c r="IP6" s="16">
        <f>(IO6*-1)*1000</f>
        <v>0</v>
      </c>
      <c r="IQ6" s="6">
        <f>IP6/(40*40)</f>
        <v>0</v>
      </c>
      <c r="IR6" s="14">
        <f>IM6/40</f>
        <v>0</v>
      </c>
      <c r="IS6" s="6" t="e">
        <f>(IQ6/IR6)*(10^(-3))</f>
        <v>#DIV/0!</v>
      </c>
      <c r="IT6" s="1">
        <v>0</v>
      </c>
      <c r="IU6">
        <v>-22.860961375567999</v>
      </c>
      <c r="IV6" s="5">
        <f>IU6-IU6</f>
        <v>0</v>
      </c>
      <c r="IW6" s="5">
        <f>IV6*-1</f>
        <v>0</v>
      </c>
      <c r="IX6">
        <v>-3.6396577954292302</v>
      </c>
      <c r="IY6" s="6">
        <f>IX6-IX6</f>
        <v>0</v>
      </c>
      <c r="IZ6" s="16">
        <f>(IY6*-1)*1000</f>
        <v>0</v>
      </c>
      <c r="JA6" s="6">
        <f>IZ6/(40*40)</f>
        <v>0</v>
      </c>
      <c r="JB6" s="14">
        <f>IW6/40</f>
        <v>0</v>
      </c>
      <c r="JC6" s="6" t="e">
        <f>(JA6/JB6)*(10^(-3))</f>
        <v>#DIV/0!</v>
      </c>
      <c r="JD6" s="27">
        <f>AVERAGE(HM6,HW6,IG6,IQ6,JA6)</f>
        <v>0</v>
      </c>
      <c r="JE6" s="22">
        <f>AVERAGE(HN6,HX6,IH6,IR6,JB6)</f>
        <v>0</v>
      </c>
      <c r="JF6" s="27" t="e">
        <f>(JD6*(10^-3))/JE6</f>
        <v>#DIV/0!</v>
      </c>
    </row>
    <row r="7" spans="2:266" x14ac:dyDescent="0.25">
      <c r="B7" s="1">
        <v>1</v>
      </c>
      <c r="C7" s="5">
        <v>-22.790999724228399</v>
      </c>
      <c r="D7" s="5">
        <f>D6+(C7-C6)</f>
        <v>-8.0884901149005373E-3</v>
      </c>
      <c r="E7" s="5">
        <f>D7*-1</f>
        <v>8.0884901149005373E-3</v>
      </c>
      <c r="F7" s="6">
        <v>-4.0969084948301298</v>
      </c>
      <c r="G7" s="6">
        <f>G6+(F7-F6)</f>
        <v>-0.48930495977401955</v>
      </c>
      <c r="H7" s="16">
        <f t="shared" ref="H7:H70" si="2">(G7*-1)*1000</f>
        <v>489.30495977401955</v>
      </c>
      <c r="I7" s="6">
        <f t="shared" ref="I7:I70" si="3">H7/(40*40)</f>
        <v>0.30581559985876222</v>
      </c>
      <c r="J7" s="14">
        <f t="shared" ref="J7:J70" si="4">E7/40</f>
        <v>2.0221225287251344E-4</v>
      </c>
      <c r="K7" s="6">
        <f t="shared" ref="K7:K70" si="5">(I7/J7)*(10^(-3))</f>
        <v>1.5123495016474915</v>
      </c>
      <c r="L7" s="1">
        <v>1</v>
      </c>
      <c r="M7" s="1">
        <v>-22.998674277215699</v>
      </c>
      <c r="N7" s="5">
        <f t="shared" ref="N7:N38" si="6">N6+(M7-M6)</f>
        <v>-8.5189474152969069E-3</v>
      </c>
      <c r="O7" s="5">
        <f>N7*-1</f>
        <v>8.5189474152969069E-3</v>
      </c>
      <c r="P7" s="1">
        <v>-4.3372876942157701</v>
      </c>
      <c r="Q7" s="6">
        <f>Q6+(P7-P6)</f>
        <v>-0.29721632599830006</v>
      </c>
      <c r="R7" s="16">
        <f t="shared" ref="R7:R29" si="7">(Q7*-1)*1000</f>
        <v>297.21632599830008</v>
      </c>
      <c r="S7" s="6">
        <f t="shared" ref="S7:S29" si="8">R7/(40*40)</f>
        <v>0.18576020374893754</v>
      </c>
      <c r="T7" s="14">
        <f t="shared" ref="T7:T29" si="9">O7/40</f>
        <v>2.1297368538242267E-4</v>
      </c>
      <c r="U7" s="6">
        <f t="shared" ref="U7:U29" si="10">(S7/T7)*(10^(-3))</f>
        <v>0.87222138930159521</v>
      </c>
      <c r="V7" s="1">
        <v>1</v>
      </c>
      <c r="W7" s="1">
        <v>-22.9625160968126</v>
      </c>
      <c r="X7" s="5">
        <f>X6+(W7-W6)</f>
        <v>-8.1691892171988911E-3</v>
      </c>
      <c r="Y7" s="5">
        <f>X7*-1</f>
        <v>8.1691892171988911E-3</v>
      </c>
      <c r="Z7" s="1">
        <v>-4.7143111005425498</v>
      </c>
      <c r="AA7" s="6">
        <f>AA6+(Z7-Z6)</f>
        <v>-0.28526037931442971</v>
      </c>
      <c r="AB7" s="16">
        <f t="shared" ref="AB7:AB70" si="11">(AA7*-1)*1000</f>
        <v>285.26037931442971</v>
      </c>
      <c r="AC7" s="6">
        <f t="shared" ref="AC7:AC70" si="12">AB7/(40*40)</f>
        <v>0.17828773707151857</v>
      </c>
      <c r="AD7" s="14">
        <f t="shared" ref="AD7:AD70" si="13">Y7/40</f>
        <v>2.0422973042997228E-4</v>
      </c>
      <c r="AE7" s="6">
        <f t="shared" ref="AE7:AE70" si="14">(AC7/AD7)*(10^(-3))</f>
        <v>0.87297641090825961</v>
      </c>
      <c r="AF7" s="1">
        <v>1</v>
      </c>
      <c r="AG7" s="1">
        <v>-23.030104784762901</v>
      </c>
      <c r="AH7" s="5">
        <f>AH6+(AG7-AG6)</f>
        <v>-8.2319603597014179E-3</v>
      </c>
      <c r="AI7" s="5">
        <f>AH7*-1</f>
        <v>8.2319603597014179E-3</v>
      </c>
      <c r="AJ7" s="1">
        <v>-4.6256735920906102</v>
      </c>
      <c r="AK7" s="6">
        <f>AK6+(AJ7-AJ6)</f>
        <v>-0.34795533865691031</v>
      </c>
      <c r="AL7" s="16">
        <f t="shared" ref="AL7:AL70" si="15">(AK7*-1)*1000</f>
        <v>347.95533865691033</v>
      </c>
      <c r="AM7" s="6">
        <f t="shared" ref="AM7:AM70" si="16">AL7/(40*40)</f>
        <v>0.21747208666056894</v>
      </c>
      <c r="AN7" s="14">
        <f t="shared" ref="AN7:AN70" si="17">AI7/40</f>
        <v>2.0579900899253545E-4</v>
      </c>
      <c r="AO7" s="6">
        <f t="shared" ref="AO7:AO70" si="18">(AM7/AN7)*(10^(-3))</f>
        <v>1.0567207671464389</v>
      </c>
      <c r="AP7" s="1">
        <v>1</v>
      </c>
      <c r="AQ7" s="1">
        <v>-22.997498342749399</v>
      </c>
      <c r="AR7" s="5">
        <f>AR6+(AQ7-AQ6)</f>
        <v>-8.07913032299723E-3</v>
      </c>
      <c r="AS7" s="5">
        <f>AR7*-1</f>
        <v>8.07913032299723E-3</v>
      </c>
      <c r="AT7" s="1">
        <v>-4.0464254096150398</v>
      </c>
      <c r="AU7" s="6">
        <f>AU6+(AT7-AT6)</f>
        <v>-0.27160029858350976</v>
      </c>
      <c r="AV7" s="16">
        <f t="shared" ref="AV7:AV70" si="19">(AU7*-1)*1000</f>
        <v>271.60029858350975</v>
      </c>
      <c r="AW7" s="6">
        <f t="shared" ref="AW7:AW70" si="20">AV7/(40*40)</f>
        <v>0.1697501866146936</v>
      </c>
      <c r="AX7" s="14">
        <f t="shared" ref="AX7:AX70" si="21">AS7/40</f>
        <v>2.0197825807493074E-4</v>
      </c>
      <c r="AY7" s="6">
        <f t="shared" ref="AY7:AY70" si="22">(AW7/AX7)*(10^(-3))</f>
        <v>0.84043791758872866</v>
      </c>
      <c r="AZ7" s="27">
        <f t="shared" si="0"/>
        <v>0.2114171627908962</v>
      </c>
      <c r="BA7" s="22">
        <f t="shared" si="1"/>
        <v>2.0543858715047492E-4</v>
      </c>
      <c r="BB7" s="27">
        <f t="shared" ref="BB7:BB70" si="23">(AZ7*(10^-3))/BA7</f>
        <v>1.0291015223738966</v>
      </c>
      <c r="BC7" s="1">
        <v>1</v>
      </c>
      <c r="BD7">
        <v>-22.860279321470301</v>
      </c>
      <c r="BE7" s="5">
        <f>BE6+(BD7-BD6)</f>
        <v>-8.7440015188029463E-3</v>
      </c>
      <c r="BF7" s="5">
        <f>BE7*-1</f>
        <v>8.7440015188029463E-3</v>
      </c>
      <c r="BG7">
        <v>-4.0556147694587699</v>
      </c>
      <c r="BH7" s="6">
        <f>BH6+(BG7-BG6)</f>
        <v>-0.23023094981908976</v>
      </c>
      <c r="BI7" s="16">
        <f t="shared" ref="BI7:BI70" si="24">(BH7*-1)*1000</f>
        <v>230.23094981908974</v>
      </c>
      <c r="BJ7" s="6">
        <f t="shared" ref="BJ7:BJ10" si="25">BI7/(40*40)</f>
        <v>0.1438943436369311</v>
      </c>
      <c r="BK7" s="14">
        <f t="shared" ref="BK7:BK10" si="26">BF7/40</f>
        <v>2.1860003797007365E-4</v>
      </c>
      <c r="BL7" s="6">
        <f t="shared" ref="BL7:BL10" si="27">(BJ7/BK7)*(10^(-3))</f>
        <v>0.65825397366413196</v>
      </c>
      <c r="BM7" s="1">
        <v>1</v>
      </c>
      <c r="BN7">
        <v>-22.8204949900028</v>
      </c>
      <c r="BO7" s="5">
        <f>BO6+(BN7-BN6)</f>
        <v>-8.7317080607007824E-3</v>
      </c>
      <c r="BP7" s="5">
        <f>BO7*-1</f>
        <v>8.7317080607007824E-3</v>
      </c>
      <c r="BQ7">
        <v>-4.0748003870248803</v>
      </c>
      <c r="BR7" s="6">
        <f>BR6+(BQ7-BQ6)</f>
        <v>-0.39121564477682025</v>
      </c>
      <c r="BS7" s="16">
        <f t="shared" ref="BS7:BS70" si="28">(BR7*-1)*1000</f>
        <v>391.21564477682023</v>
      </c>
      <c r="BT7" s="6">
        <f t="shared" ref="BT7:BT10" si="29">BS7/(40*40)</f>
        <v>0.24450977798551266</v>
      </c>
      <c r="BU7" s="14">
        <f t="shared" ref="BU7:BU10" si="30">BP7/40</f>
        <v>2.1829270151751956E-4</v>
      </c>
      <c r="BV7" s="6">
        <f t="shared" ref="BV7:BV10" si="31">(BT7/BU7)*(10^(-3))</f>
        <v>1.1201005635357397</v>
      </c>
      <c r="BW7" s="1">
        <v>1</v>
      </c>
      <c r="BX7">
        <v>-22.766697326943</v>
      </c>
      <c r="BY7" s="5">
        <f>BY6+(BX7-BX6)</f>
        <v>-8.1938692658987122E-3</v>
      </c>
      <c r="BZ7" s="5">
        <f>BY7*-1</f>
        <v>8.1938692658987122E-3</v>
      </c>
      <c r="CA7">
        <v>-4.3606717139482498</v>
      </c>
      <c r="CB7" s="6">
        <f>CB6+(CA7-CA6)</f>
        <v>-0.26811435818672003</v>
      </c>
      <c r="CC7" s="16">
        <f t="shared" ref="CC7:CC70" si="32">(CB7*-1)*1000</f>
        <v>268.11435818672004</v>
      </c>
      <c r="CD7" s="6">
        <f t="shared" ref="CD7:CD10" si="33">CC7/(40*40)</f>
        <v>0.16757147386670002</v>
      </c>
      <c r="CE7" s="14">
        <f t="shared" ref="CE7:CE10" si="34">BZ7/40</f>
        <v>2.048467316474678E-4</v>
      </c>
      <c r="CF7" s="6">
        <f t="shared" ref="CF7:CF10" si="35">(CD7/CE7)*(10^(-3))</f>
        <v>0.81803342684072278</v>
      </c>
      <c r="CG7" s="1">
        <v>1</v>
      </c>
      <c r="CH7">
        <v>-22.7933628621645</v>
      </c>
      <c r="CI7" s="5">
        <f>CI6+(CH7-CH6)</f>
        <v>-8.4114727887012464E-3</v>
      </c>
      <c r="CJ7" s="5">
        <f>CI7*-1</f>
        <v>8.4114727887012464E-3</v>
      </c>
      <c r="CK7">
        <v>-4.3341010808944702</v>
      </c>
      <c r="CL7" s="6">
        <f>CL6+(CK7-CK6)</f>
        <v>-0.2932365983724603</v>
      </c>
      <c r="CM7" s="16">
        <f t="shared" ref="CM7:CM70" si="36">(CL7*-1)*1000</f>
        <v>293.23659837246032</v>
      </c>
      <c r="CN7" s="6">
        <f t="shared" ref="CN7:CN10" si="37">CM7/(40*40)</f>
        <v>0.18327287398278769</v>
      </c>
      <c r="CO7" s="14">
        <f t="shared" ref="CO7:CO10" si="38">CJ7/40</f>
        <v>2.1028681971753117E-4</v>
      </c>
      <c r="CP7" s="6">
        <f t="shared" ref="CP7:CP10" si="39">(CN7/CO7)*(10^(-3))</f>
        <v>0.87153761813969088</v>
      </c>
      <c r="CQ7" s="1">
        <v>1</v>
      </c>
      <c r="CR7">
        <v>-22.778512085300601</v>
      </c>
      <c r="CS7" s="5">
        <f>CS6+(CR7-CR6)</f>
        <v>-8.1364532282997004E-3</v>
      </c>
      <c r="CT7" s="5">
        <f>CS7*-1</f>
        <v>8.1364532282997004E-3</v>
      </c>
      <c r="CU7">
        <v>-3.3013515174388899</v>
      </c>
      <c r="CV7" s="6">
        <f>CV6+(CU7-CU6)</f>
        <v>-0.15927255153656006</v>
      </c>
      <c r="CW7" s="16">
        <f t="shared" ref="CW7:CW70" si="40">(CV7*-1)*1000</f>
        <v>159.27255153656006</v>
      </c>
      <c r="CX7" s="6">
        <f t="shared" ref="CX7:CX10" si="41">CW7/(40*40)</f>
        <v>9.9545344710350037E-2</v>
      </c>
      <c r="CY7" s="14">
        <f t="shared" ref="CY7:CY10" si="42">CT7/40</f>
        <v>2.034113307074925E-4</v>
      </c>
      <c r="CZ7" s="6">
        <f t="shared" ref="CZ7:CZ10" si="43">(CX7/CY7)*(10^(-3))</f>
        <v>0.48937954618416629</v>
      </c>
      <c r="DA7" s="27">
        <f t="shared" ref="DA7:DA70" si="44">AVERAGE(BJ7,BT7,CD7,CN7)</f>
        <v>0.18481211736798286</v>
      </c>
      <c r="DB7" s="22">
        <f t="shared" ref="DB7:DB70" si="45">AVERAGE(BK7,BU7,CE7,CO7)</f>
        <v>2.1300657271314802E-4</v>
      </c>
      <c r="DC7" s="27">
        <f t="shared" ref="DC7:DC12" si="46">(DA7*(10^-3))/DB7</f>
        <v>0.86763574951682776</v>
      </c>
      <c r="DD7" s="1">
        <v>1</v>
      </c>
      <c r="DE7">
        <v>-22.771109793668899</v>
      </c>
      <c r="DF7" s="5">
        <f>DF6+(DE7-DE6)</f>
        <v>-8.2409010565989149E-3</v>
      </c>
      <c r="DG7" s="5">
        <f>DF7*-1</f>
        <v>8.2409010565989149E-3</v>
      </c>
      <c r="DH7">
        <v>-4.1657024994492504</v>
      </c>
      <c r="DI7" s="6">
        <f>DI6+(DH7-DH6)</f>
        <v>-0.21306220442056034</v>
      </c>
      <c r="DJ7" s="16">
        <f t="shared" ref="DJ7" si="47">(DI7*-1)*1000</f>
        <v>213.06220442056033</v>
      </c>
      <c r="DK7" s="6">
        <f t="shared" ref="DK7" si="48">DJ7/(40*40)</f>
        <v>0.13316387776285021</v>
      </c>
      <c r="DL7" s="14">
        <f t="shared" ref="DL7" si="49">DG7/40</f>
        <v>2.0602252641497288E-4</v>
      </c>
      <c r="DM7" s="6">
        <f t="shared" ref="DM7" si="50">(DK7/DL7)*(10^(-3))</f>
        <v>0.64635591107464641</v>
      </c>
      <c r="DN7" s="1">
        <v>1</v>
      </c>
      <c r="DO7">
        <v>-22.8243959743631</v>
      </c>
      <c r="DP7" s="5">
        <f>DP6+(DO7-DO6)</f>
        <v>-8.2443003839998141E-3</v>
      </c>
      <c r="DQ7" s="5">
        <f>DP7*-1</f>
        <v>8.2443003839998141E-3</v>
      </c>
      <c r="DR7">
        <v>-4.05952669680119</v>
      </c>
      <c r="DS7" s="6">
        <f>DS6+(DR7-DR6)</f>
        <v>-0.30643697828055005</v>
      </c>
      <c r="DT7" s="16">
        <f t="shared" ref="DT7" si="51">(DS7*-1)*1000</f>
        <v>306.43697828055008</v>
      </c>
      <c r="DU7" s="6">
        <f t="shared" ref="DU7" si="52">DT7/(40*40)</f>
        <v>0.19152311142534381</v>
      </c>
      <c r="DV7" s="14">
        <f t="shared" ref="DV7" si="53">DQ7/40</f>
        <v>2.0610750959999536E-4</v>
      </c>
      <c r="DW7" s="6">
        <f t="shared" ref="DW7" si="54">(DU7/DV7)*(10^(-3))</f>
        <v>0.92923888021859891</v>
      </c>
      <c r="DX7" s="1">
        <v>1</v>
      </c>
      <c r="DY7">
        <v>-22.876254158132401</v>
      </c>
      <c r="DZ7" s="5">
        <f>DZ6+(DY7-DY6)</f>
        <v>-7.9676975752001056E-3</v>
      </c>
      <c r="EA7" s="5">
        <f>DZ7*-1</f>
        <v>7.9676975752001056E-3</v>
      </c>
      <c r="EB7">
        <v>-3.9481099694967301</v>
      </c>
      <c r="EC7" s="6">
        <f>EC6+(EB7-EB6)</f>
        <v>-0.24694260209798991</v>
      </c>
      <c r="ED7" s="16">
        <f t="shared" ref="ED7" si="55">(EC7*-1)*1000</f>
        <v>246.94260209798989</v>
      </c>
      <c r="EE7" s="6">
        <f t="shared" ref="EE7" si="56">ED7/(40*40)</f>
        <v>0.15433912631124369</v>
      </c>
      <c r="EF7" s="14">
        <f t="shared" ref="EF7" si="57">EA7/40</f>
        <v>1.9919243938000265E-4</v>
      </c>
      <c r="EG7" s="6">
        <f t="shared" ref="EG7" si="58">(EE7/EF7)*(10^(-3))</f>
        <v>0.77482421919041033</v>
      </c>
      <c r="EH7" s="1">
        <v>1</v>
      </c>
      <c r="EI7">
        <v>-22.903956721056201</v>
      </c>
      <c r="EJ7" s="5">
        <f>EJ6+(EI7-EI6)</f>
        <v>-8.303113405499829E-3</v>
      </c>
      <c r="EK7" s="5">
        <f>EJ7*-1</f>
        <v>8.303113405499829E-3</v>
      </c>
      <c r="EL7">
        <v>-3.9488244801759702</v>
      </c>
      <c r="EM7" s="6">
        <f>EM6+(EL7-EL6)</f>
        <v>-0.2247421070933302</v>
      </c>
      <c r="EN7" s="16">
        <f t="shared" ref="EN7" si="59">(EM7*-1)*1000</f>
        <v>224.74210709333019</v>
      </c>
      <c r="EO7" s="6">
        <f t="shared" ref="EO7" si="60">EN7/(40*40)</f>
        <v>0.14046381693333138</v>
      </c>
      <c r="EP7" s="14">
        <f t="shared" ref="EP7" si="61">EK7/40</f>
        <v>2.0757783513749572E-4</v>
      </c>
      <c r="EQ7" s="6">
        <f t="shared" ref="EQ7" si="62">(EO7/EP7)*(10^(-3))</f>
        <v>0.67668022860095223</v>
      </c>
      <c r="ER7" s="1">
        <v>1</v>
      </c>
      <c r="ES7">
        <v>-22.749146226799901</v>
      </c>
      <c r="ET7" s="5">
        <f>ET6+(ES7-ES6)</f>
        <v>-8.2013664127025265E-3</v>
      </c>
      <c r="EU7" s="5">
        <f>ET7*-1</f>
        <v>8.2013664127025265E-3</v>
      </c>
      <c r="EV7">
        <v>-4.0625097230076799</v>
      </c>
      <c r="EW7" s="6">
        <f>EW6+(EV7-EV6)</f>
        <v>-0.27592666447162983</v>
      </c>
      <c r="EX7" s="16">
        <f t="shared" ref="EX7" si="63">(EW7*-1)*1000</f>
        <v>275.92666447162981</v>
      </c>
      <c r="EY7" s="6">
        <f t="shared" ref="EY7" si="64">EX7/(40*40)</f>
        <v>0.17245416529476862</v>
      </c>
      <c r="EZ7" s="14">
        <f t="shared" ref="EZ7" si="65">EU7/40</f>
        <v>2.0503416031756317E-4</v>
      </c>
      <c r="FA7" s="6">
        <f t="shared" ref="FA7" si="66">(EY7/EZ7)*(10^(-3))</f>
        <v>0.84109967347717252</v>
      </c>
      <c r="FB7" s="27">
        <f t="shared" ref="FB7" si="67">AVERAGE(DK7,DU7,EE7,EO7,EY7)</f>
        <v>0.15838881954550757</v>
      </c>
      <c r="FC7" s="22">
        <f t="shared" ref="FC7" si="68">AVERAGE(DL7,DV7,EF7,EP7,EZ7)</f>
        <v>2.0478689417000596E-4</v>
      </c>
      <c r="FD7" s="27">
        <f t="shared" ref="FD7" si="69">(FB7*(10^-3))/FC7</f>
        <v>0.77343240243694233</v>
      </c>
      <c r="FE7" s="1">
        <v>1</v>
      </c>
      <c r="FF7">
        <v>-22.801211722977399</v>
      </c>
      <c r="FG7" s="5">
        <f>FG6+(FF7-FF6)</f>
        <v>-8.174264925397523E-3</v>
      </c>
      <c r="FH7" s="5">
        <f>FG7*-1</f>
        <v>8.174264925397523E-3</v>
      </c>
      <c r="FI7">
        <v>-3.8437820971012102</v>
      </c>
      <c r="FJ7" s="6">
        <f>FJ6+(FI7-FI6)</f>
        <v>-0.48300772905350042</v>
      </c>
      <c r="FK7" s="16">
        <f t="shared" ref="FK7:FK10" si="70">(FJ7*-1)*1000</f>
        <v>483.00772905350044</v>
      </c>
      <c r="FL7" s="6">
        <f t="shared" ref="FL7:FL10" si="71">FK7/(40*40)</f>
        <v>0.30187983065843776</v>
      </c>
      <c r="FM7" s="14">
        <f t="shared" ref="FM7:FM10" si="72">FH7/40</f>
        <v>2.0435662313493806E-4</v>
      </c>
      <c r="FN7" s="6">
        <f t="shared" ref="FN7:FN10" si="73">(FL7/FM7)*(10^(-3))</f>
        <v>1.4772206842501232</v>
      </c>
      <c r="FO7" s="1">
        <v>1</v>
      </c>
      <c r="FP7">
        <v>-22.704844282286199</v>
      </c>
      <c r="FQ7" s="5">
        <f>FQ6+(FP7-FP6)</f>
        <v>-8.2589687147986979E-3</v>
      </c>
      <c r="FR7" s="5">
        <f>FQ7*-1</f>
        <v>8.2589687147986979E-3</v>
      </c>
      <c r="FS7">
        <v>-3.84728908538818</v>
      </c>
      <c r="FT7" s="6">
        <f>FT6+(FS7-FS6)</f>
        <v>-0.25574602186678996</v>
      </c>
      <c r="FU7" s="16">
        <f t="shared" ref="FU7:FU8" si="74">(FT7*-1)*1000</f>
        <v>255.74602186678996</v>
      </c>
      <c r="FV7" s="6">
        <f t="shared" ref="FV7:FV8" si="75">FU7/(40*40)</f>
        <v>0.15984126366674373</v>
      </c>
      <c r="FW7" s="14">
        <f t="shared" ref="FW7:FW8" si="76">FR7/40</f>
        <v>2.0647421786996746E-4</v>
      </c>
      <c r="FX7" s="6">
        <f t="shared" ref="FX7:FX8" si="77">(FV7/FW7)*(10^(-3))</f>
        <v>0.77414635742757931</v>
      </c>
      <c r="FY7" s="1">
        <v>1</v>
      </c>
      <c r="FZ7">
        <v>-22.766879679905799</v>
      </c>
      <c r="GA7" s="5">
        <f>GA6+(FZ7-FZ6)</f>
        <v>-7.9360326071977738E-3</v>
      </c>
      <c r="GB7" s="5">
        <f>GA7*-1</f>
        <v>7.9360326071977738E-3</v>
      </c>
      <c r="GC7">
        <v>-3.7766149267554301</v>
      </c>
      <c r="GD7" s="6">
        <f>GD6+(GC7-GC6)</f>
        <v>-0.28272699564696024</v>
      </c>
      <c r="GE7" s="16">
        <f t="shared" ref="GE7" si="78">(GD7*-1)*1000</f>
        <v>282.72699564696023</v>
      </c>
      <c r="GF7" s="6">
        <f t="shared" ref="GF7" si="79">GE7/(40*40)</f>
        <v>0.17670437227935015</v>
      </c>
      <c r="GG7" s="14">
        <f t="shared" ref="GG7" si="80">GB7/40</f>
        <v>1.9840081517994435E-4</v>
      </c>
      <c r="GH7" s="6">
        <f t="shared" ref="GH7" si="81">(GF7/GG7)*(10^(-3))</f>
        <v>0.89064337824965034</v>
      </c>
      <c r="GI7" s="1">
        <v>1</v>
      </c>
      <c r="GJ7">
        <v>-22.5933855041065</v>
      </c>
      <c r="GK7" s="5">
        <f>GK6+(GJ7-GJ6)</f>
        <v>-8.1360341329990149E-3</v>
      </c>
      <c r="GL7" s="5">
        <f>GK7*-1</f>
        <v>8.1360341329990149E-3</v>
      </c>
      <c r="GM7">
        <v>-3.6700833588838599</v>
      </c>
      <c r="GN7" s="6">
        <f>GN6+(GM7-GM6)</f>
        <v>-0.16448013484477997</v>
      </c>
      <c r="GO7" s="16">
        <f t="shared" ref="GO7" si="82">(GN7*-1)*1000</f>
        <v>164.48013484477997</v>
      </c>
      <c r="GP7" s="6">
        <f t="shared" ref="GP7" si="83">GO7/(40*40)</f>
        <v>0.10280008427798748</v>
      </c>
      <c r="GQ7" s="14">
        <f t="shared" ref="GQ7" si="84">GL7/40</f>
        <v>2.0340085332497536E-4</v>
      </c>
      <c r="GR7" s="6">
        <f t="shared" ref="GR7" si="85">(GP7/GQ7)*(10^(-3))</f>
        <v>0.50540635694257818</v>
      </c>
      <c r="GS7" s="1">
        <v>1</v>
      </c>
      <c r="GT7">
        <v>-23.120635254262901</v>
      </c>
      <c r="GU7" s="5">
        <f>GU6+(GT7-GT6)</f>
        <v>-8.5214619863016594E-3</v>
      </c>
      <c r="GV7" s="5">
        <f>GU7*-1</f>
        <v>8.5214619863016594E-3</v>
      </c>
      <c r="GW7">
        <v>-3.9801508188247698</v>
      </c>
      <c r="GX7" s="6">
        <f>GX6+(GW7-GW6)</f>
        <v>-0.31479038298129991</v>
      </c>
      <c r="GY7" s="16">
        <f t="shared" ref="GY7" si="86">(GX7*-1)*1000</f>
        <v>314.7903829812999</v>
      </c>
      <c r="GZ7" s="6">
        <f t="shared" ref="GZ7" si="87">GY7/(40*40)</f>
        <v>0.19674398936331244</v>
      </c>
      <c r="HA7" s="14">
        <f t="shared" ref="HA7" si="88">GV7/40</f>
        <v>2.1303654965754149E-4</v>
      </c>
      <c r="HB7" s="6">
        <f t="shared" ref="HB7" si="89">(GZ7/HA7)*(10^(-3))</f>
        <v>0.92352222977503395</v>
      </c>
      <c r="HC7" s="27">
        <f t="shared" ref="HC7:HC12" si="90">AVERAGE(FL7,FV7,GF7,GP7,GZ7)</f>
        <v>0.18759390804916634</v>
      </c>
      <c r="HD7" s="22">
        <f t="shared" ref="HD7:HD12" si="91">AVERAGE(FM7,FW7,GG7,GQ7,HA7)</f>
        <v>2.0513381183347333E-4</v>
      </c>
      <c r="HE7" s="27">
        <f t="shared" ref="HE7:HE12" si="92">(HC7*(10^-3))/HD7</f>
        <v>0.91449530612463936</v>
      </c>
      <c r="HF7" s="1">
        <v>1</v>
      </c>
      <c r="HG7">
        <v>-22.6898672646455</v>
      </c>
      <c r="HH7" s="5">
        <f>HH6+(HG7-HG6)</f>
        <v>-8.3758496996999554E-3</v>
      </c>
      <c r="HI7" s="5">
        <f>HH7*-1</f>
        <v>8.3758496996999554E-3</v>
      </c>
      <c r="HJ7">
        <v>-4.0885478258132899</v>
      </c>
      <c r="HK7" s="6">
        <f>HK6+(HJ7-HJ6)</f>
        <v>-0.30086096376179983</v>
      </c>
      <c r="HL7" s="16">
        <f t="shared" ref="HL7" si="93">(HK7*-1)*1000</f>
        <v>300.86096376179984</v>
      </c>
      <c r="HM7" s="6">
        <f t="shared" ref="HM7" si="94">HL7/(40*40)</f>
        <v>0.18803810235112489</v>
      </c>
      <c r="HN7" s="14">
        <f t="shared" ref="HN7" si="95">HI7/40</f>
        <v>2.0939624249249889E-4</v>
      </c>
      <c r="HO7" s="6">
        <f t="shared" ref="HO7" si="96">(HM7/HN7)*(10^(-3))</f>
        <v>0.89800132090651485</v>
      </c>
      <c r="HP7" s="1">
        <v>1</v>
      </c>
      <c r="HQ7">
        <v>-22.845740630805899</v>
      </c>
      <c r="HR7" s="5">
        <f>HR6+(HQ7-HQ6)</f>
        <v>-8.2605519632004132E-3</v>
      </c>
      <c r="HS7" s="5">
        <f>HR7*-1</f>
        <v>8.2605519632004132E-3</v>
      </c>
      <c r="HT7">
        <v>-3.9538249373436001</v>
      </c>
      <c r="HU7" s="6">
        <f>HU6+(HT7-HT6)</f>
        <v>-0.24843420833349006</v>
      </c>
      <c r="HV7" s="16">
        <f t="shared" ref="HV7" si="97">(HU7*-1)*1000</f>
        <v>248.43420833349006</v>
      </c>
      <c r="HW7" s="6">
        <f t="shared" ref="HW7" si="98">HV7/(40*40)</f>
        <v>0.15527138020843129</v>
      </c>
      <c r="HX7" s="14">
        <f t="shared" ref="HX7" si="99">HS7/40</f>
        <v>2.0651379908001032E-4</v>
      </c>
      <c r="HY7" s="6">
        <f t="shared" ref="HY7" si="100">(HW7/HX7)*(10^(-3))</f>
        <v>0.75186927411215743</v>
      </c>
      <c r="HZ7" s="1">
        <v>1</v>
      </c>
      <c r="IA7">
        <v>-22.8228355433661</v>
      </c>
      <c r="IB7" s="5">
        <f>IB6+(IA7-IA6)</f>
        <v>-8.1907027690988343E-3</v>
      </c>
      <c r="IC7" s="5">
        <f>IB7*-1</f>
        <v>8.1907027690988343E-3</v>
      </c>
      <c r="ID7">
        <v>-4.0000043809413901</v>
      </c>
      <c r="IE7" s="6">
        <f>IE6+(ID7-ID6)</f>
        <v>-0.25176405906677024</v>
      </c>
      <c r="IF7" s="16">
        <f t="shared" ref="IF7" si="101">(IE7*-1)*1000</f>
        <v>251.76405906677024</v>
      </c>
      <c r="IG7" s="6">
        <f t="shared" ref="IG7" si="102">IF7/(40*40)</f>
        <v>0.1573525369167314</v>
      </c>
      <c r="IH7" s="14">
        <f t="shared" ref="IH7" si="103">IC7/40</f>
        <v>2.0476756922747086E-4</v>
      </c>
      <c r="II7" s="6">
        <f t="shared" ref="II7" si="104">(IG7/IH7)*(10^(-3))</f>
        <v>0.76844461996778712</v>
      </c>
      <c r="IJ7" s="1">
        <v>1</v>
      </c>
      <c r="IK7">
        <v>-22.982290869334101</v>
      </c>
      <c r="IL7" s="5">
        <f>IL6+(IK7-IK6)</f>
        <v>-8.365232622100649E-3</v>
      </c>
      <c r="IM7" s="5">
        <f>IL7*-1</f>
        <v>8.365232622100649E-3</v>
      </c>
      <c r="IN7">
        <v>-3.8875196129083598</v>
      </c>
      <c r="IO7" s="6">
        <f>IO6+(IN7-IN6)</f>
        <v>-0.26532094925641969</v>
      </c>
      <c r="IP7" s="16">
        <f t="shared" ref="IP7" si="105">(IO7*-1)*1000</f>
        <v>265.32094925641968</v>
      </c>
      <c r="IQ7" s="6">
        <f t="shared" ref="IQ7" si="106">IP7/(40*40)</f>
        <v>0.16582559328526231</v>
      </c>
      <c r="IR7" s="14">
        <f t="shared" ref="IR7" si="107">IM7/40</f>
        <v>2.0913081555251622E-4</v>
      </c>
      <c r="IS7" s="6">
        <f t="shared" ref="IS7" si="108">(IQ7/IR7)*(10^(-3))</f>
        <v>0.7929275886346876</v>
      </c>
      <c r="IT7" s="1">
        <v>1</v>
      </c>
      <c r="IU7">
        <v>-22.869408331747302</v>
      </c>
      <c r="IV7" s="5">
        <f>IV6+(IU7-IU6)</f>
        <v>-8.4469561793021342E-3</v>
      </c>
      <c r="IW7" s="5">
        <f>IV7*-1</f>
        <v>8.4469561793021342E-3</v>
      </c>
      <c r="IX7">
        <v>-3.9298405870795299</v>
      </c>
      <c r="IY7" s="6">
        <f>IY6+(IX7-IX6)</f>
        <v>-0.2901827916502997</v>
      </c>
      <c r="IZ7" s="16">
        <f t="shared" ref="IZ7" si="109">(IY7*-1)*1000</f>
        <v>290.18279165029969</v>
      </c>
      <c r="JA7" s="6">
        <f t="shared" ref="JA7" si="110">IZ7/(40*40)</f>
        <v>0.18136424478143731</v>
      </c>
      <c r="JB7" s="14">
        <f t="shared" ref="JB7" si="111">IW7/40</f>
        <v>2.1117390448255335E-4</v>
      </c>
      <c r="JC7" s="6">
        <f t="shared" ref="JC7" si="112">(JA7/JB7)*(10^(-3))</f>
        <v>0.85883833623212269</v>
      </c>
      <c r="JD7" s="27">
        <f t="shared" ref="JD7" si="113">AVERAGE(HM7,HW7,IG7,IQ7,JA7)</f>
        <v>0.16957037150859747</v>
      </c>
      <c r="JE7" s="22">
        <f t="shared" ref="JE7" si="114">AVERAGE(HN7,HX7,IH7,IR7,JB7)</f>
        <v>2.0819646616700992E-4</v>
      </c>
      <c r="JF7" s="27">
        <f t="shared" ref="JF7" si="115">(JD7*(10^-3))/JE7</f>
        <v>0.81447286128561103</v>
      </c>
    </row>
    <row r="8" spans="2:266" x14ac:dyDescent="0.25">
      <c r="B8" s="1">
        <v>2</v>
      </c>
      <c r="C8" s="5">
        <v>-22.799402535717</v>
      </c>
      <c r="D8" s="5">
        <f t="shared" ref="D8:D71" si="116">D7+(C8-C7)</f>
        <v>-1.649130160350154E-2</v>
      </c>
      <c r="E8" s="5">
        <f t="shared" ref="E8:E71" si="117">D8*-1</f>
        <v>1.649130160350154E-2</v>
      </c>
      <c r="F8" s="6">
        <v>-4.4157864525914201</v>
      </c>
      <c r="G8" s="6">
        <f t="shared" ref="G8:G71" si="118">G7+(F8-F7)</f>
        <v>-0.80818291753530991</v>
      </c>
      <c r="H8" s="16">
        <f t="shared" si="2"/>
        <v>808.18291753530991</v>
      </c>
      <c r="I8" s="6">
        <f t="shared" si="3"/>
        <v>0.50511432345956875</v>
      </c>
      <c r="J8" s="14">
        <f t="shared" si="4"/>
        <v>4.1228254008753853E-4</v>
      </c>
      <c r="K8" s="6">
        <f t="shared" si="5"/>
        <v>1.2251654492870825</v>
      </c>
      <c r="L8" s="1">
        <v>2</v>
      </c>
      <c r="M8" s="1">
        <v>-23.007047891741099</v>
      </c>
      <c r="N8" s="5">
        <f t="shared" si="6"/>
        <v>-1.6892561940696993E-2</v>
      </c>
      <c r="O8" s="5">
        <f t="shared" ref="O8:O29" si="119">N8*-1</f>
        <v>1.6892561940696993E-2</v>
      </c>
      <c r="P8" s="1">
        <v>-4.5810109004378301</v>
      </c>
      <c r="Q8" s="6">
        <f t="shared" ref="Q8:Q29" si="120">Q7+(P8-P7)</f>
        <v>-0.54093953222036006</v>
      </c>
      <c r="R8" s="16">
        <f t="shared" si="7"/>
        <v>540.93953222036009</v>
      </c>
      <c r="S8" s="6">
        <f t="shared" si="8"/>
        <v>0.33808720763772504</v>
      </c>
      <c r="T8" s="14">
        <f t="shared" si="9"/>
        <v>4.223140485174248E-4</v>
      </c>
      <c r="U8" s="6">
        <f t="shared" si="10"/>
        <v>0.8005587520107692</v>
      </c>
      <c r="V8" s="1">
        <v>2</v>
      </c>
      <c r="W8" s="1">
        <v>-22.970605890779201</v>
      </c>
      <c r="X8" s="5">
        <f t="shared" ref="X8:X71" si="121">X7+(W8-W7)</f>
        <v>-1.6258983183799813E-2</v>
      </c>
      <c r="Y8" s="5">
        <f t="shared" ref="Y8:Y71" si="122">X8*-1</f>
        <v>1.6258983183799813E-2</v>
      </c>
      <c r="Z8" s="1">
        <v>-4.8823926597833598</v>
      </c>
      <c r="AA8" s="6">
        <f t="shared" ref="AA8:AA71" si="123">AA7+(Z8-Z7)</f>
        <v>-0.45334193855523974</v>
      </c>
      <c r="AB8" s="16">
        <f t="shared" si="11"/>
        <v>453.34193855523972</v>
      </c>
      <c r="AC8" s="6">
        <f t="shared" si="12"/>
        <v>0.28333871159702484</v>
      </c>
      <c r="AD8" s="14">
        <f t="shared" si="13"/>
        <v>4.0647457959499535E-4</v>
      </c>
      <c r="AE8" s="6">
        <f t="shared" si="14"/>
        <v>0.69706379149057462</v>
      </c>
      <c r="AF8" s="1">
        <v>2</v>
      </c>
      <c r="AG8" s="1">
        <v>-23.038660100325298</v>
      </c>
      <c r="AH8" s="5">
        <f t="shared" ref="AH8:AH71" si="124">AH7+(AG8-AG7)</f>
        <v>-1.6787275922098388E-2</v>
      </c>
      <c r="AI8" s="5">
        <f t="shared" ref="AI8:AI71" si="125">AH8*-1</f>
        <v>1.6787275922098388E-2</v>
      </c>
      <c r="AJ8" s="1">
        <v>-4.9773719161748904</v>
      </c>
      <c r="AK8" s="6">
        <f t="shared" ref="AK8:AK71" si="126">AK7+(AJ8-AJ7)</f>
        <v>-0.69965366274119045</v>
      </c>
      <c r="AL8" s="16">
        <f t="shared" si="15"/>
        <v>699.65366274119049</v>
      </c>
      <c r="AM8" s="6">
        <f t="shared" si="16"/>
        <v>0.43728353921324403</v>
      </c>
      <c r="AN8" s="14">
        <f t="shared" si="17"/>
        <v>4.1968189805245969E-4</v>
      </c>
      <c r="AO8" s="6">
        <f t="shared" si="18"/>
        <v>1.04194043451115</v>
      </c>
      <c r="AP8" s="1">
        <v>2</v>
      </c>
      <c r="AQ8" s="1">
        <v>-23.0062707496072</v>
      </c>
      <c r="AR8" s="5">
        <f t="shared" ref="AR8:AR71" si="127">AR7+(AQ8-AQ7)</f>
        <v>-1.6851537180798459E-2</v>
      </c>
      <c r="AS8" s="5">
        <f t="shared" ref="AS8:AS71" si="128">AR8*-1</f>
        <v>1.6851537180798459E-2</v>
      </c>
      <c r="AT8" s="1">
        <v>-4.3525179848074904</v>
      </c>
      <c r="AU8" s="6">
        <f t="shared" ref="AU8:AU71" si="129">AU7+(AT8-AT7)</f>
        <v>-0.57769287377596035</v>
      </c>
      <c r="AV8" s="16">
        <f t="shared" si="19"/>
        <v>577.69287377596038</v>
      </c>
      <c r="AW8" s="6">
        <f t="shared" si="20"/>
        <v>0.36105804610997522</v>
      </c>
      <c r="AX8" s="14">
        <f t="shared" si="21"/>
        <v>4.212884295199615E-4</v>
      </c>
      <c r="AY8" s="6">
        <f t="shared" si="22"/>
        <v>0.85703290385018172</v>
      </c>
      <c r="AZ8" s="27">
        <f t="shared" si="0"/>
        <v>0.38497636560350762</v>
      </c>
      <c r="BA8" s="22">
        <f t="shared" si="1"/>
        <v>4.1640829915447599E-4</v>
      </c>
      <c r="BB8" s="27">
        <f t="shared" si="23"/>
        <v>0.92451655354902529</v>
      </c>
      <c r="BC8" s="1">
        <v>2</v>
      </c>
      <c r="BD8">
        <v>-22.868479989391101</v>
      </c>
      <c r="BE8" s="5">
        <f t="shared" ref="BE8:BE12" si="130">BE7+(BD8-BD7)</f>
        <v>-1.6944669439602933E-2</v>
      </c>
      <c r="BF8" s="5">
        <f t="shared" ref="BF8:BF12" si="131">BE8*-1</f>
        <v>1.6944669439602933E-2</v>
      </c>
      <c r="BG8">
        <v>-4.40988559275866</v>
      </c>
      <c r="BH8" s="6">
        <f t="shared" ref="BH8:BH10" si="132">BH7+(BG8-BG7)</f>
        <v>-0.58450177311897988</v>
      </c>
      <c r="BI8" s="16">
        <f t="shared" si="24"/>
        <v>584.50177311897983</v>
      </c>
      <c r="BJ8" s="6">
        <f t="shared" si="25"/>
        <v>0.36531360819936237</v>
      </c>
      <c r="BK8" s="14">
        <f t="shared" si="26"/>
        <v>4.2361673599007333E-4</v>
      </c>
      <c r="BL8" s="6">
        <f t="shared" si="27"/>
        <v>0.862368214385002</v>
      </c>
      <c r="BM8" s="1">
        <v>2</v>
      </c>
      <c r="BN8">
        <v>-22.8287960079324</v>
      </c>
      <c r="BO8" s="5">
        <f t="shared" ref="BO8:BO12" si="133">BO7+(BN8-BN7)</f>
        <v>-1.7032725990301145E-2</v>
      </c>
      <c r="BP8" s="5">
        <f t="shared" ref="BP8:BP12" si="134">BO8*-1</f>
        <v>1.7032725990301145E-2</v>
      </c>
      <c r="BQ8">
        <v>-4.3991008773446101</v>
      </c>
      <c r="BR8" s="6">
        <f t="shared" ref="BR8:BR10" si="135">BR7+(BQ8-BQ7)</f>
        <v>-0.71551613509654999</v>
      </c>
      <c r="BS8" s="16">
        <f t="shared" si="28"/>
        <v>715.51613509654999</v>
      </c>
      <c r="BT8" s="6">
        <f t="shared" si="29"/>
        <v>0.44719758443534374</v>
      </c>
      <c r="BU8" s="14">
        <f t="shared" si="30"/>
        <v>4.2581814975752865E-4</v>
      </c>
      <c r="BV8" s="6">
        <f t="shared" si="31"/>
        <v>1.0502078990526569</v>
      </c>
      <c r="BW8" s="1">
        <v>2</v>
      </c>
      <c r="BX8">
        <v>-22.7747942455273</v>
      </c>
      <c r="BY8" s="5">
        <f t="shared" ref="BY8:BY12" si="136">BY7+(BX8-BX7)</f>
        <v>-1.6290787850198996E-2</v>
      </c>
      <c r="BZ8" s="5">
        <f t="shared" ref="BZ8:BZ12" si="137">BY8*-1</f>
        <v>1.6290787850198996E-2</v>
      </c>
      <c r="CA8">
        <v>-4.6705087646842003</v>
      </c>
      <c r="CB8" s="6">
        <f t="shared" ref="CB8:CB10" si="138">CB7+(CA8-CA7)</f>
        <v>-0.5779514089226705</v>
      </c>
      <c r="CC8" s="16">
        <f t="shared" si="32"/>
        <v>577.95140892267045</v>
      </c>
      <c r="CD8" s="6">
        <f t="shared" si="33"/>
        <v>0.36121963057666906</v>
      </c>
      <c r="CE8" s="14">
        <f t="shared" si="34"/>
        <v>4.0726969625497488E-4</v>
      </c>
      <c r="CF8" s="6">
        <f t="shared" si="35"/>
        <v>0.88692980081317974</v>
      </c>
      <c r="CG8" s="1">
        <v>2</v>
      </c>
      <c r="CH8">
        <v>-22.8013047155378</v>
      </c>
      <c r="CI8" s="5">
        <f t="shared" ref="CI8:CI12" si="139">CI7+(CH8-CH7)</f>
        <v>-1.6353326162001025E-2</v>
      </c>
      <c r="CJ8" s="5">
        <f t="shared" ref="CJ8:CJ12" si="140">CI8*-1</f>
        <v>1.6353326162001025E-2</v>
      </c>
      <c r="CK8">
        <v>-4.5967975631356204</v>
      </c>
      <c r="CL8" s="6">
        <f t="shared" ref="CL8:CL10" si="141">CL7+(CK8-CK7)</f>
        <v>-0.55593308061361046</v>
      </c>
      <c r="CM8" s="16">
        <f t="shared" si="36"/>
        <v>555.93308061361051</v>
      </c>
      <c r="CN8" s="6">
        <f t="shared" si="37"/>
        <v>0.3474581753835066</v>
      </c>
      <c r="CO8" s="14">
        <f t="shared" si="38"/>
        <v>4.0883315405002561E-4</v>
      </c>
      <c r="CP8" s="6">
        <f t="shared" si="39"/>
        <v>0.84987768712365963</v>
      </c>
      <c r="CQ8" s="1">
        <v>2</v>
      </c>
      <c r="CR8">
        <v>-22.786798947126901</v>
      </c>
      <c r="CS8" s="5">
        <f t="shared" ref="CS8:CS12" si="142">CS7+(CR8-CR7)</f>
        <v>-1.642331505459893E-2</v>
      </c>
      <c r="CT8" s="5">
        <f t="shared" ref="CT8:CT12" si="143">CS8*-1</f>
        <v>1.642331505459893E-2</v>
      </c>
      <c r="CU8">
        <v>-3.4574700519442598</v>
      </c>
      <c r="CV8" s="6">
        <f t="shared" ref="CV8:CV10" si="144">CV7+(CU8-CU7)</f>
        <v>-0.31539108604193</v>
      </c>
      <c r="CW8" s="16">
        <f t="shared" si="40"/>
        <v>315.39108604193001</v>
      </c>
      <c r="CX8" s="6">
        <f t="shared" si="41"/>
        <v>0.19711942877620625</v>
      </c>
      <c r="CY8" s="14">
        <f t="shared" si="42"/>
        <v>4.1058287636497326E-4</v>
      </c>
      <c r="CZ8" s="6">
        <f t="shared" si="43"/>
        <v>0.4800965654519499</v>
      </c>
      <c r="DA8" s="27">
        <f t="shared" si="44"/>
        <v>0.38029724964872047</v>
      </c>
      <c r="DB8" s="22">
        <f t="shared" si="45"/>
        <v>4.1638443401315062E-4</v>
      </c>
      <c r="DC8" s="27">
        <f t="shared" si="46"/>
        <v>0.91333205226569436</v>
      </c>
      <c r="DD8" s="1">
        <v>2</v>
      </c>
      <c r="DE8">
        <v>-22.779425200532501</v>
      </c>
      <c r="DF8" s="5">
        <f t="shared" ref="DF8:DF12" si="145">DF7+(DE8-DE7)</f>
        <v>-1.6556307920200908E-2</v>
      </c>
      <c r="DG8" s="5">
        <f t="shared" ref="DG8:DG12" si="146">DF8*-1</f>
        <v>1.6556307920200908E-2</v>
      </c>
      <c r="DH8">
        <v>-4.4261848554015204</v>
      </c>
      <c r="DI8" s="6">
        <f t="shared" ref="DI8:DI16" si="147">DI7+(DH8-DH7)</f>
        <v>-0.47354456037283033</v>
      </c>
      <c r="DJ8" s="16">
        <f t="shared" ref="DJ8:DJ16" si="148">(DI8*-1)*1000</f>
        <v>473.54456037283035</v>
      </c>
      <c r="DK8" s="6">
        <f t="shared" ref="DK8:DK16" si="149">DJ8/(40*40)</f>
        <v>0.29596535023301895</v>
      </c>
      <c r="DL8" s="14">
        <f t="shared" ref="DL8:DL16" si="150">DG8/40</f>
        <v>4.1390769800502268E-4</v>
      </c>
      <c r="DM8" s="6">
        <f t="shared" ref="DM8:DM16" si="151">(DK8/DL8)*(10^(-3))</f>
        <v>0.71505157226968874</v>
      </c>
      <c r="DN8" s="1">
        <v>2</v>
      </c>
      <c r="DO8">
        <v>-22.832638691498701</v>
      </c>
      <c r="DP8" s="5">
        <f t="shared" ref="DP8:DP12" si="152">DP7+(DO8-DO7)</f>
        <v>-1.6487017519601466E-2</v>
      </c>
      <c r="DQ8" s="5">
        <f t="shared" ref="DQ8:DQ12" si="153">DP8*-1</f>
        <v>1.6487017519601466E-2</v>
      </c>
      <c r="DR8">
        <v>-4.3465757742524103</v>
      </c>
      <c r="DS8" s="6">
        <f t="shared" ref="DS8:DS11" si="154">DS7+(DR8-DR7)</f>
        <v>-0.59348605573177027</v>
      </c>
      <c r="DT8" s="16">
        <f t="shared" ref="DT8:DT11" si="155">(DS8*-1)*1000</f>
        <v>593.48605573177031</v>
      </c>
      <c r="DU8" s="6">
        <f t="shared" ref="DU8:DU11" si="156">DT8/(40*40)</f>
        <v>0.37092878483235642</v>
      </c>
      <c r="DV8" s="14">
        <f t="shared" ref="DV8:DV11" si="157">DQ8/40</f>
        <v>4.1217543799003663E-4</v>
      </c>
      <c r="DW8" s="6">
        <f t="shared" ref="DW8:DW11" si="158">(DU8/DV8)*(10^(-3))</f>
        <v>0.89992937628981851</v>
      </c>
      <c r="DX8" s="1">
        <v>2</v>
      </c>
      <c r="DY8">
        <v>-22.884981721807598</v>
      </c>
      <c r="DZ8" s="5">
        <f t="shared" ref="DZ8:DZ12" si="159">DZ7+(DY8-DY7)</f>
        <v>-1.6695261250397664E-2</v>
      </c>
      <c r="EA8" s="5">
        <f t="shared" ref="EA8:EA12" si="160">DZ8*-1</f>
        <v>1.6695261250397664E-2</v>
      </c>
      <c r="EB8">
        <v>-4.2257552966475496</v>
      </c>
      <c r="EC8" s="6">
        <f t="shared" ref="EC8:EC15" si="161">EC7+(EB8-EB7)</f>
        <v>-0.52458792924880937</v>
      </c>
      <c r="ED8" s="16">
        <f t="shared" ref="ED8:ED15" si="162">(EC8*-1)*1000</f>
        <v>524.58792924880936</v>
      </c>
      <c r="EE8" s="6">
        <f t="shared" ref="EE8:EE15" si="163">ED8/(40*40)</f>
        <v>0.32786745578050586</v>
      </c>
      <c r="EF8" s="14">
        <f t="shared" ref="EF8:EF15" si="164">EA8/40</f>
        <v>4.1738153125994162E-4</v>
      </c>
      <c r="EG8" s="6">
        <f t="shared" ref="EG8:EG15" si="165">(EE8/EF8)*(10^(-3))</f>
        <v>0.78553417251304491</v>
      </c>
      <c r="EH8" s="1">
        <v>2</v>
      </c>
      <c r="EI8">
        <v>-22.9120747806633</v>
      </c>
      <c r="EJ8" s="5">
        <f t="shared" ref="EJ8:EJ12" si="166">EJ7+(EI8-EI7)</f>
        <v>-1.6421173012599155E-2</v>
      </c>
      <c r="EK8" s="5">
        <f t="shared" ref="EK8:EK12" si="167">EJ8*-1</f>
        <v>1.6421173012599155E-2</v>
      </c>
      <c r="EL8">
        <v>-4.1639270260930097</v>
      </c>
      <c r="EM8" s="6">
        <f t="shared" ref="EM8:EM20" si="168">EM7+(EL8-EL7)</f>
        <v>-0.43984465301036968</v>
      </c>
      <c r="EN8" s="16">
        <f t="shared" ref="EN8:EN20" si="169">(EM8*-1)*1000</f>
        <v>439.84465301036965</v>
      </c>
      <c r="EO8" s="6">
        <f t="shared" ref="EO8:EO20" si="170">EN8/(40*40)</f>
        <v>0.27490290813148105</v>
      </c>
      <c r="EP8" s="14">
        <f t="shared" ref="EP8:EP20" si="171">EK8/40</f>
        <v>4.1052932531497887E-4</v>
      </c>
      <c r="EQ8" s="6">
        <f t="shared" ref="EQ8:EQ20" si="172">(EO8/EP8)*(10^(-3))</f>
        <v>0.6696303800479092</v>
      </c>
      <c r="ER8" s="1">
        <v>2</v>
      </c>
      <c r="ES8">
        <v>-22.757697351410702</v>
      </c>
      <c r="ET8" s="5">
        <f t="shared" ref="ET8:ET11" si="173">ET7+(ES8-ES7)</f>
        <v>-1.6752491023503069E-2</v>
      </c>
      <c r="EU8" s="5">
        <f t="shared" ref="EU8:EU11" si="174">ET8*-1</f>
        <v>1.6752491023503069E-2</v>
      </c>
      <c r="EV8">
        <v>-4.3439917266368901</v>
      </c>
      <c r="EW8" s="6">
        <f t="shared" ref="EW8:EW17" si="175">EW7+(EV8-EV7)</f>
        <v>-0.55740866810084011</v>
      </c>
      <c r="EX8" s="16">
        <f t="shared" ref="EX8:EX17" si="176">(EW8*-1)*1000</f>
        <v>557.40866810084015</v>
      </c>
      <c r="EY8" s="6">
        <f t="shared" ref="EY8:EY17" si="177">EX8/(40*40)</f>
        <v>0.34838041756302507</v>
      </c>
      <c r="EZ8" s="14">
        <f t="shared" ref="EZ8:EZ17" si="178">EU8/40</f>
        <v>4.188122755875767E-4</v>
      </c>
      <c r="FA8" s="6">
        <f t="shared" ref="FA8:FA17" si="179">(EY8/EZ8)*(10^(-3))</f>
        <v>0.83182952809647581</v>
      </c>
      <c r="FB8" s="27">
        <f t="shared" ref="FB8:FB22" si="180">AVERAGE(DK8,DU8,EE8,EO8,EY8)</f>
        <v>0.32360898330807747</v>
      </c>
      <c r="FC8" s="22">
        <f t="shared" ref="FC8:FC22" si="181">AVERAGE(DL8,DV8,EF8,EP8,EZ8)</f>
        <v>4.1456125363151128E-4</v>
      </c>
      <c r="FD8" s="27">
        <f t="shared" ref="FD8:FD22" si="182">(FB8*(10^-3))/FC8</f>
        <v>0.78060595502666519</v>
      </c>
      <c r="FE8" s="1">
        <v>2</v>
      </c>
      <c r="FF8">
        <v>-22.809755816102602</v>
      </c>
      <c r="FG8" s="5">
        <f t="shared" ref="FG8:FG12" si="183">FG7+(FF8-FF7)</f>
        <v>-1.6718358050599846E-2</v>
      </c>
      <c r="FH8" s="5">
        <f t="shared" ref="FH8:FH12" si="184">FG8*-1</f>
        <v>1.6718358050599846E-2</v>
      </c>
      <c r="FI8">
        <v>-4.2059645056724504</v>
      </c>
      <c r="FJ8" s="6">
        <f t="shared" ref="FJ8:FJ10" si="185">FJ7+(FI8-FI7)</f>
        <v>-0.8451901376247406</v>
      </c>
      <c r="FK8" s="16">
        <f t="shared" si="70"/>
        <v>845.1901376247406</v>
      </c>
      <c r="FL8" s="6">
        <f t="shared" si="71"/>
        <v>0.52824383601546288</v>
      </c>
      <c r="FM8" s="14">
        <f t="shared" si="72"/>
        <v>4.1795895126499615E-4</v>
      </c>
      <c r="FN8" s="6">
        <f t="shared" si="73"/>
        <v>1.2638653494958731</v>
      </c>
      <c r="FO8" s="1">
        <v>2</v>
      </c>
      <c r="FP8">
        <v>-22.712941014605999</v>
      </c>
      <c r="FQ8" s="5">
        <f t="shared" ref="FQ8:FQ11" si="186">FQ7+(FP8-FP7)</f>
        <v>-1.6355701034598269E-2</v>
      </c>
      <c r="FR8" s="5">
        <f t="shared" ref="FR8:FR11" si="187">FQ8*-1</f>
        <v>1.6355701034598269E-2</v>
      </c>
      <c r="FS8">
        <v>-4.1542284190654799</v>
      </c>
      <c r="FT8" s="6">
        <f t="shared" ref="FT8" si="188">FT7+(FS8-FS7)</f>
        <v>-0.56268535554408983</v>
      </c>
      <c r="FU8" s="16">
        <f t="shared" si="74"/>
        <v>562.68535554408982</v>
      </c>
      <c r="FV8" s="6">
        <f t="shared" si="75"/>
        <v>0.35167834721505614</v>
      </c>
      <c r="FW8" s="14">
        <f t="shared" si="76"/>
        <v>4.0889252586495672E-4</v>
      </c>
      <c r="FX8" s="6">
        <f t="shared" si="77"/>
        <v>0.86007526420574276</v>
      </c>
      <c r="FY8" s="1">
        <v>2</v>
      </c>
      <c r="FZ8">
        <v>-22.7753850765775</v>
      </c>
      <c r="GA8" s="5">
        <f t="shared" ref="GA8:GA12" si="189">GA7+(FZ8-FZ7)</f>
        <v>-1.6441429278899022E-2</v>
      </c>
      <c r="GB8" s="5">
        <f t="shared" ref="GB8:GB12" si="190">GA8*-1</f>
        <v>1.6441429278899022E-2</v>
      </c>
      <c r="GC8">
        <v>-4.0290689095854804</v>
      </c>
      <c r="GD8" s="6">
        <f t="shared" ref="GD8:GD19" si="191">GD7+(GC8-GC7)</f>
        <v>-0.53518097847701052</v>
      </c>
      <c r="GE8" s="16">
        <f t="shared" ref="GE8:GE19" si="192">(GD8*-1)*1000</f>
        <v>535.18097847701051</v>
      </c>
      <c r="GF8" s="6">
        <f t="shared" ref="GF8:GF19" si="193">GE8/(40*40)</f>
        <v>0.33448811154813157</v>
      </c>
      <c r="GG8" s="14">
        <f t="shared" ref="GG8:GG19" si="194">GB8/40</f>
        <v>4.1103573197247555E-4</v>
      </c>
      <c r="GH8" s="6">
        <f t="shared" ref="GH8:GH19" si="195">(GF8/GG8)*(10^(-3))</f>
        <v>0.81376893912116166</v>
      </c>
      <c r="GI8" s="1">
        <v>2</v>
      </c>
      <c r="GJ8">
        <v>-22.6017986532758</v>
      </c>
      <c r="GK8" s="5">
        <f t="shared" ref="GK8:GK12" si="196">GK7+(GJ8-GJ7)</f>
        <v>-1.6549183302299042E-2</v>
      </c>
      <c r="GL8" s="5">
        <f t="shared" ref="GL8:GL12" si="197">GK8*-1</f>
        <v>1.6549183302299042E-2</v>
      </c>
      <c r="GM8">
        <v>-3.8880951702594801</v>
      </c>
      <c r="GN8" s="6">
        <f t="shared" ref="GN8:GN71" si="198">GN7+(GM8-GM7)</f>
        <v>-0.38249194622040017</v>
      </c>
      <c r="GO8" s="16">
        <f t="shared" ref="GO8:GO71" si="199">(GN8*-1)*1000</f>
        <v>382.49194622040017</v>
      </c>
      <c r="GP8" s="6">
        <f t="shared" ref="GP8:GP71" si="200">GO8/(40*40)</f>
        <v>0.23905746638775011</v>
      </c>
      <c r="GQ8" s="14">
        <f t="shared" ref="GQ8:GQ71" si="201">GL8/40</f>
        <v>4.1372958255747605E-4</v>
      </c>
      <c r="GR8" s="6">
        <f t="shared" ref="GR8:GR71" si="202">(GP8/GQ8)*(10^(-3))</f>
        <v>0.57781090950763669</v>
      </c>
      <c r="GS8" s="1">
        <v>2</v>
      </c>
      <c r="GT8">
        <v>-23.128920579407001</v>
      </c>
      <c r="GU8" s="5">
        <f t="shared" ref="GU8:GU12" si="203">GU7+(GT8-GT7)</f>
        <v>-1.6806787130402512E-2</v>
      </c>
      <c r="GV8" s="5">
        <f t="shared" ref="GV8:GV12" si="204">GU8*-1</f>
        <v>1.6806787130402512E-2</v>
      </c>
      <c r="GW8">
        <v>-4.2869415134191504</v>
      </c>
      <c r="GX8" s="6">
        <f t="shared" ref="GX8:GX21" si="205">GX7+(GW8-GW7)</f>
        <v>-0.62158107757568049</v>
      </c>
      <c r="GY8" s="16">
        <f t="shared" ref="GY8:GY21" si="206">(GX8*-1)*1000</f>
        <v>621.58107757568052</v>
      </c>
      <c r="GZ8" s="6">
        <f t="shared" ref="GZ8:GZ21" si="207">GY8/(40*40)</f>
        <v>0.3884881734848003</v>
      </c>
      <c r="HA8" s="14">
        <f t="shared" ref="HA8:HA21" si="208">GV8/40</f>
        <v>4.2016967826006277E-4</v>
      </c>
      <c r="HB8" s="6">
        <f t="shared" ref="HB8:HB21" si="209">(GZ8/HA8)*(10^(-3))</f>
        <v>0.9245983077444887</v>
      </c>
      <c r="HC8" s="27">
        <f t="shared" si="90"/>
        <v>0.3683911869302402</v>
      </c>
      <c r="HD8" s="22">
        <f t="shared" si="91"/>
        <v>4.1435729398399347E-4</v>
      </c>
      <c r="HE8" s="27">
        <f t="shared" si="92"/>
        <v>0.88906649473502708</v>
      </c>
      <c r="HF8" s="1">
        <v>2</v>
      </c>
      <c r="HG8">
        <v>-22.698248609148401</v>
      </c>
      <c r="HH8" s="5">
        <f t="shared" ref="HH8:HH12" si="210">HH7+(HG8-HG7)</f>
        <v>-1.67571942026008E-2</v>
      </c>
      <c r="HI8" s="5">
        <f t="shared" ref="HI8:HI12" si="211">HH8*-1</f>
        <v>1.67571942026008E-2</v>
      </c>
      <c r="HJ8">
        <v>-4.33623436838388</v>
      </c>
      <c r="HK8" s="6">
        <f t="shared" ref="HK8:HK71" si="212">HK7+(HJ8-HJ7)</f>
        <v>-0.54854750633238991</v>
      </c>
      <c r="HL8" s="16">
        <f t="shared" ref="HL8:HL71" si="213">(HK8*-1)*1000</f>
        <v>548.54750633238996</v>
      </c>
      <c r="HM8" s="6">
        <f t="shared" ref="HM8:HM71" si="214">HL8/(40*40)</f>
        <v>0.34284219145774375</v>
      </c>
      <c r="HN8" s="14">
        <f t="shared" ref="HN8:HN71" si="215">HI8/40</f>
        <v>4.1892985506502E-4</v>
      </c>
      <c r="HO8" s="6">
        <f t="shared" ref="HO8:HO71" si="216">(HM8/HN8)*(10^(-3))</f>
        <v>0.81837612505447466</v>
      </c>
      <c r="HP8" s="1">
        <v>2</v>
      </c>
      <c r="HQ8">
        <v>-22.854038575371</v>
      </c>
      <c r="HR8" s="5">
        <f t="shared" ref="HR8:HR12" si="217">HR7+(HQ8-HQ7)</f>
        <v>-1.6558496528300992E-2</v>
      </c>
      <c r="HS8" s="5">
        <f t="shared" ref="HS8:HS12" si="218">HR8*-1</f>
        <v>1.6558496528300992E-2</v>
      </c>
      <c r="HT8">
        <v>-4.2027972638606999</v>
      </c>
      <c r="HU8" s="6">
        <f t="shared" ref="HU8:HU71" si="219">HU7+(HT8-HT7)</f>
        <v>-0.49740653485058983</v>
      </c>
      <c r="HV8" s="16">
        <f t="shared" ref="HV8:HV71" si="220">(HU8*-1)*1000</f>
        <v>497.40653485058982</v>
      </c>
      <c r="HW8" s="6">
        <f t="shared" ref="HW8:HW71" si="221">HV8/(40*40)</f>
        <v>0.31087908428161865</v>
      </c>
      <c r="HX8" s="14">
        <f t="shared" ref="HX8:HX71" si="222">HS8/40</f>
        <v>4.1396241320752482E-4</v>
      </c>
      <c r="HY8" s="6">
        <f t="shared" ref="HY8:HY71" si="223">(HW8/HX8)*(10^(-3))</f>
        <v>0.75098384385388839</v>
      </c>
      <c r="HZ8" s="1">
        <v>2</v>
      </c>
      <c r="IA8">
        <v>-22.831243058033699</v>
      </c>
      <c r="IB8" s="5">
        <f t="shared" ref="IB8:IB12" si="224">IB7+(IA8-IA7)</f>
        <v>-1.6598217436698093E-2</v>
      </c>
      <c r="IC8" s="5">
        <f t="shared" ref="IC8:IC12" si="225">IB8*-1</f>
        <v>1.6598217436698093E-2</v>
      </c>
      <c r="ID8">
        <v>-4.2939724400639498</v>
      </c>
      <c r="IE8" s="6">
        <f t="shared" ref="IE8:IE71" si="226">IE7+(ID8-ID7)</f>
        <v>-0.54573211818932998</v>
      </c>
      <c r="IF8" s="16">
        <f t="shared" ref="IF8:IF71" si="227">(IE8*-1)*1000</f>
        <v>545.73211818932998</v>
      </c>
      <c r="IG8" s="6">
        <f t="shared" ref="IG8:IG71" si="228">IF8/(40*40)</f>
        <v>0.34108257386833124</v>
      </c>
      <c r="IH8" s="14">
        <f t="shared" ref="IH8:IH71" si="229">IC8/40</f>
        <v>4.1495543591745231E-4</v>
      </c>
      <c r="II8" s="6">
        <f t="shared" ref="II8:II71" si="230">(IG8/IH8)*(10^(-3))</f>
        <v>0.8219739864696779</v>
      </c>
      <c r="IJ8" s="1">
        <v>2</v>
      </c>
      <c r="IK8">
        <v>-22.990453259896402</v>
      </c>
      <c r="IL8" s="5">
        <f t="shared" ref="IL8:IL12" si="231">IL7+(IK8-IK7)</f>
        <v>-1.6527623184401818E-2</v>
      </c>
      <c r="IM8" s="5">
        <f t="shared" ref="IM8:IM12" si="232">IL8*-1</f>
        <v>1.6527623184401818E-2</v>
      </c>
      <c r="IN8">
        <v>-4.20324355363846</v>
      </c>
      <c r="IO8" s="6">
        <f t="shared" ref="IO8:IO71" si="233">IO7+(IN8-IN7)</f>
        <v>-0.58104488998651993</v>
      </c>
      <c r="IP8" s="16">
        <f t="shared" ref="IP8:IP71" si="234">(IO8*-1)*1000</f>
        <v>581.04488998651993</v>
      </c>
      <c r="IQ8" s="6">
        <f t="shared" ref="IQ8:IQ71" si="235">IP8/(40*40)</f>
        <v>0.36315305624157496</v>
      </c>
      <c r="IR8" s="14">
        <f t="shared" ref="IR8:IR71" si="236">IM8/40</f>
        <v>4.1319057961004547E-4</v>
      </c>
      <c r="IS8" s="6">
        <f t="shared" ref="IS8:IS71" si="237">(IQ8/IR8)*(10^(-3))</f>
        <v>0.87889965106248524</v>
      </c>
      <c r="IT8" s="1">
        <v>2</v>
      </c>
      <c r="IU8">
        <v>-22.877810537876201</v>
      </c>
      <c r="IV8" s="5">
        <f t="shared" ref="IV8:IV12" si="238">IV7+(IU8-IU7)</f>
        <v>-1.6849162308201215E-2</v>
      </c>
      <c r="IW8" s="5">
        <f t="shared" ref="IW8:IW12" si="239">IV8*-1</f>
        <v>1.6849162308201215E-2</v>
      </c>
      <c r="IX8">
        <v>-4.2512049898505202</v>
      </c>
      <c r="IY8" s="6">
        <f t="shared" ref="IY8:IY71" si="240">IY7+(IX8-IX7)</f>
        <v>-0.61154719442129002</v>
      </c>
      <c r="IZ8" s="16">
        <f t="shared" ref="IZ8:IZ71" si="241">(IY8*-1)*1000</f>
        <v>611.54719442128999</v>
      </c>
      <c r="JA8" s="6">
        <f t="shared" ref="JA8:JA71" si="242">IZ8/(40*40)</f>
        <v>0.38221699651330626</v>
      </c>
      <c r="JB8" s="14">
        <f t="shared" ref="JB8:JB71" si="243">IW8/40</f>
        <v>4.2122905770503039E-4</v>
      </c>
      <c r="JC8" s="6">
        <f t="shared" ref="JC8:JC71" si="244">(JA8/JB8)*(10^(-3))</f>
        <v>0.90738516140298497</v>
      </c>
      <c r="JD8" s="27">
        <f t="shared" ref="JD8:JD71" si="245">AVERAGE(HM8,HW8,IG8,IQ8,JA8)</f>
        <v>0.34803478047251496</v>
      </c>
      <c r="JE8" s="22">
        <f t="shared" ref="JE8:JE71" si="246">AVERAGE(HN8,HX8,IH8,IR8,JB8)</f>
        <v>4.1645346830101462E-4</v>
      </c>
      <c r="JF8" s="27">
        <f t="shared" ref="JF8:JF71" si="247">(JD8*(10^-3))/JE8</f>
        <v>0.83571108650475612</v>
      </c>
    </row>
    <row r="9" spans="2:266" x14ac:dyDescent="0.25">
      <c r="B9" s="1">
        <v>3</v>
      </c>
      <c r="C9" s="5">
        <v>-22.8078422741462</v>
      </c>
      <c r="D9" s="5">
        <f t="shared" si="116"/>
        <v>-2.4931040032701191E-2</v>
      </c>
      <c r="E9" s="5">
        <f t="shared" si="117"/>
        <v>2.4931040032701191E-2</v>
      </c>
      <c r="F9" s="6">
        <v>-4.7063807025551796</v>
      </c>
      <c r="G9" s="6">
        <f t="shared" si="118"/>
        <v>-1.0987771674990694</v>
      </c>
      <c r="H9" s="16">
        <f t="shared" si="2"/>
        <v>1098.7771674990695</v>
      </c>
      <c r="I9" s="6">
        <f t="shared" si="3"/>
        <v>0.68673572968691843</v>
      </c>
      <c r="J9" s="14">
        <f t="shared" si="4"/>
        <v>6.2327600081752972E-4</v>
      </c>
      <c r="K9" s="6">
        <f t="shared" si="5"/>
        <v>1.1018164164610074</v>
      </c>
      <c r="L9" s="1">
        <v>3</v>
      </c>
      <c r="M9" s="1">
        <v>-23.015453590329699</v>
      </c>
      <c r="N9" s="5">
        <f t="shared" si="6"/>
        <v>-2.5298260529297067E-2</v>
      </c>
      <c r="O9" s="5">
        <f t="shared" si="119"/>
        <v>2.5298260529297067E-2</v>
      </c>
      <c r="P9" s="1">
        <v>-4.9077566713094702</v>
      </c>
      <c r="Q9" s="6">
        <f t="shared" si="120"/>
        <v>-0.8676853030920002</v>
      </c>
      <c r="R9" s="16">
        <f t="shared" si="7"/>
        <v>867.68530309200025</v>
      </c>
      <c r="S9" s="6">
        <f t="shared" si="8"/>
        <v>0.54230331443250013</v>
      </c>
      <c r="T9" s="14">
        <f t="shared" si="9"/>
        <v>6.3245651323242671E-4</v>
      </c>
      <c r="U9" s="6">
        <f t="shared" si="10"/>
        <v>0.85745549786630881</v>
      </c>
      <c r="V9" s="1">
        <v>3</v>
      </c>
      <c r="W9" s="1">
        <v>-22.979163348383601</v>
      </c>
      <c r="X9" s="5">
        <f t="shared" si="121"/>
        <v>-2.4816440788200111E-2</v>
      </c>
      <c r="Y9" s="5">
        <f t="shared" si="122"/>
        <v>2.4816440788200111E-2</v>
      </c>
      <c r="Z9" s="1">
        <v>-5.2133824676275298</v>
      </c>
      <c r="AA9" s="6">
        <f t="shared" si="123"/>
        <v>-0.78433174639940972</v>
      </c>
      <c r="AB9" s="16">
        <f t="shared" si="11"/>
        <v>784.33174639940967</v>
      </c>
      <c r="AC9" s="6">
        <f t="shared" si="12"/>
        <v>0.49020734149963102</v>
      </c>
      <c r="AD9" s="14">
        <f t="shared" si="13"/>
        <v>6.2041101970500279E-4</v>
      </c>
      <c r="AE9" s="6">
        <f t="shared" si="14"/>
        <v>0.7901331954624502</v>
      </c>
      <c r="AF9" s="1">
        <v>3</v>
      </c>
      <c r="AG9" s="1">
        <v>-23.047090385830199</v>
      </c>
      <c r="AH9" s="5">
        <f t="shared" si="124"/>
        <v>-2.5217561426998714E-2</v>
      </c>
      <c r="AI9" s="5">
        <f t="shared" si="125"/>
        <v>2.5217561426998714E-2</v>
      </c>
      <c r="AJ9" s="1">
        <v>-5.2687268704175896</v>
      </c>
      <c r="AK9" s="6">
        <f t="shared" si="126"/>
        <v>-0.99100861698388965</v>
      </c>
      <c r="AL9" s="16">
        <f t="shared" si="15"/>
        <v>991.00861698388962</v>
      </c>
      <c r="AM9" s="6">
        <f t="shared" si="16"/>
        <v>0.61938038561493103</v>
      </c>
      <c r="AN9" s="14">
        <f t="shared" si="17"/>
        <v>6.3043903567496786E-4</v>
      </c>
      <c r="AO9" s="6">
        <f t="shared" si="18"/>
        <v>0.98245881134533952</v>
      </c>
      <c r="AP9" s="1">
        <v>3</v>
      </c>
      <c r="AQ9" s="1">
        <v>-23.0143087620378</v>
      </c>
      <c r="AR9" s="5">
        <f t="shared" si="127"/>
        <v>-2.488954961139811E-2</v>
      </c>
      <c r="AS9" s="5">
        <f t="shared" si="128"/>
        <v>2.488954961139811E-2</v>
      </c>
      <c r="AT9" s="1">
        <v>-4.65530548244715</v>
      </c>
      <c r="AU9" s="6">
        <f t="shared" si="129"/>
        <v>-0.88048037141561997</v>
      </c>
      <c r="AV9" s="16">
        <f t="shared" si="19"/>
        <v>880.48037141561997</v>
      </c>
      <c r="AW9" s="6">
        <f t="shared" si="20"/>
        <v>0.55030023213476253</v>
      </c>
      <c r="AX9" s="14">
        <f t="shared" si="21"/>
        <v>6.222387402849527E-4</v>
      </c>
      <c r="AY9" s="6">
        <f t="shared" si="22"/>
        <v>0.88438760962191765</v>
      </c>
      <c r="AZ9" s="27">
        <f t="shared" si="0"/>
        <v>0.57778540067374862</v>
      </c>
      <c r="BA9" s="22">
        <f t="shared" si="1"/>
        <v>6.25764261942976E-4</v>
      </c>
      <c r="BB9" s="27">
        <f t="shared" si="23"/>
        <v>0.92332757847139646</v>
      </c>
      <c r="BC9" s="1">
        <v>3</v>
      </c>
      <c r="BD9">
        <v>-22.877004478175799</v>
      </c>
      <c r="BE9" s="5">
        <f t="shared" si="130"/>
        <v>-2.5469158224300514E-2</v>
      </c>
      <c r="BF9" s="5">
        <f t="shared" si="131"/>
        <v>2.5469158224300514E-2</v>
      </c>
      <c r="BG9">
        <v>-4.7556059435010001</v>
      </c>
      <c r="BH9" s="6">
        <f t="shared" si="132"/>
        <v>-0.93022212386131997</v>
      </c>
      <c r="BI9" s="16">
        <f t="shared" si="24"/>
        <v>930.22212386131991</v>
      </c>
      <c r="BJ9" s="6">
        <f t="shared" si="25"/>
        <v>0.58138882741332498</v>
      </c>
      <c r="BK9" s="14">
        <f t="shared" si="26"/>
        <v>6.3672895560751286E-4</v>
      </c>
      <c r="BL9" s="6">
        <f t="shared" si="27"/>
        <v>0.91308683591845297</v>
      </c>
      <c r="BM9" s="1">
        <v>3</v>
      </c>
      <c r="BN9">
        <v>-22.836812413678999</v>
      </c>
      <c r="BO9" s="5">
        <f t="shared" si="133"/>
        <v>-2.504913173689971E-2</v>
      </c>
      <c r="BP9" s="5">
        <f t="shared" si="134"/>
        <v>2.504913173689971E-2</v>
      </c>
      <c r="BQ9">
        <v>-4.7389447689056396</v>
      </c>
      <c r="BR9" s="6">
        <f t="shared" si="135"/>
        <v>-1.0553600266575796</v>
      </c>
      <c r="BS9" s="16">
        <f t="shared" si="28"/>
        <v>1055.3600266575795</v>
      </c>
      <c r="BT9" s="6">
        <f t="shared" si="29"/>
        <v>0.65960001666098722</v>
      </c>
      <c r="BU9" s="14">
        <f t="shared" si="30"/>
        <v>6.2622829342249273E-4</v>
      </c>
      <c r="BV9" s="6">
        <f t="shared" si="31"/>
        <v>1.0532900279163526</v>
      </c>
      <c r="BW9" s="1">
        <v>3</v>
      </c>
      <c r="BX9">
        <v>-22.7834799928183</v>
      </c>
      <c r="BY9" s="5">
        <f t="shared" si="136"/>
        <v>-2.4976535141199463E-2</v>
      </c>
      <c r="BZ9" s="5">
        <f t="shared" si="137"/>
        <v>2.4976535141199463E-2</v>
      </c>
      <c r="CA9">
        <v>-5.0273833796382004</v>
      </c>
      <c r="CB9" s="6">
        <f t="shared" si="138"/>
        <v>-0.93482602387667058</v>
      </c>
      <c r="CC9" s="16">
        <f t="shared" si="32"/>
        <v>934.82602387667055</v>
      </c>
      <c r="CD9" s="6">
        <f t="shared" si="33"/>
        <v>0.58426626492291911</v>
      </c>
      <c r="CE9" s="14">
        <f t="shared" si="34"/>
        <v>6.2441337852998653E-4</v>
      </c>
      <c r="CF9" s="6">
        <f t="shared" si="35"/>
        <v>0.9357042706202372</v>
      </c>
      <c r="CG9" s="1">
        <v>3</v>
      </c>
      <c r="CH9">
        <v>-22.8099990309966</v>
      </c>
      <c r="CI9" s="5">
        <f t="shared" si="139"/>
        <v>-2.5047641620801642E-2</v>
      </c>
      <c r="CJ9" s="5">
        <f t="shared" si="140"/>
        <v>2.5047641620801642E-2</v>
      </c>
      <c r="CK9">
        <v>-4.9310076981782904</v>
      </c>
      <c r="CL9" s="6">
        <f t="shared" si="141"/>
        <v>-0.89014321565628052</v>
      </c>
      <c r="CM9" s="16">
        <f t="shared" si="36"/>
        <v>890.14321565628052</v>
      </c>
      <c r="CN9" s="6">
        <f t="shared" si="37"/>
        <v>0.55633950978517532</v>
      </c>
      <c r="CO9" s="14">
        <f t="shared" si="38"/>
        <v>6.26191040520041E-4</v>
      </c>
      <c r="CP9" s="6">
        <f t="shared" si="39"/>
        <v>0.88845012749327235</v>
      </c>
      <c r="CQ9" s="1">
        <v>3</v>
      </c>
      <c r="CR9">
        <v>-22.795365019465201</v>
      </c>
      <c r="CS9" s="5">
        <f t="shared" si="142"/>
        <v>-2.4989387392899687E-2</v>
      </c>
      <c r="CT9" s="5">
        <f t="shared" si="143"/>
        <v>2.4989387392899687E-2</v>
      </c>
      <c r="CU9">
        <v>-3.6090752109885198</v>
      </c>
      <c r="CV9" s="6">
        <f t="shared" si="144"/>
        <v>-0.46699624508618998</v>
      </c>
      <c r="CW9" s="16">
        <f t="shared" si="40"/>
        <v>466.99624508618996</v>
      </c>
      <c r="CX9" s="6">
        <f t="shared" si="41"/>
        <v>0.29187265317886874</v>
      </c>
      <c r="CY9" s="14">
        <f t="shared" si="42"/>
        <v>6.2473468482249217E-4</v>
      </c>
      <c r="CZ9" s="6">
        <f t="shared" si="43"/>
        <v>0.46719457118312463</v>
      </c>
      <c r="DA9" s="27">
        <f t="shared" si="44"/>
        <v>0.5953986546956016</v>
      </c>
      <c r="DB9" s="22">
        <f t="shared" si="45"/>
        <v>6.2839041702000831E-4</v>
      </c>
      <c r="DC9" s="27">
        <f t="shared" si="46"/>
        <v>0.94749798623463688</v>
      </c>
      <c r="DD9" s="1">
        <v>3</v>
      </c>
      <c r="DE9">
        <v>-22.787815532298399</v>
      </c>
      <c r="DF9" s="5">
        <f t="shared" si="145"/>
        <v>-2.4946639686099559E-2</v>
      </c>
      <c r="DG9" s="5">
        <f t="shared" si="146"/>
        <v>2.4946639686099559E-2</v>
      </c>
      <c r="DH9">
        <v>-4.6234851703047797</v>
      </c>
      <c r="DI9" s="6">
        <f t="shared" si="147"/>
        <v>-0.6708448752760896</v>
      </c>
      <c r="DJ9" s="16">
        <f t="shared" si="148"/>
        <v>670.84487527608962</v>
      </c>
      <c r="DK9" s="6">
        <f t="shared" si="149"/>
        <v>0.419278047047556</v>
      </c>
      <c r="DL9" s="14">
        <f t="shared" si="150"/>
        <v>6.2366599215248899E-4</v>
      </c>
      <c r="DM9" s="6">
        <f t="shared" si="151"/>
        <v>0.6722797977174948</v>
      </c>
      <c r="DN9" s="1">
        <v>3</v>
      </c>
      <c r="DO9">
        <v>-22.841046764959898</v>
      </c>
      <c r="DP9" s="5">
        <f t="shared" si="152"/>
        <v>-2.4895090980798784E-2</v>
      </c>
      <c r="DQ9" s="5">
        <f t="shared" si="153"/>
        <v>2.4895090980798784E-2</v>
      </c>
      <c r="DR9">
        <v>-4.6309715136885599</v>
      </c>
      <c r="DS9" s="6">
        <f t="shared" si="154"/>
        <v>-0.87788179516791987</v>
      </c>
      <c r="DT9" s="16">
        <f t="shared" si="155"/>
        <v>877.8817951679199</v>
      </c>
      <c r="DU9" s="6">
        <f t="shared" si="156"/>
        <v>0.54867612197994997</v>
      </c>
      <c r="DV9" s="14">
        <f t="shared" si="157"/>
        <v>6.223772745199696E-4</v>
      </c>
      <c r="DW9" s="6">
        <f t="shared" si="158"/>
        <v>0.88158122804714512</v>
      </c>
      <c r="DX9" s="1">
        <v>3</v>
      </c>
      <c r="DY9">
        <v>-22.893299829506699</v>
      </c>
      <c r="DZ9" s="5">
        <f t="shared" si="159"/>
        <v>-2.5013368949498016E-2</v>
      </c>
      <c r="EA9" s="5">
        <f t="shared" si="160"/>
        <v>2.5013368949498016E-2</v>
      </c>
      <c r="EB9">
        <v>-4.4935749843716604</v>
      </c>
      <c r="EC9" s="6">
        <f t="shared" si="161"/>
        <v>-0.79240761697292017</v>
      </c>
      <c r="ED9" s="16">
        <f t="shared" si="162"/>
        <v>792.40761697292021</v>
      </c>
      <c r="EE9" s="6">
        <f t="shared" si="163"/>
        <v>0.49525476060807511</v>
      </c>
      <c r="EF9" s="14">
        <f t="shared" si="164"/>
        <v>6.253342237374504E-4</v>
      </c>
      <c r="EG9" s="6">
        <f t="shared" si="165"/>
        <v>0.79198409715699525</v>
      </c>
      <c r="EH9" s="1">
        <v>3</v>
      </c>
      <c r="EI9">
        <v>-22.9204090002432</v>
      </c>
      <c r="EJ9" s="5">
        <f t="shared" si="166"/>
        <v>-2.4755392592499703E-2</v>
      </c>
      <c r="EK9" s="5">
        <f t="shared" si="167"/>
        <v>2.4755392592499703E-2</v>
      </c>
      <c r="EL9">
        <v>-4.4204963371157602</v>
      </c>
      <c r="EM9" s="6">
        <f t="shared" si="168"/>
        <v>-0.69641396403312017</v>
      </c>
      <c r="EN9" s="16">
        <f t="shared" si="169"/>
        <v>696.41396403312012</v>
      </c>
      <c r="EO9" s="6">
        <f t="shared" si="170"/>
        <v>0.43525872752070005</v>
      </c>
      <c r="EP9" s="14">
        <f t="shared" si="171"/>
        <v>6.1888481481249254E-4</v>
      </c>
      <c r="EQ9" s="6">
        <f t="shared" si="172"/>
        <v>0.70329521278135276</v>
      </c>
      <c r="ER9" s="1">
        <v>3</v>
      </c>
      <c r="ES9">
        <v>-22.765916226687999</v>
      </c>
      <c r="ET9" s="5">
        <f t="shared" si="173"/>
        <v>-2.4971366300800213E-2</v>
      </c>
      <c r="EU9" s="5">
        <f t="shared" si="174"/>
        <v>2.4971366300800213E-2</v>
      </c>
      <c r="EV9">
        <v>-4.6368829905986804</v>
      </c>
      <c r="EW9" s="6">
        <f t="shared" si="175"/>
        <v>-0.85029993206263033</v>
      </c>
      <c r="EX9" s="16">
        <f t="shared" si="176"/>
        <v>850.29993206263032</v>
      </c>
      <c r="EY9" s="6">
        <f t="shared" si="177"/>
        <v>0.53143745753914395</v>
      </c>
      <c r="EZ9" s="14">
        <f t="shared" si="178"/>
        <v>6.242841575200053E-4</v>
      </c>
      <c r="FA9" s="6">
        <f t="shared" si="179"/>
        <v>0.85127493808316601</v>
      </c>
      <c r="FB9" s="27">
        <f t="shared" si="180"/>
        <v>0.48598102293908496</v>
      </c>
      <c r="FC9" s="22">
        <f t="shared" si="181"/>
        <v>6.2290929254848137E-4</v>
      </c>
      <c r="FD9" s="27">
        <f t="shared" si="182"/>
        <v>0.78017943985200833</v>
      </c>
      <c r="FE9" s="1">
        <v>3</v>
      </c>
      <c r="FF9">
        <v>-22.817977019686399</v>
      </c>
      <c r="FG9" s="5">
        <f t="shared" si="183"/>
        <v>-2.4939561634397478E-2</v>
      </c>
      <c r="FH9" s="5">
        <f t="shared" si="184"/>
        <v>2.4939561634397478E-2</v>
      </c>
      <c r="FI9">
        <v>-4.6484157443046596</v>
      </c>
      <c r="FJ9" s="6">
        <f t="shared" si="185"/>
        <v>-1.2876413762569499</v>
      </c>
      <c r="FK9" s="16">
        <f t="shared" si="70"/>
        <v>1287.6413762569498</v>
      </c>
      <c r="FL9" s="6">
        <f t="shared" si="71"/>
        <v>0.80477586016059366</v>
      </c>
      <c r="FM9" s="14">
        <f t="shared" si="72"/>
        <v>6.2348904085993693E-4</v>
      </c>
      <c r="FN9" s="6">
        <f t="shared" si="73"/>
        <v>1.2907618376910361</v>
      </c>
      <c r="FO9" s="1">
        <v>3</v>
      </c>
      <c r="FP9">
        <v>-22.7213204964638</v>
      </c>
      <c r="FQ9" s="5">
        <f t="shared" si="186"/>
        <v>-2.4735182892399621E-2</v>
      </c>
      <c r="FR9" s="5">
        <f t="shared" si="187"/>
        <v>2.4735182892399621E-2</v>
      </c>
      <c r="FS9">
        <v>-4.4349065050482803</v>
      </c>
      <c r="FT9" s="6">
        <f t="shared" ref="FT9:FT20" si="248">FT8+(FS9-FS8)</f>
        <v>-0.84336344152689025</v>
      </c>
      <c r="FU9" s="16">
        <f t="shared" ref="FU9:FU20" si="249">(FT9*-1)*1000</f>
        <v>843.36344152689026</v>
      </c>
      <c r="FV9" s="6">
        <f t="shared" ref="FV9:FV20" si="250">FU9/(40*40)</f>
        <v>0.52710215095430646</v>
      </c>
      <c r="FW9" s="14">
        <f t="shared" ref="FW9:FW20" si="251">FR9/40</f>
        <v>6.1837957230999048E-4</v>
      </c>
      <c r="FX9" s="6">
        <f t="shared" ref="FX9:FX20" si="252">(FV9/FW9)*(10^(-3))</f>
        <v>0.85239256689105647</v>
      </c>
      <c r="FY9" s="1">
        <v>3</v>
      </c>
      <c r="FZ9">
        <v>-22.7837073286621</v>
      </c>
      <c r="GA9" s="5">
        <f t="shared" si="189"/>
        <v>-2.4763681363499046E-2</v>
      </c>
      <c r="GB9" s="5">
        <f t="shared" si="190"/>
        <v>2.4763681363499046E-2</v>
      </c>
      <c r="GC9">
        <v>-4.3385842815041498</v>
      </c>
      <c r="GD9" s="6">
        <f t="shared" si="191"/>
        <v>-0.84469635039567992</v>
      </c>
      <c r="GE9" s="16">
        <f t="shared" si="192"/>
        <v>844.69635039567993</v>
      </c>
      <c r="GF9" s="6">
        <f t="shared" si="193"/>
        <v>0.5279352189973</v>
      </c>
      <c r="GG9" s="14">
        <f t="shared" si="194"/>
        <v>6.1909203408747613E-4</v>
      </c>
      <c r="GH9" s="6">
        <f t="shared" si="195"/>
        <v>0.85275724759641158</v>
      </c>
      <c r="GI9" s="1">
        <v>3</v>
      </c>
      <c r="GJ9">
        <v>-22.610554948252801</v>
      </c>
      <c r="GK9" s="5">
        <f t="shared" si="196"/>
        <v>-2.5305478279300075E-2</v>
      </c>
      <c r="GL9" s="5">
        <f t="shared" si="197"/>
        <v>2.5305478279300075E-2</v>
      </c>
      <c r="GM9">
        <v>-4.1150394827127501</v>
      </c>
      <c r="GN9" s="6">
        <f t="shared" si="198"/>
        <v>-0.60943625867367013</v>
      </c>
      <c r="GO9" s="16">
        <f t="shared" si="199"/>
        <v>609.43625867367018</v>
      </c>
      <c r="GP9" s="6">
        <f t="shared" si="200"/>
        <v>0.38089766167104389</v>
      </c>
      <c r="GQ9" s="14">
        <f t="shared" si="201"/>
        <v>6.3263695698250193E-4</v>
      </c>
      <c r="GR9" s="6">
        <f t="shared" si="202"/>
        <v>0.60207937185304072</v>
      </c>
      <c r="GS9" s="1">
        <v>3</v>
      </c>
      <c r="GT9">
        <v>-23.137113517350201</v>
      </c>
      <c r="GU9" s="5">
        <f t="shared" si="203"/>
        <v>-2.4999725073602264E-2</v>
      </c>
      <c r="GV9" s="5">
        <f t="shared" si="204"/>
        <v>2.4999725073602264E-2</v>
      </c>
      <c r="GW9">
        <v>-4.5880742371082297</v>
      </c>
      <c r="GX9" s="6">
        <f t="shared" si="205"/>
        <v>-0.92271380126475977</v>
      </c>
      <c r="GY9" s="16">
        <f t="shared" si="206"/>
        <v>922.71380126475981</v>
      </c>
      <c r="GZ9" s="6">
        <f t="shared" si="207"/>
        <v>0.57669612579047491</v>
      </c>
      <c r="HA9" s="14">
        <f t="shared" si="208"/>
        <v>6.2499312684005659E-4</v>
      </c>
      <c r="HB9" s="6">
        <f t="shared" si="209"/>
        <v>0.92272394851161066</v>
      </c>
      <c r="HC9" s="27">
        <f t="shared" si="90"/>
        <v>0.56348140351474385</v>
      </c>
      <c r="HD9" s="22">
        <f t="shared" si="91"/>
        <v>6.2371814621599243E-4</v>
      </c>
      <c r="HE9" s="27">
        <f t="shared" si="92"/>
        <v>0.90342313580790279</v>
      </c>
      <c r="HF9" s="1">
        <v>3</v>
      </c>
      <c r="HG9">
        <v>-22.7068706539742</v>
      </c>
      <c r="HH9" s="5">
        <f t="shared" si="210"/>
        <v>-2.537923902839978E-2</v>
      </c>
      <c r="HI9" s="5">
        <f t="shared" si="211"/>
        <v>2.537923902839978E-2</v>
      </c>
      <c r="HJ9">
        <v>-4.6281997114419902</v>
      </c>
      <c r="HK9" s="6">
        <f t="shared" si="212"/>
        <v>-0.84051284939050008</v>
      </c>
      <c r="HL9" s="16">
        <f t="shared" si="213"/>
        <v>840.51284939050004</v>
      </c>
      <c r="HM9" s="6">
        <f t="shared" si="214"/>
        <v>0.5253205308690625</v>
      </c>
      <c r="HN9" s="14">
        <f t="shared" si="215"/>
        <v>6.3448097570999455E-4</v>
      </c>
      <c r="HO9" s="6">
        <f t="shared" si="216"/>
        <v>0.82795316326264978</v>
      </c>
      <c r="HP9" s="1">
        <v>3</v>
      </c>
      <c r="HQ9">
        <v>-22.862248090856301</v>
      </c>
      <c r="HR9" s="5">
        <f t="shared" si="217"/>
        <v>-2.4768012013602458E-2</v>
      </c>
      <c r="HS9" s="5">
        <f t="shared" si="218"/>
        <v>2.4768012013602458E-2</v>
      </c>
      <c r="HT9">
        <v>-4.4011414051055899</v>
      </c>
      <c r="HU9" s="6">
        <f t="shared" si="219"/>
        <v>-0.69575067609547991</v>
      </c>
      <c r="HV9" s="16">
        <f t="shared" si="220"/>
        <v>695.75067609547989</v>
      </c>
      <c r="HW9" s="6">
        <f t="shared" si="221"/>
        <v>0.43484417255967495</v>
      </c>
      <c r="HX9" s="14">
        <f t="shared" si="222"/>
        <v>6.192003003400615E-4</v>
      </c>
      <c r="HY9" s="6">
        <f t="shared" si="223"/>
        <v>0.70226737991060539</v>
      </c>
      <c r="HZ9" s="1">
        <v>3</v>
      </c>
      <c r="IA9">
        <v>-22.839670922099899</v>
      </c>
      <c r="IB9" s="5">
        <f t="shared" si="224"/>
        <v>-2.5026081502897313E-2</v>
      </c>
      <c r="IC9" s="5">
        <f t="shared" si="225"/>
        <v>2.5026081502897313E-2</v>
      </c>
      <c r="ID9">
        <v>-4.6338543295860299</v>
      </c>
      <c r="IE9" s="6">
        <f t="shared" si="226"/>
        <v>-0.88561400771141008</v>
      </c>
      <c r="IF9" s="16">
        <f t="shared" si="227"/>
        <v>885.61400771141007</v>
      </c>
      <c r="IG9" s="6">
        <f t="shared" si="228"/>
        <v>0.55350875481963124</v>
      </c>
      <c r="IH9" s="14">
        <f t="shared" si="229"/>
        <v>6.2565203757243277E-4</v>
      </c>
      <c r="II9" s="6">
        <f t="shared" si="230"/>
        <v>0.88469104482945227</v>
      </c>
      <c r="IJ9" s="1">
        <v>3</v>
      </c>
      <c r="IK9">
        <v>-22.998725546524199</v>
      </c>
      <c r="IL9" s="5">
        <f t="shared" si="231"/>
        <v>-2.4799909812198706E-2</v>
      </c>
      <c r="IM9" s="5">
        <f t="shared" si="232"/>
        <v>2.4799909812198706E-2</v>
      </c>
      <c r="IN9">
        <v>-4.5104308053851101</v>
      </c>
      <c r="IO9" s="6">
        <f t="shared" si="233"/>
        <v>-0.88823214173317</v>
      </c>
      <c r="IP9" s="16">
        <f t="shared" si="234"/>
        <v>888.23214173317001</v>
      </c>
      <c r="IQ9" s="6">
        <f t="shared" si="235"/>
        <v>0.55514508858323131</v>
      </c>
      <c r="IR9" s="14">
        <f t="shared" si="236"/>
        <v>6.1999774530496765E-4</v>
      </c>
      <c r="IS9" s="6">
        <f t="shared" si="237"/>
        <v>0.89539856037728616</v>
      </c>
      <c r="IT9" s="1">
        <v>3</v>
      </c>
      <c r="IU9">
        <v>-22.8858486434391</v>
      </c>
      <c r="IV9" s="5">
        <f t="shared" si="238"/>
        <v>-2.488726787110096E-2</v>
      </c>
      <c r="IW9" s="5">
        <f t="shared" si="239"/>
        <v>2.488726787110096E-2</v>
      </c>
      <c r="IX9">
        <v>-4.52750194817781</v>
      </c>
      <c r="IY9" s="6">
        <f t="shared" si="240"/>
        <v>-0.88784415274857986</v>
      </c>
      <c r="IZ9" s="16">
        <f t="shared" si="241"/>
        <v>887.84415274857986</v>
      </c>
      <c r="JA9" s="6">
        <f t="shared" si="242"/>
        <v>0.55490259546786236</v>
      </c>
      <c r="JB9" s="14">
        <f t="shared" si="243"/>
        <v>6.22181696777524E-4</v>
      </c>
      <c r="JC9" s="6">
        <f t="shared" si="244"/>
        <v>0.89186583009734721</v>
      </c>
      <c r="JD9" s="27">
        <f t="shared" si="245"/>
        <v>0.52474422845989255</v>
      </c>
      <c r="JE9" s="22">
        <f t="shared" si="246"/>
        <v>6.243025511409961E-4</v>
      </c>
      <c r="JF9" s="27">
        <f t="shared" si="247"/>
        <v>0.84052872681819502</v>
      </c>
    </row>
    <row r="10" spans="2:266" x14ac:dyDescent="0.25">
      <c r="B10" s="1">
        <v>4</v>
      </c>
      <c r="C10" s="5">
        <v>-22.816250952967</v>
      </c>
      <c r="D10" s="5">
        <f t="shared" si="116"/>
        <v>-3.3339718853500955E-2</v>
      </c>
      <c r="E10" s="5">
        <f t="shared" si="117"/>
        <v>3.3339718853500955E-2</v>
      </c>
      <c r="F10" s="6">
        <v>-4.9961384385824203</v>
      </c>
      <c r="G10" s="6">
        <f t="shared" si="118"/>
        <v>-1.3885349035263101</v>
      </c>
      <c r="H10" s="16">
        <f t="shared" si="2"/>
        <v>1388.5349035263102</v>
      </c>
      <c r="I10" s="6">
        <f t="shared" si="3"/>
        <v>0.8678343147039439</v>
      </c>
      <c r="J10" s="14">
        <f t="shared" si="4"/>
        <v>8.3349297133752389E-4</v>
      </c>
      <c r="K10" s="6">
        <f t="shared" si="5"/>
        <v>1.0412017192074359</v>
      </c>
      <c r="L10" s="1">
        <v>4</v>
      </c>
      <c r="M10" s="1">
        <v>-23.023535095525201</v>
      </c>
      <c r="N10" s="5">
        <f t="shared" si="6"/>
        <v>-3.3379765724799171E-2</v>
      </c>
      <c r="O10" s="5">
        <f t="shared" si="119"/>
        <v>3.3379765724799171E-2</v>
      </c>
      <c r="P10" s="1">
        <v>-5.2016569301485998</v>
      </c>
      <c r="Q10" s="6">
        <f t="shared" si="120"/>
        <v>-1.1615855619311297</v>
      </c>
      <c r="R10" s="16">
        <f t="shared" si="7"/>
        <v>1161.5855619311296</v>
      </c>
      <c r="S10" s="6">
        <f t="shared" si="8"/>
        <v>0.72599097620695607</v>
      </c>
      <c r="T10" s="14">
        <f t="shared" si="9"/>
        <v>8.3449414311997927E-4</v>
      </c>
      <c r="U10" s="6">
        <f t="shared" si="10"/>
        <v>0.8699773176269936</v>
      </c>
      <c r="V10" s="1">
        <v>4</v>
      </c>
      <c r="W10" s="1">
        <v>-22.9876403397163</v>
      </c>
      <c r="X10" s="5">
        <f t="shared" si="121"/>
        <v>-3.3293432120899524E-2</v>
      </c>
      <c r="Y10" s="5">
        <f t="shared" si="122"/>
        <v>3.3293432120899524E-2</v>
      </c>
      <c r="Z10" s="1">
        <v>-5.5223273113369897</v>
      </c>
      <c r="AA10" s="6">
        <f t="shared" si="123"/>
        <v>-1.0932765901088697</v>
      </c>
      <c r="AB10" s="16">
        <f t="shared" si="11"/>
        <v>1093.2765901088696</v>
      </c>
      <c r="AC10" s="6">
        <f t="shared" si="12"/>
        <v>0.68329786881804355</v>
      </c>
      <c r="AD10" s="14">
        <f t="shared" si="13"/>
        <v>8.3233580302248815E-4</v>
      </c>
      <c r="AE10" s="6">
        <f t="shared" si="14"/>
        <v>0.8209401377866502</v>
      </c>
      <c r="AF10" s="1">
        <v>4</v>
      </c>
      <c r="AG10" s="1">
        <v>-23.0554035575196</v>
      </c>
      <c r="AH10" s="5">
        <f t="shared" si="124"/>
        <v>-3.3530733116400313E-2</v>
      </c>
      <c r="AI10" s="5">
        <f t="shared" si="125"/>
        <v>3.3530733116400313E-2</v>
      </c>
      <c r="AJ10" s="1">
        <v>-5.6002981960773504</v>
      </c>
      <c r="AK10" s="6">
        <f t="shared" si="126"/>
        <v>-1.3225799426436504</v>
      </c>
      <c r="AL10" s="16">
        <f t="shared" si="15"/>
        <v>1322.5799426436504</v>
      </c>
      <c r="AM10" s="6">
        <f t="shared" si="16"/>
        <v>0.82661246415228151</v>
      </c>
      <c r="AN10" s="14">
        <f t="shared" si="17"/>
        <v>8.3826832791000783E-4</v>
      </c>
      <c r="AO10" s="6">
        <f t="shared" si="18"/>
        <v>0.98609530699222891</v>
      </c>
      <c r="AP10" s="1">
        <v>4</v>
      </c>
      <c r="AQ10" s="1">
        <v>-23.022841958688801</v>
      </c>
      <c r="AR10" s="5">
        <f t="shared" si="127"/>
        <v>-3.3422746262399272E-2</v>
      </c>
      <c r="AS10" s="5">
        <f t="shared" si="128"/>
        <v>3.3422746262399272E-2</v>
      </c>
      <c r="AT10" s="1">
        <v>-4.9808975309133503</v>
      </c>
      <c r="AU10" s="6">
        <f t="shared" si="129"/>
        <v>-1.2060724198818202</v>
      </c>
      <c r="AV10" s="16">
        <f t="shared" si="19"/>
        <v>1206.0724198818202</v>
      </c>
      <c r="AW10" s="6">
        <f t="shared" si="20"/>
        <v>0.75379526242613759</v>
      </c>
      <c r="AX10" s="14">
        <f t="shared" si="21"/>
        <v>8.355686565599818E-4</v>
      </c>
      <c r="AY10" s="6">
        <f t="shared" si="22"/>
        <v>0.90213444042946334</v>
      </c>
      <c r="AZ10" s="27">
        <f t="shared" si="0"/>
        <v>0.77150617726147241</v>
      </c>
      <c r="BA10" s="22">
        <f t="shared" si="1"/>
        <v>8.3483198038999625E-4</v>
      </c>
      <c r="BB10" s="27">
        <f t="shared" si="23"/>
        <v>0.92414545128117775</v>
      </c>
      <c r="BC10" s="1">
        <v>4</v>
      </c>
      <c r="BD10">
        <v>-22.885162584654299</v>
      </c>
      <c r="BE10" s="5">
        <f t="shared" si="130"/>
        <v>-3.3627264702801085E-2</v>
      </c>
      <c r="BF10" s="5">
        <f t="shared" si="131"/>
        <v>3.3627264702801085E-2</v>
      </c>
      <c r="BG10">
        <v>-5.0824677571654302</v>
      </c>
      <c r="BH10" s="6">
        <f t="shared" si="132"/>
        <v>-1.2570839375257501</v>
      </c>
      <c r="BI10" s="16">
        <f t="shared" si="24"/>
        <v>1257.0839375257501</v>
      </c>
      <c r="BJ10" s="6">
        <f t="shared" si="25"/>
        <v>0.78567746095359381</v>
      </c>
      <c r="BK10" s="14">
        <f t="shared" si="26"/>
        <v>8.4068161757002715E-4</v>
      </c>
      <c r="BL10" s="6">
        <f t="shared" si="27"/>
        <v>0.93457195272638205</v>
      </c>
      <c r="BM10" s="1">
        <v>4</v>
      </c>
      <c r="BN10">
        <v>-22.845263653942201</v>
      </c>
      <c r="BO10" s="5">
        <f t="shared" si="133"/>
        <v>-3.3500372000101919E-2</v>
      </c>
      <c r="BP10" s="5">
        <f t="shared" si="134"/>
        <v>3.3500372000101919E-2</v>
      </c>
      <c r="BQ10">
        <v>-5.0788570195436504</v>
      </c>
      <c r="BR10" s="6">
        <f t="shared" si="135"/>
        <v>-1.3952722772955903</v>
      </c>
      <c r="BS10" s="16">
        <f t="shared" si="28"/>
        <v>1395.2722772955904</v>
      </c>
      <c r="BT10" s="6">
        <f t="shared" si="29"/>
        <v>0.87204517330974396</v>
      </c>
      <c r="BU10" s="14">
        <f t="shared" si="30"/>
        <v>8.3750930000254793E-4</v>
      </c>
      <c r="BV10" s="6">
        <f t="shared" si="31"/>
        <v>1.0412364057415133</v>
      </c>
      <c r="BW10" s="1">
        <v>4</v>
      </c>
      <c r="BX10">
        <v>-22.791941431063801</v>
      </c>
      <c r="BY10" s="5">
        <f t="shared" si="136"/>
        <v>-3.3437973386700293E-2</v>
      </c>
      <c r="BZ10" s="5">
        <f t="shared" si="137"/>
        <v>3.3437973386700293E-2</v>
      </c>
      <c r="CA10">
        <v>-5.3940020501613599</v>
      </c>
      <c r="CB10" s="6">
        <f t="shared" si="138"/>
        <v>-1.3014446943998301</v>
      </c>
      <c r="CC10" s="16">
        <f t="shared" si="32"/>
        <v>1301.44469439983</v>
      </c>
      <c r="CD10" s="6">
        <f t="shared" si="33"/>
        <v>0.81340293399989383</v>
      </c>
      <c r="CE10" s="14">
        <f t="shared" si="34"/>
        <v>8.3594933466750736E-4</v>
      </c>
      <c r="CF10" s="6">
        <f t="shared" si="35"/>
        <v>0.97302898664716175</v>
      </c>
      <c r="CG10" s="1">
        <v>4</v>
      </c>
      <c r="CH10">
        <v>-22.818191596410799</v>
      </c>
      <c r="CI10" s="5">
        <f t="shared" si="139"/>
        <v>-3.3240207034999969E-2</v>
      </c>
      <c r="CJ10" s="5">
        <f t="shared" si="140"/>
        <v>3.3240207034999969E-2</v>
      </c>
      <c r="CK10">
        <v>-5.2483120933175096</v>
      </c>
      <c r="CL10" s="6">
        <f t="shared" si="141"/>
        <v>-1.2074476107954997</v>
      </c>
      <c r="CM10" s="16">
        <f t="shared" si="36"/>
        <v>1207.4476107954997</v>
      </c>
      <c r="CN10" s="6">
        <f t="shared" si="37"/>
        <v>0.75465475674718729</v>
      </c>
      <c r="CO10" s="14">
        <f t="shared" si="38"/>
        <v>8.3100517587499925E-4</v>
      </c>
      <c r="CP10" s="6">
        <f t="shared" si="39"/>
        <v>0.9081228115728408</v>
      </c>
      <c r="CQ10" s="1">
        <v>4</v>
      </c>
      <c r="CR10">
        <v>-22.8037040819226</v>
      </c>
      <c r="CS10" s="5">
        <f t="shared" si="142"/>
        <v>-3.3328449850298369E-2</v>
      </c>
      <c r="CT10" s="5">
        <f t="shared" si="143"/>
        <v>3.3328449850298369E-2</v>
      </c>
      <c r="CU10">
        <v>-3.7768017500639002</v>
      </c>
      <c r="CV10" s="6">
        <f t="shared" si="144"/>
        <v>-0.63472278416157035</v>
      </c>
      <c r="CW10" s="16">
        <f t="shared" si="40"/>
        <v>634.7227841615703</v>
      </c>
      <c r="CX10" s="6">
        <f t="shared" si="41"/>
        <v>0.39670174010098141</v>
      </c>
      <c r="CY10" s="14">
        <f t="shared" si="42"/>
        <v>8.3321124625745924E-4</v>
      </c>
      <c r="CZ10" s="6">
        <f t="shared" si="43"/>
        <v>0.47611184064407358</v>
      </c>
      <c r="DA10" s="27">
        <f t="shared" si="44"/>
        <v>0.80644508125260472</v>
      </c>
      <c r="DB10" s="22">
        <f t="shared" si="45"/>
        <v>8.3628635702877048E-4</v>
      </c>
      <c r="DC10" s="27">
        <f t="shared" si="46"/>
        <v>0.96431691665736552</v>
      </c>
      <c r="DD10" s="1">
        <v>4</v>
      </c>
      <c r="DE10">
        <v>-22.796034873237002</v>
      </c>
      <c r="DF10" s="5">
        <f t="shared" si="145"/>
        <v>-3.3165980624701774E-2</v>
      </c>
      <c r="DG10" s="5">
        <f t="shared" si="146"/>
        <v>3.3165980624701774E-2</v>
      </c>
      <c r="DH10">
        <v>-4.9105452373623804</v>
      </c>
      <c r="DI10" s="6">
        <f t="shared" si="147"/>
        <v>-0.95790494233369028</v>
      </c>
      <c r="DJ10" s="16">
        <f t="shared" si="148"/>
        <v>957.90494233369031</v>
      </c>
      <c r="DK10" s="6">
        <f t="shared" si="149"/>
        <v>0.59869058895855642</v>
      </c>
      <c r="DL10" s="14">
        <f t="shared" si="150"/>
        <v>8.2914951561754437E-4</v>
      </c>
      <c r="DM10" s="6">
        <f t="shared" si="151"/>
        <v>0.72205383671080858</v>
      </c>
      <c r="DN10" s="1">
        <v>4</v>
      </c>
      <c r="DO10">
        <v>-22.849325431147399</v>
      </c>
      <c r="DP10" s="5">
        <f t="shared" si="152"/>
        <v>-3.3173757168299289E-2</v>
      </c>
      <c r="DQ10" s="5">
        <f t="shared" si="153"/>
        <v>3.3173757168299289E-2</v>
      </c>
      <c r="DR10">
        <v>-5.0118770450353596</v>
      </c>
      <c r="DS10" s="6">
        <f t="shared" si="154"/>
        <v>-1.2587873265147196</v>
      </c>
      <c r="DT10" s="16">
        <f t="shared" si="155"/>
        <v>1258.7873265147196</v>
      </c>
      <c r="DU10" s="6">
        <f t="shared" si="156"/>
        <v>0.78674207907169968</v>
      </c>
      <c r="DV10" s="14">
        <f t="shared" si="157"/>
        <v>8.2934392920748219E-4</v>
      </c>
      <c r="DW10" s="6">
        <f t="shared" si="158"/>
        <v>0.94863186594192273</v>
      </c>
      <c r="DX10" s="1">
        <v>4</v>
      </c>
      <c r="DY10">
        <v>-22.901464874338402</v>
      </c>
      <c r="DZ10" s="5">
        <f t="shared" si="159"/>
        <v>-3.3178413781200788E-2</v>
      </c>
      <c r="EA10" s="5">
        <f t="shared" si="160"/>
        <v>3.3178413781200788E-2</v>
      </c>
      <c r="EB10">
        <v>-4.7458486631512597</v>
      </c>
      <c r="EC10" s="6">
        <f t="shared" si="161"/>
        <v>-1.0446812957525196</v>
      </c>
      <c r="ED10" s="16">
        <f t="shared" si="162"/>
        <v>1044.6812957525196</v>
      </c>
      <c r="EE10" s="6">
        <f t="shared" si="163"/>
        <v>0.65292580984532478</v>
      </c>
      <c r="EF10" s="14">
        <f t="shared" si="164"/>
        <v>8.2946034453001971E-4</v>
      </c>
      <c r="EG10" s="6">
        <f t="shared" si="165"/>
        <v>0.78716940978688843</v>
      </c>
      <c r="EH10" s="1">
        <v>4</v>
      </c>
      <c r="EI10">
        <v>-22.9289107647568</v>
      </c>
      <c r="EJ10" s="5">
        <f t="shared" si="166"/>
        <v>-3.3257157106099555E-2</v>
      </c>
      <c r="EK10" s="5">
        <f t="shared" si="167"/>
        <v>3.3257157106099555E-2</v>
      </c>
      <c r="EL10">
        <v>-4.6898258849978403</v>
      </c>
      <c r="EM10" s="6">
        <f t="shared" si="168"/>
        <v>-0.96574351191520025</v>
      </c>
      <c r="EN10" s="16">
        <f t="shared" si="169"/>
        <v>965.7435119152002</v>
      </c>
      <c r="EO10" s="6">
        <f t="shared" si="170"/>
        <v>0.6035896949470001</v>
      </c>
      <c r="EP10" s="14">
        <f t="shared" si="171"/>
        <v>8.3142892765248884E-4</v>
      </c>
      <c r="EQ10" s="6">
        <f t="shared" si="172"/>
        <v>0.72596667601067844</v>
      </c>
      <c r="ER10" s="1">
        <v>4</v>
      </c>
      <c r="ES10">
        <v>-22.774294963487598</v>
      </c>
      <c r="ET10" s="5">
        <f t="shared" si="173"/>
        <v>-3.3350103100399764E-2</v>
      </c>
      <c r="EU10" s="5">
        <f t="shared" si="174"/>
        <v>3.3350103100399764E-2</v>
      </c>
      <c r="EV10">
        <v>-4.9425283446907997</v>
      </c>
      <c r="EW10" s="6">
        <f t="shared" si="175"/>
        <v>-1.1559452861547497</v>
      </c>
      <c r="EX10" s="16">
        <f t="shared" si="176"/>
        <v>1155.9452861547497</v>
      </c>
      <c r="EY10" s="6">
        <f t="shared" si="177"/>
        <v>0.72246580384671855</v>
      </c>
      <c r="EZ10" s="14">
        <f t="shared" si="178"/>
        <v>8.3375257750999414E-4</v>
      </c>
      <c r="FA10" s="6">
        <f t="shared" si="179"/>
        <v>0.86652302293849082</v>
      </c>
      <c r="FB10" s="27">
        <f t="shared" si="180"/>
        <v>0.67288279533385997</v>
      </c>
      <c r="FC10" s="22">
        <f t="shared" si="181"/>
        <v>8.3062705890350579E-4</v>
      </c>
      <c r="FD10" s="27">
        <f t="shared" si="182"/>
        <v>0.81009014589787032</v>
      </c>
      <c r="FE10" s="1">
        <v>4</v>
      </c>
      <c r="FF10">
        <v>-22.8261820182572</v>
      </c>
      <c r="FG10" s="5">
        <f t="shared" si="183"/>
        <v>-3.3144560205197848E-2</v>
      </c>
      <c r="FH10" s="5">
        <f t="shared" si="184"/>
        <v>3.3144560205197848E-2</v>
      </c>
      <c r="FI10">
        <v>-5.0890274345874804</v>
      </c>
      <c r="FJ10" s="6">
        <f t="shared" si="185"/>
        <v>-1.7282530665397706</v>
      </c>
      <c r="FK10" s="16">
        <f t="shared" si="70"/>
        <v>1728.2530665397705</v>
      </c>
      <c r="FL10" s="6">
        <f t="shared" si="71"/>
        <v>1.0801581665873565</v>
      </c>
      <c r="FM10" s="14">
        <f t="shared" si="72"/>
        <v>8.2861400512994625E-4</v>
      </c>
      <c r="FN10" s="6">
        <f t="shared" si="73"/>
        <v>1.3035721818604336</v>
      </c>
      <c r="FO10" s="1">
        <v>4</v>
      </c>
      <c r="FP10">
        <v>-22.729716136768399</v>
      </c>
      <c r="FQ10" s="5">
        <f t="shared" si="186"/>
        <v>-3.3130823196998449E-2</v>
      </c>
      <c r="FR10" s="5">
        <f t="shared" si="187"/>
        <v>3.3130823196998449E-2</v>
      </c>
      <c r="FS10">
        <v>-4.77901995182037</v>
      </c>
      <c r="FT10" s="6">
        <f t="shared" si="248"/>
        <v>-1.1874768882989799</v>
      </c>
      <c r="FU10" s="16">
        <f t="shared" si="249"/>
        <v>1187.4768882989799</v>
      </c>
      <c r="FV10" s="6">
        <f t="shared" si="250"/>
        <v>0.7421730551868625</v>
      </c>
      <c r="FW10" s="14">
        <f t="shared" si="251"/>
        <v>8.2827057992496123E-4</v>
      </c>
      <c r="FX10" s="6">
        <f t="shared" si="252"/>
        <v>0.89605145127103403</v>
      </c>
      <c r="FY10" s="1">
        <v>4</v>
      </c>
      <c r="FZ10">
        <v>-22.792348884696199</v>
      </c>
      <c r="GA10" s="5">
        <f t="shared" si="189"/>
        <v>-3.3405237397598597E-2</v>
      </c>
      <c r="GB10" s="5">
        <f t="shared" si="190"/>
        <v>3.3405237397598597E-2</v>
      </c>
      <c r="GC10">
        <v>-4.6253930777311298</v>
      </c>
      <c r="GD10" s="6">
        <f t="shared" si="191"/>
        <v>-1.13150514662266</v>
      </c>
      <c r="GE10" s="16">
        <f t="shared" si="192"/>
        <v>1131.50514662266</v>
      </c>
      <c r="GF10" s="6">
        <f t="shared" si="193"/>
        <v>0.70719071663916255</v>
      </c>
      <c r="GG10" s="14">
        <f t="shared" si="194"/>
        <v>8.3513093493996497E-4</v>
      </c>
      <c r="GH10" s="6">
        <f t="shared" si="195"/>
        <v>0.84680220436331977</v>
      </c>
      <c r="GI10" s="1">
        <v>4</v>
      </c>
      <c r="GJ10">
        <v>-22.618510119539199</v>
      </c>
      <c r="GK10" s="5">
        <f t="shared" si="196"/>
        <v>-3.326064956569752E-2</v>
      </c>
      <c r="GL10" s="5">
        <f t="shared" si="197"/>
        <v>3.326064956569752E-2</v>
      </c>
      <c r="GM10">
        <v>-4.3047718703746796</v>
      </c>
      <c r="GN10" s="6">
        <f t="shared" si="198"/>
        <v>-0.79916864633559959</v>
      </c>
      <c r="GO10" s="16">
        <f t="shared" si="199"/>
        <v>799.16864633559953</v>
      </c>
      <c r="GP10" s="6">
        <f t="shared" si="200"/>
        <v>0.49948040395974969</v>
      </c>
      <c r="GQ10" s="14">
        <f t="shared" si="201"/>
        <v>8.3151623914243797E-4</v>
      </c>
      <c r="GR10" s="6">
        <f t="shared" si="202"/>
        <v>0.60068628903131882</v>
      </c>
      <c r="GS10" s="1">
        <v>4</v>
      </c>
      <c r="GT10">
        <v>-23.145695329040301</v>
      </c>
      <c r="GU10" s="5">
        <f t="shared" si="203"/>
        <v>-3.3581536763701791E-2</v>
      </c>
      <c r="GV10" s="5">
        <f t="shared" si="204"/>
        <v>3.3581536763701791E-2</v>
      </c>
      <c r="GW10">
        <v>-4.89932633936405</v>
      </c>
      <c r="GX10" s="6">
        <f t="shared" si="205"/>
        <v>-1.2339659035205801</v>
      </c>
      <c r="GY10" s="16">
        <f t="shared" si="206"/>
        <v>1233.96590352058</v>
      </c>
      <c r="GZ10" s="6">
        <f t="shared" si="207"/>
        <v>0.77122868970036251</v>
      </c>
      <c r="HA10" s="14">
        <f t="shared" si="208"/>
        <v>8.3953841909254476E-4</v>
      </c>
      <c r="HB10" s="6">
        <f t="shared" si="209"/>
        <v>0.91863418297638111</v>
      </c>
      <c r="HC10" s="27">
        <f t="shared" si="90"/>
        <v>0.76004620641469878</v>
      </c>
      <c r="HD10" s="22">
        <f t="shared" si="91"/>
        <v>8.3261403564597095E-4</v>
      </c>
      <c r="HE10" s="27">
        <f t="shared" si="92"/>
        <v>0.91284337505195734</v>
      </c>
      <c r="HF10" s="1">
        <v>4</v>
      </c>
      <c r="HG10">
        <v>-22.714959656316601</v>
      </c>
      <c r="HH10" s="5">
        <f t="shared" si="210"/>
        <v>-3.3468241370801621E-2</v>
      </c>
      <c r="HI10" s="5">
        <f t="shared" si="211"/>
        <v>3.3468241370801621E-2</v>
      </c>
      <c r="HJ10">
        <v>-4.9375632777810097</v>
      </c>
      <c r="HK10" s="6">
        <f t="shared" si="212"/>
        <v>-1.1498764157295196</v>
      </c>
      <c r="HL10" s="16">
        <f t="shared" si="213"/>
        <v>1149.8764157295195</v>
      </c>
      <c r="HM10" s="6">
        <f t="shared" si="214"/>
        <v>0.71867275983094969</v>
      </c>
      <c r="HN10" s="14">
        <f t="shared" si="215"/>
        <v>8.3670603427004058E-4</v>
      </c>
      <c r="HO10" s="6">
        <f t="shared" si="216"/>
        <v>0.8589310108871564</v>
      </c>
      <c r="HP10" s="1">
        <v>4</v>
      </c>
      <c r="HQ10">
        <v>-22.871102919763199</v>
      </c>
      <c r="HR10" s="5">
        <f t="shared" si="217"/>
        <v>-3.3622840920500607E-2</v>
      </c>
      <c r="HS10" s="5">
        <f t="shared" si="218"/>
        <v>3.3622840920500607E-2</v>
      </c>
      <c r="HT10">
        <v>-4.6210991218686104</v>
      </c>
      <c r="HU10" s="6">
        <f t="shared" si="219"/>
        <v>-0.91570839285850036</v>
      </c>
      <c r="HV10" s="16">
        <f t="shared" si="220"/>
        <v>915.70839285850036</v>
      </c>
      <c r="HW10" s="6">
        <f t="shared" si="221"/>
        <v>0.57231774553656267</v>
      </c>
      <c r="HX10" s="14">
        <f t="shared" si="222"/>
        <v>8.4057102301251521E-4</v>
      </c>
      <c r="HY10" s="6">
        <f t="shared" si="223"/>
        <v>0.68086780280081283</v>
      </c>
      <c r="HZ10" s="1">
        <v>4</v>
      </c>
      <c r="IA10">
        <v>-22.848101952662901</v>
      </c>
      <c r="IB10" s="5">
        <f t="shared" si="224"/>
        <v>-3.3457112065899963E-2</v>
      </c>
      <c r="IC10" s="5">
        <f t="shared" si="225"/>
        <v>3.3457112065899963E-2</v>
      </c>
      <c r="ID10">
        <v>-4.9145918339490899</v>
      </c>
      <c r="IE10" s="6">
        <f t="shared" si="226"/>
        <v>-1.1663515120744701</v>
      </c>
      <c r="IF10" s="16">
        <f t="shared" si="227"/>
        <v>1166.3515120744701</v>
      </c>
      <c r="IG10" s="6">
        <f t="shared" si="228"/>
        <v>0.72896969504654374</v>
      </c>
      <c r="IH10" s="14">
        <f t="shared" si="229"/>
        <v>8.3642780164749908E-4</v>
      </c>
      <c r="II10" s="6">
        <f t="shared" si="230"/>
        <v>0.87152733757857315</v>
      </c>
      <c r="IJ10" s="1">
        <v>4</v>
      </c>
      <c r="IK10">
        <v>-23.007042024408801</v>
      </c>
      <c r="IL10" s="5">
        <f t="shared" si="231"/>
        <v>-3.3116387696800587E-2</v>
      </c>
      <c r="IM10" s="5">
        <f t="shared" si="232"/>
        <v>3.3116387696800587E-2</v>
      </c>
      <c r="IN10">
        <v>-4.8148728907108298</v>
      </c>
      <c r="IO10" s="6">
        <f t="shared" si="233"/>
        <v>-1.1926742270588897</v>
      </c>
      <c r="IP10" s="16">
        <f t="shared" si="234"/>
        <v>1192.6742270588898</v>
      </c>
      <c r="IQ10" s="6">
        <f t="shared" si="235"/>
        <v>0.74542139191180612</v>
      </c>
      <c r="IR10" s="14">
        <f t="shared" si="236"/>
        <v>8.2790969242001471E-4</v>
      </c>
      <c r="IS10" s="6">
        <f t="shared" si="237"/>
        <v>0.90036558182198367</v>
      </c>
      <c r="IT10" s="1">
        <v>4</v>
      </c>
      <c r="IU10">
        <v>-22.894313248181401</v>
      </c>
      <c r="IV10" s="5">
        <f t="shared" si="238"/>
        <v>-3.3351872613401667E-2</v>
      </c>
      <c r="IW10" s="5">
        <f t="shared" si="239"/>
        <v>3.3351872613401667E-2</v>
      </c>
      <c r="IX10">
        <v>-4.8617882654070899</v>
      </c>
      <c r="IY10" s="6">
        <f t="shared" si="240"/>
        <v>-1.2221304699778597</v>
      </c>
      <c r="IZ10" s="16">
        <f t="shared" si="241"/>
        <v>1222.1304699778598</v>
      </c>
      <c r="JA10" s="6">
        <f t="shared" si="242"/>
        <v>0.76383154373616235</v>
      </c>
      <c r="JB10" s="14">
        <f t="shared" si="243"/>
        <v>8.3379681533504171E-4</v>
      </c>
      <c r="JC10" s="6">
        <f t="shared" si="244"/>
        <v>0.91608834393213001</v>
      </c>
      <c r="JD10" s="27">
        <f t="shared" si="245"/>
        <v>0.70584262721240498</v>
      </c>
      <c r="JE10" s="22">
        <f t="shared" si="246"/>
        <v>8.350822733370223E-4</v>
      </c>
      <c r="JF10" s="27">
        <f t="shared" si="247"/>
        <v>0.8452372296107179</v>
      </c>
    </row>
    <row r="11" spans="2:266" x14ac:dyDescent="0.25">
      <c r="B11" s="1">
        <v>5</v>
      </c>
      <c r="C11" s="5">
        <v>-22.8244645197056</v>
      </c>
      <c r="D11" s="5">
        <f t="shared" si="116"/>
        <v>-4.1553285592101474E-2</v>
      </c>
      <c r="E11" s="5">
        <f t="shared" si="117"/>
        <v>4.1553285592101474E-2</v>
      </c>
      <c r="F11" s="6">
        <v>-5.4008644074201602</v>
      </c>
      <c r="G11" s="6">
        <f t="shared" si="118"/>
        <v>-1.79326087236405</v>
      </c>
      <c r="H11" s="16">
        <f t="shared" si="2"/>
        <v>1793.2608723640499</v>
      </c>
      <c r="I11" s="6">
        <f t="shared" si="3"/>
        <v>1.1207880452275312</v>
      </c>
      <c r="J11" s="14">
        <f t="shared" si="4"/>
        <v>1.0388321398025369E-3</v>
      </c>
      <c r="K11" s="6">
        <f t="shared" si="5"/>
        <v>1.078892346785278</v>
      </c>
      <c r="L11" s="1">
        <v>5</v>
      </c>
      <c r="M11" s="1">
        <v>-23.032185592256202</v>
      </c>
      <c r="N11" s="5">
        <f t="shared" si="6"/>
        <v>-4.2030262455799772E-2</v>
      </c>
      <c r="O11" s="5">
        <f t="shared" si="119"/>
        <v>4.2030262455799772E-2</v>
      </c>
      <c r="P11" s="1">
        <v>-5.5628100410103798</v>
      </c>
      <c r="Q11" s="6">
        <f t="shared" si="120"/>
        <v>-1.5227386727929098</v>
      </c>
      <c r="R11" s="16">
        <f t="shared" si="7"/>
        <v>1522.7386727929097</v>
      </c>
      <c r="S11" s="6">
        <f t="shared" si="8"/>
        <v>0.9517116704955686</v>
      </c>
      <c r="T11" s="14">
        <f t="shared" si="9"/>
        <v>1.0507565613949942E-3</v>
      </c>
      <c r="U11" s="6">
        <f t="shared" si="10"/>
        <v>0.90573945046992355</v>
      </c>
      <c r="V11" s="1">
        <v>5</v>
      </c>
      <c r="W11" s="1">
        <v>-22.995666151820998</v>
      </c>
      <c r="X11" s="5">
        <f t="shared" si="121"/>
        <v>-4.1319244225597629E-2</v>
      </c>
      <c r="Y11" s="5">
        <f t="shared" si="122"/>
        <v>4.1319244225597629E-2</v>
      </c>
      <c r="Z11" s="1">
        <v>-5.8409880846738798</v>
      </c>
      <c r="AA11" s="6">
        <f t="shared" si="123"/>
        <v>-1.4119373634457597</v>
      </c>
      <c r="AB11" s="16">
        <f t="shared" si="11"/>
        <v>1411.9373634457597</v>
      </c>
      <c r="AC11" s="6">
        <f t="shared" si="12"/>
        <v>0.88246085215359982</v>
      </c>
      <c r="AD11" s="14">
        <f t="shared" si="13"/>
        <v>1.0329811056399407E-3</v>
      </c>
      <c r="AE11" s="6">
        <f t="shared" si="14"/>
        <v>0.85428556953799051</v>
      </c>
      <c r="AF11" s="1">
        <v>5</v>
      </c>
      <c r="AG11" s="1">
        <v>-23.063703411296</v>
      </c>
      <c r="AH11" s="5">
        <f t="shared" si="124"/>
        <v>-4.183058689280017E-2</v>
      </c>
      <c r="AI11" s="5">
        <f t="shared" si="125"/>
        <v>4.183058689280017E-2</v>
      </c>
      <c r="AJ11" s="1">
        <v>-5.9464571997523299</v>
      </c>
      <c r="AK11" s="6">
        <f t="shared" si="126"/>
        <v>-1.66873894631863</v>
      </c>
      <c r="AL11" s="16">
        <f t="shared" si="15"/>
        <v>1668.73894631863</v>
      </c>
      <c r="AM11" s="6">
        <f t="shared" si="16"/>
        <v>1.0429618414491437</v>
      </c>
      <c r="AN11" s="14">
        <f t="shared" si="17"/>
        <v>1.0457646723200042E-3</v>
      </c>
      <c r="AO11" s="6">
        <f t="shared" si="18"/>
        <v>0.99731982639589234</v>
      </c>
      <c r="AP11" s="1">
        <v>5</v>
      </c>
      <c r="AQ11" s="1">
        <v>-23.030817619072099</v>
      </c>
      <c r="AR11" s="5">
        <f t="shared" si="127"/>
        <v>-4.1398406645697605E-2</v>
      </c>
      <c r="AS11" s="5">
        <f t="shared" si="128"/>
        <v>4.1398406645697605E-2</v>
      </c>
      <c r="AT11" s="1">
        <v>-5.2679672837257403</v>
      </c>
      <c r="AU11" s="6">
        <f t="shared" si="129"/>
        <v>-1.4931421726942102</v>
      </c>
      <c r="AV11" s="16">
        <f t="shared" si="19"/>
        <v>1493.1421726942103</v>
      </c>
      <c r="AW11" s="6">
        <f t="shared" si="20"/>
        <v>0.93321385793388145</v>
      </c>
      <c r="AX11" s="14">
        <f t="shared" si="21"/>
        <v>1.0349601661424402E-3</v>
      </c>
      <c r="AY11" s="6">
        <f t="shared" si="22"/>
        <v>0.9016906045883939</v>
      </c>
      <c r="AZ11" s="27">
        <f t="shared" si="0"/>
        <v>0.98622725345194495</v>
      </c>
      <c r="BA11" s="22">
        <f t="shared" si="1"/>
        <v>1.0406589290599833E-3</v>
      </c>
      <c r="BB11" s="27">
        <f t="shared" si="23"/>
        <v>0.94769499007978908</v>
      </c>
      <c r="BC11" s="1">
        <v>5</v>
      </c>
      <c r="BD11">
        <v>-22.893831475006301</v>
      </c>
      <c r="BE11" s="5">
        <f t="shared" si="130"/>
        <v>-4.2296155054803108E-2</v>
      </c>
      <c r="BF11" s="5">
        <f t="shared" si="131"/>
        <v>4.2296155054803108E-2</v>
      </c>
      <c r="BG11">
        <v>-5.3567573428154001</v>
      </c>
      <c r="BH11" s="6">
        <f t="shared" ref="BH11:BH15" si="253">BH10+(BG11-BG10)</f>
        <v>-1.53137352317572</v>
      </c>
      <c r="BI11" s="16">
        <f t="shared" si="24"/>
        <v>1531.37352317572</v>
      </c>
      <c r="BJ11" s="6">
        <f t="shared" ref="BJ11:BJ15" si="254">BI11/(40*40)</f>
        <v>0.95710845198482497</v>
      </c>
      <c r="BK11" s="14">
        <f t="shared" ref="BK11:BK15" si="255">BF11/40</f>
        <v>1.0574038763700778E-3</v>
      </c>
      <c r="BL11" s="6">
        <f t="shared" ref="BL11:BL15" si="256">(BJ11/BK11)*(10^(-3))</f>
        <v>0.90514936948259239</v>
      </c>
      <c r="BM11" s="1">
        <v>5</v>
      </c>
      <c r="BN11">
        <v>-22.853563880247599</v>
      </c>
      <c r="BO11" s="5">
        <f t="shared" si="133"/>
        <v>-4.1800598305499648E-2</v>
      </c>
      <c r="BP11" s="5">
        <f t="shared" si="134"/>
        <v>4.1800598305499648E-2</v>
      </c>
      <c r="BQ11">
        <v>-5.4511392489075696</v>
      </c>
      <c r="BR11" s="6">
        <f t="shared" ref="BR11:BR74" si="257">BR10+(BQ11-BQ10)</f>
        <v>-1.7675545066595095</v>
      </c>
      <c r="BS11" s="16">
        <f t="shared" si="28"/>
        <v>1767.5545066595096</v>
      </c>
      <c r="BT11" s="6">
        <f t="shared" ref="BT11:BT74" si="258">BS11/(40*40)</f>
        <v>1.1047215666621935</v>
      </c>
      <c r="BU11" s="14">
        <f t="shared" ref="BU11:BU74" si="259">BP11/40</f>
        <v>1.0450149576374911E-3</v>
      </c>
      <c r="BV11" s="6">
        <f t="shared" ref="BV11:BV74" si="260">(BT11/BU11)*(10^(-3))</f>
        <v>1.0571346932293519</v>
      </c>
      <c r="BW11" s="1">
        <v>5</v>
      </c>
      <c r="BX11">
        <v>-22.7999332033279</v>
      </c>
      <c r="BY11" s="5">
        <f t="shared" si="136"/>
        <v>-4.1429745650798822E-2</v>
      </c>
      <c r="BZ11" s="5">
        <f t="shared" si="137"/>
        <v>4.1429745650798822E-2</v>
      </c>
      <c r="CA11">
        <v>-5.7707848027348501</v>
      </c>
      <c r="CB11" s="6">
        <f t="shared" ref="CB11:CB74" si="261">CB10+(CA11-CA10)</f>
        <v>-1.6782274469733203</v>
      </c>
      <c r="CC11" s="16">
        <f t="shared" si="32"/>
        <v>1678.2274469733202</v>
      </c>
      <c r="CD11" s="6">
        <f t="shared" ref="CD11:CD74" si="262">CC11/(40*40)</f>
        <v>1.0488921543583252</v>
      </c>
      <c r="CE11" s="14">
        <f t="shared" ref="CE11:CE74" si="263">BZ11/40</f>
        <v>1.0357436412699705E-3</v>
      </c>
      <c r="CF11" s="6">
        <f t="shared" ref="CF11:CF74" si="264">(CD11/CE11)*(10^(-3))</f>
        <v>1.012694756274084</v>
      </c>
      <c r="CG11" s="1">
        <v>5</v>
      </c>
      <c r="CH11">
        <v>-22.826371635536201</v>
      </c>
      <c r="CI11" s="5">
        <f t="shared" si="139"/>
        <v>-4.1420246160402741E-2</v>
      </c>
      <c r="CJ11" s="5">
        <f t="shared" si="140"/>
        <v>4.1420246160402741E-2</v>
      </c>
      <c r="CK11">
        <v>-5.6092344224452999</v>
      </c>
      <c r="CL11" s="6">
        <f t="shared" ref="CL11:CL74" si="265">CL10+(CK11-CK10)</f>
        <v>-1.56836993992329</v>
      </c>
      <c r="CM11" s="16">
        <f t="shared" si="36"/>
        <v>1568.3699399232901</v>
      </c>
      <c r="CN11" s="6">
        <f t="shared" ref="CN11:CN74" si="266">CM11/(40*40)</f>
        <v>0.98023121245205624</v>
      </c>
      <c r="CO11" s="14">
        <f t="shared" ref="CO11:CO74" si="267">CJ11/40</f>
        <v>1.0355061540100684E-3</v>
      </c>
      <c r="CP11" s="6">
        <f t="shared" ref="CP11:CP74" si="268">(CN11/CO11)*(10^(-3))</f>
        <v>0.94662036401816041</v>
      </c>
      <c r="CQ11" s="1">
        <v>5</v>
      </c>
      <c r="CR11">
        <v>-22.8119921079021</v>
      </c>
      <c r="CS11" s="5">
        <f t="shared" si="142"/>
        <v>-4.1616475829798105E-2</v>
      </c>
      <c r="CT11" s="5">
        <f t="shared" si="143"/>
        <v>4.1616475829798105E-2</v>
      </c>
      <c r="CU11">
        <v>-3.9833897724747702</v>
      </c>
      <c r="CV11" s="6">
        <f t="shared" ref="CV11:CV74" si="269">CV10+(CU11-CU10)</f>
        <v>-0.8413108065724404</v>
      </c>
      <c r="CW11" s="16">
        <f t="shared" si="40"/>
        <v>841.31080657244036</v>
      </c>
      <c r="CX11" s="6">
        <f t="shared" ref="CX11:CX74" si="270">CW11/(40*40)</f>
        <v>0.52581925410777519</v>
      </c>
      <c r="CY11" s="14">
        <f t="shared" ref="CY11:CY74" si="271">CT11/40</f>
        <v>1.0404118957449526E-3</v>
      </c>
      <c r="CZ11" s="6">
        <f t="shared" ref="CZ11:CZ74" si="272">(CX11/CY11)*(10^(-3))</f>
        <v>0.50539527302432441</v>
      </c>
      <c r="DA11" s="27">
        <f t="shared" si="44"/>
        <v>1.02273834636435</v>
      </c>
      <c r="DB11" s="22">
        <f t="shared" si="45"/>
        <v>1.0434171573219021E-3</v>
      </c>
      <c r="DC11" s="27">
        <f t="shared" si="46"/>
        <v>0.98018164565107635</v>
      </c>
      <c r="DD11" s="1">
        <v>5</v>
      </c>
      <c r="DE11">
        <v>-22.804305157521199</v>
      </c>
      <c r="DF11" s="5">
        <f t="shared" si="145"/>
        <v>-4.143626490889929E-2</v>
      </c>
      <c r="DG11" s="5">
        <f t="shared" si="146"/>
        <v>4.143626490889929E-2</v>
      </c>
      <c r="DH11">
        <v>-5.15845939517021</v>
      </c>
      <c r="DI11" s="6">
        <f t="shared" si="147"/>
        <v>-1.2058191001415199</v>
      </c>
      <c r="DJ11" s="16">
        <f t="shared" si="148"/>
        <v>1205.81910014152</v>
      </c>
      <c r="DK11" s="6">
        <f t="shared" si="149"/>
        <v>0.75363693758845007</v>
      </c>
      <c r="DL11" s="14">
        <f t="shared" si="150"/>
        <v>1.0359066227224822E-3</v>
      </c>
      <c r="DM11" s="6">
        <f t="shared" si="151"/>
        <v>0.72751435414883747</v>
      </c>
      <c r="DN11" s="1">
        <v>5</v>
      </c>
      <c r="DO11">
        <v>-22.857616437359201</v>
      </c>
      <c r="DP11" s="5">
        <f t="shared" si="152"/>
        <v>-4.1464763380101743E-2</v>
      </c>
      <c r="DQ11" s="5">
        <f t="shared" si="153"/>
        <v>4.1464763380101743E-2</v>
      </c>
      <c r="DR11">
        <v>-5.2036987617611903</v>
      </c>
      <c r="DS11" s="6">
        <f t="shared" si="154"/>
        <v>-1.4506090432405503</v>
      </c>
      <c r="DT11" s="16">
        <f t="shared" si="155"/>
        <v>1450.6090432405504</v>
      </c>
      <c r="DU11" s="6">
        <f t="shared" si="156"/>
        <v>0.90663065202534399</v>
      </c>
      <c r="DV11" s="14">
        <f t="shared" si="157"/>
        <v>1.0366190845025435E-3</v>
      </c>
      <c r="DW11" s="6">
        <f t="shared" si="158"/>
        <v>0.8746034735222159</v>
      </c>
      <c r="DX11" s="1">
        <v>5</v>
      </c>
      <c r="DY11">
        <v>-22.909699023306199</v>
      </c>
      <c r="DZ11" s="5">
        <f t="shared" si="159"/>
        <v>-4.1412562748998738E-2</v>
      </c>
      <c r="EA11" s="5">
        <f t="shared" si="160"/>
        <v>4.1412562748998738E-2</v>
      </c>
      <c r="EB11">
        <v>-5.0187978893518403</v>
      </c>
      <c r="EC11" s="6">
        <f t="shared" si="161"/>
        <v>-1.3176305219531002</v>
      </c>
      <c r="ED11" s="16">
        <f t="shared" si="162"/>
        <v>1317.6305219531002</v>
      </c>
      <c r="EE11" s="6">
        <f t="shared" si="163"/>
        <v>0.82351907622068765</v>
      </c>
      <c r="EF11" s="14">
        <f t="shared" si="164"/>
        <v>1.0353140687249685E-3</v>
      </c>
      <c r="EG11" s="6">
        <f t="shared" si="165"/>
        <v>0.79542923359950568</v>
      </c>
      <c r="EH11" s="1">
        <v>5</v>
      </c>
      <c r="EI11">
        <v>-22.937056531210899</v>
      </c>
      <c r="EJ11" s="5">
        <f t="shared" si="166"/>
        <v>-4.1402923560198701E-2</v>
      </c>
      <c r="EK11" s="5">
        <f t="shared" si="167"/>
        <v>4.1402923560198701E-2</v>
      </c>
      <c r="EL11">
        <v>-4.94402069598436</v>
      </c>
      <c r="EM11" s="6">
        <f t="shared" si="168"/>
        <v>-1.21993832290172</v>
      </c>
      <c r="EN11" s="16">
        <f t="shared" si="169"/>
        <v>1219.9383229017201</v>
      </c>
      <c r="EO11" s="6">
        <f t="shared" si="170"/>
        <v>0.76246145181357505</v>
      </c>
      <c r="EP11" s="14">
        <f t="shared" si="171"/>
        <v>1.0350730890049675E-3</v>
      </c>
      <c r="EQ11" s="6">
        <f t="shared" si="172"/>
        <v>0.73662571263111631</v>
      </c>
      <c r="ER11" s="1">
        <v>5</v>
      </c>
      <c r="ES11">
        <v>-22.782977078620501</v>
      </c>
      <c r="ET11" s="5">
        <f t="shared" si="173"/>
        <v>-4.2032218233302387E-2</v>
      </c>
      <c r="EU11" s="5">
        <f t="shared" si="174"/>
        <v>4.2032218233302387E-2</v>
      </c>
      <c r="EV11">
        <v>-5.2582481876015699</v>
      </c>
      <c r="EW11" s="6">
        <f t="shared" si="175"/>
        <v>-1.4716651290655198</v>
      </c>
      <c r="EX11" s="16">
        <f t="shared" si="176"/>
        <v>1471.6651290655197</v>
      </c>
      <c r="EY11" s="6">
        <f t="shared" si="177"/>
        <v>0.91979070566594989</v>
      </c>
      <c r="EZ11" s="14">
        <f t="shared" si="178"/>
        <v>1.0508054558325598E-3</v>
      </c>
      <c r="FA11" s="6">
        <f t="shared" si="179"/>
        <v>0.87531968982516739</v>
      </c>
      <c r="FB11" s="27">
        <f t="shared" si="180"/>
        <v>0.83320776466280133</v>
      </c>
      <c r="FC11" s="22">
        <f t="shared" si="181"/>
        <v>1.0387436641575043E-3</v>
      </c>
      <c r="FD11" s="27">
        <f t="shared" si="182"/>
        <v>0.80213029779449263</v>
      </c>
      <c r="FE11" s="1">
        <v>5</v>
      </c>
      <c r="FF11">
        <v>-22.834335840651701</v>
      </c>
      <c r="FG11" s="5">
        <f t="shared" si="183"/>
        <v>-4.1298382599698868E-2</v>
      </c>
      <c r="FH11" s="5">
        <f t="shared" si="184"/>
        <v>4.1298382599698868E-2</v>
      </c>
      <c r="FI11">
        <v>-5.4326418787241</v>
      </c>
      <c r="FJ11" s="6">
        <f t="shared" ref="FJ11:FJ20" si="273">FJ10+(FI11-FI10)</f>
        <v>-2.0718675106763902</v>
      </c>
      <c r="FK11" s="16">
        <f t="shared" ref="FK11:FK20" si="274">(FJ11*-1)*1000</f>
        <v>2071.8675106763903</v>
      </c>
      <c r="FL11" s="6">
        <f t="shared" ref="FL11:FL20" si="275">FK11/(40*40)</f>
        <v>1.294917194172744</v>
      </c>
      <c r="FM11" s="14">
        <f t="shared" ref="FM11:FM20" si="276">FH11/40</f>
        <v>1.0324595649924718E-3</v>
      </c>
      <c r="FN11" s="6">
        <f t="shared" ref="FN11:FN20" si="277">(FL11/FM11)*(10^(-3))</f>
        <v>1.2542062063052184</v>
      </c>
      <c r="FO11" s="1">
        <v>5</v>
      </c>
      <c r="FP11">
        <v>-22.738255293883899</v>
      </c>
      <c r="FQ11" s="5">
        <f t="shared" si="186"/>
        <v>-4.1669980312498467E-2</v>
      </c>
      <c r="FR11" s="5">
        <f t="shared" si="187"/>
        <v>4.1669980312498467E-2</v>
      </c>
      <c r="FS11">
        <v>-5.13862874358892</v>
      </c>
      <c r="FT11" s="6">
        <f t="shared" si="248"/>
        <v>-1.5470856800675299</v>
      </c>
      <c r="FU11" s="16">
        <f t="shared" si="249"/>
        <v>1547.0856800675299</v>
      </c>
      <c r="FV11" s="6">
        <f t="shared" si="250"/>
        <v>0.96692855004220624</v>
      </c>
      <c r="FW11" s="14">
        <f t="shared" si="251"/>
        <v>1.0417495078124616E-3</v>
      </c>
      <c r="FX11" s="6">
        <f t="shared" si="252"/>
        <v>0.92817759239707287</v>
      </c>
      <c r="FY11" s="1">
        <v>5</v>
      </c>
      <c r="FZ11">
        <v>-22.8002848241712</v>
      </c>
      <c r="GA11" s="5">
        <f t="shared" si="189"/>
        <v>-4.1341176872599306E-2</v>
      </c>
      <c r="GB11" s="5">
        <f t="shared" si="190"/>
        <v>4.1341176872599306E-2</v>
      </c>
      <c r="GC11">
        <v>-4.9363056197762498</v>
      </c>
      <c r="GD11" s="6">
        <f t="shared" si="191"/>
        <v>-1.44241768866778</v>
      </c>
      <c r="GE11" s="16">
        <f t="shared" si="192"/>
        <v>1442.4176886677799</v>
      </c>
      <c r="GF11" s="6">
        <f t="shared" si="193"/>
        <v>0.90151105541736243</v>
      </c>
      <c r="GG11" s="14">
        <f t="shared" si="194"/>
        <v>1.0335294218149827E-3</v>
      </c>
      <c r="GH11" s="6">
        <f t="shared" si="195"/>
        <v>0.8722645300549039</v>
      </c>
      <c r="GI11" s="1">
        <v>5</v>
      </c>
      <c r="GJ11">
        <v>-22.6266565844853</v>
      </c>
      <c r="GK11" s="5">
        <f t="shared" si="196"/>
        <v>-4.1407114511798682E-2</v>
      </c>
      <c r="GL11" s="5">
        <f t="shared" si="197"/>
        <v>4.1407114511798682E-2</v>
      </c>
      <c r="GM11">
        <v>-4.5646414160728499</v>
      </c>
      <c r="GN11" s="6">
        <f t="shared" si="198"/>
        <v>-1.0590381920337699</v>
      </c>
      <c r="GO11" s="16">
        <f t="shared" si="199"/>
        <v>1059.03819203377</v>
      </c>
      <c r="GP11" s="6">
        <f t="shared" si="200"/>
        <v>0.66189887002110626</v>
      </c>
      <c r="GQ11" s="14">
        <f t="shared" si="201"/>
        <v>1.035177862794967E-3</v>
      </c>
      <c r="GR11" s="6">
        <f t="shared" si="202"/>
        <v>0.63940593574324311</v>
      </c>
      <c r="GS11" s="1">
        <v>5</v>
      </c>
      <c r="GT11">
        <v>-23.153876578885001</v>
      </c>
      <c r="GU11" s="5">
        <f t="shared" si="203"/>
        <v>-4.1762786608401825E-2</v>
      </c>
      <c r="GV11" s="5">
        <f t="shared" si="204"/>
        <v>4.1762786608401825E-2</v>
      </c>
      <c r="GW11">
        <v>-5.2016615867614702</v>
      </c>
      <c r="GX11" s="6">
        <f t="shared" si="205"/>
        <v>-1.5363011509180002</v>
      </c>
      <c r="GY11" s="16">
        <f t="shared" si="206"/>
        <v>1536.3011509180003</v>
      </c>
      <c r="GZ11" s="6">
        <f t="shared" si="207"/>
        <v>0.9601882193237502</v>
      </c>
      <c r="HA11" s="14">
        <f t="shared" si="208"/>
        <v>1.0440696652100456E-3</v>
      </c>
      <c r="HB11" s="6">
        <f t="shared" si="209"/>
        <v>0.9196591485402269</v>
      </c>
      <c r="HC11" s="27">
        <f t="shared" si="90"/>
        <v>0.95708877779543378</v>
      </c>
      <c r="HD11" s="22">
        <f t="shared" si="91"/>
        <v>1.0373972045249857E-3</v>
      </c>
      <c r="HE11" s="27">
        <f t="shared" si="92"/>
        <v>0.92258661737350223</v>
      </c>
      <c r="HF11" s="1">
        <v>5</v>
      </c>
      <c r="HG11">
        <v>-22.723171081013199</v>
      </c>
      <c r="HH11" s="5">
        <f t="shared" si="210"/>
        <v>-4.1679666067398813E-2</v>
      </c>
      <c r="HI11" s="5">
        <f t="shared" si="211"/>
        <v>4.1679666067398813E-2</v>
      </c>
      <c r="HJ11">
        <v>-5.1822565495967901</v>
      </c>
      <c r="HK11" s="6">
        <f t="shared" si="212"/>
        <v>-1.3945696875453</v>
      </c>
      <c r="HL11" s="16">
        <f t="shared" si="213"/>
        <v>1394.5696875453</v>
      </c>
      <c r="HM11" s="6">
        <f t="shared" si="214"/>
        <v>0.87160605471581254</v>
      </c>
      <c r="HN11" s="14">
        <f t="shared" si="215"/>
        <v>1.0419916516849702E-3</v>
      </c>
      <c r="HO11" s="6">
        <f t="shared" si="216"/>
        <v>0.83648084253493515</v>
      </c>
      <c r="HP11" s="1">
        <v>5</v>
      </c>
      <c r="HQ11">
        <v>-22.8788710814738</v>
      </c>
      <c r="HR11" s="5">
        <f t="shared" si="217"/>
        <v>-4.1391002631101514E-2</v>
      </c>
      <c r="HS11" s="5">
        <f t="shared" si="218"/>
        <v>4.1391002631101514E-2</v>
      </c>
      <c r="HT11">
        <v>-4.8531914129853204</v>
      </c>
      <c r="HU11" s="6">
        <f t="shared" si="219"/>
        <v>-1.1478006839752104</v>
      </c>
      <c r="HV11" s="16">
        <f t="shared" si="220"/>
        <v>1147.8006839752104</v>
      </c>
      <c r="HW11" s="6">
        <f t="shared" si="221"/>
        <v>0.71737542748450656</v>
      </c>
      <c r="HX11" s="14">
        <f t="shared" si="222"/>
        <v>1.0347750657775379E-3</v>
      </c>
      <c r="HY11" s="6">
        <f t="shared" si="223"/>
        <v>0.69326702122017725</v>
      </c>
      <c r="HZ11" s="1">
        <v>5</v>
      </c>
      <c r="IA11">
        <v>-22.856549048540501</v>
      </c>
      <c r="IB11" s="5">
        <f t="shared" si="224"/>
        <v>-4.1904207943499472E-2</v>
      </c>
      <c r="IC11" s="5">
        <f t="shared" si="225"/>
        <v>4.1904207943499472E-2</v>
      </c>
      <c r="ID11">
        <v>-5.2739545702934301</v>
      </c>
      <c r="IE11" s="6">
        <f t="shared" si="226"/>
        <v>-1.5257142484188102</v>
      </c>
      <c r="IF11" s="16">
        <f t="shared" si="227"/>
        <v>1525.7142484188103</v>
      </c>
      <c r="IG11" s="6">
        <f t="shared" si="228"/>
        <v>0.95357140526175643</v>
      </c>
      <c r="IH11" s="14">
        <f t="shared" si="229"/>
        <v>1.0476051985874868E-3</v>
      </c>
      <c r="II11" s="6">
        <f t="shared" si="230"/>
        <v>0.91023928341276028</v>
      </c>
      <c r="IJ11" s="1">
        <v>5</v>
      </c>
      <c r="IK11">
        <v>-23.0154541491233</v>
      </c>
      <c r="IL11" s="5">
        <f t="shared" si="231"/>
        <v>-4.1528512411300511E-2</v>
      </c>
      <c r="IM11" s="5">
        <f t="shared" si="232"/>
        <v>4.1528512411300511E-2</v>
      </c>
      <c r="IN11">
        <v>-5.1536522805690801</v>
      </c>
      <c r="IO11" s="6">
        <f t="shared" si="233"/>
        <v>-1.53145361691714</v>
      </c>
      <c r="IP11" s="16">
        <f t="shared" si="234"/>
        <v>1531.4536169171399</v>
      </c>
      <c r="IQ11" s="6">
        <f t="shared" si="235"/>
        <v>0.95715851057321244</v>
      </c>
      <c r="IR11" s="14">
        <f t="shared" si="236"/>
        <v>1.0382128102825127E-3</v>
      </c>
      <c r="IS11" s="6">
        <f t="shared" si="237"/>
        <v>0.9219290121384226</v>
      </c>
      <c r="IT11" s="1">
        <v>5</v>
      </c>
      <c r="IU11">
        <v>-22.902697433218201</v>
      </c>
      <c r="IV11" s="5">
        <f t="shared" si="238"/>
        <v>-4.1736057650201275E-2</v>
      </c>
      <c r="IW11" s="5">
        <f t="shared" si="239"/>
        <v>4.1736057650201275E-2</v>
      </c>
      <c r="IX11">
        <v>-5.1928695291280702</v>
      </c>
      <c r="IY11" s="6">
        <f t="shared" si="240"/>
        <v>-1.55321173369884</v>
      </c>
      <c r="IZ11" s="16">
        <f t="shared" si="241"/>
        <v>1553.2117336988401</v>
      </c>
      <c r="JA11" s="6">
        <f t="shared" si="242"/>
        <v>0.97075733356177507</v>
      </c>
      <c r="JB11" s="14">
        <f t="shared" si="243"/>
        <v>1.0434014412550319E-3</v>
      </c>
      <c r="JC11" s="6">
        <f t="shared" si="244"/>
        <v>0.93037760461028451</v>
      </c>
      <c r="JD11" s="27">
        <f t="shared" si="245"/>
        <v>0.89409374631941263</v>
      </c>
      <c r="JE11" s="22">
        <f t="shared" si="246"/>
        <v>1.0411972335175078E-3</v>
      </c>
      <c r="JF11" s="27">
        <f t="shared" si="247"/>
        <v>0.85871698227517268</v>
      </c>
    </row>
    <row r="12" spans="2:266" x14ac:dyDescent="0.25">
      <c r="B12" s="1">
        <v>6</v>
      </c>
      <c r="C12" s="5">
        <v>-22.832775502786902</v>
      </c>
      <c r="D12" s="5">
        <f t="shared" si="116"/>
        <v>-4.9864268673402989E-2</v>
      </c>
      <c r="E12" s="5">
        <f t="shared" si="117"/>
        <v>4.9864268673402989E-2</v>
      </c>
      <c r="F12" s="6">
        <v>-5.73624242097139</v>
      </c>
      <c r="G12" s="6">
        <f t="shared" si="118"/>
        <v>-2.1286388859152798</v>
      </c>
      <c r="H12" s="16">
        <f t="shared" si="2"/>
        <v>2128.6388859152798</v>
      </c>
      <c r="I12" s="6">
        <f t="shared" si="3"/>
        <v>1.3303993036970498</v>
      </c>
      <c r="J12" s="14">
        <f t="shared" si="4"/>
        <v>1.2466067168350747E-3</v>
      </c>
      <c r="K12" s="6">
        <f t="shared" si="5"/>
        <v>1.0672165372850793</v>
      </c>
      <c r="L12" s="1">
        <v>6</v>
      </c>
      <c r="M12" s="1">
        <v>-23.040423606212698</v>
      </c>
      <c r="N12" s="5">
        <f t="shared" si="6"/>
        <v>-5.0268276412296586E-2</v>
      </c>
      <c r="O12" s="5">
        <f t="shared" si="119"/>
        <v>5.0268276412296586E-2</v>
      </c>
      <c r="P12" s="1">
        <v>-5.9551563113927797</v>
      </c>
      <c r="Q12" s="6">
        <f t="shared" si="120"/>
        <v>-1.9150849431753096</v>
      </c>
      <c r="R12" s="16">
        <f t="shared" si="7"/>
        <v>1915.0849431753097</v>
      </c>
      <c r="S12" s="6">
        <f t="shared" si="8"/>
        <v>1.1969280894845686</v>
      </c>
      <c r="T12" s="14">
        <f t="shared" si="9"/>
        <v>1.2567069103074147E-3</v>
      </c>
      <c r="U12" s="6">
        <f t="shared" si="10"/>
        <v>0.95243216987784129</v>
      </c>
      <c r="V12" s="1">
        <v>6</v>
      </c>
      <c r="W12" s="1">
        <v>-23.0040732939596</v>
      </c>
      <c r="X12" s="5">
        <f t="shared" si="121"/>
        <v>-4.9726386364199016E-2</v>
      </c>
      <c r="Y12" s="5">
        <f t="shared" si="122"/>
        <v>4.9726386364199016E-2</v>
      </c>
      <c r="Z12" s="1">
        <v>-6.1658987775445002</v>
      </c>
      <c r="AA12" s="6">
        <f t="shared" si="123"/>
        <v>-1.7368480563163802</v>
      </c>
      <c r="AB12" s="16">
        <f t="shared" si="11"/>
        <v>1736.8480563163803</v>
      </c>
      <c r="AC12" s="6">
        <f t="shared" si="12"/>
        <v>1.0855300351977377</v>
      </c>
      <c r="AD12" s="14">
        <f t="shared" si="13"/>
        <v>1.2431596591049754E-3</v>
      </c>
      <c r="AE12" s="6">
        <f t="shared" si="14"/>
        <v>0.87320242999139419</v>
      </c>
      <c r="AF12" s="1">
        <v>6</v>
      </c>
      <c r="AG12" s="1">
        <v>-23.0717245202217</v>
      </c>
      <c r="AH12" s="5">
        <f t="shared" si="124"/>
        <v>-4.9851695818500019E-2</v>
      </c>
      <c r="AI12" s="5">
        <f t="shared" si="125"/>
        <v>4.9851695818500019E-2</v>
      </c>
      <c r="AJ12" s="1">
        <v>-6.3100427389144897</v>
      </c>
      <c r="AK12" s="6">
        <f t="shared" si="126"/>
        <v>-2.0323244854807898</v>
      </c>
      <c r="AL12" s="16">
        <f t="shared" si="15"/>
        <v>2032.3244854807899</v>
      </c>
      <c r="AM12" s="6">
        <f t="shared" si="16"/>
        <v>1.2702028034254937</v>
      </c>
      <c r="AN12" s="14">
        <f t="shared" si="17"/>
        <v>1.2462923954625004E-3</v>
      </c>
      <c r="AO12" s="6">
        <f t="shared" si="18"/>
        <v>1.0191852313711023</v>
      </c>
      <c r="AP12" s="1">
        <v>6</v>
      </c>
      <c r="AQ12" s="1">
        <v>-23.039459966730401</v>
      </c>
      <c r="AR12" s="5">
        <f t="shared" si="127"/>
        <v>-5.004075430399979E-2</v>
      </c>
      <c r="AS12" s="5">
        <f t="shared" si="128"/>
        <v>5.004075430399979E-2</v>
      </c>
      <c r="AT12" s="1">
        <v>-5.6126864627003696</v>
      </c>
      <c r="AU12" s="6">
        <f t="shared" si="129"/>
        <v>-1.8378613516688396</v>
      </c>
      <c r="AV12" s="16">
        <f t="shared" si="19"/>
        <v>1837.8613516688395</v>
      </c>
      <c r="AW12" s="6">
        <f t="shared" si="20"/>
        <v>1.1486633447930246</v>
      </c>
      <c r="AX12" s="14">
        <f t="shared" si="21"/>
        <v>1.2510188575999947E-3</v>
      </c>
      <c r="AY12" s="6">
        <f t="shared" si="22"/>
        <v>0.91818227824052701</v>
      </c>
      <c r="AZ12" s="27">
        <f t="shared" si="0"/>
        <v>1.2063447153195748</v>
      </c>
      <c r="BA12" s="22">
        <f t="shared" si="1"/>
        <v>1.2487569078619921E-3</v>
      </c>
      <c r="BB12" s="27">
        <f t="shared" si="23"/>
        <v>0.96603647012849636</v>
      </c>
      <c r="BC12" s="1">
        <v>6</v>
      </c>
      <c r="BD12">
        <v>-22.901627669526899</v>
      </c>
      <c r="BE12" s="5">
        <f t="shared" si="130"/>
        <v>-5.0092349575400874E-2</v>
      </c>
      <c r="BF12" s="5">
        <f t="shared" si="131"/>
        <v>5.0092349575400874E-2</v>
      </c>
      <c r="BG12">
        <v>-5.7793129235506102</v>
      </c>
      <c r="BH12" s="6">
        <f t="shared" si="253"/>
        <v>-1.9539291039109301</v>
      </c>
      <c r="BI12" s="16">
        <f t="shared" si="24"/>
        <v>1953.9291039109301</v>
      </c>
      <c r="BJ12" s="6">
        <f t="shared" si="254"/>
        <v>1.2212056899443313</v>
      </c>
      <c r="BK12" s="14">
        <f t="shared" si="255"/>
        <v>1.2523087393850219E-3</v>
      </c>
      <c r="BL12" s="6">
        <f t="shared" si="256"/>
        <v>0.97516343337509204</v>
      </c>
      <c r="BM12" s="1">
        <v>6</v>
      </c>
      <c r="BN12">
        <v>-22.861849112259399</v>
      </c>
      <c r="BO12" s="5">
        <f t="shared" si="133"/>
        <v>-5.0085830317300406E-2</v>
      </c>
      <c r="BP12" s="5">
        <f t="shared" si="134"/>
        <v>5.0085830317300406E-2</v>
      </c>
      <c r="BQ12">
        <v>-5.8833340182900402</v>
      </c>
      <c r="BR12" s="6">
        <f t="shared" si="257"/>
        <v>-2.1997492760419801</v>
      </c>
      <c r="BS12" s="16">
        <f t="shared" si="28"/>
        <v>2199.74927604198</v>
      </c>
      <c r="BT12" s="6">
        <f t="shared" si="258"/>
        <v>1.3748432975262375</v>
      </c>
      <c r="BU12" s="14">
        <f t="shared" si="259"/>
        <v>1.2521457579325102E-3</v>
      </c>
      <c r="BV12" s="6">
        <f t="shared" si="260"/>
        <v>1.0979898217251642</v>
      </c>
      <c r="BW12" s="1">
        <v>6</v>
      </c>
      <c r="BX12">
        <v>-22.8083025337694</v>
      </c>
      <c r="BY12" s="5">
        <f t="shared" si="136"/>
        <v>-4.9799076092298833E-2</v>
      </c>
      <c r="BZ12" s="5">
        <f t="shared" si="137"/>
        <v>4.9799076092298833E-2</v>
      </c>
      <c r="CA12">
        <v>-6.1369754374027297</v>
      </c>
      <c r="CB12" s="6">
        <f t="shared" si="261"/>
        <v>-2.0444180816411999</v>
      </c>
      <c r="CC12" s="16">
        <f t="shared" si="32"/>
        <v>2044.4180816411999</v>
      </c>
      <c r="CD12" s="6">
        <f t="shared" si="262"/>
        <v>1.27776130102575</v>
      </c>
      <c r="CE12" s="14">
        <f t="shared" si="263"/>
        <v>1.2449769023074708E-3</v>
      </c>
      <c r="CF12" s="6">
        <f t="shared" si="264"/>
        <v>1.0263333389218032</v>
      </c>
      <c r="CG12" s="1">
        <v>6</v>
      </c>
      <c r="CH12">
        <v>-22.8349296985003</v>
      </c>
      <c r="CI12" s="5">
        <f t="shared" si="139"/>
        <v>-4.9978309124501408E-2</v>
      </c>
      <c r="CJ12" s="5">
        <f t="shared" si="140"/>
        <v>4.9978309124501408E-2</v>
      </c>
      <c r="CK12">
        <v>-5.9526070952415502</v>
      </c>
      <c r="CL12" s="6">
        <f t="shared" si="265"/>
        <v>-1.9117426127195403</v>
      </c>
      <c r="CM12" s="16">
        <f t="shared" si="36"/>
        <v>1911.7426127195404</v>
      </c>
      <c r="CN12" s="6">
        <f t="shared" si="266"/>
        <v>1.1948391329497128</v>
      </c>
      <c r="CO12" s="14">
        <f t="shared" si="267"/>
        <v>1.2494577281125351E-3</v>
      </c>
      <c r="CP12" s="6">
        <f t="shared" si="268"/>
        <v>0.95628616004053957</v>
      </c>
      <c r="CQ12" s="1">
        <v>6</v>
      </c>
      <c r="CR12">
        <v>-22.8205429996822</v>
      </c>
      <c r="CS12" s="5">
        <f t="shared" si="142"/>
        <v>-5.016736760989815E-2</v>
      </c>
      <c r="CT12" s="5">
        <f t="shared" si="143"/>
        <v>5.016736760989815E-2</v>
      </c>
      <c r="CU12">
        <v>-4.1788054630160296</v>
      </c>
      <c r="CV12" s="6">
        <f t="shared" si="269"/>
        <v>-1.0367264971136998</v>
      </c>
      <c r="CW12" s="16">
        <f t="shared" si="40"/>
        <v>1036.7264971136999</v>
      </c>
      <c r="CX12" s="6">
        <f t="shared" si="270"/>
        <v>0.64795406069606243</v>
      </c>
      <c r="CY12" s="14">
        <f t="shared" si="271"/>
        <v>1.2541841902474538E-3</v>
      </c>
      <c r="CZ12" s="6">
        <f t="shared" si="272"/>
        <v>0.51663389295970896</v>
      </c>
      <c r="DA12" s="27">
        <f t="shared" si="44"/>
        <v>1.2671623553615079</v>
      </c>
      <c r="DB12" s="22">
        <f t="shared" si="45"/>
        <v>1.2497222819343847E-3</v>
      </c>
      <c r="DC12" s="27">
        <f t="shared" si="46"/>
        <v>1.0139551592215581</v>
      </c>
      <c r="DD12" s="1">
        <v>6</v>
      </c>
      <c r="DE12">
        <v>-22.8128318814802</v>
      </c>
      <c r="DF12" s="5">
        <f t="shared" si="145"/>
        <v>-4.9962988867900293E-2</v>
      </c>
      <c r="DG12" s="5">
        <f t="shared" si="146"/>
        <v>4.9962988867900293E-2</v>
      </c>
      <c r="DH12">
        <v>-5.4461451247334498</v>
      </c>
      <c r="DI12" s="6">
        <f t="shared" si="147"/>
        <v>-1.4935048297047597</v>
      </c>
      <c r="DJ12" s="16">
        <f t="shared" si="148"/>
        <v>1493.5048297047597</v>
      </c>
      <c r="DK12" s="6">
        <f t="shared" si="149"/>
        <v>0.93344051856547483</v>
      </c>
      <c r="DL12" s="14">
        <f t="shared" si="150"/>
        <v>1.2490747216975073E-3</v>
      </c>
      <c r="DM12" s="6">
        <f t="shared" si="151"/>
        <v>0.74730558736863884</v>
      </c>
      <c r="DN12" s="1">
        <v>6</v>
      </c>
      <c r="DO12">
        <v>-22.866019667942901</v>
      </c>
      <c r="DP12" s="5">
        <f t="shared" si="152"/>
        <v>-4.9867993963800927E-2</v>
      </c>
      <c r="DQ12" s="5">
        <f t="shared" si="153"/>
        <v>4.9867993963800927E-2</v>
      </c>
      <c r="DR12">
        <v>-5.6076526641845703</v>
      </c>
      <c r="DS12" s="6">
        <f t="shared" ref="DS12:DS75" si="278">DS11+(DR12-DR11)</f>
        <v>-1.8545629456639303</v>
      </c>
      <c r="DT12" s="16">
        <f t="shared" ref="DT12:DT75" si="279">(DS12*-1)*1000</f>
        <v>1854.5629456639303</v>
      </c>
      <c r="DU12" s="6">
        <f t="shared" ref="DU12:DU75" si="280">DT12/(40*40)</f>
        <v>1.1591018410399565</v>
      </c>
      <c r="DV12" s="14">
        <f t="shared" ref="DV12:DV75" si="281">DQ12/40</f>
        <v>1.2466998490950232E-3</v>
      </c>
      <c r="DW12" s="6">
        <f t="shared" ref="DW12:DW75" si="282">(DU12/DV12)*(10^(-3))</f>
        <v>0.92973608834664268</v>
      </c>
      <c r="DX12" s="1">
        <v>6</v>
      </c>
      <c r="DY12">
        <v>-22.9180598787121</v>
      </c>
      <c r="DZ12" s="5">
        <f t="shared" si="159"/>
        <v>-4.9773418154899218E-2</v>
      </c>
      <c r="EA12" s="5">
        <f t="shared" si="160"/>
        <v>4.9773418154899218E-2</v>
      </c>
      <c r="EB12">
        <v>-5.3573399782180804</v>
      </c>
      <c r="EC12" s="6">
        <f t="shared" si="161"/>
        <v>-1.6561726108193402</v>
      </c>
      <c r="ED12" s="16">
        <f t="shared" si="162"/>
        <v>1656.1726108193402</v>
      </c>
      <c r="EE12" s="6">
        <f t="shared" si="163"/>
        <v>1.0351078817620876</v>
      </c>
      <c r="EF12" s="14">
        <f t="shared" si="164"/>
        <v>1.2443354538724805E-3</v>
      </c>
      <c r="EG12" s="6">
        <f t="shared" si="165"/>
        <v>0.83185597464151773</v>
      </c>
      <c r="EH12" s="1">
        <v>6</v>
      </c>
      <c r="EI12">
        <v>-22.945599367050701</v>
      </c>
      <c r="EJ12" s="5">
        <f t="shared" si="166"/>
        <v>-4.9945759399999901E-2</v>
      </c>
      <c r="EK12" s="5">
        <f t="shared" si="167"/>
        <v>4.9945759399999901E-2</v>
      </c>
      <c r="EL12">
        <v>-5.23697603493929</v>
      </c>
      <c r="EM12" s="6">
        <f t="shared" si="168"/>
        <v>-1.51289366185665</v>
      </c>
      <c r="EN12" s="16">
        <f t="shared" si="169"/>
        <v>1512.8936618566499</v>
      </c>
      <c r="EO12" s="6">
        <f t="shared" si="170"/>
        <v>0.94555853866040618</v>
      </c>
      <c r="EP12" s="14">
        <f t="shared" si="171"/>
        <v>1.2486439849999976E-3</v>
      </c>
      <c r="EQ12" s="6">
        <f t="shared" si="172"/>
        <v>0.7572683246941746</v>
      </c>
      <c r="ER12" s="1">
        <v>6</v>
      </c>
      <c r="ES12">
        <v>-22.7909314117165</v>
      </c>
      <c r="ET12" s="5">
        <f t="shared" ref="ET12:ET18" si="283">ET11+(ES12-ES11)</f>
        <v>-4.9986551329300966E-2</v>
      </c>
      <c r="EU12" s="5">
        <f t="shared" ref="EU12:EU18" si="284">ET12*-1</f>
        <v>4.9986551329300966E-2</v>
      </c>
      <c r="EV12">
        <v>-5.5519541725516302</v>
      </c>
      <c r="EW12" s="6">
        <f t="shared" si="175"/>
        <v>-1.7653711140155801</v>
      </c>
      <c r="EX12" s="16">
        <f t="shared" si="176"/>
        <v>1765.3711140155801</v>
      </c>
      <c r="EY12" s="6">
        <f t="shared" si="177"/>
        <v>1.1033569462597377</v>
      </c>
      <c r="EZ12" s="14">
        <f t="shared" si="178"/>
        <v>1.2496637832325242E-3</v>
      </c>
      <c r="FA12" s="6">
        <f t="shared" si="179"/>
        <v>0.88292303983209597</v>
      </c>
      <c r="FB12" s="27">
        <f t="shared" si="180"/>
        <v>1.0353131452575326</v>
      </c>
      <c r="FC12" s="22">
        <f t="shared" si="181"/>
        <v>1.2476835585795063E-3</v>
      </c>
      <c r="FD12" s="27">
        <f t="shared" si="182"/>
        <v>0.82978824088716974</v>
      </c>
      <c r="FE12" s="1">
        <v>6</v>
      </c>
      <c r="FF12">
        <v>-22.842929852667702</v>
      </c>
      <c r="FG12" s="5">
        <f t="shared" si="183"/>
        <v>-4.9892394615699942E-2</v>
      </c>
      <c r="FH12" s="5">
        <f t="shared" si="184"/>
        <v>4.9892394615699942E-2</v>
      </c>
      <c r="FI12">
        <v>-5.9193700551986703</v>
      </c>
      <c r="FJ12" s="6">
        <f t="shared" si="273"/>
        <v>-2.5585956871509605</v>
      </c>
      <c r="FK12" s="16">
        <f t="shared" si="274"/>
        <v>2558.5956871509607</v>
      </c>
      <c r="FL12" s="6">
        <f t="shared" si="275"/>
        <v>1.5991223044693503</v>
      </c>
      <c r="FM12" s="14">
        <f t="shared" si="276"/>
        <v>1.2473098653924986E-3</v>
      </c>
      <c r="FN12" s="6">
        <f t="shared" si="277"/>
        <v>1.282056968230701</v>
      </c>
      <c r="FO12" s="1">
        <v>6</v>
      </c>
      <c r="FP12">
        <v>-22.746613867549499</v>
      </c>
      <c r="FQ12" s="5">
        <f t="shared" ref="FQ12:FQ16" si="285">FQ11+(FP12-FP11)</f>
        <v>-5.0028553978098245E-2</v>
      </c>
      <c r="FR12" s="5">
        <f t="shared" ref="FR12:FR16" si="286">FQ12*-1</f>
        <v>5.0028553978098245E-2</v>
      </c>
      <c r="FS12">
        <v>-5.4690454155206698</v>
      </c>
      <c r="FT12" s="6">
        <f t="shared" si="248"/>
        <v>-1.8775023519992797</v>
      </c>
      <c r="FU12" s="16">
        <f t="shared" si="249"/>
        <v>1877.5023519992797</v>
      </c>
      <c r="FV12" s="6">
        <f t="shared" si="250"/>
        <v>1.1734389699995498</v>
      </c>
      <c r="FW12" s="14">
        <f t="shared" si="251"/>
        <v>1.2507138494524562E-3</v>
      </c>
      <c r="FX12" s="6">
        <f t="shared" si="252"/>
        <v>0.93821538037118868</v>
      </c>
      <c r="FY12" s="1">
        <v>6</v>
      </c>
      <c r="FZ12">
        <v>-22.8087085438519</v>
      </c>
      <c r="GA12" s="5">
        <f t="shared" si="189"/>
        <v>-4.9764896553298854E-2</v>
      </c>
      <c r="GB12" s="5">
        <f t="shared" si="190"/>
        <v>4.9764896553298854E-2</v>
      </c>
      <c r="GC12">
        <v>-5.3446399047970798</v>
      </c>
      <c r="GD12" s="6">
        <f t="shared" si="191"/>
        <v>-1.85075197368861</v>
      </c>
      <c r="GE12" s="16">
        <f t="shared" si="192"/>
        <v>1850.75197368861</v>
      </c>
      <c r="GF12" s="6">
        <f t="shared" si="193"/>
        <v>1.1567199835553812</v>
      </c>
      <c r="GG12" s="14">
        <f t="shared" si="194"/>
        <v>1.2441224138324714E-3</v>
      </c>
      <c r="GH12" s="6">
        <f t="shared" si="195"/>
        <v>0.92974772473727063</v>
      </c>
      <c r="GI12" s="1">
        <v>6</v>
      </c>
      <c r="GJ12">
        <v>-22.635255113415798</v>
      </c>
      <c r="GK12" s="5">
        <f t="shared" si="196"/>
        <v>-5.0005643442297298E-2</v>
      </c>
      <c r="GL12" s="5">
        <f t="shared" si="197"/>
        <v>5.0005643442297298E-2</v>
      </c>
      <c r="GM12">
        <v>-4.8397365957498604</v>
      </c>
      <c r="GN12" s="6">
        <f t="shared" si="198"/>
        <v>-1.3341333717107804</v>
      </c>
      <c r="GO12" s="16">
        <f t="shared" si="199"/>
        <v>1334.1333717107805</v>
      </c>
      <c r="GP12" s="6">
        <f t="shared" si="200"/>
        <v>0.8338333573192378</v>
      </c>
      <c r="GQ12" s="14">
        <f t="shared" si="201"/>
        <v>1.2501410860574324E-3</v>
      </c>
      <c r="GR12" s="6">
        <f t="shared" si="202"/>
        <v>0.66699140330544338</v>
      </c>
      <c r="GS12" s="1">
        <v>6</v>
      </c>
      <c r="GT12">
        <v>-23.1624690542187</v>
      </c>
      <c r="GU12" s="5">
        <f t="shared" si="203"/>
        <v>-5.0355261942101492E-2</v>
      </c>
      <c r="GV12" s="5">
        <f t="shared" si="204"/>
        <v>5.0355261942101492E-2</v>
      </c>
      <c r="GW12">
        <v>-5.6010976433754003</v>
      </c>
      <c r="GX12" s="6">
        <f t="shared" si="205"/>
        <v>-1.9357372075319303</v>
      </c>
      <c r="GY12" s="16">
        <f t="shared" si="206"/>
        <v>1935.7372075319304</v>
      </c>
      <c r="GZ12" s="6">
        <f t="shared" si="207"/>
        <v>1.2098357547074565</v>
      </c>
      <c r="HA12" s="14">
        <f t="shared" si="208"/>
        <v>1.2588815485525373E-3</v>
      </c>
      <c r="HB12" s="6">
        <f t="shared" si="209"/>
        <v>0.96104018372381927</v>
      </c>
      <c r="HC12" s="27">
        <f t="shared" si="90"/>
        <v>1.1945900740101951</v>
      </c>
      <c r="HD12" s="22">
        <f t="shared" si="91"/>
        <v>1.2502337526574792E-3</v>
      </c>
      <c r="HE12" s="27">
        <f t="shared" si="92"/>
        <v>0.95549337991474914</v>
      </c>
      <c r="HF12" s="1">
        <v>6</v>
      </c>
      <c r="HG12">
        <v>-22.731758899734</v>
      </c>
      <c r="HH12" s="5">
        <f t="shared" si="210"/>
        <v>-5.0267484788200534E-2</v>
      </c>
      <c r="HI12" s="5">
        <f t="shared" si="211"/>
        <v>5.0267484788200534E-2</v>
      </c>
      <c r="HJ12">
        <v>-5.4921472445130304</v>
      </c>
      <c r="HK12" s="6">
        <f t="shared" si="212"/>
        <v>-1.7044603824615403</v>
      </c>
      <c r="HL12" s="16">
        <f t="shared" si="213"/>
        <v>1704.4603824615403</v>
      </c>
      <c r="HM12" s="6">
        <f t="shared" si="214"/>
        <v>1.0652877390384627</v>
      </c>
      <c r="HN12" s="14">
        <f t="shared" si="215"/>
        <v>1.2566871197050133E-3</v>
      </c>
      <c r="HO12" s="6">
        <f t="shared" si="216"/>
        <v>0.84769527938546996</v>
      </c>
      <c r="HP12" s="1">
        <v>6</v>
      </c>
      <c r="HQ12">
        <v>-22.887230493329699</v>
      </c>
      <c r="HR12" s="5">
        <f t="shared" si="217"/>
        <v>-4.9750414487000683E-2</v>
      </c>
      <c r="HS12" s="5">
        <f t="shared" si="218"/>
        <v>4.9750414487000683E-2</v>
      </c>
      <c r="HT12">
        <v>-5.1740808412432697</v>
      </c>
      <c r="HU12" s="6">
        <f t="shared" si="219"/>
        <v>-1.4686901122331597</v>
      </c>
      <c r="HV12" s="16">
        <f t="shared" si="220"/>
        <v>1468.6901122331597</v>
      </c>
      <c r="HW12" s="6">
        <f t="shared" si="221"/>
        <v>0.91793132014572476</v>
      </c>
      <c r="HX12" s="14">
        <f t="shared" si="222"/>
        <v>1.243760362175017E-3</v>
      </c>
      <c r="HY12" s="6">
        <f t="shared" si="223"/>
        <v>0.73802908346467888</v>
      </c>
      <c r="HZ12" s="1">
        <v>6</v>
      </c>
      <c r="IA12">
        <v>-22.865034934004001</v>
      </c>
      <c r="IB12" s="5">
        <f t="shared" si="224"/>
        <v>-5.0390093406999625E-2</v>
      </c>
      <c r="IC12" s="5">
        <f t="shared" si="225"/>
        <v>5.0390093406999625E-2</v>
      </c>
      <c r="ID12">
        <v>-5.6621355935931197</v>
      </c>
      <c r="IE12" s="6">
        <f t="shared" si="226"/>
        <v>-1.9138952717184998</v>
      </c>
      <c r="IF12" s="16">
        <f t="shared" si="227"/>
        <v>1913.8952717184998</v>
      </c>
      <c r="IG12" s="6">
        <f t="shared" si="228"/>
        <v>1.1961845448240624</v>
      </c>
      <c r="IH12" s="14">
        <f t="shared" si="229"/>
        <v>1.2597523351749907E-3</v>
      </c>
      <c r="II12" s="6">
        <f t="shared" si="230"/>
        <v>0.94953945424352149</v>
      </c>
      <c r="IJ12" s="1">
        <v>6</v>
      </c>
      <c r="IK12">
        <v>-23.0238147251324</v>
      </c>
      <c r="IL12" s="5">
        <f t="shared" si="231"/>
        <v>-4.9889088420400185E-2</v>
      </c>
      <c r="IM12" s="5">
        <f t="shared" si="232"/>
        <v>4.9889088420400185E-2</v>
      </c>
      <c r="IN12">
        <v>-5.5216850712895402</v>
      </c>
      <c r="IO12" s="6">
        <f t="shared" si="233"/>
        <v>-1.8994864076376001</v>
      </c>
      <c r="IP12" s="16">
        <f t="shared" si="234"/>
        <v>1899.4864076376002</v>
      </c>
      <c r="IQ12" s="6">
        <f t="shared" si="235"/>
        <v>1.1871790047735002</v>
      </c>
      <c r="IR12" s="14">
        <f t="shared" si="236"/>
        <v>1.2472272105100047E-3</v>
      </c>
      <c r="IS12" s="6">
        <f t="shared" si="237"/>
        <v>0.9518546378474616</v>
      </c>
      <c r="IT12" s="1">
        <v>6</v>
      </c>
      <c r="IU12">
        <v>-22.911016891334999</v>
      </c>
      <c r="IV12" s="5">
        <f t="shared" si="238"/>
        <v>-5.0055515766999292E-2</v>
      </c>
      <c r="IW12" s="5">
        <f t="shared" si="239"/>
        <v>5.0055515766999292E-2</v>
      </c>
      <c r="IX12">
        <v>-5.5015560239553496</v>
      </c>
      <c r="IY12" s="6">
        <f t="shared" si="240"/>
        <v>-1.8618982285261194</v>
      </c>
      <c r="IZ12" s="16">
        <f t="shared" si="241"/>
        <v>1861.8982285261195</v>
      </c>
      <c r="JA12" s="6">
        <f t="shared" si="242"/>
        <v>1.1636863928288248</v>
      </c>
      <c r="JB12" s="14">
        <f t="shared" si="243"/>
        <v>1.2513878941749824E-3</v>
      </c>
      <c r="JC12" s="6">
        <f t="shared" si="244"/>
        <v>0.92991661358209199</v>
      </c>
      <c r="JD12" s="27">
        <f t="shared" si="245"/>
        <v>1.106053800322115</v>
      </c>
      <c r="JE12" s="22">
        <f t="shared" si="246"/>
        <v>1.2517629843480013E-3</v>
      </c>
      <c r="JF12" s="27">
        <f t="shared" si="247"/>
        <v>0.88359682635784198</v>
      </c>
    </row>
    <row r="13" spans="2:266" x14ac:dyDescent="0.25">
      <c r="B13" s="1">
        <v>7</v>
      </c>
      <c r="C13" s="5">
        <v>-22.841261062287501</v>
      </c>
      <c r="D13" s="5">
        <f t="shared" si="116"/>
        <v>-5.8349828174002027E-2</v>
      </c>
      <c r="E13" s="5">
        <f t="shared" si="117"/>
        <v>5.8349828174002027E-2</v>
      </c>
      <c r="F13" s="6">
        <v>-6.0281833633780497</v>
      </c>
      <c r="G13" s="6">
        <f t="shared" si="118"/>
        <v>-2.4205798283219395</v>
      </c>
      <c r="H13" s="16">
        <f t="shared" si="2"/>
        <v>2420.5798283219397</v>
      </c>
      <c r="I13" s="6">
        <f t="shared" si="3"/>
        <v>1.5128623927012124</v>
      </c>
      <c r="J13" s="14">
        <f t="shared" si="4"/>
        <v>1.4587457043500507E-3</v>
      </c>
      <c r="K13" s="6">
        <f t="shared" si="5"/>
        <v>1.0370980961176324</v>
      </c>
      <c r="L13" s="1">
        <v>7</v>
      </c>
      <c r="M13" s="1">
        <v>-23.049018689249699</v>
      </c>
      <c r="N13" s="5">
        <f t="shared" si="6"/>
        <v>-5.8863359449297548E-2</v>
      </c>
      <c r="O13" s="5">
        <f t="shared" si="119"/>
        <v>5.8863359449297548E-2</v>
      </c>
      <c r="P13" s="1">
        <v>-6.2835164368152601</v>
      </c>
      <c r="Q13" s="6">
        <f t="shared" si="120"/>
        <v>-2.24344506859779</v>
      </c>
      <c r="R13" s="16">
        <f t="shared" si="7"/>
        <v>2243.4450685977899</v>
      </c>
      <c r="S13" s="6">
        <f t="shared" si="8"/>
        <v>1.4021531678736188</v>
      </c>
      <c r="T13" s="14">
        <f t="shared" si="9"/>
        <v>1.4715839862324386E-3</v>
      </c>
      <c r="U13" s="6">
        <f t="shared" si="10"/>
        <v>0.9528189902795986</v>
      </c>
      <c r="V13" s="1">
        <v>7</v>
      </c>
      <c r="W13" s="1">
        <v>-23.0124300515462</v>
      </c>
      <c r="X13" s="5">
        <f t="shared" si="121"/>
        <v>-5.8083143950799609E-2</v>
      </c>
      <c r="Y13" s="5">
        <f t="shared" si="122"/>
        <v>5.8083143950799609E-2</v>
      </c>
      <c r="Z13" s="1">
        <v>-6.4673911780118898</v>
      </c>
      <c r="AA13" s="6">
        <f t="shared" si="123"/>
        <v>-2.0383404567837697</v>
      </c>
      <c r="AB13" s="16">
        <f t="shared" si="11"/>
        <v>2038.3404567837697</v>
      </c>
      <c r="AC13" s="6">
        <f t="shared" si="12"/>
        <v>1.2739627854898561</v>
      </c>
      <c r="AD13" s="14">
        <f t="shared" si="13"/>
        <v>1.4520785987699903E-3</v>
      </c>
      <c r="AE13" s="6">
        <f t="shared" si="14"/>
        <v>0.87733734700655297</v>
      </c>
      <c r="AF13" s="1">
        <v>7</v>
      </c>
      <c r="AG13" s="1">
        <v>-23.080218973853</v>
      </c>
      <c r="AH13" s="5">
        <f t="shared" si="124"/>
        <v>-5.8346149449800322E-2</v>
      </c>
      <c r="AI13" s="5">
        <f t="shared" si="125"/>
        <v>5.8346149449800322E-2</v>
      </c>
      <c r="AJ13" s="1">
        <v>-6.6815841943025598</v>
      </c>
      <c r="AK13" s="6">
        <f t="shared" si="126"/>
        <v>-2.4038659408688599</v>
      </c>
      <c r="AL13" s="16">
        <f t="shared" si="15"/>
        <v>2403.86594086886</v>
      </c>
      <c r="AM13" s="6">
        <f t="shared" si="16"/>
        <v>1.5024162130430374</v>
      </c>
      <c r="AN13" s="14">
        <f t="shared" si="17"/>
        <v>1.458653736245008E-3</v>
      </c>
      <c r="AO13" s="6">
        <f t="shared" si="18"/>
        <v>1.0300019639415499</v>
      </c>
      <c r="AP13" s="1">
        <v>7</v>
      </c>
      <c r="AQ13" s="1">
        <v>-23.047639540194499</v>
      </c>
      <c r="AR13" s="5">
        <f t="shared" si="127"/>
        <v>-5.8220327768097491E-2</v>
      </c>
      <c r="AS13" s="5">
        <f t="shared" si="128"/>
        <v>5.8220327768097491E-2</v>
      </c>
      <c r="AT13" s="1">
        <v>-5.9519888833165204</v>
      </c>
      <c r="AU13" s="6">
        <f t="shared" si="129"/>
        <v>-2.1771637722849904</v>
      </c>
      <c r="AV13" s="16">
        <f t="shared" si="19"/>
        <v>2177.1637722849905</v>
      </c>
      <c r="AW13" s="6">
        <f t="shared" si="20"/>
        <v>1.3607273576781191</v>
      </c>
      <c r="AX13" s="14">
        <f t="shared" si="21"/>
        <v>1.4555081942024372E-3</v>
      </c>
      <c r="AY13" s="6">
        <f t="shared" si="22"/>
        <v>0.93488127589947767</v>
      </c>
      <c r="AZ13" s="27">
        <f t="shared" si="0"/>
        <v>1.4104243833571688</v>
      </c>
      <c r="BA13" s="22">
        <f t="shared" si="1"/>
        <v>1.4593140439599849E-3</v>
      </c>
      <c r="BB13" s="27">
        <f t="shared" si="23"/>
        <v>0.96649819084167155</v>
      </c>
      <c r="BC13" s="1">
        <v>7</v>
      </c>
      <c r="BD13">
        <v>-22.910044357722001</v>
      </c>
      <c r="BE13" s="5">
        <f t="shared" ref="BE13:BE76" si="287">BE12+(BD13-BD12)</f>
        <v>-5.8509037770502204E-2</v>
      </c>
      <c r="BF13" s="5">
        <f t="shared" ref="BF13:BF76" si="288">BE13*-1</f>
        <v>5.8509037770502204E-2</v>
      </c>
      <c r="BG13">
        <v>-6.13281577825546</v>
      </c>
      <c r="BH13" s="6">
        <f t="shared" si="253"/>
        <v>-2.3074319586157799</v>
      </c>
      <c r="BI13" s="16">
        <f t="shared" si="24"/>
        <v>2307.4319586157799</v>
      </c>
      <c r="BJ13" s="6">
        <f t="shared" si="254"/>
        <v>1.4421449741348624</v>
      </c>
      <c r="BK13" s="14">
        <f t="shared" si="255"/>
        <v>1.4627259442625551E-3</v>
      </c>
      <c r="BL13" s="6">
        <f t="shared" si="256"/>
        <v>0.98592971553665254</v>
      </c>
      <c r="BM13" s="1">
        <v>7</v>
      </c>
      <c r="BN13">
        <v>-22.870347989672901</v>
      </c>
      <c r="BO13" s="5">
        <f t="shared" ref="BO13:BO76" si="289">BO12+(BN13-BN12)</f>
        <v>-5.8584707730801711E-2</v>
      </c>
      <c r="BP13" s="5">
        <f t="shared" ref="BP13:BP76" si="290">BO13*-1</f>
        <v>5.8584707730801711E-2</v>
      </c>
      <c r="BQ13">
        <v>-6.2637416645884496</v>
      </c>
      <c r="BR13" s="6">
        <f t="shared" si="257"/>
        <v>-2.5801569223403895</v>
      </c>
      <c r="BS13" s="16">
        <f t="shared" si="28"/>
        <v>2580.1569223403894</v>
      </c>
      <c r="BT13" s="6">
        <f t="shared" si="258"/>
        <v>1.6125980764627434</v>
      </c>
      <c r="BU13" s="14">
        <f t="shared" si="259"/>
        <v>1.4646176932700428E-3</v>
      </c>
      <c r="BV13" s="6">
        <f t="shared" si="260"/>
        <v>1.1010368670764217</v>
      </c>
      <c r="BW13" s="1">
        <v>7</v>
      </c>
      <c r="BX13">
        <v>-22.816683366044899</v>
      </c>
      <c r="BY13" s="5">
        <f t="shared" ref="BY13:BY76" si="291">BY12+(BX13-BX12)</f>
        <v>-5.817990836779785E-2</v>
      </c>
      <c r="BZ13" s="5">
        <f t="shared" ref="BZ13:BZ76" si="292">BY13*-1</f>
        <v>5.817990836779785E-2</v>
      </c>
      <c r="CA13">
        <v>-6.46075867116451</v>
      </c>
      <c r="CB13" s="6">
        <f t="shared" si="261"/>
        <v>-2.3682013154029802</v>
      </c>
      <c r="CC13" s="16">
        <f t="shared" si="32"/>
        <v>2368.2013154029801</v>
      </c>
      <c r="CD13" s="6">
        <f t="shared" si="262"/>
        <v>1.4801258221268625</v>
      </c>
      <c r="CE13" s="14">
        <f t="shared" si="263"/>
        <v>1.4544977091949462E-3</v>
      </c>
      <c r="CF13" s="6">
        <f t="shared" si="264"/>
        <v>1.017619906012847</v>
      </c>
      <c r="CG13" s="1">
        <v>7</v>
      </c>
      <c r="CH13">
        <v>-22.843095581522299</v>
      </c>
      <c r="CI13" s="5">
        <f t="shared" ref="CI13:CI76" si="293">CI12+(CH13-CH12)</f>
        <v>-5.8144192146500018E-2</v>
      </c>
      <c r="CJ13" s="5">
        <f t="shared" ref="CJ13:CJ76" si="294">CI13*-1</f>
        <v>5.8144192146500018E-2</v>
      </c>
      <c r="CK13">
        <v>-6.3372150063514701</v>
      </c>
      <c r="CL13" s="6">
        <f t="shared" si="265"/>
        <v>-2.2963505238294601</v>
      </c>
      <c r="CM13" s="16">
        <f t="shared" si="36"/>
        <v>2296.3505238294601</v>
      </c>
      <c r="CN13" s="6">
        <f t="shared" si="266"/>
        <v>1.4352190773934126</v>
      </c>
      <c r="CO13" s="14">
        <f t="shared" si="267"/>
        <v>1.4536048036625005E-3</v>
      </c>
      <c r="CP13" s="6">
        <f t="shared" si="268"/>
        <v>0.98735163352324973</v>
      </c>
      <c r="CQ13" s="1">
        <v>7</v>
      </c>
      <c r="CR13">
        <v>-22.828496448021799</v>
      </c>
      <c r="CS13" s="5">
        <f t="shared" ref="CS13:CS76" si="295">CS12+(CR13-CR12)</f>
        <v>-5.8120815949497029E-2</v>
      </c>
      <c r="CT13" s="5">
        <f t="shared" ref="CT13:CT76" si="296">CS13*-1</f>
        <v>5.8120815949497029E-2</v>
      </c>
      <c r="CU13">
        <v>-4.3704280629754102</v>
      </c>
      <c r="CV13" s="6">
        <f t="shared" si="269"/>
        <v>-1.2283490970730804</v>
      </c>
      <c r="CW13" s="16">
        <f t="shared" si="40"/>
        <v>1228.3490970730804</v>
      </c>
      <c r="CX13" s="6">
        <f t="shared" si="270"/>
        <v>0.76771818567067529</v>
      </c>
      <c r="CY13" s="14">
        <f t="shared" si="271"/>
        <v>1.4530203987374256E-3</v>
      </c>
      <c r="CZ13" s="6">
        <f t="shared" si="272"/>
        <v>0.52836022559474694</v>
      </c>
      <c r="DA13" s="27">
        <f t="shared" si="44"/>
        <v>1.4925219875294702</v>
      </c>
      <c r="DB13" s="22">
        <f t="shared" si="45"/>
        <v>1.4588615375975109E-3</v>
      </c>
      <c r="DC13" s="27">
        <f t="shared" ref="DC13:DC76" si="297">(DA13*(10^-3))/DB13</f>
        <v>1.0230730943715141</v>
      </c>
      <c r="DD13" s="1">
        <v>7</v>
      </c>
      <c r="DE13">
        <v>-22.821092852538499</v>
      </c>
      <c r="DF13" s="5">
        <f t="shared" ref="DF13:DF76" si="298">DF12+(DE13-DE12)</f>
        <v>-5.8223959926198887E-2</v>
      </c>
      <c r="DG13" s="5">
        <f t="shared" ref="DG13:DG76" si="299">DF13*-1</f>
        <v>5.8223959926198887E-2</v>
      </c>
      <c r="DH13">
        <v>-5.69843538105488</v>
      </c>
      <c r="DI13" s="6">
        <f t="shared" si="147"/>
        <v>-1.7457950860261899</v>
      </c>
      <c r="DJ13" s="16">
        <f t="shared" si="148"/>
        <v>1745.7950860261899</v>
      </c>
      <c r="DK13" s="6">
        <f t="shared" si="149"/>
        <v>1.0911219287663687</v>
      </c>
      <c r="DL13" s="14">
        <f t="shared" si="150"/>
        <v>1.4555989981549721E-3</v>
      </c>
      <c r="DM13" s="6">
        <f t="shared" si="151"/>
        <v>0.74960337987962888</v>
      </c>
      <c r="DN13" s="1">
        <v>7</v>
      </c>
      <c r="DO13">
        <v>-22.874667696669</v>
      </c>
      <c r="DP13" s="5">
        <f t="shared" ref="DP13:DP76" si="300">DP12+(DO13-DO12)</f>
        <v>-5.8516022689900637E-2</v>
      </c>
      <c r="DQ13" s="5">
        <f t="shared" ref="DQ13:DQ76" si="301">DP13*-1</f>
        <v>5.8516022689900637E-2</v>
      </c>
      <c r="DR13">
        <v>-5.90759199112654</v>
      </c>
      <c r="DS13" s="6">
        <f t="shared" si="278"/>
        <v>-2.1545022726059</v>
      </c>
      <c r="DT13" s="16">
        <f t="shared" si="279"/>
        <v>2154.5022726059001</v>
      </c>
      <c r="DU13" s="6">
        <f t="shared" si="280"/>
        <v>1.3465639203786877</v>
      </c>
      <c r="DV13" s="14">
        <f t="shared" si="281"/>
        <v>1.4629005672475159E-3</v>
      </c>
      <c r="DW13" s="6">
        <f t="shared" si="282"/>
        <v>0.92047535596508889</v>
      </c>
      <c r="DX13" s="1">
        <v>7</v>
      </c>
      <c r="DY13">
        <v>-22.926750329182202</v>
      </c>
      <c r="DZ13" s="5">
        <f t="shared" ref="DZ13:DZ76" si="302">DZ12+(DY13-DY12)</f>
        <v>-5.846386862500097E-2</v>
      </c>
      <c r="EA13" s="5">
        <f t="shared" ref="EA13:EA76" si="303">DZ13*-1</f>
        <v>5.846386862500097E-2</v>
      </c>
      <c r="EB13">
        <v>-5.6825276464223897</v>
      </c>
      <c r="EC13" s="6">
        <f t="shared" si="161"/>
        <v>-1.9813602790236495</v>
      </c>
      <c r="ED13" s="16">
        <f t="shared" si="162"/>
        <v>1981.3602790236496</v>
      </c>
      <c r="EE13" s="6">
        <f t="shared" si="163"/>
        <v>1.2383501743897809</v>
      </c>
      <c r="EF13" s="14">
        <f t="shared" si="164"/>
        <v>1.4615967156250242E-3</v>
      </c>
      <c r="EG13" s="6">
        <f t="shared" si="165"/>
        <v>0.84725845450482129</v>
      </c>
      <c r="EH13" s="1">
        <v>7</v>
      </c>
      <c r="EI13">
        <v>-22.953792072163299</v>
      </c>
      <c r="EJ13" s="5">
        <f t="shared" ref="EJ13:EJ76" si="304">EJ12+(EI13-EI12)</f>
        <v>-5.8138464512598631E-2</v>
      </c>
      <c r="EK13" s="5">
        <f t="shared" ref="EK13:EK76" si="305">EJ13*-1</f>
        <v>5.8138464512598631E-2</v>
      </c>
      <c r="EL13">
        <v>-5.5044760927557901</v>
      </c>
      <c r="EM13" s="6">
        <f t="shared" si="168"/>
        <v>-1.7803937196731501</v>
      </c>
      <c r="EN13" s="16">
        <f t="shared" si="169"/>
        <v>1780.3937196731501</v>
      </c>
      <c r="EO13" s="6">
        <f t="shared" si="170"/>
        <v>1.1127460747957187</v>
      </c>
      <c r="EP13" s="14">
        <f t="shared" si="171"/>
        <v>1.4534616128149657E-3</v>
      </c>
      <c r="EQ13" s="6">
        <f t="shared" si="172"/>
        <v>0.76558339414319154</v>
      </c>
      <c r="ER13" s="1">
        <v>7</v>
      </c>
      <c r="ES13">
        <v>-22.7996386259932</v>
      </c>
      <c r="ET13" s="5">
        <f t="shared" si="283"/>
        <v>-5.8693765606001591E-2</v>
      </c>
      <c r="EU13" s="5">
        <f t="shared" si="284"/>
        <v>5.8693765606001591E-2</v>
      </c>
      <c r="EV13">
        <v>-5.8882204815745398</v>
      </c>
      <c r="EW13" s="6">
        <f t="shared" si="175"/>
        <v>-2.1016374230384898</v>
      </c>
      <c r="EX13" s="16">
        <f t="shared" si="176"/>
        <v>2101.6374230384899</v>
      </c>
      <c r="EY13" s="6">
        <f t="shared" si="177"/>
        <v>1.3135233893990561</v>
      </c>
      <c r="EZ13" s="14">
        <f t="shared" si="178"/>
        <v>1.4673441401500398E-3</v>
      </c>
      <c r="FA13" s="6">
        <f t="shared" si="179"/>
        <v>0.89517063751980153</v>
      </c>
      <c r="FB13" s="27">
        <f t="shared" si="180"/>
        <v>1.2204610975459225</v>
      </c>
      <c r="FC13" s="22">
        <f t="shared" si="181"/>
        <v>1.4601804067985035E-3</v>
      </c>
      <c r="FD13" s="27">
        <f t="shared" si="182"/>
        <v>0.8358289782985282</v>
      </c>
      <c r="FE13" s="1">
        <v>7</v>
      </c>
      <c r="FF13">
        <v>-22.851183419711401</v>
      </c>
      <c r="FG13" s="5">
        <f t="shared" ref="FG13:FG76" si="306">FG12+(FF13-FF12)</f>
        <v>-5.8145961659398893E-2</v>
      </c>
      <c r="FH13" s="5">
        <f t="shared" ref="FH13:FH76" si="307">FG13*-1</f>
        <v>5.8145961659398893E-2</v>
      </c>
      <c r="FI13">
        <v>-6.2878774479031598</v>
      </c>
      <c r="FJ13" s="6">
        <f t="shared" si="273"/>
        <v>-2.92710307985545</v>
      </c>
      <c r="FK13" s="16">
        <f t="shared" si="274"/>
        <v>2927.1030798554502</v>
      </c>
      <c r="FL13" s="6">
        <f t="shared" si="275"/>
        <v>1.8294394249096564</v>
      </c>
      <c r="FM13" s="14">
        <f t="shared" si="276"/>
        <v>1.4536490414849724E-3</v>
      </c>
      <c r="FN13" s="6">
        <f t="shared" si="277"/>
        <v>1.2585152073851307</v>
      </c>
      <c r="FO13" s="1">
        <v>7</v>
      </c>
      <c r="FP13">
        <v>-22.754746688619701</v>
      </c>
      <c r="FQ13" s="5">
        <f t="shared" si="285"/>
        <v>-5.8161375048300101E-2</v>
      </c>
      <c r="FR13" s="5">
        <f t="shared" si="286"/>
        <v>5.8161375048300101E-2</v>
      </c>
      <c r="FS13">
        <v>-5.8523530140519098</v>
      </c>
      <c r="FT13" s="6">
        <f t="shared" si="248"/>
        <v>-2.2608099505305197</v>
      </c>
      <c r="FU13" s="16">
        <f t="shared" si="249"/>
        <v>2260.8099505305195</v>
      </c>
      <c r="FV13" s="6">
        <f t="shared" si="250"/>
        <v>1.4130062190815746</v>
      </c>
      <c r="FW13" s="14">
        <f t="shared" si="251"/>
        <v>1.4540343762075025E-3</v>
      </c>
      <c r="FX13" s="6">
        <f t="shared" si="252"/>
        <v>0.97178322755137336</v>
      </c>
      <c r="FY13" s="1">
        <v>7</v>
      </c>
      <c r="FZ13">
        <v>-22.816927651959801</v>
      </c>
      <c r="GA13" s="5">
        <f t="shared" ref="GA13:GA76" si="308">GA12+(FZ13-FZ12)</f>
        <v>-5.7984004661200572E-2</v>
      </c>
      <c r="GB13" s="5">
        <f t="shared" ref="GB13:GB76" si="309">GA13*-1</f>
        <v>5.7984004661200572E-2</v>
      </c>
      <c r="GC13">
        <v>-5.6505106389522597</v>
      </c>
      <c r="GD13" s="6">
        <f t="shared" si="191"/>
        <v>-2.1566227078437898</v>
      </c>
      <c r="GE13" s="16">
        <f t="shared" si="192"/>
        <v>2156.6227078437901</v>
      </c>
      <c r="GF13" s="6">
        <f t="shared" si="193"/>
        <v>1.3478891924023688</v>
      </c>
      <c r="GG13" s="14">
        <f t="shared" si="194"/>
        <v>1.4496001165300143E-3</v>
      </c>
      <c r="GH13" s="6">
        <f t="shared" si="195"/>
        <v>0.92983518491215611</v>
      </c>
      <c r="GI13" s="1">
        <v>7</v>
      </c>
      <c r="GJ13">
        <v>-22.643583558795701</v>
      </c>
      <c r="GK13" s="5">
        <f t="shared" ref="GK13:GK76" si="310">GK12+(GJ13-GJ12)</f>
        <v>-5.8334088822199703E-2</v>
      </c>
      <c r="GL13" s="5">
        <f t="shared" ref="GL13:GL76" si="311">GK13*-1</f>
        <v>5.8334088822199703E-2</v>
      </c>
      <c r="GM13">
        <v>-5.1041103899478903</v>
      </c>
      <c r="GN13" s="6">
        <f t="shared" si="198"/>
        <v>-1.5985071659088104</v>
      </c>
      <c r="GO13" s="16">
        <f t="shared" si="199"/>
        <v>1598.5071659088103</v>
      </c>
      <c r="GP13" s="6">
        <f t="shared" si="200"/>
        <v>0.99906697869300642</v>
      </c>
      <c r="GQ13" s="14">
        <f t="shared" si="201"/>
        <v>1.4583522205549927E-3</v>
      </c>
      <c r="GR13" s="6">
        <f t="shared" si="202"/>
        <v>0.68506562722741982</v>
      </c>
      <c r="GS13" s="1">
        <v>7</v>
      </c>
      <c r="GT13">
        <v>-23.1707668125193</v>
      </c>
      <c r="GU13" s="5">
        <f t="shared" ref="GU13:GU76" si="312">GU12+(GT13-GT12)</f>
        <v>-5.8653020242701359E-2</v>
      </c>
      <c r="GV13" s="5">
        <f t="shared" ref="GV13:GV76" si="313">GU13*-1</f>
        <v>5.8653020242701359E-2</v>
      </c>
      <c r="GW13">
        <v>-5.9628129005432102</v>
      </c>
      <c r="GX13" s="6">
        <f t="shared" si="205"/>
        <v>-2.2974524646997403</v>
      </c>
      <c r="GY13" s="16">
        <f t="shared" si="206"/>
        <v>2297.4524646997402</v>
      </c>
      <c r="GZ13" s="6">
        <f t="shared" si="207"/>
        <v>1.4359077904373376</v>
      </c>
      <c r="HA13" s="14">
        <f t="shared" si="208"/>
        <v>1.4663255060675339E-3</v>
      </c>
      <c r="HB13" s="6">
        <f t="shared" si="209"/>
        <v>0.97925582314136239</v>
      </c>
      <c r="HC13" s="27">
        <f t="shared" ref="HC13:HC76" si="314">AVERAGE(FL13,FV13,GF13,GP13,GZ13)</f>
        <v>1.4050619211047888</v>
      </c>
      <c r="HD13" s="22">
        <f t="shared" ref="HD13:HD76" si="315">AVERAGE(FM13,FW13,GG13,GQ13,HA13)</f>
        <v>1.4563922521690031E-3</v>
      </c>
      <c r="HE13" s="27">
        <f t="shared" ref="HE13:HE76" si="316">(HC13*(10^-3))/HD13</f>
        <v>0.96475514684469921</v>
      </c>
      <c r="HF13" s="1">
        <v>7</v>
      </c>
      <c r="HG13">
        <v>-22.739942384753</v>
      </c>
      <c r="HH13" s="5">
        <f t="shared" ref="HH13:HH76" si="317">HH12+(HG13-HG12)</f>
        <v>-5.8450969807200437E-2</v>
      </c>
      <c r="HI13" s="5">
        <f t="shared" ref="HI13:HI76" si="318">HH13*-1</f>
        <v>5.8450969807200437E-2</v>
      </c>
      <c r="HJ13">
        <v>-5.84182944148779</v>
      </c>
      <c r="HK13" s="6">
        <f t="shared" si="212"/>
        <v>-2.0541425794363</v>
      </c>
      <c r="HL13" s="16">
        <f t="shared" si="213"/>
        <v>2054.1425794362999</v>
      </c>
      <c r="HM13" s="6">
        <f t="shared" si="214"/>
        <v>1.2838391121476875</v>
      </c>
      <c r="HN13" s="14">
        <f t="shared" si="215"/>
        <v>1.4612742451800109E-3</v>
      </c>
      <c r="HO13" s="6">
        <f t="shared" si="216"/>
        <v>0.87857506308785616</v>
      </c>
      <c r="HP13" s="1">
        <v>7</v>
      </c>
      <c r="HQ13">
        <v>-22.895686995565502</v>
      </c>
      <c r="HR13" s="5">
        <f t="shared" ref="HR13:HR76" si="319">HR12+(HQ13-HQ12)</f>
        <v>-5.820691672280276E-2</v>
      </c>
      <c r="HS13" s="5">
        <f t="shared" ref="HS13:HS76" si="320">HR13*-1</f>
        <v>5.820691672280276E-2</v>
      </c>
      <c r="HT13">
        <v>-5.4729847237467801</v>
      </c>
      <c r="HU13" s="6">
        <f t="shared" si="219"/>
        <v>-1.7675939947366701</v>
      </c>
      <c r="HV13" s="16">
        <f t="shared" si="220"/>
        <v>1767.5939947366701</v>
      </c>
      <c r="HW13" s="6">
        <f t="shared" si="221"/>
        <v>1.1047462467104188</v>
      </c>
      <c r="HX13" s="14">
        <f t="shared" si="222"/>
        <v>1.455172918070069E-3</v>
      </c>
      <c r="HY13" s="6">
        <f t="shared" si="223"/>
        <v>0.75918554626181101</v>
      </c>
      <c r="HZ13" s="1">
        <v>7</v>
      </c>
      <c r="IA13">
        <v>-22.8733793515662</v>
      </c>
      <c r="IB13" s="5">
        <f t="shared" ref="IB13:IB76" si="321">IB12+(IA13-IA12)</f>
        <v>-5.8734510969198794E-2</v>
      </c>
      <c r="IC13" s="5">
        <f t="shared" ref="IC13:IC76" si="322">IB13*-1</f>
        <v>5.8734510969198794E-2</v>
      </c>
      <c r="ID13">
        <v>-6.0140786692500097</v>
      </c>
      <c r="IE13" s="6">
        <f t="shared" si="226"/>
        <v>-2.2658383473753898</v>
      </c>
      <c r="IF13" s="16">
        <f t="shared" si="227"/>
        <v>2265.8383473753897</v>
      </c>
      <c r="IG13" s="6">
        <f t="shared" si="228"/>
        <v>1.4161489671096186</v>
      </c>
      <c r="IH13" s="14">
        <f t="shared" si="229"/>
        <v>1.4683627742299698E-3</v>
      </c>
      <c r="II13" s="6">
        <f t="shared" si="230"/>
        <v>0.96444079893830537</v>
      </c>
      <c r="IJ13" s="1">
        <v>7</v>
      </c>
      <c r="IK13">
        <v>-23.0319085703523</v>
      </c>
      <c r="IL13" s="5">
        <f t="shared" ref="IL13:IL76" si="323">IL12+(IK13-IK12)</f>
        <v>-5.7982933640300161E-2</v>
      </c>
      <c r="IM13" s="5">
        <f t="shared" ref="IM13:IM76" si="324">IL13*-1</f>
        <v>5.7982933640300161E-2</v>
      </c>
      <c r="IN13">
        <v>-5.8520896360278103</v>
      </c>
      <c r="IO13" s="6">
        <f t="shared" si="233"/>
        <v>-2.2298909723758702</v>
      </c>
      <c r="IP13" s="16">
        <f t="shared" si="234"/>
        <v>2229.8909723758702</v>
      </c>
      <c r="IQ13" s="6">
        <f t="shared" si="235"/>
        <v>1.3936818577349188</v>
      </c>
      <c r="IR13" s="14">
        <f t="shared" si="236"/>
        <v>1.4495733410075039E-3</v>
      </c>
      <c r="IS13" s="6">
        <f t="shared" si="237"/>
        <v>0.96144280410555938</v>
      </c>
      <c r="IT13" s="1">
        <v>7</v>
      </c>
      <c r="IU13">
        <v>-22.919007778842701</v>
      </c>
      <c r="IV13" s="5">
        <f t="shared" ref="IV13:IV76" si="325">IV12+(IU13-IU12)</f>
        <v>-5.8046403274701674E-2</v>
      </c>
      <c r="IW13" s="5">
        <f t="shared" ref="IW13:IW76" si="326">IV13*-1</f>
        <v>5.8046403274701674E-2</v>
      </c>
      <c r="IX13">
        <v>-5.8485249057412103</v>
      </c>
      <c r="IY13" s="6">
        <f t="shared" si="240"/>
        <v>-2.2088671103119801</v>
      </c>
      <c r="IZ13" s="16">
        <f t="shared" si="241"/>
        <v>2208.86711031198</v>
      </c>
      <c r="JA13" s="6">
        <f t="shared" si="242"/>
        <v>1.3805419439449875</v>
      </c>
      <c r="JB13" s="14">
        <f t="shared" si="243"/>
        <v>1.4511600818675418E-3</v>
      </c>
      <c r="JC13" s="6">
        <f t="shared" si="244"/>
        <v>0.951336769247626</v>
      </c>
      <c r="JD13" s="27">
        <f t="shared" si="245"/>
        <v>1.3157916255295263</v>
      </c>
      <c r="JE13" s="22">
        <f t="shared" si="246"/>
        <v>1.4571086720710194E-3</v>
      </c>
      <c r="JF13" s="27">
        <f t="shared" si="247"/>
        <v>0.90301543786666494</v>
      </c>
    </row>
    <row r="14" spans="2:266" x14ac:dyDescent="0.25">
      <c r="B14" s="1">
        <v>8</v>
      </c>
      <c r="C14" s="5">
        <v>-22.8491217508973</v>
      </c>
      <c r="D14" s="5">
        <f t="shared" si="116"/>
        <v>-6.621051678380141E-2</v>
      </c>
      <c r="E14" s="5">
        <f t="shared" si="117"/>
        <v>6.621051678380141E-2</v>
      </c>
      <c r="F14" s="6">
        <v>-6.3963739201426497</v>
      </c>
      <c r="G14" s="6">
        <f t="shared" si="118"/>
        <v>-2.7887703850865395</v>
      </c>
      <c r="H14" s="16">
        <f t="shared" si="2"/>
        <v>2788.7703850865396</v>
      </c>
      <c r="I14" s="6">
        <f t="shared" si="3"/>
        <v>1.7429814906790873</v>
      </c>
      <c r="J14" s="14">
        <f t="shared" si="4"/>
        <v>1.6552629195950353E-3</v>
      </c>
      <c r="K14" s="6">
        <f t="shared" si="5"/>
        <v>1.0529937389677724</v>
      </c>
      <c r="L14" s="1">
        <v>8</v>
      </c>
      <c r="M14" s="1">
        <v>-23.056701914340199</v>
      </c>
      <c r="N14" s="5">
        <f t="shared" si="6"/>
        <v>-6.6546584539796783E-2</v>
      </c>
      <c r="O14" s="5">
        <f t="shared" si="119"/>
        <v>6.6546584539796783E-2</v>
      </c>
      <c r="P14" s="1">
        <v>-6.5947508439421698</v>
      </c>
      <c r="Q14" s="6">
        <f t="shared" si="120"/>
        <v>-2.5546794757246998</v>
      </c>
      <c r="R14" s="16">
        <f t="shared" si="7"/>
        <v>2554.6794757246998</v>
      </c>
      <c r="S14" s="6">
        <f t="shared" si="8"/>
        <v>1.5966746723279375</v>
      </c>
      <c r="T14" s="14">
        <f t="shared" si="9"/>
        <v>1.6636646134949196E-3</v>
      </c>
      <c r="U14" s="6">
        <f t="shared" si="10"/>
        <v>0.95973350600620522</v>
      </c>
      <c r="V14" s="1">
        <v>8</v>
      </c>
      <c r="W14" s="1">
        <v>-23.020746063769501</v>
      </c>
      <c r="X14" s="5">
        <f t="shared" si="121"/>
        <v>-6.6399156174099971E-2</v>
      </c>
      <c r="Y14" s="5">
        <f t="shared" si="122"/>
        <v>6.6399156174099971E-2</v>
      </c>
      <c r="Z14" s="1">
        <v>-6.8176515400409698</v>
      </c>
      <c r="AA14" s="6">
        <f t="shared" si="123"/>
        <v>-2.3886008188128498</v>
      </c>
      <c r="AB14" s="16">
        <f t="shared" si="11"/>
        <v>2388.6008188128499</v>
      </c>
      <c r="AC14" s="6">
        <f t="shared" si="12"/>
        <v>1.4928755117580312</v>
      </c>
      <c r="AD14" s="14">
        <f t="shared" si="13"/>
        <v>1.6599789043524992E-3</v>
      </c>
      <c r="AE14" s="6">
        <f t="shared" si="14"/>
        <v>0.89933402638050441</v>
      </c>
      <c r="AF14" s="1">
        <v>8</v>
      </c>
      <c r="AG14" s="1">
        <v>-23.088414007272</v>
      </c>
      <c r="AH14" s="5">
        <f t="shared" si="124"/>
        <v>-6.6541182868800064E-2</v>
      </c>
      <c r="AI14" s="5">
        <f t="shared" si="125"/>
        <v>6.6541182868800064E-2</v>
      </c>
      <c r="AJ14" s="1">
        <v>-7.0299100130796397</v>
      </c>
      <c r="AK14" s="6">
        <f t="shared" si="126"/>
        <v>-2.7521917596459398</v>
      </c>
      <c r="AL14" s="16">
        <f t="shared" si="15"/>
        <v>2752.1917596459398</v>
      </c>
      <c r="AM14" s="6">
        <f t="shared" si="16"/>
        <v>1.7201198497787125</v>
      </c>
      <c r="AN14" s="14">
        <f t="shared" si="17"/>
        <v>1.6635295717200016E-3</v>
      </c>
      <c r="AO14" s="6">
        <f t="shared" si="18"/>
        <v>1.0340181978251217</v>
      </c>
      <c r="AP14" s="1">
        <v>8</v>
      </c>
      <c r="AQ14" s="1">
        <v>-23.056083655839899</v>
      </c>
      <c r="AR14" s="5">
        <f t="shared" si="127"/>
        <v>-6.666444341349731E-2</v>
      </c>
      <c r="AS14" s="5">
        <f t="shared" si="128"/>
        <v>6.666444341349731E-2</v>
      </c>
      <c r="AT14" s="1">
        <v>-6.3519116491079304</v>
      </c>
      <c r="AU14" s="6">
        <f t="shared" si="129"/>
        <v>-2.5770865380764003</v>
      </c>
      <c r="AV14" s="16">
        <f t="shared" si="19"/>
        <v>2577.0865380764003</v>
      </c>
      <c r="AW14" s="6">
        <f t="shared" si="20"/>
        <v>1.6106790862977503</v>
      </c>
      <c r="AX14" s="14">
        <f t="shared" si="21"/>
        <v>1.6666110853374328E-3</v>
      </c>
      <c r="AY14" s="6">
        <f t="shared" si="22"/>
        <v>0.96643968137991942</v>
      </c>
      <c r="AZ14" s="27">
        <f t="shared" si="0"/>
        <v>1.6326661221683036</v>
      </c>
      <c r="BA14" s="22">
        <f t="shared" si="1"/>
        <v>1.6618094188999778E-3</v>
      </c>
      <c r="BB14" s="27">
        <f t="shared" si="23"/>
        <v>0.98246291277433895</v>
      </c>
      <c r="BC14" s="1">
        <v>8</v>
      </c>
      <c r="BD14">
        <v>-22.918219879932799</v>
      </c>
      <c r="BE14" s="5">
        <f t="shared" si="287"/>
        <v>-6.668455998130085E-2</v>
      </c>
      <c r="BF14" s="5">
        <f t="shared" si="288"/>
        <v>6.668455998130085E-2</v>
      </c>
      <c r="BG14">
        <v>-6.5287509933114096</v>
      </c>
      <c r="BH14" s="6">
        <f t="shared" si="253"/>
        <v>-2.7033671736717295</v>
      </c>
      <c r="BI14" s="16">
        <f t="shared" si="24"/>
        <v>2703.3671736717297</v>
      </c>
      <c r="BJ14" s="6">
        <f t="shared" si="254"/>
        <v>1.6896044835448309</v>
      </c>
      <c r="BK14" s="14">
        <f t="shared" si="255"/>
        <v>1.6671139995325212E-3</v>
      </c>
      <c r="BL14" s="6">
        <f t="shared" si="256"/>
        <v>1.013490669515472</v>
      </c>
      <c r="BM14" s="1">
        <v>8</v>
      </c>
      <c r="BN14">
        <v>-22.878725981414501</v>
      </c>
      <c r="BO14" s="5">
        <f t="shared" si="289"/>
        <v>-6.6962699472401965E-2</v>
      </c>
      <c r="BP14" s="5">
        <f t="shared" si="290"/>
        <v>6.6962699472401965E-2</v>
      </c>
      <c r="BQ14">
        <v>-6.6133419051766396</v>
      </c>
      <c r="BR14" s="6">
        <f t="shared" si="257"/>
        <v>-2.9297571629285795</v>
      </c>
      <c r="BS14" s="16">
        <f t="shared" si="28"/>
        <v>2929.7571629285794</v>
      </c>
      <c r="BT14" s="6">
        <f t="shared" si="258"/>
        <v>1.8310982268303622</v>
      </c>
      <c r="BU14" s="14">
        <f t="shared" si="259"/>
        <v>1.6740674868100491E-3</v>
      </c>
      <c r="BV14" s="6">
        <f t="shared" si="260"/>
        <v>1.0938019173405826</v>
      </c>
      <c r="BW14" s="1">
        <v>8</v>
      </c>
      <c r="BX14">
        <v>-22.825108017048102</v>
      </c>
      <c r="BY14" s="5">
        <f t="shared" si="291"/>
        <v>-6.660455937100096E-2</v>
      </c>
      <c r="BZ14" s="5">
        <f t="shared" si="292"/>
        <v>6.660455937100096E-2</v>
      </c>
      <c r="CA14">
        <v>-6.8472472950816199</v>
      </c>
      <c r="CB14" s="6">
        <f t="shared" si="261"/>
        <v>-2.7546899393200901</v>
      </c>
      <c r="CC14" s="16">
        <f t="shared" si="32"/>
        <v>2754.6899393200902</v>
      </c>
      <c r="CD14" s="6">
        <f t="shared" si="262"/>
        <v>1.7216812120750564</v>
      </c>
      <c r="CE14" s="14">
        <f t="shared" si="263"/>
        <v>1.6651139842750241E-3</v>
      </c>
      <c r="CF14" s="6">
        <f t="shared" si="264"/>
        <v>1.0339719853020519</v>
      </c>
      <c r="CG14" s="1">
        <v>8</v>
      </c>
      <c r="CH14">
        <v>-22.851449917670099</v>
      </c>
      <c r="CI14" s="5">
        <f t="shared" si="293"/>
        <v>-6.649852829430003E-2</v>
      </c>
      <c r="CJ14" s="5">
        <f t="shared" si="294"/>
        <v>6.649852829430003E-2</v>
      </c>
      <c r="CK14">
        <v>-6.6692464053630802</v>
      </c>
      <c r="CL14" s="6">
        <f t="shared" si="265"/>
        <v>-2.6283819228410703</v>
      </c>
      <c r="CM14" s="16">
        <f t="shared" si="36"/>
        <v>2628.3819228410703</v>
      </c>
      <c r="CN14" s="6">
        <f t="shared" si="266"/>
        <v>1.6427387017756689</v>
      </c>
      <c r="CO14" s="14">
        <f t="shared" si="267"/>
        <v>1.6624632073575008E-3</v>
      </c>
      <c r="CP14" s="6">
        <f t="shared" si="268"/>
        <v>0.98813537316522981</v>
      </c>
      <c r="CQ14" s="1">
        <v>8</v>
      </c>
      <c r="CR14">
        <v>-22.837248831444001</v>
      </c>
      <c r="CS14" s="5">
        <f t="shared" si="295"/>
        <v>-6.6873199371698888E-2</v>
      </c>
      <c r="CT14" s="5">
        <f t="shared" si="296"/>
        <v>6.6873199371698888E-2</v>
      </c>
      <c r="CU14">
        <v>-4.53600846230984</v>
      </c>
      <c r="CV14" s="6">
        <f t="shared" si="269"/>
        <v>-1.3939294964075102</v>
      </c>
      <c r="CW14" s="16">
        <f t="shared" si="40"/>
        <v>1393.9294964075102</v>
      </c>
      <c r="CX14" s="6">
        <f t="shared" si="270"/>
        <v>0.87120593525469392</v>
      </c>
      <c r="CY14" s="14">
        <f t="shared" si="271"/>
        <v>1.6718299842924723E-3</v>
      </c>
      <c r="CZ14" s="6">
        <f t="shared" si="272"/>
        <v>0.52110916985580513</v>
      </c>
      <c r="DA14" s="27">
        <f t="shared" si="44"/>
        <v>1.7212806560564797</v>
      </c>
      <c r="DB14" s="22">
        <f t="shared" si="45"/>
        <v>1.6671896694937737E-3</v>
      </c>
      <c r="DC14" s="27">
        <f t="shared" si="297"/>
        <v>1.0324444108264719</v>
      </c>
      <c r="DD14" s="1">
        <v>8</v>
      </c>
      <c r="DE14">
        <v>-22.829622649861999</v>
      </c>
      <c r="DF14" s="5">
        <f t="shared" si="298"/>
        <v>-6.6753757249699675E-2</v>
      </c>
      <c r="DG14" s="5">
        <f t="shared" si="299"/>
        <v>6.6753757249699675E-2</v>
      </c>
      <c r="DH14">
        <v>-6.0419801622629201</v>
      </c>
      <c r="DI14" s="6">
        <f t="shared" si="147"/>
        <v>-2.08933986723423</v>
      </c>
      <c r="DJ14" s="16">
        <f t="shared" si="148"/>
        <v>2089.33986723423</v>
      </c>
      <c r="DK14" s="6">
        <f t="shared" si="149"/>
        <v>1.3058374170213938</v>
      </c>
      <c r="DL14" s="14">
        <f t="shared" si="150"/>
        <v>1.6688439312424919E-3</v>
      </c>
      <c r="DM14" s="6">
        <f t="shared" si="151"/>
        <v>0.7824802502946866</v>
      </c>
      <c r="DN14" s="1">
        <v>8</v>
      </c>
      <c r="DO14">
        <v>-22.8827453834419</v>
      </c>
      <c r="DP14" s="5">
        <f t="shared" si="300"/>
        <v>-6.6593709462800632E-2</v>
      </c>
      <c r="DQ14" s="5">
        <f t="shared" si="301"/>
        <v>6.6593709462800632E-2</v>
      </c>
      <c r="DR14">
        <v>-6.2821300700306901</v>
      </c>
      <c r="DS14" s="6">
        <f t="shared" si="278"/>
        <v>-2.5290403515100501</v>
      </c>
      <c r="DT14" s="16">
        <f t="shared" si="279"/>
        <v>2529.0403515100502</v>
      </c>
      <c r="DU14" s="6">
        <f t="shared" si="280"/>
        <v>1.5806502196937813</v>
      </c>
      <c r="DV14" s="14">
        <f t="shared" si="281"/>
        <v>1.6648427365700158E-3</v>
      </c>
      <c r="DW14" s="6">
        <f t="shared" si="282"/>
        <v>0.94942914725405725</v>
      </c>
      <c r="DX14" s="1">
        <v>8</v>
      </c>
      <c r="DY14">
        <v>-22.934728923231699</v>
      </c>
      <c r="DZ14" s="5">
        <f t="shared" si="302"/>
        <v>-6.6442462674498159E-2</v>
      </c>
      <c r="EA14" s="5">
        <f t="shared" si="303"/>
        <v>6.6442462674498159E-2</v>
      </c>
      <c r="EB14">
        <v>-5.9596240520477304</v>
      </c>
      <c r="EC14" s="6">
        <f t="shared" si="161"/>
        <v>-2.2584566846489902</v>
      </c>
      <c r="ED14" s="16">
        <f t="shared" si="162"/>
        <v>2258.4566846489902</v>
      </c>
      <c r="EE14" s="6">
        <f t="shared" si="163"/>
        <v>1.4115354279056189</v>
      </c>
      <c r="EF14" s="14">
        <f t="shared" si="164"/>
        <v>1.661061566862454E-3</v>
      </c>
      <c r="EG14" s="6">
        <f t="shared" si="165"/>
        <v>0.84977911479334267</v>
      </c>
      <c r="EH14" s="1">
        <v>8</v>
      </c>
      <c r="EI14">
        <v>-22.962213137574601</v>
      </c>
      <c r="EJ14" s="5">
        <f t="shared" si="304"/>
        <v>-6.6559529923900129E-2</v>
      </c>
      <c r="EK14" s="5">
        <f t="shared" si="305"/>
        <v>6.6559529923900129E-2</v>
      </c>
      <c r="EL14">
        <v>-5.7689260691404298</v>
      </c>
      <c r="EM14" s="6">
        <f t="shared" si="168"/>
        <v>-2.0448436960577898</v>
      </c>
      <c r="EN14" s="16">
        <f t="shared" si="169"/>
        <v>2044.8436960577899</v>
      </c>
      <c r="EO14" s="6">
        <f t="shared" si="170"/>
        <v>1.2780273100361186</v>
      </c>
      <c r="EP14" s="14">
        <f t="shared" si="171"/>
        <v>1.6639882480975032E-3</v>
      </c>
      <c r="EQ14" s="6">
        <f t="shared" si="172"/>
        <v>0.76805068274810995</v>
      </c>
      <c r="ER14" s="1">
        <v>8</v>
      </c>
      <c r="ES14">
        <v>-22.8077172906548</v>
      </c>
      <c r="ET14" s="5">
        <f t="shared" si="283"/>
        <v>-6.6772430267601379E-2</v>
      </c>
      <c r="EU14" s="5">
        <f t="shared" si="284"/>
        <v>6.6772430267601379E-2</v>
      </c>
      <c r="EV14">
        <v>-6.17863927036524</v>
      </c>
      <c r="EW14" s="6">
        <f t="shared" si="175"/>
        <v>-2.3920562118291899</v>
      </c>
      <c r="EX14" s="16">
        <f t="shared" si="176"/>
        <v>2392.05621182919</v>
      </c>
      <c r="EY14" s="6">
        <f t="shared" si="177"/>
        <v>1.4950351323932438</v>
      </c>
      <c r="EZ14" s="14">
        <f t="shared" si="178"/>
        <v>1.6693107566900344E-3</v>
      </c>
      <c r="FA14" s="6">
        <f t="shared" si="179"/>
        <v>0.89560025082307015</v>
      </c>
      <c r="FB14" s="27">
        <f t="shared" si="180"/>
        <v>1.4142171014100311</v>
      </c>
      <c r="FC14" s="22">
        <f t="shared" si="181"/>
        <v>1.6656094478925E-3</v>
      </c>
      <c r="FD14" s="27">
        <f t="shared" si="182"/>
        <v>0.84906885176440594</v>
      </c>
      <c r="FE14" s="1">
        <v>8</v>
      </c>
      <c r="FF14">
        <v>-22.8593944253129</v>
      </c>
      <c r="FG14" s="5">
        <f t="shared" si="306"/>
        <v>-6.6356967260897903E-2</v>
      </c>
      <c r="FH14" s="5">
        <f t="shared" si="307"/>
        <v>6.6356967260897903E-2</v>
      </c>
      <c r="FI14">
        <v>-6.7347109317779497</v>
      </c>
      <c r="FJ14" s="6">
        <f t="shared" si="273"/>
        <v>-3.3739365637302399</v>
      </c>
      <c r="FK14" s="16">
        <f t="shared" si="274"/>
        <v>3373.9365637302399</v>
      </c>
      <c r="FL14" s="6">
        <f t="shared" si="275"/>
        <v>2.1087103523313999</v>
      </c>
      <c r="FM14" s="14">
        <f t="shared" si="276"/>
        <v>1.6589241815224477E-3</v>
      </c>
      <c r="FN14" s="6">
        <f t="shared" si="277"/>
        <v>1.2711312402452106</v>
      </c>
      <c r="FO14" s="1">
        <v>8</v>
      </c>
      <c r="FP14">
        <v>-22.7630996277836</v>
      </c>
      <c r="FQ14" s="5">
        <f t="shared" si="285"/>
        <v>-6.651431421219911E-2</v>
      </c>
      <c r="FR14" s="5">
        <f t="shared" si="286"/>
        <v>6.651431421219911E-2</v>
      </c>
      <c r="FS14">
        <v>-6.0892656445503199</v>
      </c>
      <c r="FT14" s="6">
        <f t="shared" si="248"/>
        <v>-2.4977225810289299</v>
      </c>
      <c r="FU14" s="16">
        <f t="shared" si="249"/>
        <v>2497.7225810289297</v>
      </c>
      <c r="FV14" s="6">
        <f t="shared" si="250"/>
        <v>1.5610766131430811</v>
      </c>
      <c r="FW14" s="14">
        <f t="shared" si="251"/>
        <v>1.6628578553049777E-3</v>
      </c>
      <c r="FX14" s="6">
        <f t="shared" si="252"/>
        <v>0.93879137544006763</v>
      </c>
      <c r="FY14" s="1">
        <v>8</v>
      </c>
      <c r="FZ14">
        <v>-22.825490418103001</v>
      </c>
      <c r="GA14" s="5">
        <f t="shared" si="308"/>
        <v>-6.6546770804400524E-2</v>
      </c>
      <c r="GB14" s="5">
        <f t="shared" si="309"/>
        <v>6.6546770804400524E-2</v>
      </c>
      <c r="GC14">
        <v>-5.9691438451409304</v>
      </c>
      <c r="GD14" s="6">
        <f t="shared" si="191"/>
        <v>-2.4752559140324606</v>
      </c>
      <c r="GE14" s="16">
        <f t="shared" si="192"/>
        <v>2475.2559140324606</v>
      </c>
      <c r="GF14" s="6">
        <f t="shared" si="193"/>
        <v>1.5470349462702879</v>
      </c>
      <c r="GG14" s="14">
        <f t="shared" si="194"/>
        <v>1.6636692701100131E-3</v>
      </c>
      <c r="GH14" s="6">
        <f t="shared" si="195"/>
        <v>0.92989332318916218</v>
      </c>
      <c r="GI14" s="1">
        <v>8</v>
      </c>
      <c r="GJ14">
        <v>-22.652007464740901</v>
      </c>
      <c r="GK14" s="5">
        <f t="shared" si="310"/>
        <v>-6.6757994767399964E-2</v>
      </c>
      <c r="GL14" s="5">
        <f t="shared" si="311"/>
        <v>6.6757994767399964E-2</v>
      </c>
      <c r="GM14">
        <v>-5.3986109793186197</v>
      </c>
      <c r="GN14" s="6">
        <f t="shared" si="198"/>
        <v>-1.8930077552795397</v>
      </c>
      <c r="GO14" s="16">
        <f t="shared" si="199"/>
        <v>1893.0077552795397</v>
      </c>
      <c r="GP14" s="6">
        <f t="shared" si="200"/>
        <v>1.1831298470497122</v>
      </c>
      <c r="GQ14" s="14">
        <f t="shared" si="201"/>
        <v>1.668949869184999E-3</v>
      </c>
      <c r="GR14" s="6">
        <f t="shared" si="202"/>
        <v>0.70890676160780786</v>
      </c>
      <c r="GS14" s="1">
        <v>8</v>
      </c>
      <c r="GT14">
        <v>-23.1788561873907</v>
      </c>
      <c r="GU14" s="5">
        <f t="shared" si="312"/>
        <v>-6.6742395114101072E-2</v>
      </c>
      <c r="GV14" s="5">
        <f t="shared" si="313"/>
        <v>6.6742395114101072E-2</v>
      </c>
      <c r="GW14">
        <v>-6.3114296644926098</v>
      </c>
      <c r="GX14" s="6">
        <f t="shared" si="205"/>
        <v>-2.6460692286491398</v>
      </c>
      <c r="GY14" s="16">
        <f t="shared" si="206"/>
        <v>2646.0692286491399</v>
      </c>
      <c r="GZ14" s="6">
        <f t="shared" si="207"/>
        <v>1.6537932679057123</v>
      </c>
      <c r="HA14" s="14">
        <f t="shared" si="208"/>
        <v>1.6685598778525268E-3</v>
      </c>
      <c r="HB14" s="6">
        <f t="shared" si="209"/>
        <v>0.9911500868846137</v>
      </c>
      <c r="HC14" s="27">
        <f t="shared" si="314"/>
        <v>1.6107490053400386</v>
      </c>
      <c r="HD14" s="22">
        <f t="shared" si="315"/>
        <v>1.6645922107949927E-3</v>
      </c>
      <c r="HE14" s="27">
        <f t="shared" si="316"/>
        <v>0.96765381628859171</v>
      </c>
      <c r="HF14" s="1">
        <v>8</v>
      </c>
      <c r="HG14">
        <v>-22.748286755749099</v>
      </c>
      <c r="HH14" s="5">
        <f t="shared" si="317"/>
        <v>-6.6795340803299297E-2</v>
      </c>
      <c r="HI14" s="5">
        <f t="shared" si="318"/>
        <v>6.6795340803299297E-2</v>
      </c>
      <c r="HJ14">
        <v>-6.1945954337716103</v>
      </c>
      <c r="HK14" s="6">
        <f t="shared" si="212"/>
        <v>-2.4069085717201202</v>
      </c>
      <c r="HL14" s="16">
        <f t="shared" si="213"/>
        <v>2406.9085717201201</v>
      </c>
      <c r="HM14" s="6">
        <f t="shared" si="214"/>
        <v>1.5043178573250751</v>
      </c>
      <c r="HN14" s="14">
        <f t="shared" si="215"/>
        <v>1.6698835200824823E-3</v>
      </c>
      <c r="HO14" s="6">
        <f t="shared" si="216"/>
        <v>0.90085196915457355</v>
      </c>
      <c r="HP14" s="1">
        <v>8</v>
      </c>
      <c r="HQ14">
        <v>-22.904371299306501</v>
      </c>
      <c r="HR14" s="5">
        <f t="shared" si="319"/>
        <v>-6.6891220463801915E-2</v>
      </c>
      <c r="HS14" s="5">
        <f t="shared" si="320"/>
        <v>6.6891220463801915E-2</v>
      </c>
      <c r="HT14">
        <v>-5.7828547433018702</v>
      </c>
      <c r="HU14" s="6">
        <f t="shared" si="219"/>
        <v>-2.0774640142917602</v>
      </c>
      <c r="HV14" s="16">
        <f t="shared" si="220"/>
        <v>2077.4640142917601</v>
      </c>
      <c r="HW14" s="6">
        <f t="shared" si="221"/>
        <v>1.2984150089323501</v>
      </c>
      <c r="HX14" s="14">
        <f t="shared" si="222"/>
        <v>1.672280511595048E-3</v>
      </c>
      <c r="HY14" s="6">
        <f t="shared" si="223"/>
        <v>0.77643373819736805</v>
      </c>
      <c r="HZ14" s="1">
        <v>8</v>
      </c>
      <c r="IA14">
        <v>-22.881515665096099</v>
      </c>
      <c r="IB14" s="5">
        <f t="shared" si="321"/>
        <v>-6.6870824499098092E-2</v>
      </c>
      <c r="IC14" s="5">
        <f t="shared" si="322"/>
        <v>6.6870824499098092E-2</v>
      </c>
      <c r="ID14">
        <v>-6.3131134957075101</v>
      </c>
      <c r="IE14" s="6">
        <f t="shared" si="226"/>
        <v>-2.5648731738328903</v>
      </c>
      <c r="IF14" s="16">
        <f t="shared" si="227"/>
        <v>2564.8731738328902</v>
      </c>
      <c r="IG14" s="6">
        <f t="shared" si="228"/>
        <v>1.6030457336455564</v>
      </c>
      <c r="IH14" s="14">
        <f t="shared" si="229"/>
        <v>1.6717706124774524E-3</v>
      </c>
      <c r="II14" s="6">
        <f t="shared" si="230"/>
        <v>0.95889096367709781</v>
      </c>
      <c r="IJ14" s="1">
        <v>8</v>
      </c>
      <c r="IK14">
        <v>-23.0404337110628</v>
      </c>
      <c r="IL14" s="5">
        <f t="shared" si="323"/>
        <v>-6.6508074350799973E-2</v>
      </c>
      <c r="IM14" s="5">
        <f t="shared" si="324"/>
        <v>6.6508074350799973E-2</v>
      </c>
      <c r="IN14">
        <v>-6.2035297974944097</v>
      </c>
      <c r="IO14" s="6">
        <f t="shared" si="233"/>
        <v>-2.5813311338424696</v>
      </c>
      <c r="IP14" s="16">
        <f t="shared" si="234"/>
        <v>2581.3311338424696</v>
      </c>
      <c r="IQ14" s="6">
        <f t="shared" si="235"/>
        <v>1.6133319586515436</v>
      </c>
      <c r="IR14" s="14">
        <f t="shared" si="236"/>
        <v>1.6627018587699993E-3</v>
      </c>
      <c r="IS14" s="6">
        <f t="shared" si="237"/>
        <v>0.97030742471474862</v>
      </c>
      <c r="IT14" s="1">
        <v>8</v>
      </c>
      <c r="IU14">
        <v>-22.927451428826799</v>
      </c>
      <c r="IV14" s="5">
        <f t="shared" si="325"/>
        <v>-6.6490053258799975E-2</v>
      </c>
      <c r="IW14" s="5">
        <f t="shared" si="326"/>
        <v>6.6490053258799975E-2</v>
      </c>
      <c r="IX14">
        <v>-6.2279051169753101</v>
      </c>
      <c r="IY14" s="6">
        <f t="shared" si="240"/>
        <v>-2.5882473215460799</v>
      </c>
      <c r="IZ14" s="16">
        <f t="shared" si="241"/>
        <v>2588.24732154608</v>
      </c>
      <c r="JA14" s="6">
        <f t="shared" si="242"/>
        <v>1.6176545759662999</v>
      </c>
      <c r="JB14" s="14">
        <f t="shared" si="243"/>
        <v>1.6622513314699995E-3</v>
      </c>
      <c r="JC14" s="6">
        <f t="shared" si="244"/>
        <v>0.97317087093907706</v>
      </c>
      <c r="JD14" s="27">
        <f t="shared" si="245"/>
        <v>1.5273530269041651</v>
      </c>
      <c r="JE14" s="22">
        <f t="shared" si="246"/>
        <v>1.6677775668789963E-3</v>
      </c>
      <c r="JF14" s="27">
        <f t="shared" si="247"/>
        <v>0.91580139776216363</v>
      </c>
    </row>
    <row r="15" spans="2:266" x14ac:dyDescent="0.25">
      <c r="B15" s="1">
        <v>9</v>
      </c>
      <c r="C15" s="5">
        <v>-22.857530243453599</v>
      </c>
      <c r="D15" s="5">
        <f t="shared" si="116"/>
        <v>-7.4619009340100462E-2</v>
      </c>
      <c r="E15" s="5">
        <f t="shared" si="117"/>
        <v>7.4619009340100462E-2</v>
      </c>
      <c r="F15" s="6">
        <v>-6.7479653283953702</v>
      </c>
      <c r="G15" s="6">
        <f t="shared" si="118"/>
        <v>-3.14036179333926</v>
      </c>
      <c r="H15" s="16">
        <f t="shared" si="2"/>
        <v>3140.3617933392602</v>
      </c>
      <c r="I15" s="6">
        <f t="shared" si="3"/>
        <v>1.9627261208370377</v>
      </c>
      <c r="J15" s="14">
        <f t="shared" si="4"/>
        <v>1.8654752335025115E-3</v>
      </c>
      <c r="K15" s="6">
        <f t="shared" si="5"/>
        <v>1.0521319637955919</v>
      </c>
      <c r="L15" s="1">
        <v>9</v>
      </c>
      <c r="M15" s="1">
        <v>-23.065393668661901</v>
      </c>
      <c r="N15" s="5">
        <f t="shared" si="6"/>
        <v>-7.5238338861499443E-2</v>
      </c>
      <c r="O15" s="5">
        <f t="shared" si="119"/>
        <v>7.5238338861499443E-2</v>
      </c>
      <c r="P15" s="1">
        <v>-6.9809172302484503</v>
      </c>
      <c r="Q15" s="6">
        <f t="shared" si="120"/>
        <v>-2.9408458620309803</v>
      </c>
      <c r="R15" s="16">
        <f t="shared" si="7"/>
        <v>2940.8458620309802</v>
      </c>
      <c r="S15" s="6">
        <f t="shared" si="8"/>
        <v>1.8380286637693626</v>
      </c>
      <c r="T15" s="14">
        <f t="shared" si="9"/>
        <v>1.880958471537486E-3</v>
      </c>
      <c r="U15" s="6">
        <f t="shared" si="10"/>
        <v>0.9771766317982381</v>
      </c>
      <c r="V15" s="1">
        <v>9</v>
      </c>
      <c r="W15" s="1">
        <v>-23.029033763786099</v>
      </c>
      <c r="X15" s="5">
        <f t="shared" si="121"/>
        <v>-7.4686856190698592E-2</v>
      </c>
      <c r="Y15" s="5">
        <f t="shared" si="122"/>
        <v>7.4686856190698592E-2</v>
      </c>
      <c r="Z15" s="1">
        <v>-7.1546694263815898</v>
      </c>
      <c r="AA15" s="6">
        <f t="shared" si="123"/>
        <v>-2.7256187051534697</v>
      </c>
      <c r="AB15" s="16">
        <f t="shared" si="11"/>
        <v>2725.6187051534698</v>
      </c>
      <c r="AC15" s="6">
        <f t="shared" si="12"/>
        <v>1.7035116907209187</v>
      </c>
      <c r="AD15" s="14">
        <f t="shared" si="13"/>
        <v>1.8671714047674647E-3</v>
      </c>
      <c r="AE15" s="6">
        <f t="shared" si="14"/>
        <v>0.91234885365710283</v>
      </c>
      <c r="AF15" s="1">
        <v>9</v>
      </c>
      <c r="AG15" s="1">
        <v>-23.096983898032999</v>
      </c>
      <c r="AH15" s="5">
        <f t="shared" si="124"/>
        <v>-7.5111073629798852E-2</v>
      </c>
      <c r="AI15" s="5">
        <f t="shared" si="125"/>
        <v>7.5111073629798852E-2</v>
      </c>
      <c r="AJ15" s="1">
        <v>-7.39583820104599</v>
      </c>
      <c r="AK15" s="6">
        <f t="shared" si="126"/>
        <v>-3.1181199476122901</v>
      </c>
      <c r="AL15" s="16">
        <f t="shared" si="15"/>
        <v>3118.1199476122902</v>
      </c>
      <c r="AM15" s="6">
        <f t="shared" si="16"/>
        <v>1.9488249672576814</v>
      </c>
      <c r="AN15" s="14">
        <f t="shared" si="17"/>
        <v>1.8777768407449713E-3</v>
      </c>
      <c r="AO15" s="6">
        <f t="shared" si="18"/>
        <v>1.0378362992721346</v>
      </c>
      <c r="AP15" s="1">
        <v>9</v>
      </c>
      <c r="AQ15" s="1">
        <v>-23.0641359175061</v>
      </c>
      <c r="AR15" s="5">
        <f t="shared" si="127"/>
        <v>-7.4716705079698187E-2</v>
      </c>
      <c r="AS15" s="5">
        <f t="shared" si="128"/>
        <v>7.4716705079698187E-2</v>
      </c>
      <c r="AT15" s="1">
        <v>-6.7240925505757296</v>
      </c>
      <c r="AU15" s="6">
        <f t="shared" si="129"/>
        <v>-2.9492674395441996</v>
      </c>
      <c r="AV15" s="16">
        <f t="shared" si="19"/>
        <v>2949.2674395441995</v>
      </c>
      <c r="AW15" s="6">
        <f t="shared" si="20"/>
        <v>1.8432921497151247</v>
      </c>
      <c r="AX15" s="14">
        <f t="shared" si="21"/>
        <v>1.8679176269924547E-3</v>
      </c>
      <c r="AY15" s="6">
        <f t="shared" si="22"/>
        <v>0.98681661497194628</v>
      </c>
      <c r="AZ15" s="27">
        <f t="shared" si="0"/>
        <v>1.8592767184600247</v>
      </c>
      <c r="BA15" s="22">
        <f t="shared" si="1"/>
        <v>1.8718599155089777E-3</v>
      </c>
      <c r="BB15" s="27">
        <f t="shared" si="23"/>
        <v>0.99327770366537738</v>
      </c>
      <c r="BC15" s="1">
        <v>9</v>
      </c>
      <c r="BD15">
        <v>-22.9267016210108</v>
      </c>
      <c r="BE15" s="5">
        <f t="shared" si="287"/>
        <v>-7.5166301059301333E-2</v>
      </c>
      <c r="BF15" s="5">
        <f t="shared" si="288"/>
        <v>7.5166301059301333E-2</v>
      </c>
      <c r="BG15">
        <v>-6.8973179906606701</v>
      </c>
      <c r="BH15" s="6">
        <f t="shared" si="253"/>
        <v>-3.07193417102099</v>
      </c>
      <c r="BI15" s="16">
        <f t="shared" si="24"/>
        <v>3071.9341710209901</v>
      </c>
      <c r="BJ15" s="6">
        <f t="shared" si="254"/>
        <v>1.9199588568881187</v>
      </c>
      <c r="BK15" s="14">
        <f t="shared" si="255"/>
        <v>1.8791575264825334E-3</v>
      </c>
      <c r="BL15" s="6">
        <f t="shared" si="256"/>
        <v>1.0217125652482997</v>
      </c>
      <c r="BM15" s="1">
        <v>9</v>
      </c>
      <c r="BN15">
        <v>-22.886752259180501</v>
      </c>
      <c r="BO15" s="5">
        <f t="shared" si="289"/>
        <v>-7.4988977238401588E-2</v>
      </c>
      <c r="BP15" s="5">
        <f t="shared" si="290"/>
        <v>7.4988977238401588E-2</v>
      </c>
      <c r="BQ15">
        <v>-7.0707673206925401</v>
      </c>
      <c r="BR15" s="6">
        <f t="shared" si="257"/>
        <v>-3.38718257844448</v>
      </c>
      <c r="BS15" s="16">
        <f t="shared" si="28"/>
        <v>3387.18257844448</v>
      </c>
      <c r="BT15" s="6">
        <f t="shared" si="258"/>
        <v>2.1169891115278001</v>
      </c>
      <c r="BU15" s="14">
        <f t="shared" si="259"/>
        <v>1.8747244309600397E-3</v>
      </c>
      <c r="BV15" s="6">
        <f t="shared" si="260"/>
        <v>1.1292268221221704</v>
      </c>
      <c r="BW15" s="1">
        <v>9</v>
      </c>
      <c r="BX15">
        <v>-22.833226682014899</v>
      </c>
      <c r="BY15" s="5">
        <f t="shared" si="291"/>
        <v>-7.4723224337798655E-2</v>
      </c>
      <c r="BZ15" s="5">
        <f t="shared" si="292"/>
        <v>7.4723224337798655E-2</v>
      </c>
      <c r="CA15">
        <v>-7.2331719100475302</v>
      </c>
      <c r="CB15" s="6">
        <f t="shared" si="261"/>
        <v>-3.1406145542860004</v>
      </c>
      <c r="CC15" s="16">
        <f t="shared" si="32"/>
        <v>3140.6145542860004</v>
      </c>
      <c r="CD15" s="6">
        <f t="shared" si="262"/>
        <v>1.9628840964287502</v>
      </c>
      <c r="CE15" s="14">
        <f t="shared" si="263"/>
        <v>1.8680806084449663E-3</v>
      </c>
      <c r="CF15" s="6">
        <f t="shared" si="264"/>
        <v>1.0507491419562993</v>
      </c>
      <c r="CG15" s="1">
        <v>9</v>
      </c>
      <c r="CH15">
        <v>-22.859558151823901</v>
      </c>
      <c r="CI15" s="5">
        <f t="shared" si="293"/>
        <v>-7.460676244810216E-2</v>
      </c>
      <c r="CJ15" s="5">
        <f t="shared" si="294"/>
        <v>7.460676244810216E-2</v>
      </c>
      <c r="CK15">
        <v>-7.0044009014964104</v>
      </c>
      <c r="CL15" s="6">
        <f t="shared" si="265"/>
        <v>-2.9635364189744005</v>
      </c>
      <c r="CM15" s="16">
        <f t="shared" si="36"/>
        <v>2963.5364189744005</v>
      </c>
      <c r="CN15" s="6">
        <f t="shared" si="266"/>
        <v>1.8522102618590004</v>
      </c>
      <c r="CO15" s="14">
        <f t="shared" si="267"/>
        <v>1.8651690612025539E-3</v>
      </c>
      <c r="CP15" s="6">
        <f t="shared" si="268"/>
        <v>0.9930522119345051</v>
      </c>
      <c r="CQ15" s="1">
        <v>9</v>
      </c>
      <c r="CR15">
        <v>-22.8453307091686</v>
      </c>
      <c r="CS15" s="5">
        <f t="shared" si="295"/>
        <v>-7.4955077096298339E-2</v>
      </c>
      <c r="CT15" s="5">
        <f t="shared" si="296"/>
        <v>7.4955077096298339E-2</v>
      </c>
      <c r="CU15">
        <v>-4.7232290729880297</v>
      </c>
      <c r="CV15" s="6">
        <f t="shared" si="269"/>
        <v>-1.5811501070856999</v>
      </c>
      <c r="CW15" s="16">
        <f t="shared" si="40"/>
        <v>1581.1501070857</v>
      </c>
      <c r="CX15" s="6">
        <f t="shared" si="270"/>
        <v>0.9882188169285625</v>
      </c>
      <c r="CY15" s="14">
        <f t="shared" si="271"/>
        <v>1.8738769274074586E-3</v>
      </c>
      <c r="CZ15" s="6">
        <f t="shared" si="272"/>
        <v>0.52736591313698522</v>
      </c>
      <c r="DA15" s="27">
        <f t="shared" si="44"/>
        <v>1.9630105816759174</v>
      </c>
      <c r="DB15" s="22">
        <f t="shared" si="45"/>
        <v>1.8717829067725234E-3</v>
      </c>
      <c r="DC15" s="27">
        <f t="shared" si="297"/>
        <v>1.0487383844426146</v>
      </c>
      <c r="DD15" s="1">
        <v>9</v>
      </c>
      <c r="DE15">
        <v>-22.838093447899499</v>
      </c>
      <c r="DF15" s="5">
        <f t="shared" si="298"/>
        <v>-7.5224555287199735E-2</v>
      </c>
      <c r="DG15" s="5">
        <f t="shared" si="299"/>
        <v>7.5224555287199735E-2</v>
      </c>
      <c r="DH15">
        <v>-6.3817672431468999</v>
      </c>
      <c r="DI15" s="6">
        <f t="shared" si="147"/>
        <v>-2.4291269481182098</v>
      </c>
      <c r="DJ15" s="16">
        <f t="shared" si="148"/>
        <v>2429.1269481182098</v>
      </c>
      <c r="DK15" s="6">
        <f t="shared" si="149"/>
        <v>1.5182043425738811</v>
      </c>
      <c r="DL15" s="14">
        <f t="shared" si="150"/>
        <v>1.8806138821799933E-3</v>
      </c>
      <c r="DM15" s="6">
        <f t="shared" si="151"/>
        <v>0.80729189386499178</v>
      </c>
      <c r="DN15" s="1">
        <v>9</v>
      </c>
      <c r="DO15">
        <v>-22.890872849407199</v>
      </c>
      <c r="DP15" s="5">
        <f t="shared" si="300"/>
        <v>-7.4721175428098974E-2</v>
      </c>
      <c r="DQ15" s="5">
        <f t="shared" si="301"/>
        <v>7.4721175428098974E-2</v>
      </c>
      <c r="DR15">
        <v>-6.6377883777022397</v>
      </c>
      <c r="DS15" s="6">
        <f t="shared" si="278"/>
        <v>-2.8846986591815997</v>
      </c>
      <c r="DT15" s="16">
        <f t="shared" si="279"/>
        <v>2884.6986591815999</v>
      </c>
      <c r="DU15" s="6">
        <f t="shared" si="280"/>
        <v>1.8029366619884999</v>
      </c>
      <c r="DV15" s="14">
        <f t="shared" si="281"/>
        <v>1.8680293857024743E-3</v>
      </c>
      <c r="DW15" s="6">
        <f t="shared" si="282"/>
        <v>0.96515433632244696</v>
      </c>
      <c r="DX15" s="1">
        <v>9</v>
      </c>
      <c r="DY15">
        <v>-22.943287032761798</v>
      </c>
      <c r="DZ15" s="5">
        <f t="shared" si="302"/>
        <v>-7.500057220459766E-2</v>
      </c>
      <c r="EA15" s="5">
        <f t="shared" si="303"/>
        <v>7.500057220459766E-2</v>
      </c>
      <c r="EB15">
        <v>-6.3728004693985003</v>
      </c>
      <c r="EC15" s="6">
        <f t="shared" si="161"/>
        <v>-2.6716331019997601</v>
      </c>
      <c r="ED15" s="16">
        <f t="shared" si="162"/>
        <v>2671.6331019997601</v>
      </c>
      <c r="EE15" s="6">
        <f t="shared" si="163"/>
        <v>1.66977068874985</v>
      </c>
      <c r="EF15" s="14">
        <f t="shared" si="164"/>
        <v>1.8750143051149415E-3</v>
      </c>
      <c r="EG15" s="6">
        <f t="shared" si="165"/>
        <v>0.89053757307067072</v>
      </c>
      <c r="EH15" s="1">
        <v>9</v>
      </c>
      <c r="EI15">
        <v>-22.970730315476999</v>
      </c>
      <c r="EJ15" s="5">
        <f t="shared" si="304"/>
        <v>-7.5076707826298161E-2</v>
      </c>
      <c r="EK15" s="5">
        <f t="shared" si="305"/>
        <v>7.5076707826298161E-2</v>
      </c>
      <c r="EL15">
        <v>-6.1119616031646702</v>
      </c>
      <c r="EM15" s="6">
        <f t="shared" si="168"/>
        <v>-2.3878792300820302</v>
      </c>
      <c r="EN15" s="16">
        <f t="shared" si="169"/>
        <v>2387.8792300820301</v>
      </c>
      <c r="EO15" s="6">
        <f t="shared" si="170"/>
        <v>1.4924245188012688</v>
      </c>
      <c r="EP15" s="14">
        <f t="shared" si="171"/>
        <v>1.876917695657454E-3</v>
      </c>
      <c r="EQ15" s="6">
        <f t="shared" si="172"/>
        <v>0.79514649057560127</v>
      </c>
      <c r="ER15" s="1">
        <v>9</v>
      </c>
      <c r="ES15">
        <v>-22.816132954395101</v>
      </c>
      <c r="ET15" s="5">
        <f t="shared" si="283"/>
        <v>-7.5188094007902606E-2</v>
      </c>
      <c r="EU15" s="5">
        <f t="shared" si="284"/>
        <v>7.5188094007902606E-2</v>
      </c>
      <c r="EV15">
        <v>-6.5424900501966503</v>
      </c>
      <c r="EW15" s="6">
        <f t="shared" si="175"/>
        <v>-2.7559069916606003</v>
      </c>
      <c r="EX15" s="16">
        <f t="shared" si="176"/>
        <v>2755.9069916606004</v>
      </c>
      <c r="EY15" s="6">
        <f t="shared" si="177"/>
        <v>1.7224418697878752</v>
      </c>
      <c r="EZ15" s="14">
        <f t="shared" si="178"/>
        <v>1.8797023501975652E-3</v>
      </c>
      <c r="FA15" s="6">
        <f t="shared" si="179"/>
        <v>0.91633756249059262</v>
      </c>
      <c r="FB15" s="27">
        <f t="shared" si="180"/>
        <v>1.641155616380275</v>
      </c>
      <c r="FC15" s="22">
        <f t="shared" si="181"/>
        <v>1.8760555237704857E-3</v>
      </c>
      <c r="FD15" s="27">
        <f t="shared" si="182"/>
        <v>0.87479053556042408</v>
      </c>
      <c r="FE15" s="1">
        <v>9</v>
      </c>
      <c r="FF15">
        <v>-22.867773115546399</v>
      </c>
      <c r="FG15" s="5">
        <f t="shared" si="306"/>
        <v>-7.4735657494397145E-2</v>
      </c>
      <c r="FH15" s="5">
        <f t="shared" si="307"/>
        <v>7.4735657494397145E-2</v>
      </c>
      <c r="FI15">
        <v>-7.2108739987015698</v>
      </c>
      <c r="FJ15" s="6">
        <f t="shared" si="273"/>
        <v>-3.85009963065386</v>
      </c>
      <c r="FK15" s="16">
        <f t="shared" si="274"/>
        <v>3850.09963065386</v>
      </c>
      <c r="FL15" s="6">
        <f t="shared" si="275"/>
        <v>2.4063122691586627</v>
      </c>
      <c r="FM15" s="14">
        <f t="shared" si="276"/>
        <v>1.8683914373599287E-3</v>
      </c>
      <c r="FN15" s="6">
        <f t="shared" si="277"/>
        <v>1.2879058536892174</v>
      </c>
      <c r="FO15" s="1">
        <v>9</v>
      </c>
      <c r="FP15">
        <v>-22.771457596089501</v>
      </c>
      <c r="FQ15" s="5">
        <f t="shared" si="285"/>
        <v>-7.4872282518100519E-2</v>
      </c>
      <c r="FR15" s="5">
        <f t="shared" si="286"/>
        <v>7.4872282518100519E-2</v>
      </c>
      <c r="FS15">
        <v>-6.4392665401101103</v>
      </c>
      <c r="FT15" s="6">
        <f t="shared" si="248"/>
        <v>-2.8477234765887203</v>
      </c>
      <c r="FU15" s="16">
        <f t="shared" si="249"/>
        <v>2847.7234765887201</v>
      </c>
      <c r="FV15" s="6">
        <f t="shared" si="250"/>
        <v>1.77982717286795</v>
      </c>
      <c r="FW15" s="14">
        <f t="shared" si="251"/>
        <v>1.8718070629525131E-3</v>
      </c>
      <c r="FX15" s="6">
        <f t="shared" si="252"/>
        <v>0.95086037877243734</v>
      </c>
      <c r="FY15" s="1">
        <v>9</v>
      </c>
      <c r="FZ15">
        <v>-22.833881914022101</v>
      </c>
      <c r="GA15" s="5">
        <f t="shared" si="308"/>
        <v>-7.493826672349968E-2</v>
      </c>
      <c r="GB15" s="5">
        <f t="shared" si="309"/>
        <v>7.493826672349968E-2</v>
      </c>
      <c r="GC15">
        <v>-6.3878431916236904</v>
      </c>
      <c r="GD15" s="6">
        <f t="shared" si="191"/>
        <v>-2.8939552605152206</v>
      </c>
      <c r="GE15" s="16">
        <f t="shared" si="192"/>
        <v>2893.9552605152207</v>
      </c>
      <c r="GF15" s="6">
        <f t="shared" si="193"/>
        <v>1.808722037822013</v>
      </c>
      <c r="GG15" s="14">
        <f t="shared" si="194"/>
        <v>1.8734566680874919E-3</v>
      </c>
      <c r="GH15" s="6">
        <f t="shared" si="195"/>
        <v>0.96544642245098578</v>
      </c>
      <c r="GI15" s="1">
        <v>9</v>
      </c>
      <c r="GJ15">
        <v>-22.6603509509806</v>
      </c>
      <c r="GK15" s="5">
        <f t="shared" si="310"/>
        <v>-7.5101481007099125E-2</v>
      </c>
      <c r="GL15" s="5">
        <f t="shared" si="311"/>
        <v>7.5101481007099125E-2</v>
      </c>
      <c r="GM15">
        <v>-5.7137133553624198</v>
      </c>
      <c r="GN15" s="6">
        <f t="shared" si="198"/>
        <v>-2.2081101313233398</v>
      </c>
      <c r="GO15" s="16">
        <f t="shared" si="199"/>
        <v>2208.1101313233398</v>
      </c>
      <c r="GP15" s="6">
        <f t="shared" si="200"/>
        <v>1.3800688320770873</v>
      </c>
      <c r="GQ15" s="14">
        <f t="shared" si="201"/>
        <v>1.877537025177478E-3</v>
      </c>
      <c r="GR15" s="6">
        <f t="shared" si="202"/>
        <v>0.73504213955335107</v>
      </c>
      <c r="GS15" s="1">
        <v>9</v>
      </c>
      <c r="GT15">
        <v>-23.186866353275899</v>
      </c>
      <c r="GU15" s="5">
        <f t="shared" si="312"/>
        <v>-7.4752560999300499E-2</v>
      </c>
      <c r="GV15" s="5">
        <f t="shared" si="313"/>
        <v>7.4752560999300499E-2</v>
      </c>
      <c r="GW15">
        <v>-6.6895106807351103</v>
      </c>
      <c r="GX15" s="6">
        <f t="shared" si="205"/>
        <v>-3.0241502448916404</v>
      </c>
      <c r="GY15" s="16">
        <f t="shared" si="206"/>
        <v>3024.1502448916403</v>
      </c>
      <c r="GZ15" s="6">
        <f t="shared" si="207"/>
        <v>1.8900939030572752</v>
      </c>
      <c r="HA15" s="14">
        <f t="shared" si="208"/>
        <v>1.8688140249825125E-3</v>
      </c>
      <c r="HB15" s="6">
        <f t="shared" si="209"/>
        <v>1.0113868356028428</v>
      </c>
      <c r="HC15" s="27">
        <f t="shared" si="314"/>
        <v>1.8530048429965977</v>
      </c>
      <c r="HD15" s="22">
        <f t="shared" si="315"/>
        <v>1.8720012437119849E-3</v>
      </c>
      <c r="HE15" s="27">
        <f t="shared" si="316"/>
        <v>0.98985235678705041</v>
      </c>
      <c r="HF15" s="1">
        <v>9</v>
      </c>
      <c r="HG15">
        <v>-22.756686726703801</v>
      </c>
      <c r="HH15" s="5">
        <f t="shared" si="317"/>
        <v>-7.5195311758001537E-2</v>
      </c>
      <c r="HI15" s="5">
        <f t="shared" si="318"/>
        <v>7.5195311758001537E-2</v>
      </c>
      <c r="HJ15">
        <v>-6.5260997042059898</v>
      </c>
      <c r="HK15" s="6">
        <f t="shared" si="212"/>
        <v>-2.7384128421544998</v>
      </c>
      <c r="HL15" s="16">
        <f t="shared" si="213"/>
        <v>2738.4128421544997</v>
      </c>
      <c r="HM15" s="6">
        <f t="shared" si="214"/>
        <v>1.7115080263465623</v>
      </c>
      <c r="HN15" s="14">
        <f t="shared" si="215"/>
        <v>1.8798827939500383E-3</v>
      </c>
      <c r="HO15" s="6">
        <f t="shared" si="216"/>
        <v>0.91043336949231579</v>
      </c>
      <c r="HP15" s="1">
        <v>9</v>
      </c>
      <c r="HQ15">
        <v>-22.912337879294601</v>
      </c>
      <c r="HR15" s="5">
        <f t="shared" si="319"/>
        <v>-7.4857800451901824E-2</v>
      </c>
      <c r="HS15" s="5">
        <f t="shared" si="320"/>
        <v>7.4857800451901824E-2</v>
      </c>
      <c r="HT15">
        <v>-6.0166498646140099</v>
      </c>
      <c r="HU15" s="6">
        <f t="shared" si="219"/>
        <v>-2.3112591356038998</v>
      </c>
      <c r="HV15" s="16">
        <f t="shared" si="220"/>
        <v>2311.2591356038997</v>
      </c>
      <c r="HW15" s="6">
        <f t="shared" si="221"/>
        <v>1.4445369597524373</v>
      </c>
      <c r="HX15" s="14">
        <f t="shared" si="222"/>
        <v>1.8714450112975456E-3</v>
      </c>
      <c r="HY15" s="6">
        <f t="shared" si="223"/>
        <v>0.77188319776004732</v>
      </c>
      <c r="HZ15" s="1">
        <v>9</v>
      </c>
      <c r="IA15">
        <v>-22.8897644358285</v>
      </c>
      <c r="IB15" s="5">
        <f t="shared" si="321"/>
        <v>-7.5119595231498693E-2</v>
      </c>
      <c r="IC15" s="5">
        <f t="shared" si="322"/>
        <v>7.5119595231498693E-2</v>
      </c>
      <c r="ID15">
        <v>-6.6822806373238599</v>
      </c>
      <c r="IE15" s="6">
        <f t="shared" si="226"/>
        <v>-2.93404031544924</v>
      </c>
      <c r="IF15" s="16">
        <f t="shared" si="227"/>
        <v>2934.0403154492401</v>
      </c>
      <c r="IG15" s="6">
        <f t="shared" si="228"/>
        <v>1.833775197155775</v>
      </c>
      <c r="IH15" s="14">
        <f t="shared" si="229"/>
        <v>1.8779898807874673E-3</v>
      </c>
      <c r="II15" s="6">
        <f t="shared" si="230"/>
        <v>0.97645637812853781</v>
      </c>
      <c r="IJ15" s="1">
        <v>9</v>
      </c>
      <c r="IK15">
        <v>-23.048561456424899</v>
      </c>
      <c r="IL15" s="5">
        <f t="shared" si="323"/>
        <v>-7.4635819712899121E-2</v>
      </c>
      <c r="IM15" s="5">
        <f t="shared" si="324"/>
        <v>7.4635819712899121E-2</v>
      </c>
      <c r="IN15">
        <v>-6.5574262291193</v>
      </c>
      <c r="IO15" s="6">
        <f t="shared" si="233"/>
        <v>-2.9352275654673599</v>
      </c>
      <c r="IP15" s="16">
        <f t="shared" si="234"/>
        <v>2935.2275654673599</v>
      </c>
      <c r="IQ15" s="6">
        <f t="shared" si="235"/>
        <v>1.8345172284170999</v>
      </c>
      <c r="IR15" s="14">
        <f t="shared" si="236"/>
        <v>1.8658954928224779E-3</v>
      </c>
      <c r="IS15" s="6">
        <f t="shared" si="237"/>
        <v>0.98318326802005762</v>
      </c>
      <c r="IT15" s="1">
        <v>9</v>
      </c>
      <c r="IU15">
        <v>-22.935841388063601</v>
      </c>
      <c r="IV15" s="5">
        <f t="shared" si="325"/>
        <v>-7.4880012495601278E-2</v>
      </c>
      <c r="IW15" s="5">
        <f t="shared" si="326"/>
        <v>7.4880012495601278E-2</v>
      </c>
      <c r="IX15">
        <v>-6.6110309213399896</v>
      </c>
      <c r="IY15" s="6">
        <f t="shared" si="240"/>
        <v>-2.9713731259107594</v>
      </c>
      <c r="IZ15" s="16">
        <f t="shared" si="241"/>
        <v>2971.3731259107594</v>
      </c>
      <c r="JA15" s="6">
        <f t="shared" si="242"/>
        <v>1.8571082036942246</v>
      </c>
      <c r="JB15" s="14">
        <f t="shared" si="243"/>
        <v>1.872000312390032E-3</v>
      </c>
      <c r="JC15" s="6">
        <f t="shared" si="244"/>
        <v>0.9920448150583937</v>
      </c>
      <c r="JD15" s="27">
        <f t="shared" si="245"/>
        <v>1.7362891230732198</v>
      </c>
      <c r="JE15" s="22">
        <f t="shared" si="246"/>
        <v>1.8734426982495126E-3</v>
      </c>
      <c r="JF15" s="27">
        <f t="shared" si="247"/>
        <v>0.92679062172307436</v>
      </c>
    </row>
    <row r="16" spans="2:266" x14ac:dyDescent="0.25">
      <c r="B16" s="1">
        <v>10</v>
      </c>
      <c r="C16" s="5">
        <v>-22.866165047399001</v>
      </c>
      <c r="D16" s="5">
        <f t="shared" si="116"/>
        <v>-8.3253813285502076E-2</v>
      </c>
      <c r="E16" s="5">
        <f t="shared" si="117"/>
        <v>8.3253813285502076E-2</v>
      </c>
      <c r="F16" s="6">
        <v>-7.1177996695041701</v>
      </c>
      <c r="G16" s="6">
        <f t="shared" si="118"/>
        <v>-3.5101961344480599</v>
      </c>
      <c r="H16" s="16">
        <f t="shared" si="2"/>
        <v>3510.1961344480601</v>
      </c>
      <c r="I16" s="6">
        <f t="shared" si="3"/>
        <v>2.1938725840300375</v>
      </c>
      <c r="J16" s="14">
        <f t="shared" si="4"/>
        <v>2.0813453321375519E-3</v>
      </c>
      <c r="K16" s="6">
        <f t="shared" si="5"/>
        <v>1.0540646716116635</v>
      </c>
      <c r="L16" s="1">
        <v>10</v>
      </c>
      <c r="M16" s="1">
        <v>-23.073680716752701</v>
      </c>
      <c r="N16" s="5">
        <f t="shared" si="6"/>
        <v>-8.3525386952299385E-2</v>
      </c>
      <c r="O16" s="5">
        <f t="shared" si="119"/>
        <v>8.3525386952299385E-2</v>
      </c>
      <c r="P16" s="1">
        <v>-7.3353625833988199</v>
      </c>
      <c r="Q16" s="6">
        <f t="shared" si="120"/>
        <v>-3.2952912151813498</v>
      </c>
      <c r="R16" s="16">
        <f t="shared" si="7"/>
        <v>3295.2912151813498</v>
      </c>
      <c r="S16" s="6">
        <f t="shared" si="8"/>
        <v>2.0595570094883437</v>
      </c>
      <c r="T16" s="14">
        <f t="shared" si="9"/>
        <v>2.0881346738074848E-3</v>
      </c>
      <c r="U16" s="6">
        <f t="shared" si="10"/>
        <v>0.9863142618732379</v>
      </c>
      <c r="V16" s="1">
        <v>10</v>
      </c>
      <c r="W16" s="1">
        <v>-23.037281277232999</v>
      </c>
      <c r="X16" s="5">
        <f t="shared" si="121"/>
        <v>-8.2934369637598593E-2</v>
      </c>
      <c r="Y16" s="5">
        <f t="shared" si="122"/>
        <v>8.2934369637598593E-2</v>
      </c>
      <c r="Z16" s="1">
        <v>-7.5057365000248</v>
      </c>
      <c r="AA16" s="6">
        <f t="shared" si="123"/>
        <v>-3.0766857787966799</v>
      </c>
      <c r="AB16" s="16">
        <f t="shared" si="11"/>
        <v>3076.6857787966801</v>
      </c>
      <c r="AC16" s="6">
        <f t="shared" si="12"/>
        <v>1.922928611747925</v>
      </c>
      <c r="AD16" s="14">
        <f t="shared" si="13"/>
        <v>2.0733592409399649E-3</v>
      </c>
      <c r="AE16" s="6">
        <f t="shared" si="14"/>
        <v>0.92744594076044362</v>
      </c>
      <c r="AF16" s="1">
        <v>10</v>
      </c>
      <c r="AG16" s="1">
        <v>-23.105296650627199</v>
      </c>
      <c r="AH16" s="5">
        <f t="shared" si="124"/>
        <v>-8.3423826223999242E-2</v>
      </c>
      <c r="AI16" s="5">
        <f t="shared" si="125"/>
        <v>8.3423826223999242E-2</v>
      </c>
      <c r="AJ16" s="1">
        <v>-7.8628463670611399</v>
      </c>
      <c r="AK16" s="6">
        <f t="shared" si="126"/>
        <v>-3.58512811362744</v>
      </c>
      <c r="AL16" s="16">
        <f t="shared" si="15"/>
        <v>3585.1281136274401</v>
      </c>
      <c r="AM16" s="6">
        <f t="shared" si="16"/>
        <v>2.2407050710171501</v>
      </c>
      <c r="AN16" s="14">
        <f t="shared" si="17"/>
        <v>2.085595655599981E-3</v>
      </c>
      <c r="AO16" s="6">
        <f t="shared" si="18"/>
        <v>1.0743717580158401</v>
      </c>
      <c r="AP16" s="1">
        <v>10</v>
      </c>
      <c r="AQ16" s="1">
        <v>-23.0728492785118</v>
      </c>
      <c r="AR16" s="5">
        <f t="shared" si="127"/>
        <v>-8.343006608539838E-2</v>
      </c>
      <c r="AS16" s="5">
        <f t="shared" si="128"/>
        <v>8.343006608539838E-2</v>
      </c>
      <c r="AT16" s="1">
        <v>-7.0883031934499696</v>
      </c>
      <c r="AU16" s="6">
        <f t="shared" si="129"/>
        <v>-3.3134780824184396</v>
      </c>
      <c r="AV16" s="16">
        <f t="shared" si="19"/>
        <v>3313.4780824184395</v>
      </c>
      <c r="AW16" s="6">
        <f t="shared" si="20"/>
        <v>2.0709238015115248</v>
      </c>
      <c r="AX16" s="14">
        <f t="shared" si="21"/>
        <v>2.0857516521349596E-3</v>
      </c>
      <c r="AY16" s="6">
        <f t="shared" si="22"/>
        <v>0.99289088391311731</v>
      </c>
      <c r="AZ16" s="27">
        <f t="shared" si="0"/>
        <v>2.0975974155589965</v>
      </c>
      <c r="BA16" s="22">
        <f t="shared" si="1"/>
        <v>2.0828373109239885E-3</v>
      </c>
      <c r="BB16" s="27">
        <f t="shared" si="23"/>
        <v>1.0070865374638696</v>
      </c>
      <c r="BC16" s="1">
        <v>10</v>
      </c>
      <c r="BD16">
        <v>-22.935272489660399</v>
      </c>
      <c r="BE16" s="5">
        <f t="shared" si="287"/>
        <v>-8.3737169708900439E-2</v>
      </c>
      <c r="BF16" s="5">
        <f t="shared" si="288"/>
        <v>8.3737169708900439E-2</v>
      </c>
      <c r="BG16">
        <v>-7.24513810127974</v>
      </c>
      <c r="BH16" s="6">
        <f t="shared" ref="BH16:BH79" si="327">BH15+(BG16-BG15)</f>
        <v>-3.4197542816400599</v>
      </c>
      <c r="BI16" s="16">
        <f t="shared" si="24"/>
        <v>3419.7542816400601</v>
      </c>
      <c r="BJ16" s="6">
        <f t="shared" ref="BJ16:BJ79" si="328">BI16/(40*40)</f>
        <v>2.1373464260250374</v>
      </c>
      <c r="BK16" s="14">
        <f t="shared" ref="BK16:BK79" si="329">BF16/40</f>
        <v>2.0934292427225109E-3</v>
      </c>
      <c r="BL16" s="6">
        <f t="shared" ref="BL16:BL79" si="330">(BJ16/BK16)*(10^(-3))</f>
        <v>1.0209785849964588</v>
      </c>
      <c r="BM16" s="1">
        <v>10</v>
      </c>
      <c r="BN16">
        <v>-22.8953895776969</v>
      </c>
      <c r="BO16" s="5">
        <f t="shared" si="289"/>
        <v>-8.362629575480085E-2</v>
      </c>
      <c r="BP16" s="5">
        <f t="shared" si="290"/>
        <v>8.362629575480085E-2</v>
      </c>
      <c r="BQ16">
        <v>-7.5463185086846396</v>
      </c>
      <c r="BR16" s="6">
        <f t="shared" si="257"/>
        <v>-3.8627337664365795</v>
      </c>
      <c r="BS16" s="16">
        <f t="shared" si="28"/>
        <v>3862.7337664365796</v>
      </c>
      <c r="BT16" s="6">
        <f t="shared" si="258"/>
        <v>2.4142086040228623</v>
      </c>
      <c r="BU16" s="14">
        <f t="shared" si="259"/>
        <v>2.0906573938700213E-3</v>
      </c>
      <c r="BV16" s="6">
        <f t="shared" si="260"/>
        <v>1.1547605126987901</v>
      </c>
      <c r="BW16" s="1">
        <v>10</v>
      </c>
      <c r="BX16">
        <v>-22.841652636869799</v>
      </c>
      <c r="BY16" s="5">
        <f t="shared" si="291"/>
        <v>-8.3149179192698597E-2</v>
      </c>
      <c r="BZ16" s="5">
        <f t="shared" si="292"/>
        <v>8.3149179192698597E-2</v>
      </c>
      <c r="CA16">
        <v>-7.6034359633922604</v>
      </c>
      <c r="CB16" s="6">
        <f t="shared" si="261"/>
        <v>-3.5108786076307306</v>
      </c>
      <c r="CC16" s="16">
        <f t="shared" si="32"/>
        <v>3510.8786076307306</v>
      </c>
      <c r="CD16" s="6">
        <f t="shared" si="262"/>
        <v>2.1942991297692065</v>
      </c>
      <c r="CE16" s="14">
        <f t="shared" si="263"/>
        <v>2.0787294798174649E-3</v>
      </c>
      <c r="CF16" s="6">
        <f t="shared" si="264"/>
        <v>1.0555962914240722</v>
      </c>
      <c r="CG16" s="1">
        <v>10</v>
      </c>
      <c r="CH16">
        <v>-22.868158683097999</v>
      </c>
      <c r="CI16" s="5">
        <f t="shared" si="293"/>
        <v>-8.3207293722200149E-2</v>
      </c>
      <c r="CJ16" s="5">
        <f t="shared" si="294"/>
        <v>8.3207293722200149E-2</v>
      </c>
      <c r="CK16">
        <v>-7.4099350720643997</v>
      </c>
      <c r="CL16" s="6">
        <f t="shared" si="265"/>
        <v>-3.3690705895423898</v>
      </c>
      <c r="CM16" s="16">
        <f t="shared" si="36"/>
        <v>3369.0705895423898</v>
      </c>
      <c r="CN16" s="6">
        <f t="shared" si="266"/>
        <v>2.1056691184639935</v>
      </c>
      <c r="CO16" s="14">
        <f t="shared" si="267"/>
        <v>2.0801823430550035E-3</v>
      </c>
      <c r="CP16" s="6">
        <f t="shared" si="268"/>
        <v>1.0122521833213716</v>
      </c>
      <c r="CQ16" s="1">
        <v>10</v>
      </c>
      <c r="CR16">
        <v>-22.853661762251701</v>
      </c>
      <c r="CS16" s="5">
        <f t="shared" si="295"/>
        <v>-8.3286130179399009E-2</v>
      </c>
      <c r="CT16" s="5">
        <f t="shared" si="296"/>
        <v>8.3286130179399009E-2</v>
      </c>
      <c r="CU16">
        <v>-4.8959922045469302</v>
      </c>
      <c r="CV16" s="6">
        <f t="shared" si="269"/>
        <v>-1.7539132386446004</v>
      </c>
      <c r="CW16" s="16">
        <f t="shared" si="40"/>
        <v>1753.9132386446004</v>
      </c>
      <c r="CX16" s="6">
        <f t="shared" si="270"/>
        <v>1.0961957741528752</v>
      </c>
      <c r="CY16" s="14">
        <f t="shared" si="271"/>
        <v>2.0821532544849754E-3</v>
      </c>
      <c r="CZ16" s="6">
        <f t="shared" si="272"/>
        <v>0.52647218536467499</v>
      </c>
      <c r="DA16" s="27">
        <f t="shared" si="44"/>
        <v>2.2128808195702749</v>
      </c>
      <c r="DB16" s="22">
        <f t="shared" si="45"/>
        <v>2.0857496148662504E-3</v>
      </c>
      <c r="DC16" s="27">
        <f t="shared" si="297"/>
        <v>1.0609522848753716</v>
      </c>
      <c r="DD16" s="1">
        <v>10</v>
      </c>
      <c r="DE16">
        <v>-22.8460283163535</v>
      </c>
      <c r="DF16" s="5">
        <f t="shared" si="298"/>
        <v>-8.3159423741200555E-2</v>
      </c>
      <c r="DG16" s="5">
        <f t="shared" si="299"/>
        <v>8.3159423741200555E-2</v>
      </c>
      <c r="DH16">
        <v>-6.6525181755423501</v>
      </c>
      <c r="DI16" s="6">
        <f t="shared" si="147"/>
        <v>-2.6998778805136601</v>
      </c>
      <c r="DJ16" s="16">
        <f t="shared" si="148"/>
        <v>2699.8778805136599</v>
      </c>
      <c r="DK16" s="6">
        <f t="shared" si="149"/>
        <v>1.6874236753210374</v>
      </c>
      <c r="DL16" s="14">
        <f t="shared" si="150"/>
        <v>2.078985593530014E-3</v>
      </c>
      <c r="DM16" s="6">
        <f t="shared" si="151"/>
        <v>0.81165722387516703</v>
      </c>
      <c r="DN16" s="1">
        <v>10</v>
      </c>
      <c r="DO16">
        <v>-22.899545278785101</v>
      </c>
      <c r="DP16" s="5">
        <f t="shared" si="300"/>
        <v>-8.3393604806001775E-2</v>
      </c>
      <c r="DQ16" s="5">
        <f t="shared" si="301"/>
        <v>8.3393604806001775E-2</v>
      </c>
      <c r="DR16">
        <v>-6.9778650999069196</v>
      </c>
      <c r="DS16" s="6">
        <f t="shared" si="278"/>
        <v>-3.2247753813862796</v>
      </c>
      <c r="DT16" s="16">
        <f t="shared" si="279"/>
        <v>3224.7753813862796</v>
      </c>
      <c r="DU16" s="6">
        <f t="shared" si="280"/>
        <v>2.0154846133664246</v>
      </c>
      <c r="DV16" s="14">
        <f t="shared" si="281"/>
        <v>2.0848401201500446E-3</v>
      </c>
      <c r="DW16" s="6">
        <f t="shared" si="282"/>
        <v>0.96673341705519922</v>
      </c>
      <c r="DX16" s="1">
        <v>10</v>
      </c>
      <c r="DY16">
        <v>-22.951498597156899</v>
      </c>
      <c r="DZ16" s="5">
        <f t="shared" si="302"/>
        <v>-8.3212136599698283E-2</v>
      </c>
      <c r="EA16" s="5">
        <f t="shared" si="303"/>
        <v>8.3212136599698283E-2</v>
      </c>
      <c r="EB16">
        <v>-6.7059429362416303</v>
      </c>
      <c r="EC16" s="6">
        <f t="shared" ref="EC16:EC79" si="331">EC15+(EB16-EB15)</f>
        <v>-3.0047755688428901</v>
      </c>
      <c r="ED16" s="16">
        <f t="shared" ref="ED16:ED79" si="332">(EC16*-1)*1000</f>
        <v>3004.7755688428902</v>
      </c>
      <c r="EE16" s="6">
        <f t="shared" ref="EE16:EE79" si="333">ED16/(40*40)</f>
        <v>1.8779847305268063</v>
      </c>
      <c r="EF16" s="14">
        <f t="shared" ref="EF16:EF79" si="334">EA16/40</f>
        <v>2.080303414992457E-3</v>
      </c>
      <c r="EG16" s="6">
        <f t="shared" ref="EG16:EG79" si="335">(EE16/EF16)*(10^(-3))</f>
        <v>0.90274558845235353</v>
      </c>
      <c r="EH16" s="1">
        <v>10</v>
      </c>
      <c r="EI16">
        <v>-22.978943695951099</v>
      </c>
      <c r="EJ16" s="5">
        <f t="shared" si="304"/>
        <v>-8.3290088300397969E-2</v>
      </c>
      <c r="EK16" s="5">
        <f t="shared" si="305"/>
        <v>8.3290088300397969E-2</v>
      </c>
      <c r="EL16">
        <v>-6.4058680087328002</v>
      </c>
      <c r="EM16" s="6">
        <f t="shared" si="168"/>
        <v>-2.6817856356501601</v>
      </c>
      <c r="EN16" s="16">
        <f t="shared" si="169"/>
        <v>2681.7856356501602</v>
      </c>
      <c r="EO16" s="6">
        <f t="shared" si="170"/>
        <v>1.67611602228135</v>
      </c>
      <c r="EP16" s="14">
        <f t="shared" si="171"/>
        <v>2.082252207509949E-3</v>
      </c>
      <c r="EQ16" s="6">
        <f t="shared" si="172"/>
        <v>0.80495341353760652</v>
      </c>
      <c r="ER16" s="1">
        <v>10</v>
      </c>
      <c r="ES16">
        <v>-22.8242892913606</v>
      </c>
      <c r="ET16" s="5">
        <f t="shared" si="283"/>
        <v>-8.3344430973401273E-2</v>
      </c>
      <c r="EU16" s="5">
        <f t="shared" si="284"/>
        <v>8.3344430973401273E-2</v>
      </c>
      <c r="EV16">
        <v>-6.9062797352671597</v>
      </c>
      <c r="EW16" s="6">
        <f t="shared" si="175"/>
        <v>-3.1196966767311096</v>
      </c>
      <c r="EX16" s="16">
        <f t="shared" si="176"/>
        <v>3119.6966767311096</v>
      </c>
      <c r="EY16" s="6">
        <f t="shared" si="177"/>
        <v>1.9498104229569435</v>
      </c>
      <c r="EZ16" s="14">
        <f t="shared" si="178"/>
        <v>2.0836107743350319E-3</v>
      </c>
      <c r="FA16" s="6">
        <f t="shared" si="179"/>
        <v>0.93578438304016265</v>
      </c>
      <c r="FB16" s="27">
        <f t="shared" si="180"/>
        <v>1.8413638928905125</v>
      </c>
      <c r="FC16" s="22">
        <f t="shared" si="181"/>
        <v>2.0819984221034991E-3</v>
      </c>
      <c r="FD16" s="27">
        <f t="shared" si="182"/>
        <v>0.88442136811522321</v>
      </c>
      <c r="FE16" s="1">
        <v>10</v>
      </c>
      <c r="FF16">
        <v>-22.876134064084599</v>
      </c>
      <c r="FG16" s="5">
        <f t="shared" si="306"/>
        <v>-8.309660603259772E-2</v>
      </c>
      <c r="FH16" s="5">
        <f t="shared" si="307"/>
        <v>8.309660603259772E-2</v>
      </c>
      <c r="FI16">
        <v>-7.6906919479370099</v>
      </c>
      <c r="FJ16" s="6">
        <f t="shared" si="273"/>
        <v>-4.3299175798893001</v>
      </c>
      <c r="FK16" s="16">
        <f t="shared" si="274"/>
        <v>4329.9175798893002</v>
      </c>
      <c r="FL16" s="6">
        <f t="shared" si="275"/>
        <v>2.7061984874308127</v>
      </c>
      <c r="FM16" s="14">
        <f t="shared" si="276"/>
        <v>2.077415150814943E-3</v>
      </c>
      <c r="FN16" s="6">
        <f t="shared" si="277"/>
        <v>1.3026758211372464</v>
      </c>
      <c r="FO16" s="1">
        <v>10</v>
      </c>
      <c r="FP16">
        <v>-22.7796921641525</v>
      </c>
      <c r="FQ16" s="5">
        <f t="shared" si="285"/>
        <v>-8.3106850581099678E-2</v>
      </c>
      <c r="FR16" s="5">
        <f t="shared" si="286"/>
        <v>8.3106850581099678E-2</v>
      </c>
      <c r="FS16">
        <v>-6.9429675117135004</v>
      </c>
      <c r="FT16" s="6">
        <f t="shared" si="248"/>
        <v>-3.3514244481921103</v>
      </c>
      <c r="FU16" s="16">
        <f t="shared" si="249"/>
        <v>3351.42444819211</v>
      </c>
      <c r="FV16" s="6">
        <f t="shared" si="250"/>
        <v>2.094640280120069</v>
      </c>
      <c r="FW16" s="14">
        <f t="shared" si="251"/>
        <v>2.077671264527492E-3</v>
      </c>
      <c r="FX16" s="6">
        <f t="shared" si="252"/>
        <v>1.0081673245822342</v>
      </c>
      <c r="FY16" s="1">
        <v>10</v>
      </c>
      <c r="FZ16">
        <v>-22.842063862358799</v>
      </c>
      <c r="GA16" s="5">
        <f t="shared" si="308"/>
        <v>-8.3120215060198177E-2</v>
      </c>
      <c r="GB16" s="5">
        <f t="shared" si="309"/>
        <v>8.3120215060198177E-2</v>
      </c>
      <c r="GC16">
        <v>-6.7278832197189304</v>
      </c>
      <c r="GD16" s="6">
        <f t="shared" si="191"/>
        <v>-3.2339952886104606</v>
      </c>
      <c r="GE16" s="16">
        <f t="shared" si="192"/>
        <v>3233.9952886104606</v>
      </c>
      <c r="GF16" s="6">
        <f t="shared" si="193"/>
        <v>2.0212470553815378</v>
      </c>
      <c r="GG16" s="14">
        <f t="shared" si="194"/>
        <v>2.0780053765049543E-3</v>
      </c>
      <c r="GH16" s="6">
        <f t="shared" si="195"/>
        <v>0.97268615290164473</v>
      </c>
      <c r="GI16" s="1">
        <v>10</v>
      </c>
      <c r="GJ16">
        <v>-22.668461327176299</v>
      </c>
      <c r="GK16" s="5">
        <f t="shared" si="310"/>
        <v>-8.3211857202798001E-2</v>
      </c>
      <c r="GL16" s="5">
        <f t="shared" si="311"/>
        <v>8.3211857202798001E-2</v>
      </c>
      <c r="GM16">
        <v>-6.08387514948845</v>
      </c>
      <c r="GN16" s="6">
        <f t="shared" si="198"/>
        <v>-2.57827192544937</v>
      </c>
      <c r="GO16" s="16">
        <f t="shared" si="199"/>
        <v>2578.27192544937</v>
      </c>
      <c r="GP16" s="6">
        <f t="shared" si="200"/>
        <v>1.6114199534058562</v>
      </c>
      <c r="GQ16" s="14">
        <f t="shared" si="201"/>
        <v>2.0802964300699498E-3</v>
      </c>
      <c r="GR16" s="6">
        <f t="shared" si="202"/>
        <v>0.77461073821660709</v>
      </c>
      <c r="GS16" s="1">
        <v>10</v>
      </c>
      <c r="GT16">
        <v>-23.1952166847366</v>
      </c>
      <c r="GU16" s="5">
        <f t="shared" si="312"/>
        <v>-8.3102892460001243E-2</v>
      </c>
      <c r="GV16" s="5">
        <f t="shared" si="313"/>
        <v>8.3102892460001243E-2</v>
      </c>
      <c r="GW16">
        <v>-7.07822889089584</v>
      </c>
      <c r="GX16" s="6">
        <f t="shared" si="205"/>
        <v>-3.41286845505237</v>
      </c>
      <c r="GY16" s="16">
        <f t="shared" si="206"/>
        <v>3412.8684550523699</v>
      </c>
      <c r="GZ16" s="6">
        <f t="shared" si="207"/>
        <v>2.1330427844077313</v>
      </c>
      <c r="HA16" s="14">
        <f t="shared" si="208"/>
        <v>2.0775723115000313E-3</v>
      </c>
      <c r="HB16" s="6">
        <f t="shared" si="209"/>
        <v>1.0266996593094031</v>
      </c>
      <c r="HC16" s="27">
        <f t="shared" si="314"/>
        <v>2.1133097121492015</v>
      </c>
      <c r="HD16" s="22">
        <f t="shared" si="315"/>
        <v>2.0781921066834741E-3</v>
      </c>
      <c r="HE16" s="27">
        <f t="shared" si="316"/>
        <v>1.0168981516929012</v>
      </c>
      <c r="HF16" s="1">
        <v>10</v>
      </c>
      <c r="HG16">
        <v>-22.765005532894801</v>
      </c>
      <c r="HH16" s="5">
        <f t="shared" si="317"/>
        <v>-8.3514117949000877E-2</v>
      </c>
      <c r="HI16" s="5">
        <f t="shared" si="318"/>
        <v>8.3514117949000877E-2</v>
      </c>
      <c r="HJ16">
        <v>-6.9265440106391898</v>
      </c>
      <c r="HK16" s="6">
        <f t="shared" si="212"/>
        <v>-3.1388571485876997</v>
      </c>
      <c r="HL16" s="16">
        <f t="shared" si="213"/>
        <v>3138.8571485876996</v>
      </c>
      <c r="HM16" s="6">
        <f t="shared" si="214"/>
        <v>1.9617857178673122</v>
      </c>
      <c r="HN16" s="14">
        <f t="shared" si="215"/>
        <v>2.087852948725022E-3</v>
      </c>
      <c r="HO16" s="6">
        <f t="shared" si="216"/>
        <v>0.93961872126353785</v>
      </c>
      <c r="HP16" s="1">
        <v>10</v>
      </c>
      <c r="HQ16">
        <v>-22.920672378271298</v>
      </c>
      <c r="HR16" s="5">
        <f t="shared" si="319"/>
        <v>-8.3192299428599625E-2</v>
      </c>
      <c r="HS16" s="5">
        <f t="shared" si="320"/>
        <v>8.3192299428599625E-2</v>
      </c>
      <c r="HT16">
        <v>-6.3871655613184002</v>
      </c>
      <c r="HU16" s="6">
        <f t="shared" si="219"/>
        <v>-2.6817748323082902</v>
      </c>
      <c r="HV16" s="16">
        <f t="shared" si="220"/>
        <v>2681.7748323082901</v>
      </c>
      <c r="HW16" s="6">
        <f t="shared" si="221"/>
        <v>1.6761092701926814</v>
      </c>
      <c r="HX16" s="14">
        <f t="shared" si="222"/>
        <v>2.0798074857149907E-3</v>
      </c>
      <c r="HY16" s="6">
        <f t="shared" si="223"/>
        <v>0.80589635420822281</v>
      </c>
      <c r="HZ16" s="1">
        <v>10</v>
      </c>
      <c r="IA16">
        <v>-22.898429880287001</v>
      </c>
      <c r="IB16" s="5">
        <f t="shared" si="321"/>
        <v>-8.3785039689999508E-2</v>
      </c>
      <c r="IC16" s="5">
        <f t="shared" si="322"/>
        <v>8.3785039689999508E-2</v>
      </c>
      <c r="ID16">
        <v>-7.0800947025418299</v>
      </c>
      <c r="IE16" s="6">
        <f t="shared" si="226"/>
        <v>-3.3318543806672101</v>
      </c>
      <c r="IF16" s="16">
        <f t="shared" si="227"/>
        <v>3331.8543806672101</v>
      </c>
      <c r="IG16" s="6">
        <f t="shared" si="228"/>
        <v>2.0824089879170065</v>
      </c>
      <c r="IH16" s="14">
        <f t="shared" si="229"/>
        <v>2.0946259922499876E-3</v>
      </c>
      <c r="II16" s="6">
        <f t="shared" si="230"/>
        <v>0.99416745310228016</v>
      </c>
      <c r="IJ16" s="1">
        <v>10</v>
      </c>
      <c r="IK16">
        <v>-23.057216470070401</v>
      </c>
      <c r="IL16" s="5">
        <f t="shared" si="323"/>
        <v>-8.3290833358400818E-2</v>
      </c>
      <c r="IM16" s="5">
        <f t="shared" si="324"/>
        <v>8.3290833358400818E-2</v>
      </c>
      <c r="IN16">
        <v>-6.9839254021644601</v>
      </c>
      <c r="IO16" s="6">
        <f t="shared" si="233"/>
        <v>-3.36172673851252</v>
      </c>
      <c r="IP16" s="16">
        <f t="shared" si="234"/>
        <v>3361.7267385125201</v>
      </c>
      <c r="IQ16" s="6">
        <f t="shared" si="235"/>
        <v>2.1010792115703252</v>
      </c>
      <c r="IR16" s="14">
        <f t="shared" si="236"/>
        <v>2.0822708339600206E-3</v>
      </c>
      <c r="IS16" s="6">
        <f t="shared" si="237"/>
        <v>1.0090326278904533</v>
      </c>
      <c r="IT16" s="1">
        <v>10</v>
      </c>
      <c r="IU16">
        <v>-22.9444487179926</v>
      </c>
      <c r="IV16" s="5">
        <f t="shared" si="325"/>
        <v>-8.3487342424600541E-2</v>
      </c>
      <c r="IW16" s="5">
        <f t="shared" si="326"/>
        <v>8.3487342424600541E-2</v>
      </c>
      <c r="IX16">
        <v>-6.9825496524572399</v>
      </c>
      <c r="IY16" s="6">
        <f t="shared" si="240"/>
        <v>-3.3428918570280097</v>
      </c>
      <c r="IZ16" s="16">
        <f t="shared" si="241"/>
        <v>3342.8918570280098</v>
      </c>
      <c r="JA16" s="6">
        <f t="shared" si="242"/>
        <v>2.089307410642506</v>
      </c>
      <c r="JB16" s="14">
        <f t="shared" si="243"/>
        <v>2.0871835606150134E-3</v>
      </c>
      <c r="JC16" s="6">
        <f t="shared" si="244"/>
        <v>1.0010175674375601</v>
      </c>
      <c r="JD16" s="27">
        <f t="shared" si="245"/>
        <v>1.9821381196379662</v>
      </c>
      <c r="JE16" s="22">
        <f t="shared" si="246"/>
        <v>2.0863481642530071E-3</v>
      </c>
      <c r="JF16" s="27">
        <f t="shared" si="247"/>
        <v>0.95005146005803298</v>
      </c>
    </row>
    <row r="17" spans="2:266" x14ac:dyDescent="0.25">
      <c r="B17" s="1">
        <v>11</v>
      </c>
      <c r="C17" s="5">
        <v>-22.874868862348102</v>
      </c>
      <c r="D17" s="5">
        <f t="shared" si="116"/>
        <v>-9.1957628234602851E-2</v>
      </c>
      <c r="E17" s="5">
        <f t="shared" si="117"/>
        <v>9.1957628234602851E-2</v>
      </c>
      <c r="F17" s="6">
        <v>-7.4732592329382896</v>
      </c>
      <c r="G17" s="6">
        <f t="shared" si="118"/>
        <v>-3.8656556978821794</v>
      </c>
      <c r="H17" s="16">
        <f t="shared" si="2"/>
        <v>3865.6556978821795</v>
      </c>
      <c r="I17" s="6">
        <f t="shared" si="3"/>
        <v>2.4160348111763623</v>
      </c>
      <c r="J17" s="14">
        <f t="shared" si="4"/>
        <v>2.2989407058650714E-3</v>
      </c>
      <c r="K17" s="6">
        <f t="shared" si="5"/>
        <v>1.0509339388408583</v>
      </c>
      <c r="L17" s="1">
        <v>11</v>
      </c>
      <c r="M17" s="1">
        <v>-23.082323669770702</v>
      </c>
      <c r="N17" s="5">
        <f t="shared" si="6"/>
        <v>-9.216833997029994E-2</v>
      </c>
      <c r="O17" s="5">
        <f t="shared" si="119"/>
        <v>9.216833997029994E-2</v>
      </c>
      <c r="P17" s="1">
        <v>-7.6362520456314096</v>
      </c>
      <c r="Q17" s="6">
        <f t="shared" si="120"/>
        <v>-3.5961806774139395</v>
      </c>
      <c r="R17" s="16">
        <f t="shared" si="7"/>
        <v>3596.1806774139395</v>
      </c>
      <c r="S17" s="6">
        <f t="shared" si="8"/>
        <v>2.2476129233837123</v>
      </c>
      <c r="T17" s="14">
        <f t="shared" si="9"/>
        <v>2.3042084992574985E-3</v>
      </c>
      <c r="U17" s="6">
        <f t="shared" si="10"/>
        <v>0.97543817068115868</v>
      </c>
      <c r="V17" s="1">
        <v>11</v>
      </c>
      <c r="W17" s="1">
        <v>-23.046431987326301</v>
      </c>
      <c r="X17" s="5">
        <f t="shared" si="121"/>
        <v>-9.2085079730900077E-2</v>
      </c>
      <c r="Y17" s="5">
        <f t="shared" si="122"/>
        <v>9.2085079730900077E-2</v>
      </c>
      <c r="Z17" s="1">
        <v>-7.8208211809396699</v>
      </c>
      <c r="AA17" s="6">
        <f t="shared" si="123"/>
        <v>-3.3917704597115499</v>
      </c>
      <c r="AB17" s="16">
        <f t="shared" si="11"/>
        <v>3391.7704597115498</v>
      </c>
      <c r="AC17" s="6">
        <f t="shared" si="12"/>
        <v>2.1198565373197185</v>
      </c>
      <c r="AD17" s="14">
        <f t="shared" si="13"/>
        <v>2.3021269932725018E-3</v>
      </c>
      <c r="AE17" s="6">
        <f t="shared" si="14"/>
        <v>0.92082519492389792</v>
      </c>
      <c r="AF17" s="1">
        <v>11</v>
      </c>
      <c r="AG17" s="1">
        <v>-23.113418621789201</v>
      </c>
      <c r="AH17" s="5">
        <f t="shared" si="124"/>
        <v>-9.1545797386000771E-2</v>
      </c>
      <c r="AI17" s="5">
        <f t="shared" si="125"/>
        <v>9.1545797386000771E-2</v>
      </c>
      <c r="AJ17" s="1">
        <v>-8.2658024504780805</v>
      </c>
      <c r="AK17" s="6">
        <f t="shared" si="126"/>
        <v>-3.9880841970443806</v>
      </c>
      <c r="AL17" s="16">
        <f t="shared" si="15"/>
        <v>3988.0841970443807</v>
      </c>
      <c r="AM17" s="6">
        <f t="shared" si="16"/>
        <v>2.4925526231527382</v>
      </c>
      <c r="AN17" s="14">
        <f t="shared" si="17"/>
        <v>2.2886449346500191E-3</v>
      </c>
      <c r="AO17" s="6">
        <f t="shared" si="18"/>
        <v>1.0890953792856037</v>
      </c>
      <c r="AP17" s="1">
        <v>11</v>
      </c>
      <c r="AQ17" s="1">
        <v>-23.0810852901248</v>
      </c>
      <c r="AR17" s="5">
        <f t="shared" si="127"/>
        <v>-9.1666077698398851E-2</v>
      </c>
      <c r="AS17" s="5">
        <f t="shared" si="128"/>
        <v>9.1666077698398851E-2</v>
      </c>
      <c r="AT17" s="1">
        <v>-7.4971361085772497</v>
      </c>
      <c r="AU17" s="6">
        <f t="shared" si="129"/>
        <v>-3.7223109975457196</v>
      </c>
      <c r="AV17" s="16">
        <f t="shared" si="19"/>
        <v>3722.3109975457196</v>
      </c>
      <c r="AW17" s="6">
        <f t="shared" si="20"/>
        <v>2.3264443734660749</v>
      </c>
      <c r="AX17" s="14">
        <f t="shared" si="21"/>
        <v>2.2916519424599712E-3</v>
      </c>
      <c r="AY17" s="6">
        <f t="shared" si="22"/>
        <v>1.0151822492593512</v>
      </c>
      <c r="AZ17" s="27">
        <f t="shared" si="0"/>
        <v>2.3205002536997208</v>
      </c>
      <c r="BA17" s="22">
        <f t="shared" si="1"/>
        <v>2.2971146151010121E-3</v>
      </c>
      <c r="BB17" s="27">
        <f t="shared" si="23"/>
        <v>1.0101804404730064</v>
      </c>
      <c r="BC17" s="1">
        <v>11</v>
      </c>
      <c r="BD17">
        <v>-22.943805174084002</v>
      </c>
      <c r="BE17" s="5">
        <f t="shared" si="287"/>
        <v>-9.2269854132503326E-2</v>
      </c>
      <c r="BF17" s="5">
        <f t="shared" si="288"/>
        <v>9.2269854132503326E-2</v>
      </c>
      <c r="BG17">
        <v>-7.7035095542669296</v>
      </c>
      <c r="BH17" s="6">
        <f t="shared" si="327"/>
        <v>-3.8781257346272495</v>
      </c>
      <c r="BI17" s="16">
        <f t="shared" si="24"/>
        <v>3878.1257346272496</v>
      </c>
      <c r="BJ17" s="6">
        <f t="shared" si="328"/>
        <v>2.4238285841420311</v>
      </c>
      <c r="BK17" s="14">
        <f t="shared" si="329"/>
        <v>2.3067463533125833E-3</v>
      </c>
      <c r="BL17" s="6">
        <f t="shared" si="330"/>
        <v>1.0507564391123076</v>
      </c>
      <c r="BM17" s="1">
        <v>11</v>
      </c>
      <c r="BN17">
        <v>-22.903542794731699</v>
      </c>
      <c r="BO17" s="5">
        <f t="shared" si="289"/>
        <v>-9.1779512789599949E-2</v>
      </c>
      <c r="BP17" s="5">
        <f t="shared" si="290"/>
        <v>9.1779512789599949E-2</v>
      </c>
      <c r="BQ17">
        <v>-7.9950911924243</v>
      </c>
      <c r="BR17" s="6">
        <f t="shared" si="257"/>
        <v>-4.3115064501762399</v>
      </c>
      <c r="BS17" s="16">
        <f t="shared" si="28"/>
        <v>4311.5064501762399</v>
      </c>
      <c r="BT17" s="6">
        <f t="shared" si="258"/>
        <v>2.6946915313601498</v>
      </c>
      <c r="BU17" s="14">
        <f t="shared" si="259"/>
        <v>2.2944878197399985E-3</v>
      </c>
      <c r="BV17" s="6">
        <f t="shared" si="260"/>
        <v>1.1744196278477088</v>
      </c>
      <c r="BW17" s="1">
        <v>11</v>
      </c>
      <c r="BX17">
        <v>-22.849862198921301</v>
      </c>
      <c r="BY17" s="5">
        <f t="shared" si="291"/>
        <v>-9.1358741244199848E-2</v>
      </c>
      <c r="BZ17" s="5">
        <f t="shared" si="292"/>
        <v>9.1358741244199848E-2</v>
      </c>
      <c r="CA17">
        <v>-7.95947667211294</v>
      </c>
      <c r="CB17" s="6">
        <f t="shared" si="261"/>
        <v>-3.8669193163514102</v>
      </c>
      <c r="CC17" s="16">
        <f t="shared" si="32"/>
        <v>3866.9193163514101</v>
      </c>
      <c r="CD17" s="6">
        <f t="shared" si="262"/>
        <v>2.4168245727196314</v>
      </c>
      <c r="CE17" s="14">
        <f t="shared" si="263"/>
        <v>2.2839685311049963E-3</v>
      </c>
      <c r="CF17" s="6">
        <f t="shared" si="264"/>
        <v>1.0581689457649219</v>
      </c>
      <c r="CG17" s="1">
        <v>11</v>
      </c>
      <c r="CH17">
        <v>-22.876480655785901</v>
      </c>
      <c r="CI17" s="5">
        <f t="shared" si="293"/>
        <v>-9.1529266410102395E-2</v>
      </c>
      <c r="CJ17" s="5">
        <f t="shared" si="294"/>
        <v>9.1529266410102395E-2</v>
      </c>
      <c r="CK17">
        <v>-7.7953370288014403</v>
      </c>
      <c r="CL17" s="6">
        <f t="shared" si="265"/>
        <v>-3.7544725462794304</v>
      </c>
      <c r="CM17" s="16">
        <f t="shared" si="36"/>
        <v>3754.4725462794304</v>
      </c>
      <c r="CN17" s="6">
        <f t="shared" si="266"/>
        <v>2.346545341424644</v>
      </c>
      <c r="CO17" s="14">
        <f t="shared" si="267"/>
        <v>2.28823166025256E-3</v>
      </c>
      <c r="CP17" s="6">
        <f t="shared" si="268"/>
        <v>1.02548416848915</v>
      </c>
      <c r="CQ17" s="1">
        <v>11</v>
      </c>
      <c r="CR17">
        <v>-22.862103689288901</v>
      </c>
      <c r="CS17" s="5">
        <f t="shared" si="295"/>
        <v>-9.1728057216599268E-2</v>
      </c>
      <c r="CT17" s="5">
        <f t="shared" si="296"/>
        <v>9.1728057216599268E-2</v>
      </c>
      <c r="CU17">
        <v>-5.0578726455569303</v>
      </c>
      <c r="CV17" s="6">
        <f t="shared" si="269"/>
        <v>-1.9157936796546005</v>
      </c>
      <c r="CW17" s="16">
        <f t="shared" si="40"/>
        <v>1915.7936796546005</v>
      </c>
      <c r="CX17" s="6">
        <f t="shared" si="270"/>
        <v>1.1973710497841252</v>
      </c>
      <c r="CY17" s="14">
        <f t="shared" si="271"/>
        <v>2.2932014304149818E-3</v>
      </c>
      <c r="CZ17" s="6">
        <f t="shared" si="272"/>
        <v>0.5221395006575793</v>
      </c>
      <c r="DA17" s="27">
        <f t="shared" si="44"/>
        <v>2.4704725074116141</v>
      </c>
      <c r="DB17" s="22">
        <f t="shared" si="45"/>
        <v>2.2933585911025347E-3</v>
      </c>
      <c r="DC17" s="27">
        <f t="shared" si="297"/>
        <v>1.0772290548003363</v>
      </c>
      <c r="DD17" s="1">
        <v>11</v>
      </c>
      <c r="DE17">
        <v>-22.854497112047401</v>
      </c>
      <c r="DF17" s="5">
        <f t="shared" si="298"/>
        <v>-9.1628219435101244E-2</v>
      </c>
      <c r="DG17" s="5">
        <f t="shared" si="299"/>
        <v>9.1628219435101244E-2</v>
      </c>
      <c r="DH17">
        <v>-7.0186184719204903</v>
      </c>
      <c r="DI17" s="6">
        <f t="shared" ref="DI17:DI80" si="336">DI16+(DH17-DH16)</f>
        <v>-3.0659781768918002</v>
      </c>
      <c r="DJ17" s="16">
        <f t="shared" ref="DJ17:DJ80" si="337">(DI17*-1)*1000</f>
        <v>3065.9781768918001</v>
      </c>
      <c r="DK17" s="6">
        <f t="shared" ref="DK17:DK80" si="338">DJ17/(40*40)</f>
        <v>1.9162363605573751</v>
      </c>
      <c r="DL17" s="14">
        <f t="shared" ref="DL17:DL80" si="339">DG17/40</f>
        <v>2.290705485877531E-3</v>
      </c>
      <c r="DM17" s="6">
        <f t="shared" ref="DM17:DM80" si="340">(DK17/DL17)*(10^(-3))</f>
        <v>0.83652672609866174</v>
      </c>
      <c r="DN17" s="1">
        <v>11</v>
      </c>
      <c r="DO17">
        <v>-22.9077250850799</v>
      </c>
      <c r="DP17" s="5">
        <f t="shared" si="300"/>
        <v>-9.1573411100799973E-2</v>
      </c>
      <c r="DQ17" s="5">
        <f t="shared" si="301"/>
        <v>9.1573411100799973E-2</v>
      </c>
      <c r="DR17">
        <v>-7.3232080787420299</v>
      </c>
      <c r="DS17" s="6">
        <f t="shared" si="278"/>
        <v>-3.57011836022139</v>
      </c>
      <c r="DT17" s="16">
        <f t="shared" si="279"/>
        <v>3570.11836022139</v>
      </c>
      <c r="DU17" s="6">
        <f t="shared" si="280"/>
        <v>2.2313239751383689</v>
      </c>
      <c r="DV17" s="14">
        <f t="shared" si="281"/>
        <v>2.2893352775199991E-3</v>
      </c>
      <c r="DW17" s="6">
        <f t="shared" si="282"/>
        <v>0.97466019811459281</v>
      </c>
      <c r="DX17" s="1">
        <v>11</v>
      </c>
      <c r="DY17">
        <v>-22.959551603881199</v>
      </c>
      <c r="DZ17" s="5">
        <f t="shared" si="302"/>
        <v>-9.1265143323997933E-2</v>
      </c>
      <c r="EA17" s="5">
        <f t="shared" si="303"/>
        <v>9.1265143323997933E-2</v>
      </c>
      <c r="EB17">
        <v>-7.0064401254057902</v>
      </c>
      <c r="EC17" s="6">
        <f t="shared" si="331"/>
        <v>-3.30527275800705</v>
      </c>
      <c r="ED17" s="16">
        <f t="shared" si="332"/>
        <v>3305.27275800705</v>
      </c>
      <c r="EE17" s="6">
        <f t="shared" si="333"/>
        <v>2.0657954737544064</v>
      </c>
      <c r="EF17" s="14">
        <f t="shared" si="334"/>
        <v>2.2816285830999485E-3</v>
      </c>
      <c r="EG17" s="6">
        <f t="shared" si="335"/>
        <v>0.90540392465968367</v>
      </c>
      <c r="EH17" s="1">
        <v>11</v>
      </c>
      <c r="EI17">
        <v>-22.987310278990901</v>
      </c>
      <c r="EJ17" s="5">
        <f t="shared" si="304"/>
        <v>-9.1656671340199836E-2</v>
      </c>
      <c r="EK17" s="5">
        <f t="shared" si="305"/>
        <v>9.1656671340199836E-2</v>
      </c>
      <c r="EL17">
        <v>-6.6659588366746902</v>
      </c>
      <c r="EM17" s="6">
        <f t="shared" si="168"/>
        <v>-2.9418764635920502</v>
      </c>
      <c r="EN17" s="16">
        <f t="shared" si="169"/>
        <v>2941.8764635920502</v>
      </c>
      <c r="EO17" s="6">
        <f t="shared" si="170"/>
        <v>1.8386727897450315</v>
      </c>
      <c r="EP17" s="14">
        <f t="shared" si="171"/>
        <v>2.2914167835049958E-3</v>
      </c>
      <c r="EQ17" s="6">
        <f t="shared" si="172"/>
        <v>0.80241744015358119</v>
      </c>
      <c r="ER17" s="1">
        <v>11</v>
      </c>
      <c r="ES17">
        <v>-22.8328091235324</v>
      </c>
      <c r="ET17" s="5">
        <f t="shared" si="283"/>
        <v>-9.1864263145200908E-2</v>
      </c>
      <c r="EU17" s="5">
        <f t="shared" si="284"/>
        <v>9.1864263145200908E-2</v>
      </c>
      <c r="EV17">
        <v>-7.2868717834353403</v>
      </c>
      <c r="EW17" s="6">
        <f t="shared" si="175"/>
        <v>-3.5002887248992902</v>
      </c>
      <c r="EX17" s="16">
        <f t="shared" si="176"/>
        <v>3500.2887248992902</v>
      </c>
      <c r="EY17" s="6">
        <f t="shared" si="177"/>
        <v>2.1876804530620562</v>
      </c>
      <c r="EZ17" s="14">
        <f t="shared" si="178"/>
        <v>2.2966065786300229E-3</v>
      </c>
      <c r="FA17" s="6">
        <f t="shared" si="179"/>
        <v>0.95257083795651953</v>
      </c>
      <c r="FB17" s="27">
        <f t="shared" si="180"/>
        <v>2.0479418104514471</v>
      </c>
      <c r="FC17" s="22">
        <f t="shared" si="181"/>
        <v>2.2899385417264996E-3</v>
      </c>
      <c r="FD17" s="27">
        <f t="shared" si="182"/>
        <v>0.89432173533679238</v>
      </c>
      <c r="FE17" s="1">
        <v>11</v>
      </c>
      <c r="FF17">
        <v>-22.884748378933001</v>
      </c>
      <c r="FG17" s="5">
        <f t="shared" si="306"/>
        <v>-9.171092088099897E-2</v>
      </c>
      <c r="FH17" s="5">
        <f t="shared" si="307"/>
        <v>9.171092088099897E-2</v>
      </c>
      <c r="FI17">
        <v>-8.1848280504345894</v>
      </c>
      <c r="FJ17" s="6">
        <f t="shared" si="273"/>
        <v>-4.8240536823868796</v>
      </c>
      <c r="FK17" s="16">
        <f t="shared" si="274"/>
        <v>4824.0536823868797</v>
      </c>
      <c r="FL17" s="6">
        <f t="shared" si="275"/>
        <v>3.0150335514917996</v>
      </c>
      <c r="FM17" s="14">
        <f t="shared" si="276"/>
        <v>2.2927730220249744E-3</v>
      </c>
      <c r="FN17" s="6">
        <f t="shared" si="277"/>
        <v>1.315016149670553</v>
      </c>
      <c r="FO17" s="1">
        <v>11</v>
      </c>
      <c r="FP17">
        <v>-22.788132275110701</v>
      </c>
      <c r="FQ17" s="5">
        <f t="shared" ref="FQ17:FQ80" si="341">FQ16+(FP17-FP16)</f>
        <v>-9.1546961539300753E-2</v>
      </c>
      <c r="FR17" s="5">
        <f t="shared" ref="FR17:FR80" si="342">FQ17*-1</f>
        <v>9.1546961539300753E-2</v>
      </c>
      <c r="FS17">
        <v>-7.3291078209876996</v>
      </c>
      <c r="FT17" s="6">
        <f t="shared" si="248"/>
        <v>-3.7375647574663096</v>
      </c>
      <c r="FU17" s="16">
        <f t="shared" si="249"/>
        <v>3737.5647574663094</v>
      </c>
      <c r="FV17" s="6">
        <f t="shared" si="250"/>
        <v>2.3359779734164432</v>
      </c>
      <c r="FW17" s="14">
        <f t="shared" si="251"/>
        <v>2.2886740384825189E-3</v>
      </c>
      <c r="FX17" s="6">
        <f t="shared" si="252"/>
        <v>1.0206687077926084</v>
      </c>
      <c r="FY17" s="1">
        <v>11</v>
      </c>
      <c r="FZ17">
        <v>-22.850415404538801</v>
      </c>
      <c r="GA17" s="5">
        <f t="shared" si="308"/>
        <v>-9.1471757240199736E-2</v>
      </c>
      <c r="GB17" s="5">
        <f t="shared" si="309"/>
        <v>9.1471757240199736E-2</v>
      </c>
      <c r="GC17">
        <v>-7.1146637201309204</v>
      </c>
      <c r="GD17" s="6">
        <f t="shared" si="191"/>
        <v>-3.6207757890224506</v>
      </c>
      <c r="GE17" s="16">
        <f t="shared" si="192"/>
        <v>3620.7757890224507</v>
      </c>
      <c r="GF17" s="6">
        <f t="shared" si="193"/>
        <v>2.2629848681390317</v>
      </c>
      <c r="GG17" s="14">
        <f t="shared" si="194"/>
        <v>2.2867939310049932E-3</v>
      </c>
      <c r="GH17" s="6">
        <f t="shared" si="195"/>
        <v>0.98958845283645736</v>
      </c>
      <c r="GI17" s="1">
        <v>11</v>
      </c>
      <c r="GJ17">
        <v>-22.676785488472301</v>
      </c>
      <c r="GK17" s="5">
        <f t="shared" si="310"/>
        <v>-9.1536018498800331E-2</v>
      </c>
      <c r="GL17" s="5">
        <f t="shared" si="311"/>
        <v>9.1536018498800331E-2</v>
      </c>
      <c r="GM17">
        <v>-6.3697062432765996</v>
      </c>
      <c r="GN17" s="6">
        <f t="shared" si="198"/>
        <v>-2.8641030192375196</v>
      </c>
      <c r="GO17" s="16">
        <f t="shared" si="199"/>
        <v>2864.1030192375197</v>
      </c>
      <c r="GP17" s="6">
        <f t="shared" si="200"/>
        <v>1.7900643870234498</v>
      </c>
      <c r="GQ17" s="14">
        <f t="shared" si="201"/>
        <v>2.2884004624700084E-3</v>
      </c>
      <c r="GR17" s="6">
        <f t="shared" si="202"/>
        <v>0.78223388623655743</v>
      </c>
      <c r="GS17" s="1">
        <v>11</v>
      </c>
      <c r="GT17">
        <v>-23.2035902061298</v>
      </c>
      <c r="GU17" s="5">
        <f t="shared" si="312"/>
        <v>-9.1476413853200711E-2</v>
      </c>
      <c r="GV17" s="5">
        <f t="shared" si="313"/>
        <v>9.1476413853200711E-2</v>
      </c>
      <c r="GW17">
        <v>-7.4461465701460803</v>
      </c>
      <c r="GX17" s="6">
        <f t="shared" si="205"/>
        <v>-3.7807861343026103</v>
      </c>
      <c r="GY17" s="16">
        <f t="shared" si="206"/>
        <v>3780.7861343026102</v>
      </c>
      <c r="GZ17" s="6">
        <f t="shared" si="207"/>
        <v>2.3629913339391315</v>
      </c>
      <c r="HA17" s="14">
        <f t="shared" si="208"/>
        <v>2.2869103463300177E-3</v>
      </c>
      <c r="HB17" s="6">
        <f t="shared" si="209"/>
        <v>1.0332680237033371</v>
      </c>
      <c r="HC17" s="27">
        <f t="shared" si="314"/>
        <v>2.3534104228019714</v>
      </c>
      <c r="HD17" s="22">
        <f t="shared" si="315"/>
        <v>2.2887103600625026E-3</v>
      </c>
      <c r="HE17" s="27">
        <f t="shared" si="316"/>
        <v>1.0282692226454124</v>
      </c>
      <c r="HF17" s="1">
        <v>11</v>
      </c>
      <c r="HG17">
        <v>-22.773335561523101</v>
      </c>
      <c r="HH17" s="5">
        <f t="shared" si="317"/>
        <v>-9.1844146577301444E-2</v>
      </c>
      <c r="HI17" s="5">
        <f t="shared" si="318"/>
        <v>9.1844146577301444E-2</v>
      </c>
      <c r="HJ17">
        <v>-7.22957663238049</v>
      </c>
      <c r="HK17" s="6">
        <f t="shared" si="212"/>
        <v>-3.4418897703289999</v>
      </c>
      <c r="HL17" s="16">
        <f t="shared" si="213"/>
        <v>3441.8897703289999</v>
      </c>
      <c r="HM17" s="6">
        <f t="shared" si="214"/>
        <v>2.151181106455625</v>
      </c>
      <c r="HN17" s="14">
        <f t="shared" si="215"/>
        <v>2.2961036644325362E-3</v>
      </c>
      <c r="HO17" s="6">
        <f t="shared" si="216"/>
        <v>0.93688326872091476</v>
      </c>
      <c r="HP17" s="1">
        <v>11</v>
      </c>
      <c r="HQ17">
        <v>-22.928847434820799</v>
      </c>
      <c r="HR17" s="5">
        <f t="shared" si="319"/>
        <v>-9.1367355978100306E-2</v>
      </c>
      <c r="HS17" s="5">
        <f t="shared" si="320"/>
        <v>9.1367355978100306E-2</v>
      </c>
      <c r="HT17">
        <v>-6.67762495577335</v>
      </c>
      <c r="HU17" s="6">
        <f t="shared" si="219"/>
        <v>-2.97223422676324</v>
      </c>
      <c r="HV17" s="16">
        <f t="shared" si="220"/>
        <v>2972.2342267632398</v>
      </c>
      <c r="HW17" s="6">
        <f t="shared" si="221"/>
        <v>1.8576463917270249</v>
      </c>
      <c r="HX17" s="14">
        <f t="shared" si="222"/>
        <v>2.2841838994525077E-3</v>
      </c>
      <c r="HY17" s="6">
        <f t="shared" si="223"/>
        <v>0.81326481294797726</v>
      </c>
      <c r="HZ17" s="1">
        <v>11</v>
      </c>
      <c r="IA17">
        <v>-22.9064250984447</v>
      </c>
      <c r="IB17" s="5">
        <f t="shared" si="321"/>
        <v>-9.1780257847698721E-2</v>
      </c>
      <c r="IC17" s="5">
        <f t="shared" si="322"/>
        <v>9.1780257847698721E-2</v>
      </c>
      <c r="ID17">
        <v>-7.4474992230534598</v>
      </c>
      <c r="IE17" s="6">
        <f t="shared" si="226"/>
        <v>-3.6992589011788399</v>
      </c>
      <c r="IF17" s="16">
        <f t="shared" si="227"/>
        <v>3699.25890117884</v>
      </c>
      <c r="IG17" s="6">
        <f t="shared" si="228"/>
        <v>2.3120368132367748</v>
      </c>
      <c r="IH17" s="14">
        <f t="shared" si="229"/>
        <v>2.2945064461924679E-3</v>
      </c>
      <c r="II17" s="6">
        <f t="shared" si="230"/>
        <v>1.0076401472191969</v>
      </c>
      <c r="IJ17" s="1">
        <v>11</v>
      </c>
      <c r="IK17">
        <v>-23.065402795623299</v>
      </c>
      <c r="IL17" s="5">
        <f t="shared" si="323"/>
        <v>-9.1477158911299483E-2</v>
      </c>
      <c r="IM17" s="5">
        <f t="shared" si="324"/>
        <v>9.1477158911299483E-2</v>
      </c>
      <c r="IN17">
        <v>-7.3651885613799104</v>
      </c>
      <c r="IO17" s="6">
        <f t="shared" si="233"/>
        <v>-3.7429898977279703</v>
      </c>
      <c r="IP17" s="16">
        <f t="shared" si="234"/>
        <v>3742.9898977279704</v>
      </c>
      <c r="IQ17" s="6">
        <f t="shared" si="235"/>
        <v>2.3393686860799816</v>
      </c>
      <c r="IR17" s="14">
        <f t="shared" si="236"/>
        <v>2.2869289727824871E-3</v>
      </c>
      <c r="IS17" s="6">
        <f t="shared" si="237"/>
        <v>1.0229301888784468</v>
      </c>
      <c r="IT17" s="1">
        <v>11</v>
      </c>
      <c r="IU17">
        <v>-22.952531247643002</v>
      </c>
      <c r="IV17" s="5">
        <f t="shared" si="325"/>
        <v>-9.1569872075002223E-2</v>
      </c>
      <c r="IW17" s="5">
        <f t="shared" si="326"/>
        <v>9.1569872075002223E-2</v>
      </c>
      <c r="IX17">
        <v>-7.36583489924669</v>
      </c>
      <c r="IY17" s="6">
        <f t="shared" si="240"/>
        <v>-3.7261771038174598</v>
      </c>
      <c r="IZ17" s="16">
        <f t="shared" si="241"/>
        <v>3726.1771038174597</v>
      </c>
      <c r="JA17" s="6">
        <f t="shared" si="242"/>
        <v>2.3288606898859125</v>
      </c>
      <c r="JB17" s="14">
        <f t="shared" si="243"/>
        <v>2.2892468018750555E-3</v>
      </c>
      <c r="JC17" s="6">
        <f t="shared" si="244"/>
        <v>1.0173043325771649</v>
      </c>
      <c r="JD17" s="27">
        <f t="shared" si="245"/>
        <v>2.1978187374770637</v>
      </c>
      <c r="JE17" s="22">
        <f t="shared" si="246"/>
        <v>2.290193956947011E-3</v>
      </c>
      <c r="JF17" s="27">
        <f t="shared" si="247"/>
        <v>0.95966489249098796</v>
      </c>
    </row>
    <row r="18" spans="2:266" x14ac:dyDescent="0.25">
      <c r="B18" s="1">
        <v>12</v>
      </c>
      <c r="C18" s="5">
        <v>-22.883057423075201</v>
      </c>
      <c r="D18" s="5">
        <f t="shared" si="116"/>
        <v>-0.10014618896170191</v>
      </c>
      <c r="E18" s="5">
        <f t="shared" si="117"/>
        <v>0.10014618896170191</v>
      </c>
      <c r="F18" s="6">
        <v>-7.8534258529543903</v>
      </c>
      <c r="G18" s="6">
        <f t="shared" si="118"/>
        <v>-4.2458223178982806</v>
      </c>
      <c r="H18" s="16">
        <f t="shared" si="2"/>
        <v>4245.8223178982807</v>
      </c>
      <c r="I18" s="6">
        <f t="shared" si="3"/>
        <v>2.6536389486864254</v>
      </c>
      <c r="J18" s="14">
        <f t="shared" si="4"/>
        <v>2.5036547240425478E-3</v>
      </c>
      <c r="K18" s="6">
        <f t="shared" si="5"/>
        <v>1.0599061137318904</v>
      </c>
      <c r="L18" s="1">
        <v>12</v>
      </c>
      <c r="M18" s="1">
        <v>-23.090491322305699</v>
      </c>
      <c r="N18" s="5">
        <f t="shared" si="6"/>
        <v>-0.1003359925052969</v>
      </c>
      <c r="O18" s="5">
        <f t="shared" si="119"/>
        <v>0.1003359925052969</v>
      </c>
      <c r="P18" s="1">
        <v>-7.99595657736063</v>
      </c>
      <c r="Q18" s="6">
        <f t="shared" si="120"/>
        <v>-3.95588520914316</v>
      </c>
      <c r="R18" s="16">
        <f t="shared" si="7"/>
        <v>3955.88520914316</v>
      </c>
      <c r="S18" s="6">
        <f t="shared" si="8"/>
        <v>2.4724282557144748</v>
      </c>
      <c r="T18" s="14">
        <f t="shared" si="9"/>
        <v>2.5083998126324224E-3</v>
      </c>
      <c r="U18" s="6">
        <f t="shared" si="10"/>
        <v>0.98565956003632549</v>
      </c>
      <c r="V18" s="1">
        <v>12</v>
      </c>
      <c r="W18" s="1">
        <v>-23.053845827358099</v>
      </c>
      <c r="X18" s="5">
        <f t="shared" si="121"/>
        <v>-9.9498919762698534E-2</v>
      </c>
      <c r="Y18" s="5">
        <f t="shared" si="122"/>
        <v>9.9498919762698534E-2</v>
      </c>
      <c r="Z18" s="1">
        <v>-8.1882867962121999</v>
      </c>
      <c r="AA18" s="6">
        <f t="shared" si="123"/>
        <v>-3.7592360749840799</v>
      </c>
      <c r="AB18" s="16">
        <f t="shared" si="11"/>
        <v>3759.23607498408</v>
      </c>
      <c r="AC18" s="6">
        <f t="shared" si="12"/>
        <v>2.34952254686505</v>
      </c>
      <c r="AD18" s="14">
        <f t="shared" si="13"/>
        <v>2.4874729940674634E-3</v>
      </c>
      <c r="AE18" s="6">
        <f t="shared" si="14"/>
        <v>0.94454193169878808</v>
      </c>
      <c r="AF18" s="1">
        <v>12</v>
      </c>
      <c r="AG18" s="1">
        <v>-23.1220205500472</v>
      </c>
      <c r="AH18" s="5">
        <f t="shared" si="124"/>
        <v>-0.10014772564399976</v>
      </c>
      <c r="AI18" s="5">
        <f t="shared" si="125"/>
        <v>0.10014772564399976</v>
      </c>
      <c r="AJ18" s="1">
        <v>-8.6499009281396901</v>
      </c>
      <c r="AK18" s="6">
        <f t="shared" si="126"/>
        <v>-4.3721826747059902</v>
      </c>
      <c r="AL18" s="16">
        <f t="shared" si="15"/>
        <v>4372.1826747059904</v>
      </c>
      <c r="AM18" s="6">
        <f t="shared" si="16"/>
        <v>2.7326141716912442</v>
      </c>
      <c r="AN18" s="14">
        <f t="shared" si="17"/>
        <v>2.5036931410999941E-3</v>
      </c>
      <c r="AO18" s="6">
        <f t="shared" si="18"/>
        <v>1.0914333417435789</v>
      </c>
      <c r="AP18" s="1">
        <v>12</v>
      </c>
      <c r="AQ18" s="1">
        <v>-23.089328798884601</v>
      </c>
      <c r="AR18" s="5">
        <f t="shared" si="127"/>
        <v>-9.9909586458199584E-2</v>
      </c>
      <c r="AS18" s="5">
        <f t="shared" si="128"/>
        <v>9.9909586458199584E-2</v>
      </c>
      <c r="AT18" s="1">
        <v>-7.8637342900037801</v>
      </c>
      <c r="AU18" s="6">
        <f t="shared" si="129"/>
        <v>-4.0889091789722496</v>
      </c>
      <c r="AV18" s="16">
        <f t="shared" si="19"/>
        <v>4088.9091789722497</v>
      </c>
      <c r="AW18" s="6">
        <f t="shared" si="20"/>
        <v>2.5555682368576562</v>
      </c>
      <c r="AX18" s="14">
        <f t="shared" si="21"/>
        <v>2.4977396614549894E-3</v>
      </c>
      <c r="AY18" s="6">
        <f t="shared" si="22"/>
        <v>1.023152363032495</v>
      </c>
      <c r="AZ18" s="27">
        <f t="shared" si="0"/>
        <v>2.55275443196297</v>
      </c>
      <c r="BA18" s="22">
        <f t="shared" si="1"/>
        <v>2.5001920666594831E-3</v>
      </c>
      <c r="BB18" s="27">
        <f t="shared" si="23"/>
        <v>1.0210233309690147</v>
      </c>
      <c r="BC18" s="1">
        <v>12</v>
      </c>
      <c r="BD18">
        <v>-22.951682207405199</v>
      </c>
      <c r="BE18" s="5">
        <f t="shared" si="287"/>
        <v>-0.10014688745370037</v>
      </c>
      <c r="BF18" s="5">
        <f t="shared" si="288"/>
        <v>0.10014688745370037</v>
      </c>
      <c r="BG18">
        <v>-8.1065945327282005</v>
      </c>
      <c r="BH18" s="6">
        <f t="shared" si="327"/>
        <v>-4.2812107130885204</v>
      </c>
      <c r="BI18" s="16">
        <f t="shared" si="24"/>
        <v>4281.2107130885206</v>
      </c>
      <c r="BJ18" s="6">
        <f t="shared" si="328"/>
        <v>2.6757566956803256</v>
      </c>
      <c r="BK18" s="14">
        <f t="shared" si="329"/>
        <v>2.5036721863425093E-3</v>
      </c>
      <c r="BL18" s="6">
        <f t="shared" si="330"/>
        <v>1.0687328438109966</v>
      </c>
      <c r="BM18" s="1">
        <v>12</v>
      </c>
      <c r="BN18">
        <v>-22.911789190591598</v>
      </c>
      <c r="BO18" s="5">
        <f t="shared" si="289"/>
        <v>-0.10002590864949923</v>
      </c>
      <c r="BP18" s="5">
        <f t="shared" si="290"/>
        <v>0.10002590864949923</v>
      </c>
      <c r="BQ18">
        <v>-8.4470044821500796</v>
      </c>
      <c r="BR18" s="6">
        <f t="shared" si="257"/>
        <v>-4.7634197399020195</v>
      </c>
      <c r="BS18" s="16">
        <f t="shared" si="28"/>
        <v>4763.4197399020195</v>
      </c>
      <c r="BT18" s="6">
        <f t="shared" si="258"/>
        <v>2.9771373374387622</v>
      </c>
      <c r="BU18" s="14">
        <f t="shared" si="259"/>
        <v>2.5006477162374807E-3</v>
      </c>
      <c r="BV18" s="6">
        <f t="shared" si="260"/>
        <v>1.1905464804607568</v>
      </c>
      <c r="BW18" s="1">
        <v>12</v>
      </c>
      <c r="BX18">
        <v>-22.858206802748001</v>
      </c>
      <c r="BY18" s="5">
        <f t="shared" si="291"/>
        <v>-9.9703345070899729E-2</v>
      </c>
      <c r="BZ18" s="5">
        <f t="shared" si="292"/>
        <v>9.9703345070899729E-2</v>
      </c>
      <c r="CA18">
        <v>-8.4383931010961497</v>
      </c>
      <c r="CB18" s="6">
        <f t="shared" si="261"/>
        <v>-4.3458357453346199</v>
      </c>
      <c r="CC18" s="16">
        <f t="shared" si="32"/>
        <v>4345.8357453346198</v>
      </c>
      <c r="CD18" s="6">
        <f t="shared" si="262"/>
        <v>2.7161473408341372</v>
      </c>
      <c r="CE18" s="14">
        <f t="shared" si="263"/>
        <v>2.4925836267724933E-3</v>
      </c>
      <c r="CF18" s="6">
        <f t="shared" si="264"/>
        <v>1.0896915600585584</v>
      </c>
      <c r="CG18" s="1">
        <v>12</v>
      </c>
      <c r="CH18">
        <v>-22.8847280761006</v>
      </c>
      <c r="CI18" s="5">
        <f t="shared" si="293"/>
        <v>-9.9776686724801777E-2</v>
      </c>
      <c r="CJ18" s="5">
        <f t="shared" si="294"/>
        <v>9.9776686724801777E-2</v>
      </c>
      <c r="CK18">
        <v>-8.2020007073879206</v>
      </c>
      <c r="CL18" s="6">
        <f t="shared" si="265"/>
        <v>-4.1611362248659107</v>
      </c>
      <c r="CM18" s="16">
        <f t="shared" si="36"/>
        <v>4161.1362248659107</v>
      </c>
      <c r="CN18" s="6">
        <f t="shared" si="266"/>
        <v>2.6007101405411941</v>
      </c>
      <c r="CO18" s="14">
        <f t="shared" si="267"/>
        <v>2.4944171681200444E-3</v>
      </c>
      <c r="CP18" s="6">
        <f t="shared" si="268"/>
        <v>1.042612347998414</v>
      </c>
      <c r="CQ18" s="1">
        <v>12</v>
      </c>
      <c r="CR18">
        <v>-22.8702794908966</v>
      </c>
      <c r="CS18" s="5">
        <f t="shared" si="295"/>
        <v>-9.9903858824298197E-2</v>
      </c>
      <c r="CT18" s="5">
        <f t="shared" si="296"/>
        <v>9.9903858824298197E-2</v>
      </c>
      <c r="CU18">
        <v>-5.3009809926152203</v>
      </c>
      <c r="CV18" s="6">
        <f t="shared" si="269"/>
        <v>-2.1589020267128904</v>
      </c>
      <c r="CW18" s="16">
        <f t="shared" si="40"/>
        <v>2158.9020267128903</v>
      </c>
      <c r="CX18" s="6">
        <f t="shared" si="270"/>
        <v>1.3493137666955564</v>
      </c>
      <c r="CY18" s="14">
        <f t="shared" si="271"/>
        <v>2.4975964706074548E-3</v>
      </c>
      <c r="CZ18" s="6">
        <f t="shared" si="272"/>
        <v>0.54024490448105977</v>
      </c>
      <c r="DA18" s="27">
        <f t="shared" si="44"/>
        <v>2.7424378786236048</v>
      </c>
      <c r="DB18" s="22">
        <f t="shared" si="45"/>
        <v>2.4978301743681318E-3</v>
      </c>
      <c r="DC18" s="27">
        <f t="shared" si="297"/>
        <v>1.0979280764423267</v>
      </c>
      <c r="DD18" s="1">
        <v>12</v>
      </c>
      <c r="DE18">
        <v>-22.862953334886399</v>
      </c>
      <c r="DF18" s="5">
        <f t="shared" si="298"/>
        <v>-0.10008444227409896</v>
      </c>
      <c r="DG18" s="5">
        <f t="shared" si="299"/>
        <v>0.10008444227409896</v>
      </c>
      <c r="DH18">
        <v>-7.3454327881336203</v>
      </c>
      <c r="DI18" s="6">
        <f t="shared" si="336"/>
        <v>-3.3927924931049303</v>
      </c>
      <c r="DJ18" s="16">
        <f t="shared" si="337"/>
        <v>3392.7924931049301</v>
      </c>
      <c r="DK18" s="6">
        <f t="shared" si="338"/>
        <v>2.1204953081905815</v>
      </c>
      <c r="DL18" s="14">
        <f t="shared" si="339"/>
        <v>2.5021110568524741E-3</v>
      </c>
      <c r="DM18" s="6">
        <f t="shared" si="340"/>
        <v>0.8474824897892641</v>
      </c>
      <c r="DN18" s="1">
        <v>12</v>
      </c>
      <c r="DO18">
        <v>-22.916047942524202</v>
      </c>
      <c r="DP18" s="5">
        <f t="shared" si="300"/>
        <v>-9.9896268545101918E-2</v>
      </c>
      <c r="DQ18" s="5">
        <f t="shared" si="301"/>
        <v>9.9896268545101918E-2</v>
      </c>
      <c r="DR18">
        <v>-7.7083101496100399</v>
      </c>
      <c r="DS18" s="6">
        <f t="shared" si="278"/>
        <v>-3.9552204310893999</v>
      </c>
      <c r="DT18" s="16">
        <f t="shared" si="279"/>
        <v>3955.2204310893999</v>
      </c>
      <c r="DU18" s="6">
        <f t="shared" si="280"/>
        <v>2.4720127694308749</v>
      </c>
      <c r="DV18" s="14">
        <f t="shared" si="281"/>
        <v>2.4974067136275479E-3</v>
      </c>
      <c r="DW18" s="6">
        <f t="shared" si="282"/>
        <v>0.98983187477710122</v>
      </c>
      <c r="DX18" s="1">
        <v>12</v>
      </c>
      <c r="DY18">
        <v>-22.968108456125901</v>
      </c>
      <c r="DZ18" s="5">
        <f t="shared" si="302"/>
        <v>-9.9821995568699862E-2</v>
      </c>
      <c r="EA18" s="5">
        <f t="shared" si="303"/>
        <v>9.9821995568699862E-2</v>
      </c>
      <c r="EB18">
        <v>-7.3644930496811902</v>
      </c>
      <c r="EC18" s="6">
        <f t="shared" si="331"/>
        <v>-3.66332568228245</v>
      </c>
      <c r="ED18" s="16">
        <f t="shared" si="332"/>
        <v>3663.3256822824501</v>
      </c>
      <c r="EE18" s="6">
        <f t="shared" si="333"/>
        <v>2.2895785514265312</v>
      </c>
      <c r="EF18" s="14">
        <f t="shared" si="334"/>
        <v>2.4955498892174966E-3</v>
      </c>
      <c r="EG18" s="6">
        <f t="shared" si="335"/>
        <v>0.91746454812187728</v>
      </c>
      <c r="EH18" s="1">
        <v>12</v>
      </c>
      <c r="EI18">
        <v>-22.995433507438399</v>
      </c>
      <c r="EJ18" s="5">
        <f t="shared" si="304"/>
        <v>-9.9779899787698412E-2</v>
      </c>
      <c r="EK18" s="5">
        <f t="shared" si="305"/>
        <v>9.9779899787698412E-2</v>
      </c>
      <c r="EL18">
        <v>-7.0144914090633401</v>
      </c>
      <c r="EM18" s="6">
        <f t="shared" si="168"/>
        <v>-3.2904090359807001</v>
      </c>
      <c r="EN18" s="16">
        <f t="shared" si="169"/>
        <v>3290.4090359807001</v>
      </c>
      <c r="EO18" s="6">
        <f t="shared" si="170"/>
        <v>2.0565056474879375</v>
      </c>
      <c r="EP18" s="14">
        <f t="shared" si="171"/>
        <v>2.4944974946924602E-3</v>
      </c>
      <c r="EQ18" s="6">
        <f t="shared" si="172"/>
        <v>0.82441680212690627</v>
      </c>
      <c r="ER18" s="1">
        <v>12</v>
      </c>
      <c r="ES18">
        <v>-22.841110048329799</v>
      </c>
      <c r="ET18" s="5">
        <f t="shared" si="283"/>
        <v>-0.10016518794260065</v>
      </c>
      <c r="EU18" s="5">
        <f t="shared" si="284"/>
        <v>0.10016518794260065</v>
      </c>
      <c r="EV18">
        <v>-7.67658557742834</v>
      </c>
      <c r="EW18" s="6">
        <f t="shared" ref="EW18:EW81" si="343">EW17+(EV18-EV17)</f>
        <v>-3.89000251889229</v>
      </c>
      <c r="EX18" s="16">
        <f t="shared" ref="EX18:EX81" si="344">(EW18*-1)*1000</f>
        <v>3890.00251889229</v>
      </c>
      <c r="EY18" s="6">
        <f t="shared" ref="EY18:EY81" si="345">EX18/(40*40)</f>
        <v>2.4312515743076815</v>
      </c>
      <c r="EZ18" s="14">
        <f t="shared" ref="EZ18:EZ81" si="346">EU18/40</f>
        <v>2.5041296985650165E-3</v>
      </c>
      <c r="FA18" s="6">
        <f t="shared" ref="FA18:FA81" si="347">(EY18/EZ18)*(10^(-3))</f>
        <v>0.9708968252326956</v>
      </c>
      <c r="FB18" s="27">
        <f t="shared" si="180"/>
        <v>2.2739687701687212</v>
      </c>
      <c r="FC18" s="22">
        <f t="shared" si="181"/>
        <v>2.498738970590999E-3</v>
      </c>
      <c r="FD18" s="27">
        <f t="shared" si="182"/>
        <v>0.91004654625084136</v>
      </c>
      <c r="FE18" s="1">
        <v>12</v>
      </c>
      <c r="FF18">
        <v>-22.892865972878798</v>
      </c>
      <c r="FG18" s="5">
        <f t="shared" si="306"/>
        <v>-9.9828514826796777E-2</v>
      </c>
      <c r="FH18" s="5">
        <f t="shared" si="307"/>
        <v>9.9828514826796777E-2</v>
      </c>
      <c r="FI18">
        <v>-8.7035754695534706</v>
      </c>
      <c r="FJ18" s="6">
        <f t="shared" si="273"/>
        <v>-5.3428011015057608</v>
      </c>
      <c r="FK18" s="16">
        <f t="shared" si="274"/>
        <v>5342.8011015057609</v>
      </c>
      <c r="FL18" s="6">
        <f t="shared" si="275"/>
        <v>3.3392506884411004</v>
      </c>
      <c r="FM18" s="14">
        <f t="shared" si="276"/>
        <v>2.4957128706699196E-3</v>
      </c>
      <c r="FN18" s="6">
        <f t="shared" si="277"/>
        <v>1.3379947379702986</v>
      </c>
      <c r="FO18" s="1">
        <v>12</v>
      </c>
      <c r="FP18">
        <v>-22.796129262781299</v>
      </c>
      <c r="FQ18" s="5">
        <f t="shared" si="341"/>
        <v>-9.9543949209898841E-2</v>
      </c>
      <c r="FR18" s="5">
        <f t="shared" si="342"/>
        <v>9.9543949209898841E-2</v>
      </c>
      <c r="FS18">
        <v>-7.5658664107322702</v>
      </c>
      <c r="FT18" s="6">
        <f t="shared" si="248"/>
        <v>-3.9743233472108801</v>
      </c>
      <c r="FU18" s="16">
        <f t="shared" si="249"/>
        <v>3974.32334721088</v>
      </c>
      <c r="FV18" s="6">
        <f t="shared" si="250"/>
        <v>2.4839520920067999</v>
      </c>
      <c r="FW18" s="14">
        <f t="shared" si="251"/>
        <v>2.4885987302474709E-3</v>
      </c>
      <c r="FX18" s="6">
        <f t="shared" si="252"/>
        <v>0.99813282945772108</v>
      </c>
      <c r="FY18" s="1">
        <v>12</v>
      </c>
      <c r="FZ18">
        <v>-22.858909811604001</v>
      </c>
      <c r="GA18" s="5">
        <f t="shared" si="308"/>
        <v>-9.996616430539973E-2</v>
      </c>
      <c r="GB18" s="5">
        <f t="shared" si="309"/>
        <v>9.996616430539973E-2</v>
      </c>
      <c r="GC18">
        <v>-7.5019111856818199</v>
      </c>
      <c r="GD18" s="6">
        <f t="shared" si="191"/>
        <v>-4.0080232545733505</v>
      </c>
      <c r="GE18" s="16">
        <f t="shared" si="192"/>
        <v>4008.0232545733506</v>
      </c>
      <c r="GF18" s="6">
        <f t="shared" si="193"/>
        <v>2.5050145341083443</v>
      </c>
      <c r="GG18" s="14">
        <f t="shared" si="194"/>
        <v>2.4991541076349933E-3</v>
      </c>
      <c r="GH18" s="6">
        <f t="shared" si="195"/>
        <v>1.0023449640242061</v>
      </c>
      <c r="GI18" s="1">
        <v>12</v>
      </c>
      <c r="GJ18">
        <v>-22.685157892278401</v>
      </c>
      <c r="GK18" s="5">
        <f t="shared" si="310"/>
        <v>-9.9908422304899602E-2</v>
      </c>
      <c r="GL18" s="5">
        <f t="shared" si="311"/>
        <v>9.9908422304899602E-2</v>
      </c>
      <c r="GM18">
        <v>-6.6592575982213003</v>
      </c>
      <c r="GN18" s="6">
        <f t="shared" si="198"/>
        <v>-3.1536543741822203</v>
      </c>
      <c r="GO18" s="16">
        <f t="shared" si="199"/>
        <v>3153.6543741822202</v>
      </c>
      <c r="GP18" s="6">
        <f t="shared" si="200"/>
        <v>1.9710339838638875</v>
      </c>
      <c r="GQ18" s="14">
        <f t="shared" si="201"/>
        <v>2.4977105576224901E-3</v>
      </c>
      <c r="GR18" s="6">
        <f t="shared" si="202"/>
        <v>0.7891362663494792</v>
      </c>
      <c r="GS18" s="1">
        <v>12</v>
      </c>
      <c r="GT18">
        <v>-23.212210900537901</v>
      </c>
      <c r="GU18" s="5">
        <f t="shared" si="312"/>
        <v>-0.10009710826130203</v>
      </c>
      <c r="GV18" s="5">
        <f t="shared" si="313"/>
        <v>0.10009710826130203</v>
      </c>
      <c r="GW18">
        <v>-7.8687170520424798</v>
      </c>
      <c r="GX18" s="6">
        <f t="shared" si="205"/>
        <v>-4.2033566161990095</v>
      </c>
      <c r="GY18" s="16">
        <f t="shared" si="206"/>
        <v>4203.3566161990093</v>
      </c>
      <c r="GZ18" s="6">
        <f t="shared" si="207"/>
        <v>2.6270978851243809</v>
      </c>
      <c r="HA18" s="14">
        <f t="shared" si="208"/>
        <v>2.5024277065325506E-3</v>
      </c>
      <c r="HB18" s="6">
        <f t="shared" si="209"/>
        <v>1.0498196923996568</v>
      </c>
      <c r="HC18" s="27">
        <f t="shared" si="314"/>
        <v>2.5852698367089024</v>
      </c>
      <c r="HD18" s="22">
        <f t="shared" si="315"/>
        <v>2.4967207945414847E-3</v>
      </c>
      <c r="HE18" s="27">
        <f t="shared" si="316"/>
        <v>1.0354661371672036</v>
      </c>
      <c r="HF18" s="1">
        <v>12</v>
      </c>
      <c r="HG18">
        <v>-22.781759933129599</v>
      </c>
      <c r="HH18" s="5">
        <f t="shared" si="317"/>
        <v>-0.10026851818379967</v>
      </c>
      <c r="HI18" s="5">
        <f t="shared" si="318"/>
        <v>0.10026851818379967</v>
      </c>
      <c r="HJ18">
        <v>-7.6146507635712597</v>
      </c>
      <c r="HK18" s="6">
        <f t="shared" si="212"/>
        <v>-3.8269639015197696</v>
      </c>
      <c r="HL18" s="16">
        <f t="shared" si="213"/>
        <v>3826.9639015197695</v>
      </c>
      <c r="HM18" s="6">
        <f t="shared" si="214"/>
        <v>2.3918524384498561</v>
      </c>
      <c r="HN18" s="14">
        <f t="shared" si="215"/>
        <v>2.5067129545949919E-3</v>
      </c>
      <c r="HO18" s="6">
        <f t="shared" si="216"/>
        <v>0.95417883171083162</v>
      </c>
      <c r="HP18" s="1">
        <v>12</v>
      </c>
      <c r="HQ18">
        <v>-22.937396789918701</v>
      </c>
      <c r="HR18" s="5">
        <f t="shared" si="319"/>
        <v>-9.9916711076001974E-2</v>
      </c>
      <c r="HS18" s="5">
        <f t="shared" si="320"/>
        <v>9.9916711076001974E-2</v>
      </c>
      <c r="HT18">
        <v>-7.0222618058323896</v>
      </c>
      <c r="HU18" s="6">
        <f t="shared" si="219"/>
        <v>-3.3168710768222796</v>
      </c>
      <c r="HV18" s="16">
        <f t="shared" si="220"/>
        <v>3316.8710768222795</v>
      </c>
      <c r="HW18" s="6">
        <f t="shared" si="221"/>
        <v>2.0730444230139247</v>
      </c>
      <c r="HX18" s="14">
        <f t="shared" si="222"/>
        <v>2.4979177769000492E-3</v>
      </c>
      <c r="HY18" s="6">
        <f t="shared" si="223"/>
        <v>0.82990899147473218</v>
      </c>
      <c r="HZ18" s="1">
        <v>12</v>
      </c>
      <c r="IA18">
        <v>-22.914883509891801</v>
      </c>
      <c r="IB18" s="5">
        <f t="shared" si="321"/>
        <v>-0.10023866929480008</v>
      </c>
      <c r="IC18" s="5">
        <f t="shared" si="322"/>
        <v>0.10023866929480008</v>
      </c>
      <c r="ID18">
        <v>-7.8640043735504204</v>
      </c>
      <c r="IE18" s="6">
        <f t="shared" si="226"/>
        <v>-4.1157640516758001</v>
      </c>
      <c r="IF18" s="16">
        <f t="shared" si="227"/>
        <v>4115.7640516758001</v>
      </c>
      <c r="IG18" s="6">
        <f t="shared" si="228"/>
        <v>2.572352532297375</v>
      </c>
      <c r="IH18" s="14">
        <f t="shared" si="229"/>
        <v>2.505966732370002E-3</v>
      </c>
      <c r="II18" s="6">
        <f t="shared" si="230"/>
        <v>1.0264910938640393</v>
      </c>
      <c r="IJ18" s="1">
        <v>12</v>
      </c>
      <c r="IK18">
        <v>-23.073461995642798</v>
      </c>
      <c r="IL18" s="5">
        <f t="shared" si="323"/>
        <v>-9.9536358930798485E-2</v>
      </c>
      <c r="IM18" s="5">
        <f t="shared" si="324"/>
        <v>9.9536358930798485E-2</v>
      </c>
      <c r="IN18">
        <v>-7.7947976067662204</v>
      </c>
      <c r="IO18" s="6">
        <f t="shared" si="233"/>
        <v>-4.1725989431142807</v>
      </c>
      <c r="IP18" s="16">
        <f t="shared" si="234"/>
        <v>4172.5989431142807</v>
      </c>
      <c r="IQ18" s="6">
        <f t="shared" si="235"/>
        <v>2.6078743394464254</v>
      </c>
      <c r="IR18" s="14">
        <f t="shared" si="236"/>
        <v>2.4884089732699621E-3</v>
      </c>
      <c r="IS18" s="6">
        <f t="shared" si="237"/>
        <v>1.048008734681372</v>
      </c>
      <c r="IT18" s="1">
        <v>12</v>
      </c>
      <c r="IU18">
        <v>-22.9610506141535</v>
      </c>
      <c r="IV18" s="5">
        <f t="shared" si="325"/>
        <v>-0.10008923858550034</v>
      </c>
      <c r="IW18" s="5">
        <f t="shared" si="326"/>
        <v>0.10008923858550034</v>
      </c>
      <c r="IX18">
        <v>-7.7110905200242996</v>
      </c>
      <c r="IY18" s="6">
        <f t="shared" si="240"/>
        <v>-4.0714327245950699</v>
      </c>
      <c r="IZ18" s="16">
        <f t="shared" si="241"/>
        <v>4071.4327245950699</v>
      </c>
      <c r="JA18" s="6">
        <f t="shared" si="242"/>
        <v>2.5446454528719187</v>
      </c>
      <c r="JB18" s="14">
        <f t="shared" si="243"/>
        <v>2.5022309646375086E-3</v>
      </c>
      <c r="JC18" s="6">
        <f t="shared" si="244"/>
        <v>1.0169506687567327</v>
      </c>
      <c r="JD18" s="27">
        <f t="shared" si="245"/>
        <v>2.4379538372159</v>
      </c>
      <c r="JE18" s="22">
        <f t="shared" si="246"/>
        <v>2.5002474803545024E-3</v>
      </c>
      <c r="JF18" s="27">
        <f t="shared" si="247"/>
        <v>0.97508500913286789</v>
      </c>
    </row>
    <row r="19" spans="2:266" x14ac:dyDescent="0.25">
      <c r="B19" s="1">
        <v>13</v>
      </c>
      <c r="C19" s="5">
        <v>-22.890950428578801</v>
      </c>
      <c r="D19" s="5">
        <f t="shared" si="116"/>
        <v>-0.1080391944653023</v>
      </c>
      <c r="E19" s="5">
        <f t="shared" si="117"/>
        <v>0.1080391944653023</v>
      </c>
      <c r="F19" s="6">
        <v>-8.2386396825313604</v>
      </c>
      <c r="G19" s="6">
        <f t="shared" si="118"/>
        <v>-4.6310361474752506</v>
      </c>
      <c r="H19" s="16">
        <f t="shared" si="2"/>
        <v>4631.0361474752508</v>
      </c>
      <c r="I19" s="6">
        <f t="shared" si="3"/>
        <v>2.894397592172032</v>
      </c>
      <c r="J19" s="14">
        <f t="shared" si="4"/>
        <v>2.7009798616325575E-3</v>
      </c>
      <c r="K19" s="6">
        <f t="shared" si="5"/>
        <v>1.0716102083125369</v>
      </c>
      <c r="L19" s="1">
        <v>13</v>
      </c>
      <c r="M19" s="1">
        <v>-23.098895437645801</v>
      </c>
      <c r="N19" s="5">
        <f t="shared" si="6"/>
        <v>-0.10874010784539934</v>
      </c>
      <c r="O19" s="5">
        <f t="shared" si="119"/>
        <v>0.10874010784539934</v>
      </c>
      <c r="P19" s="1">
        <v>-8.4672369062900508</v>
      </c>
      <c r="Q19" s="6">
        <f t="shared" si="120"/>
        <v>-4.4271655380725807</v>
      </c>
      <c r="R19" s="16">
        <f t="shared" si="7"/>
        <v>4427.1655380725806</v>
      </c>
      <c r="S19" s="6">
        <f t="shared" si="8"/>
        <v>2.7669784612953627</v>
      </c>
      <c r="T19" s="14">
        <f t="shared" si="9"/>
        <v>2.7185026961349832E-3</v>
      </c>
      <c r="U19" s="6">
        <f t="shared" si="10"/>
        <v>1.0178317885170023</v>
      </c>
      <c r="V19" s="1">
        <v>13</v>
      </c>
      <c r="W19" s="1">
        <v>-23.062459397148501</v>
      </c>
      <c r="X19" s="5">
        <f t="shared" si="121"/>
        <v>-0.10811248955310049</v>
      </c>
      <c r="Y19" s="5">
        <f t="shared" si="122"/>
        <v>0.10811248955310049</v>
      </c>
      <c r="Z19" s="1">
        <v>-8.5592545568943006</v>
      </c>
      <c r="AA19" s="6">
        <f t="shared" si="123"/>
        <v>-4.1302038356661805</v>
      </c>
      <c r="AB19" s="16">
        <f t="shared" si="11"/>
        <v>4130.2038356661806</v>
      </c>
      <c r="AC19" s="6">
        <f t="shared" si="12"/>
        <v>2.5813773972913627</v>
      </c>
      <c r="AD19" s="14">
        <f t="shared" si="13"/>
        <v>2.7028122388275122E-3</v>
      </c>
      <c r="AE19" s="6">
        <f t="shared" si="14"/>
        <v>0.95507092953344463</v>
      </c>
      <c r="AF19" s="1">
        <v>13</v>
      </c>
      <c r="AG19" s="1">
        <v>-23.129845662134102</v>
      </c>
      <c r="AH19" s="5">
        <f t="shared" si="124"/>
        <v>-0.10797283773090172</v>
      </c>
      <c r="AI19" s="5">
        <f t="shared" si="125"/>
        <v>0.10797283773090172</v>
      </c>
      <c r="AJ19" s="1">
        <v>-9.0741001069545693</v>
      </c>
      <c r="AK19" s="6">
        <f t="shared" si="126"/>
        <v>-4.7963818535208693</v>
      </c>
      <c r="AL19" s="16">
        <f t="shared" si="15"/>
        <v>4796.3818535208693</v>
      </c>
      <c r="AM19" s="6">
        <f t="shared" si="16"/>
        <v>2.9977386584505434</v>
      </c>
      <c r="AN19" s="14">
        <f t="shared" si="17"/>
        <v>2.6993209432725428E-3</v>
      </c>
      <c r="AO19" s="6">
        <f t="shared" si="18"/>
        <v>1.1105528840213463</v>
      </c>
      <c r="AP19" s="1">
        <v>13</v>
      </c>
      <c r="AQ19" s="1">
        <v>-23.098089238247098</v>
      </c>
      <c r="AR19" s="5">
        <f t="shared" si="127"/>
        <v>-0.10867002582069674</v>
      </c>
      <c r="AS19" s="5">
        <f t="shared" si="128"/>
        <v>0.10867002582069674</v>
      </c>
      <c r="AT19" s="1">
        <v>-8.2796124741435104</v>
      </c>
      <c r="AU19" s="6">
        <f t="shared" si="129"/>
        <v>-4.5047873631119799</v>
      </c>
      <c r="AV19" s="16">
        <f t="shared" si="19"/>
        <v>4504.7873631119801</v>
      </c>
      <c r="AW19" s="6">
        <f t="shared" si="20"/>
        <v>2.8154921019449874</v>
      </c>
      <c r="AX19" s="14">
        <f t="shared" si="21"/>
        <v>2.7167506455174186E-3</v>
      </c>
      <c r="AY19" s="6">
        <f t="shared" si="22"/>
        <v>1.0363454248517399</v>
      </c>
      <c r="AZ19" s="27">
        <f t="shared" si="0"/>
        <v>2.8111968422308578</v>
      </c>
      <c r="BA19" s="22">
        <f t="shared" si="1"/>
        <v>2.7076732770770031E-3</v>
      </c>
      <c r="BB19" s="27">
        <f t="shared" si="23"/>
        <v>1.0382334035757854</v>
      </c>
      <c r="BC19" s="1">
        <v>13</v>
      </c>
      <c r="BD19">
        <v>-22.960063319077399</v>
      </c>
      <c r="BE19" s="5">
        <f t="shared" si="287"/>
        <v>-0.10852799912590072</v>
      </c>
      <c r="BF19" s="5">
        <f t="shared" si="288"/>
        <v>0.10852799912590072</v>
      </c>
      <c r="BG19">
        <v>-8.5037775337696093</v>
      </c>
      <c r="BH19" s="6">
        <f t="shared" si="327"/>
        <v>-4.6783937141299292</v>
      </c>
      <c r="BI19" s="16">
        <f t="shared" si="24"/>
        <v>4678.3937141299293</v>
      </c>
      <c r="BJ19" s="6">
        <f t="shared" si="328"/>
        <v>2.9239960713312056</v>
      </c>
      <c r="BK19" s="14">
        <f t="shared" si="329"/>
        <v>2.7131999781475182E-3</v>
      </c>
      <c r="BL19" s="6">
        <f t="shared" si="330"/>
        <v>1.0776927962853708</v>
      </c>
      <c r="BM19" s="1">
        <v>13</v>
      </c>
      <c r="BN19">
        <v>-22.9200159821109</v>
      </c>
      <c r="BO19" s="5">
        <f t="shared" si="289"/>
        <v>-0.1082527001688014</v>
      </c>
      <c r="BP19" s="5">
        <f t="shared" si="290"/>
        <v>0.1082527001688014</v>
      </c>
      <c r="BQ19">
        <v>-8.8322695344686508</v>
      </c>
      <c r="BR19" s="6">
        <f t="shared" si="257"/>
        <v>-5.1486847922205907</v>
      </c>
      <c r="BS19" s="16">
        <f t="shared" si="28"/>
        <v>5148.6847922205907</v>
      </c>
      <c r="BT19" s="6">
        <f t="shared" si="258"/>
        <v>3.217927995137869</v>
      </c>
      <c r="BU19" s="14">
        <f t="shared" si="259"/>
        <v>2.7063175042200348E-3</v>
      </c>
      <c r="BV19" s="6">
        <f t="shared" si="260"/>
        <v>1.1890430410031589</v>
      </c>
      <c r="BW19" s="1">
        <v>13</v>
      </c>
      <c r="BX19">
        <v>-22.8665035365938</v>
      </c>
      <c r="BY19" s="5">
        <f t="shared" si="291"/>
        <v>-0.10800007891669949</v>
      </c>
      <c r="BZ19" s="5">
        <f t="shared" si="292"/>
        <v>0.10800007891669949</v>
      </c>
      <c r="CA19">
        <v>-8.8401943445205706</v>
      </c>
      <c r="CB19" s="6">
        <f t="shared" si="261"/>
        <v>-4.7476369887590408</v>
      </c>
      <c r="CC19" s="16">
        <f t="shared" si="32"/>
        <v>4747.6369887590408</v>
      </c>
      <c r="CD19" s="6">
        <f t="shared" si="262"/>
        <v>2.9672731179744005</v>
      </c>
      <c r="CE19" s="14">
        <f t="shared" si="263"/>
        <v>2.7000019729174875E-3</v>
      </c>
      <c r="CF19" s="6">
        <f t="shared" si="264"/>
        <v>1.098989240651596</v>
      </c>
      <c r="CG19" s="1">
        <v>13</v>
      </c>
      <c r="CH19">
        <v>-22.8933237179311</v>
      </c>
      <c r="CI19" s="5">
        <f t="shared" si="293"/>
        <v>-0.10837232855530132</v>
      </c>
      <c r="CJ19" s="5">
        <f t="shared" si="294"/>
        <v>0.10837232855530132</v>
      </c>
      <c r="CK19">
        <v>-8.5698740556836093</v>
      </c>
      <c r="CL19" s="6">
        <f t="shared" si="265"/>
        <v>-4.5290095731615994</v>
      </c>
      <c r="CM19" s="16">
        <f t="shared" si="36"/>
        <v>4529.0095731615993</v>
      </c>
      <c r="CN19" s="6">
        <f t="shared" si="266"/>
        <v>2.8306309832259995</v>
      </c>
      <c r="CO19" s="14">
        <f t="shared" si="267"/>
        <v>2.7093082138825329E-3</v>
      </c>
      <c r="CP19" s="6">
        <f t="shared" si="268"/>
        <v>1.0447799806318849</v>
      </c>
      <c r="CQ19" s="1">
        <v>13</v>
      </c>
      <c r="CR19">
        <v>-22.878488820117401</v>
      </c>
      <c r="CS19" s="5">
        <f t="shared" si="295"/>
        <v>-0.10811318804509895</v>
      </c>
      <c r="CT19" s="5">
        <f t="shared" si="296"/>
        <v>0.10811318804509895</v>
      </c>
      <c r="CU19">
        <v>-5.5233998224139196</v>
      </c>
      <c r="CV19" s="6">
        <f t="shared" si="269"/>
        <v>-2.3813208565115898</v>
      </c>
      <c r="CW19" s="16">
        <f t="shared" si="40"/>
        <v>2381.3208565115897</v>
      </c>
      <c r="CX19" s="6">
        <f t="shared" si="270"/>
        <v>1.4883255353197435</v>
      </c>
      <c r="CY19" s="14">
        <f t="shared" si="271"/>
        <v>2.7028297011274737E-3</v>
      </c>
      <c r="CZ19" s="6">
        <f t="shared" si="272"/>
        <v>0.55065457313085431</v>
      </c>
      <c r="DA19" s="27">
        <f t="shared" si="44"/>
        <v>2.9849570419173688</v>
      </c>
      <c r="DB19" s="22">
        <f t="shared" si="45"/>
        <v>2.7072069172918937E-3</v>
      </c>
      <c r="DC19" s="27">
        <f t="shared" si="297"/>
        <v>1.1025965628454133</v>
      </c>
      <c r="DD19" s="1">
        <v>13</v>
      </c>
      <c r="DE19">
        <v>-22.8710869475808</v>
      </c>
      <c r="DF19" s="5">
        <f t="shared" si="298"/>
        <v>-0.1082180549684999</v>
      </c>
      <c r="DG19" s="5">
        <f t="shared" si="299"/>
        <v>0.1082180549684999</v>
      </c>
      <c r="DH19">
        <v>-7.6816977933049202</v>
      </c>
      <c r="DI19" s="6">
        <f t="shared" si="336"/>
        <v>-3.7290574982762301</v>
      </c>
      <c r="DJ19" s="16">
        <f t="shared" si="337"/>
        <v>3729.05749827623</v>
      </c>
      <c r="DK19" s="6">
        <f t="shared" si="338"/>
        <v>2.3306609364226438</v>
      </c>
      <c r="DL19" s="14">
        <f t="shared" si="339"/>
        <v>2.7054513742124976E-3</v>
      </c>
      <c r="DM19" s="6">
        <f t="shared" si="340"/>
        <v>0.86146842580050154</v>
      </c>
      <c r="DN19" s="1">
        <v>13</v>
      </c>
      <c r="DO19">
        <v>-22.924190821878302</v>
      </c>
      <c r="DP19" s="5">
        <f t="shared" si="300"/>
        <v>-0.10803914789920199</v>
      </c>
      <c r="DQ19" s="5">
        <f t="shared" si="301"/>
        <v>0.10803914789920199</v>
      </c>
      <c r="DR19">
        <v>-8.0715660005807894</v>
      </c>
      <c r="DS19" s="6">
        <f t="shared" si="278"/>
        <v>-4.3184762820601499</v>
      </c>
      <c r="DT19" s="16">
        <f t="shared" si="279"/>
        <v>4318.47628206015</v>
      </c>
      <c r="DU19" s="6">
        <f t="shared" si="280"/>
        <v>2.6990476762875937</v>
      </c>
      <c r="DV19" s="14">
        <f t="shared" si="281"/>
        <v>2.70097869748005E-3</v>
      </c>
      <c r="DW19" s="6">
        <f t="shared" si="282"/>
        <v>0.99928506611538337</v>
      </c>
      <c r="DX19" s="1">
        <v>13</v>
      </c>
      <c r="DY19">
        <v>-22.976435457955699</v>
      </c>
      <c r="DZ19" s="5">
        <f t="shared" si="302"/>
        <v>-0.10814899739849793</v>
      </c>
      <c r="EA19" s="5">
        <f t="shared" si="303"/>
        <v>0.10814899739849793</v>
      </c>
      <c r="EB19">
        <v>-7.6873119920492199</v>
      </c>
      <c r="EC19" s="6">
        <f t="shared" si="331"/>
        <v>-3.9861446246504797</v>
      </c>
      <c r="ED19" s="16">
        <f t="shared" si="332"/>
        <v>3986.1446246504797</v>
      </c>
      <c r="EE19" s="6">
        <f t="shared" si="333"/>
        <v>2.4913403904065499</v>
      </c>
      <c r="EF19" s="14">
        <f t="shared" si="334"/>
        <v>2.703724934962448E-3</v>
      </c>
      <c r="EG19" s="6">
        <f t="shared" si="335"/>
        <v>0.92144742913396704</v>
      </c>
      <c r="EH19" s="1">
        <v>13</v>
      </c>
      <c r="EI19">
        <v>-23.004076181059599</v>
      </c>
      <c r="EJ19" s="5">
        <f t="shared" si="304"/>
        <v>-0.10842257340889816</v>
      </c>
      <c r="EK19" s="5">
        <f t="shared" si="305"/>
        <v>0.10842257340889816</v>
      </c>
      <c r="EL19">
        <v>-7.3449317365884799</v>
      </c>
      <c r="EM19" s="6">
        <f t="shared" si="168"/>
        <v>-3.6208493635058399</v>
      </c>
      <c r="EN19" s="16">
        <f t="shared" si="169"/>
        <v>3620.8493635058398</v>
      </c>
      <c r="EO19" s="6">
        <f t="shared" si="170"/>
        <v>2.2630308521911497</v>
      </c>
      <c r="EP19" s="14">
        <f t="shared" si="171"/>
        <v>2.7105643352224539E-3</v>
      </c>
      <c r="EQ19" s="6">
        <f t="shared" si="172"/>
        <v>0.83489287554778691</v>
      </c>
      <c r="ER19" s="1">
        <v>13</v>
      </c>
      <c r="ES19">
        <v>-22.8492925088939</v>
      </c>
      <c r="ET19" s="5">
        <f t="shared" ref="ET19:ET82" si="348">ET18+(ES19-ES18)</f>
        <v>-0.10834764850670098</v>
      </c>
      <c r="EU19" s="5">
        <f t="shared" ref="EU19:EU82" si="349">ET19*-1</f>
        <v>0.10834764850670098</v>
      </c>
      <c r="EV19">
        <v>-7.9995034262538001</v>
      </c>
      <c r="EW19" s="6">
        <f t="shared" si="343"/>
        <v>-4.21292036771775</v>
      </c>
      <c r="EX19" s="16">
        <f t="shared" si="344"/>
        <v>4212.9203677177502</v>
      </c>
      <c r="EY19" s="6">
        <f t="shared" si="345"/>
        <v>2.6330752298235938</v>
      </c>
      <c r="EZ19" s="14">
        <f t="shared" si="346"/>
        <v>2.7086912126675243E-3</v>
      </c>
      <c r="FA19" s="6">
        <f t="shared" si="347"/>
        <v>0.97208394131811593</v>
      </c>
      <c r="FB19" s="27">
        <f t="shared" si="180"/>
        <v>2.4834310170263061</v>
      </c>
      <c r="FC19" s="22">
        <f t="shared" si="181"/>
        <v>2.7058821109089948E-3</v>
      </c>
      <c r="FD19" s="27">
        <f t="shared" si="182"/>
        <v>0.91778980577688207</v>
      </c>
      <c r="FE19" s="1">
        <v>13</v>
      </c>
      <c r="FF19">
        <v>-22.901355909595601</v>
      </c>
      <c r="FG19" s="5">
        <f t="shared" si="306"/>
        <v>-0.10831845154359954</v>
      </c>
      <c r="FH19" s="5">
        <f t="shared" si="307"/>
        <v>0.10831845154359954</v>
      </c>
      <c r="FI19">
        <v>-9.1600142419338209</v>
      </c>
      <c r="FJ19" s="6">
        <f t="shared" si="273"/>
        <v>-5.7992398738861111</v>
      </c>
      <c r="FK19" s="16">
        <f t="shared" si="274"/>
        <v>5799.2398738861111</v>
      </c>
      <c r="FL19" s="6">
        <f t="shared" si="275"/>
        <v>3.6245249211788195</v>
      </c>
      <c r="FM19" s="14">
        <f t="shared" si="276"/>
        <v>2.7079612885899883E-3</v>
      </c>
      <c r="FN19" s="6">
        <f t="shared" si="277"/>
        <v>1.3384699908565081</v>
      </c>
      <c r="FO19" s="1">
        <v>13</v>
      </c>
      <c r="FP19">
        <v>-22.804612913070599</v>
      </c>
      <c r="FQ19" s="5">
        <f t="shared" si="341"/>
        <v>-0.1080275994991986</v>
      </c>
      <c r="FR19" s="5">
        <f t="shared" si="342"/>
        <v>0.1080275994991986</v>
      </c>
      <c r="FS19">
        <v>-7.9991867765784299</v>
      </c>
      <c r="FT19" s="6">
        <f t="shared" si="248"/>
        <v>-4.4076437130570394</v>
      </c>
      <c r="FU19" s="16">
        <f t="shared" si="249"/>
        <v>4407.6437130570393</v>
      </c>
      <c r="FV19" s="6">
        <f t="shared" si="250"/>
        <v>2.7547773206606494</v>
      </c>
      <c r="FW19" s="14">
        <f t="shared" si="251"/>
        <v>2.700689987479965E-3</v>
      </c>
      <c r="FX19" s="6">
        <f t="shared" si="252"/>
        <v>1.0200272276460556</v>
      </c>
      <c r="FY19" s="1">
        <v>13</v>
      </c>
      <c r="FZ19">
        <v>-22.8672853819068</v>
      </c>
      <c r="GA19" s="5">
        <f t="shared" si="308"/>
        <v>-0.1083417346081994</v>
      </c>
      <c r="GB19" s="5">
        <f t="shared" si="309"/>
        <v>0.1083417346081994</v>
      </c>
      <c r="GC19">
        <v>-7.90949445217848</v>
      </c>
      <c r="GD19" s="6">
        <f t="shared" si="191"/>
        <v>-4.4156065210700106</v>
      </c>
      <c r="GE19" s="16">
        <f t="shared" si="192"/>
        <v>4415.6065210700108</v>
      </c>
      <c r="GF19" s="6">
        <f t="shared" si="193"/>
        <v>2.7597540756687566</v>
      </c>
      <c r="GG19" s="14">
        <f t="shared" si="194"/>
        <v>2.7085433652049851E-3</v>
      </c>
      <c r="GH19" s="6">
        <f t="shared" si="195"/>
        <v>1.0189071037671555</v>
      </c>
      <c r="GI19" s="1">
        <v>13</v>
      </c>
      <c r="GJ19">
        <v>-22.693325637945598</v>
      </c>
      <c r="GK19" s="5">
        <f t="shared" si="310"/>
        <v>-0.10807616797209718</v>
      </c>
      <c r="GL19" s="5">
        <f t="shared" si="311"/>
        <v>0.10807616797209718</v>
      </c>
      <c r="GM19">
        <v>-7.0324931293726003</v>
      </c>
      <c r="GN19" s="6">
        <f t="shared" si="198"/>
        <v>-3.5268899053335203</v>
      </c>
      <c r="GO19" s="16">
        <f t="shared" si="199"/>
        <v>3526.8899053335203</v>
      </c>
      <c r="GP19" s="6">
        <f t="shared" si="200"/>
        <v>2.2043061908334503</v>
      </c>
      <c r="GQ19" s="14">
        <f t="shared" si="201"/>
        <v>2.7019041993024294E-3</v>
      </c>
      <c r="GR19" s="6">
        <f t="shared" si="202"/>
        <v>0.81583432580716686</v>
      </c>
      <c r="GS19" s="1">
        <v>13</v>
      </c>
      <c r="GT19">
        <v>-23.220434711825</v>
      </c>
      <c r="GU19" s="5">
        <f t="shared" si="312"/>
        <v>-0.10832091954840095</v>
      </c>
      <c r="GV19" s="5">
        <f t="shared" si="313"/>
        <v>0.10832091954840095</v>
      </c>
      <c r="GW19">
        <v>-8.2872228696942294</v>
      </c>
      <c r="GX19" s="6">
        <f t="shared" si="205"/>
        <v>-4.621862433850759</v>
      </c>
      <c r="GY19" s="16">
        <f t="shared" si="206"/>
        <v>4621.8624338507589</v>
      </c>
      <c r="GZ19" s="6">
        <f t="shared" si="207"/>
        <v>2.8886640211567243</v>
      </c>
      <c r="HA19" s="14">
        <f t="shared" si="208"/>
        <v>2.7080229887100236E-3</v>
      </c>
      <c r="HB19" s="6">
        <f t="shared" si="209"/>
        <v>1.0667058711095911</v>
      </c>
      <c r="HC19" s="27">
        <f t="shared" si="314"/>
        <v>2.8464053058996797</v>
      </c>
      <c r="HD19" s="22">
        <f t="shared" si="315"/>
        <v>2.7054243658574785E-3</v>
      </c>
      <c r="HE19" s="27">
        <f t="shared" si="316"/>
        <v>1.0521104717697469</v>
      </c>
      <c r="HF19" s="1">
        <v>13</v>
      </c>
      <c r="HG19">
        <v>-22.789814010874899</v>
      </c>
      <c r="HH19" s="5">
        <f t="shared" si="317"/>
        <v>-0.10832259592909921</v>
      </c>
      <c r="HI19" s="5">
        <f t="shared" si="318"/>
        <v>0.10832259592909921</v>
      </c>
      <c r="HJ19">
        <v>-8.0178799107670802</v>
      </c>
      <c r="HK19" s="6">
        <f t="shared" si="212"/>
        <v>-4.2301930487155897</v>
      </c>
      <c r="HL19" s="16">
        <f t="shared" si="213"/>
        <v>4230.1930487155896</v>
      </c>
      <c r="HM19" s="6">
        <f t="shared" si="214"/>
        <v>2.6438706554472433</v>
      </c>
      <c r="HN19" s="14">
        <f t="shared" si="215"/>
        <v>2.7080648982274803E-3</v>
      </c>
      <c r="HO19" s="6">
        <f t="shared" si="216"/>
        <v>0.97629516086477319</v>
      </c>
      <c r="HP19" s="1">
        <v>13</v>
      </c>
      <c r="HQ19">
        <v>-22.9456783432062</v>
      </c>
      <c r="HR19" s="5">
        <f t="shared" si="319"/>
        <v>-0.10819826436350155</v>
      </c>
      <c r="HS19" s="5">
        <f t="shared" si="320"/>
        <v>0.10819826436350155</v>
      </c>
      <c r="HT19">
        <v>-7.3167948052287102</v>
      </c>
      <c r="HU19" s="6">
        <f t="shared" si="219"/>
        <v>-3.6114040762186002</v>
      </c>
      <c r="HV19" s="16">
        <f t="shared" si="220"/>
        <v>3611.4040762186</v>
      </c>
      <c r="HW19" s="6">
        <f t="shared" si="221"/>
        <v>2.257127547636625</v>
      </c>
      <c r="HX19" s="14">
        <f t="shared" si="222"/>
        <v>2.7049566090875388E-3</v>
      </c>
      <c r="HY19" s="6">
        <f t="shared" si="223"/>
        <v>0.83444131416142031</v>
      </c>
      <c r="HZ19" s="1">
        <v>13</v>
      </c>
      <c r="IA19">
        <v>-22.9231284622016</v>
      </c>
      <c r="IB19" s="5">
        <f t="shared" si="321"/>
        <v>-0.10848362160459857</v>
      </c>
      <c r="IC19" s="5">
        <f t="shared" si="322"/>
        <v>0.10848362160459857</v>
      </c>
      <c r="ID19">
        <v>-8.24083257466555</v>
      </c>
      <c r="IE19" s="6">
        <f t="shared" si="226"/>
        <v>-4.4925922527909297</v>
      </c>
      <c r="IF19" s="16">
        <f t="shared" si="227"/>
        <v>4492.5922527909297</v>
      </c>
      <c r="IG19" s="6">
        <f t="shared" si="228"/>
        <v>2.8078701579943313</v>
      </c>
      <c r="IH19" s="14">
        <f t="shared" si="229"/>
        <v>2.7120905401149644E-3</v>
      </c>
      <c r="II19" s="6">
        <f t="shared" si="230"/>
        <v>1.0353157892270466</v>
      </c>
      <c r="IJ19" s="1">
        <v>13</v>
      </c>
      <c r="IK19">
        <v>-23.082065926244301</v>
      </c>
      <c r="IL19" s="5">
        <f t="shared" si="323"/>
        <v>-0.10814028953230093</v>
      </c>
      <c r="IM19" s="5">
        <f t="shared" si="324"/>
        <v>0.10814028953230093</v>
      </c>
      <c r="IN19">
        <v>-8.1672918051481194</v>
      </c>
      <c r="IO19" s="6">
        <f t="shared" si="233"/>
        <v>-4.5450931414961797</v>
      </c>
      <c r="IP19" s="16">
        <f t="shared" si="234"/>
        <v>4545.0931414961797</v>
      </c>
      <c r="IQ19" s="6">
        <f t="shared" si="235"/>
        <v>2.8406832134351121</v>
      </c>
      <c r="IR19" s="14">
        <f t="shared" si="236"/>
        <v>2.703507238307523E-3</v>
      </c>
      <c r="IS19" s="6">
        <f t="shared" si="237"/>
        <v>1.0507400066047041</v>
      </c>
      <c r="IT19" s="1">
        <v>13</v>
      </c>
      <c r="IU19">
        <v>-22.969403599883599</v>
      </c>
      <c r="IV19" s="5">
        <f t="shared" si="325"/>
        <v>-0.10844222431559913</v>
      </c>
      <c r="IW19" s="5">
        <f t="shared" si="326"/>
        <v>0.10844222431559913</v>
      </c>
      <c r="IX19">
        <v>-8.1369362771511096</v>
      </c>
      <c r="IY19" s="6">
        <f t="shared" si="240"/>
        <v>-4.4972784817218798</v>
      </c>
      <c r="IZ19" s="16">
        <f t="shared" si="241"/>
        <v>4497.2784817218799</v>
      </c>
      <c r="JA19" s="6">
        <f t="shared" si="242"/>
        <v>2.8107990510761751</v>
      </c>
      <c r="JB19" s="14">
        <f t="shared" si="243"/>
        <v>2.7110556078899783E-3</v>
      </c>
      <c r="JC19" s="6">
        <f t="shared" si="244"/>
        <v>1.036791367501247</v>
      </c>
      <c r="JD19" s="27">
        <f t="shared" si="245"/>
        <v>2.6720701251178971</v>
      </c>
      <c r="JE19" s="22">
        <f t="shared" si="246"/>
        <v>2.7079349787254973E-3</v>
      </c>
      <c r="JF19" s="27">
        <f t="shared" si="247"/>
        <v>0.98675564447102049</v>
      </c>
    </row>
    <row r="20" spans="2:266" x14ac:dyDescent="0.25">
      <c r="B20" s="1">
        <v>14</v>
      </c>
      <c r="C20" s="5">
        <v>-22.8994476296117</v>
      </c>
      <c r="D20" s="5">
        <f t="shared" si="116"/>
        <v>-0.11653639549820127</v>
      </c>
      <c r="E20" s="5">
        <f t="shared" si="117"/>
        <v>0.11653639549820127</v>
      </c>
      <c r="F20" s="6">
        <v>-8.5535049438476598</v>
      </c>
      <c r="G20" s="6">
        <f t="shared" si="118"/>
        <v>-4.94590140879155</v>
      </c>
      <c r="H20" s="16">
        <f t="shared" si="2"/>
        <v>4945.9014087915502</v>
      </c>
      <c r="I20" s="6">
        <f t="shared" si="3"/>
        <v>3.0911883804947191</v>
      </c>
      <c r="J20" s="14">
        <f t="shared" si="4"/>
        <v>2.9134098874550318E-3</v>
      </c>
      <c r="K20" s="6">
        <f t="shared" si="5"/>
        <v>1.0610207625796806</v>
      </c>
      <c r="L20" s="1">
        <v>14</v>
      </c>
      <c r="M20" s="1">
        <v>-23.107070959856699</v>
      </c>
      <c r="N20" s="5">
        <f t="shared" si="6"/>
        <v>-0.11691563005629746</v>
      </c>
      <c r="O20" s="5">
        <f t="shared" si="119"/>
        <v>0.11691563005629746</v>
      </c>
      <c r="P20" s="1">
        <v>-8.8505672290921193</v>
      </c>
      <c r="Q20" s="6">
        <f t="shared" si="120"/>
        <v>-4.8104958608746493</v>
      </c>
      <c r="R20" s="16">
        <f t="shared" si="7"/>
        <v>4810.4958608746492</v>
      </c>
      <c r="S20" s="6">
        <f t="shared" si="8"/>
        <v>3.0065599130466558</v>
      </c>
      <c r="T20" s="14">
        <f t="shared" si="9"/>
        <v>2.9228907514074363E-3</v>
      </c>
      <c r="U20" s="6">
        <f t="shared" si="10"/>
        <v>1.0286254837266604</v>
      </c>
      <c r="V20" s="1">
        <v>14</v>
      </c>
      <c r="W20" s="1">
        <v>-23.071077390721101</v>
      </c>
      <c r="X20" s="5">
        <f t="shared" si="121"/>
        <v>-0.11673048312569989</v>
      </c>
      <c r="Y20" s="5">
        <f t="shared" si="122"/>
        <v>0.11673048312569989</v>
      </c>
      <c r="Z20" s="1">
        <v>-8.9410761371254903</v>
      </c>
      <c r="AA20" s="6">
        <f t="shared" si="123"/>
        <v>-4.5120254158973703</v>
      </c>
      <c r="AB20" s="16">
        <f t="shared" si="11"/>
        <v>4512.0254158973703</v>
      </c>
      <c r="AC20" s="6">
        <f t="shared" si="12"/>
        <v>2.8200158849358563</v>
      </c>
      <c r="AD20" s="14">
        <f t="shared" si="13"/>
        <v>2.9182620781424973E-3</v>
      </c>
      <c r="AE20" s="6">
        <f t="shared" si="14"/>
        <v>0.9663340061393062</v>
      </c>
      <c r="AF20" s="1">
        <v>14</v>
      </c>
      <c r="AG20" s="1">
        <v>-23.138745753318801</v>
      </c>
      <c r="AH20" s="5">
        <f t="shared" si="124"/>
        <v>-0.11687292891560119</v>
      </c>
      <c r="AI20" s="5">
        <f t="shared" si="125"/>
        <v>0.11687292891560119</v>
      </c>
      <c r="AJ20" s="1">
        <v>-9.5419082790613192</v>
      </c>
      <c r="AK20" s="6">
        <f t="shared" si="126"/>
        <v>-5.2641900256276193</v>
      </c>
      <c r="AL20" s="16">
        <f t="shared" si="15"/>
        <v>5264.1900256276194</v>
      </c>
      <c r="AM20" s="6">
        <f t="shared" si="16"/>
        <v>3.2901187660172622</v>
      </c>
      <c r="AN20" s="14">
        <f t="shared" si="17"/>
        <v>2.9218232228900298E-3</v>
      </c>
      <c r="AO20" s="6">
        <f t="shared" si="18"/>
        <v>1.1260499061825324</v>
      </c>
      <c r="AP20" s="1">
        <v>14</v>
      </c>
      <c r="AQ20" s="1">
        <v>-23.105863593253002</v>
      </c>
      <c r="AR20" s="5">
        <f t="shared" si="127"/>
        <v>-0.11644438082660002</v>
      </c>
      <c r="AS20" s="5">
        <f t="shared" si="128"/>
        <v>0.11644438082660002</v>
      </c>
      <c r="AT20" s="1">
        <v>-8.6818268522620201</v>
      </c>
      <c r="AU20" s="6">
        <f t="shared" si="129"/>
        <v>-4.9070017412304896</v>
      </c>
      <c r="AV20" s="16">
        <f t="shared" si="19"/>
        <v>4907.0017412304896</v>
      </c>
      <c r="AW20" s="6">
        <f t="shared" si="20"/>
        <v>3.0668760882690562</v>
      </c>
      <c r="AX20" s="14">
        <f t="shared" si="21"/>
        <v>2.9111095206650005E-3</v>
      </c>
      <c r="AY20" s="6">
        <f t="shared" si="22"/>
        <v>1.053507628791813</v>
      </c>
      <c r="AZ20" s="27">
        <f t="shared" si="0"/>
        <v>3.0549518065527099</v>
      </c>
      <c r="BA20" s="22">
        <f t="shared" si="1"/>
        <v>2.9174990921119995E-3</v>
      </c>
      <c r="BB20" s="27">
        <f t="shared" si="23"/>
        <v>1.0471131987023883</v>
      </c>
      <c r="BC20" s="1">
        <v>14</v>
      </c>
      <c r="BD20">
        <v>-22.968439681004501</v>
      </c>
      <c r="BE20" s="5">
        <f t="shared" si="287"/>
        <v>-0.1169043610530025</v>
      </c>
      <c r="BF20" s="5">
        <f t="shared" si="288"/>
        <v>0.1169043610530025</v>
      </c>
      <c r="BG20">
        <v>-8.9345531538128906</v>
      </c>
      <c r="BH20" s="6">
        <f t="shared" si="327"/>
        <v>-5.1091693341732105</v>
      </c>
      <c r="BI20" s="16">
        <f t="shared" si="24"/>
        <v>5109.1693341732107</v>
      </c>
      <c r="BJ20" s="6">
        <f t="shared" si="328"/>
        <v>3.1932308338582569</v>
      </c>
      <c r="BK20" s="14">
        <f t="shared" si="329"/>
        <v>2.9226090263250624E-3</v>
      </c>
      <c r="BL20" s="6">
        <f t="shared" si="330"/>
        <v>1.0925959665133449</v>
      </c>
      <c r="BM20" s="1">
        <v>14</v>
      </c>
      <c r="BN20">
        <v>-22.928535441753699</v>
      </c>
      <c r="BO20" s="5">
        <f t="shared" si="289"/>
        <v>-0.11677215981159961</v>
      </c>
      <c r="BP20" s="5">
        <f t="shared" si="290"/>
        <v>0.11677215981159961</v>
      </c>
      <c r="BQ20">
        <v>-9.2646131291985494</v>
      </c>
      <c r="BR20" s="6">
        <f t="shared" si="257"/>
        <v>-5.5810283869504893</v>
      </c>
      <c r="BS20" s="16">
        <f t="shared" si="28"/>
        <v>5581.0283869504892</v>
      </c>
      <c r="BT20" s="6">
        <f t="shared" si="258"/>
        <v>3.4881427418440558</v>
      </c>
      <c r="BU20" s="14">
        <f t="shared" si="259"/>
        <v>2.91930399528999E-3</v>
      </c>
      <c r="BV20" s="6">
        <f t="shared" si="260"/>
        <v>1.194854234938133</v>
      </c>
      <c r="BW20" s="1">
        <v>14</v>
      </c>
      <c r="BX20">
        <v>-22.875264115654701</v>
      </c>
      <c r="BY20" s="5">
        <f t="shared" si="291"/>
        <v>-0.1167606579776006</v>
      </c>
      <c r="BZ20" s="5">
        <f t="shared" si="292"/>
        <v>0.1167606579776006</v>
      </c>
      <c r="CA20">
        <v>-9.1922096908092499</v>
      </c>
      <c r="CB20" s="6">
        <f t="shared" si="261"/>
        <v>-5.0996523350477201</v>
      </c>
      <c r="CC20" s="16">
        <f t="shared" si="32"/>
        <v>5099.65233504772</v>
      </c>
      <c r="CD20" s="6">
        <f t="shared" si="262"/>
        <v>3.1872827094048248</v>
      </c>
      <c r="CE20" s="14">
        <f t="shared" si="263"/>
        <v>2.9190164494400151E-3</v>
      </c>
      <c r="CF20" s="6">
        <f t="shared" si="264"/>
        <v>1.0919029627312564</v>
      </c>
      <c r="CG20" s="1">
        <v>14</v>
      </c>
      <c r="CH20">
        <v>-22.9014806136902</v>
      </c>
      <c r="CI20" s="5">
        <f t="shared" si="293"/>
        <v>-0.1165292243144016</v>
      </c>
      <c r="CJ20" s="5">
        <f t="shared" si="294"/>
        <v>0.1165292243144016</v>
      </c>
      <c r="CK20">
        <v>-9.0878888964652997</v>
      </c>
      <c r="CL20" s="6">
        <f t="shared" si="265"/>
        <v>-5.0470244139432898</v>
      </c>
      <c r="CM20" s="16">
        <f t="shared" si="36"/>
        <v>5047.0244139432898</v>
      </c>
      <c r="CN20" s="6">
        <f t="shared" si="266"/>
        <v>3.1543902587145562</v>
      </c>
      <c r="CO20" s="14">
        <f t="shared" si="267"/>
        <v>2.9132306078600402E-3</v>
      </c>
      <c r="CP20" s="6">
        <f t="shared" si="268"/>
        <v>1.0827808310828038</v>
      </c>
      <c r="CQ20" s="1">
        <v>14</v>
      </c>
      <c r="CR20">
        <v>-22.887139130583801</v>
      </c>
      <c r="CS20" s="5">
        <f t="shared" si="295"/>
        <v>-0.11676349851149936</v>
      </c>
      <c r="CT20" s="5">
        <f t="shared" si="296"/>
        <v>0.11676349851149936</v>
      </c>
      <c r="CU20">
        <v>-5.7122757658362397</v>
      </c>
      <c r="CV20" s="6">
        <f t="shared" si="269"/>
        <v>-2.5701967999339099</v>
      </c>
      <c r="CW20" s="16">
        <f t="shared" si="40"/>
        <v>2570.1967999339099</v>
      </c>
      <c r="CX20" s="6">
        <f t="shared" si="270"/>
        <v>1.6063729999586938</v>
      </c>
      <c r="CY20" s="14">
        <f t="shared" si="271"/>
        <v>2.919087462787484E-3</v>
      </c>
      <c r="CZ20" s="6">
        <f t="shared" si="272"/>
        <v>0.55029971538596589</v>
      </c>
      <c r="DA20" s="27">
        <f t="shared" si="44"/>
        <v>3.2557616359554236</v>
      </c>
      <c r="DB20" s="22">
        <f t="shared" si="45"/>
        <v>2.9185400197287766E-3</v>
      </c>
      <c r="DC20" s="27">
        <f t="shared" si="297"/>
        <v>1.1155446264046724</v>
      </c>
      <c r="DD20" s="1">
        <v>14</v>
      </c>
      <c r="DE20">
        <v>-22.879371294836101</v>
      </c>
      <c r="DF20" s="5">
        <f t="shared" si="298"/>
        <v>-0.11650240222380148</v>
      </c>
      <c r="DG20" s="5">
        <f t="shared" si="299"/>
        <v>0.11650240222380148</v>
      </c>
      <c r="DH20">
        <v>-8.0335041508078593</v>
      </c>
      <c r="DI20" s="6">
        <f t="shared" si="336"/>
        <v>-4.0808638557791692</v>
      </c>
      <c r="DJ20" s="16">
        <f t="shared" si="337"/>
        <v>4080.8638557791692</v>
      </c>
      <c r="DK20" s="6">
        <f t="shared" si="338"/>
        <v>2.5505399098619805</v>
      </c>
      <c r="DL20" s="14">
        <f t="shared" si="339"/>
        <v>2.9125600555950371E-3</v>
      </c>
      <c r="DM20" s="6">
        <f t="shared" si="340"/>
        <v>0.87570380049756746</v>
      </c>
      <c r="DN20" s="1">
        <v>14</v>
      </c>
      <c r="DO20">
        <v>-22.9327251826825</v>
      </c>
      <c r="DP20" s="5">
        <f t="shared" si="300"/>
        <v>-0.11657350870340011</v>
      </c>
      <c r="DQ20" s="5">
        <f t="shared" si="301"/>
        <v>0.11657350870340011</v>
      </c>
      <c r="DR20">
        <v>-8.5478056222200394</v>
      </c>
      <c r="DS20" s="6">
        <f t="shared" si="278"/>
        <v>-4.7947159036993998</v>
      </c>
      <c r="DT20" s="16">
        <f t="shared" si="279"/>
        <v>4794.7159036993999</v>
      </c>
      <c r="DU20" s="6">
        <f t="shared" si="280"/>
        <v>2.9966974398121251</v>
      </c>
      <c r="DV20" s="14">
        <f t="shared" si="281"/>
        <v>2.9143377175850026E-3</v>
      </c>
      <c r="DW20" s="6">
        <f t="shared" si="282"/>
        <v>1.0282601847171546</v>
      </c>
      <c r="DX20" s="1">
        <v>14</v>
      </c>
      <c r="DY20">
        <v>-22.984733076557902</v>
      </c>
      <c r="DZ20" s="5">
        <f t="shared" si="302"/>
        <v>-0.11644661600070094</v>
      </c>
      <c r="EA20" s="5">
        <f t="shared" si="303"/>
        <v>0.11644661600070094</v>
      </c>
      <c r="EB20">
        <v>-8.1516772508621198</v>
      </c>
      <c r="EC20" s="6">
        <f t="shared" si="331"/>
        <v>-4.4505098834633792</v>
      </c>
      <c r="ED20" s="16">
        <f t="shared" si="332"/>
        <v>4450.5098834633791</v>
      </c>
      <c r="EE20" s="6">
        <f t="shared" si="333"/>
        <v>2.781568677164612</v>
      </c>
      <c r="EF20" s="14">
        <f t="shared" si="334"/>
        <v>2.9111654000175237E-3</v>
      </c>
      <c r="EG20" s="6">
        <f t="shared" si="335"/>
        <v>0.95548287196181581</v>
      </c>
      <c r="EH20" s="1">
        <v>14</v>
      </c>
      <c r="EI20">
        <v>-23.012195544518399</v>
      </c>
      <c r="EJ20" s="5">
        <f t="shared" si="304"/>
        <v>-0.11654193686769787</v>
      </c>
      <c r="EK20" s="5">
        <f t="shared" si="305"/>
        <v>0.11654193686769787</v>
      </c>
      <c r="EL20">
        <v>-7.6961627230048197</v>
      </c>
      <c r="EM20" s="6">
        <f t="shared" si="168"/>
        <v>-3.9720803499221797</v>
      </c>
      <c r="EN20" s="16">
        <f t="shared" si="169"/>
        <v>3972.0803499221797</v>
      </c>
      <c r="EO20" s="6">
        <f t="shared" si="170"/>
        <v>2.4825502187013622</v>
      </c>
      <c r="EP20" s="14">
        <f t="shared" si="171"/>
        <v>2.9135484216924468E-3</v>
      </c>
      <c r="EQ20" s="6">
        <f t="shared" si="172"/>
        <v>0.85207103483088065</v>
      </c>
      <c r="ER20" s="1">
        <v>14</v>
      </c>
      <c r="ES20">
        <v>-22.857801258326901</v>
      </c>
      <c r="ET20" s="5">
        <f t="shared" si="348"/>
        <v>-0.11685639793970282</v>
      </c>
      <c r="EU20" s="5">
        <f t="shared" si="349"/>
        <v>0.11685639793970282</v>
      </c>
      <c r="EV20">
        <v>-8.4232332184910792</v>
      </c>
      <c r="EW20" s="6">
        <f t="shared" si="343"/>
        <v>-4.6366501599550292</v>
      </c>
      <c r="EX20" s="16">
        <f t="shared" si="344"/>
        <v>4636.6501599550293</v>
      </c>
      <c r="EY20" s="6">
        <f t="shared" si="345"/>
        <v>2.8979063499718931</v>
      </c>
      <c r="EZ20" s="14">
        <f t="shared" si="346"/>
        <v>2.9214099484925703E-3</v>
      </c>
      <c r="FA20" s="6">
        <f t="shared" si="347"/>
        <v>0.99195470716706335</v>
      </c>
      <c r="FB20" s="27">
        <f t="shared" si="180"/>
        <v>2.7418525191023946</v>
      </c>
      <c r="FC20" s="22">
        <f t="shared" si="181"/>
        <v>2.9146043086765165E-3</v>
      </c>
      <c r="FD20" s="27">
        <f t="shared" si="182"/>
        <v>0.94072890475737814</v>
      </c>
      <c r="FE20" s="1">
        <v>14</v>
      </c>
      <c r="FF20">
        <v>-22.909705915093401</v>
      </c>
      <c r="FG20" s="5">
        <f t="shared" si="306"/>
        <v>-0.11666845704139917</v>
      </c>
      <c r="FH20" s="5">
        <f t="shared" si="307"/>
        <v>0.11666845704139917</v>
      </c>
      <c r="FI20">
        <v>-9.6397809684276599</v>
      </c>
      <c r="FJ20" s="6">
        <f t="shared" si="273"/>
        <v>-6.2790066003799501</v>
      </c>
      <c r="FK20" s="16">
        <f t="shared" si="274"/>
        <v>6279.0066003799502</v>
      </c>
      <c r="FL20" s="6">
        <f t="shared" si="275"/>
        <v>3.9243791252374689</v>
      </c>
      <c r="FM20" s="14">
        <f t="shared" si="276"/>
        <v>2.9167114260349792E-3</v>
      </c>
      <c r="FN20" s="6">
        <f t="shared" si="277"/>
        <v>1.3454807665262682</v>
      </c>
      <c r="FO20" s="1">
        <v>14</v>
      </c>
      <c r="FP20">
        <v>-22.813068809946699</v>
      </c>
      <c r="FQ20" s="5">
        <f t="shared" si="341"/>
        <v>-0.11648349637529876</v>
      </c>
      <c r="FR20" s="5">
        <f t="shared" si="342"/>
        <v>0.11648349637529876</v>
      </c>
      <c r="FS20">
        <v>-8.4826469421386701</v>
      </c>
      <c r="FT20" s="6">
        <f t="shared" si="248"/>
        <v>-4.8911038786172796</v>
      </c>
      <c r="FU20" s="16">
        <f t="shared" si="249"/>
        <v>4891.1038786172794</v>
      </c>
      <c r="FV20" s="6">
        <f t="shared" si="250"/>
        <v>3.0569399241357997</v>
      </c>
      <c r="FW20" s="14">
        <f t="shared" si="251"/>
        <v>2.9120874093824687E-3</v>
      </c>
      <c r="FX20" s="6">
        <f t="shared" si="252"/>
        <v>1.0497418155398186</v>
      </c>
      <c r="FY20" s="1">
        <v>14</v>
      </c>
      <c r="FZ20">
        <v>-22.875413732628498</v>
      </c>
      <c r="GA20" s="5">
        <f t="shared" si="308"/>
        <v>-0.11647008532989744</v>
      </c>
      <c r="GB20" s="5">
        <f t="shared" si="309"/>
        <v>0.11647008532989744</v>
      </c>
      <c r="GC20">
        <v>-8.2392692565918004</v>
      </c>
      <c r="GD20" s="6">
        <f t="shared" ref="GD20:GD83" si="350">GD19+(GC20-GC19)</f>
        <v>-4.745381325483331</v>
      </c>
      <c r="GE20" s="16">
        <f t="shared" ref="GE20:GE83" si="351">(GD20*-1)*1000</f>
        <v>4745.3813254833312</v>
      </c>
      <c r="GF20" s="6">
        <f t="shared" ref="GF20:GF83" si="352">GE20/(40*40)</f>
        <v>2.9658633284270821</v>
      </c>
      <c r="GG20" s="14">
        <f t="shared" ref="GG20:GG83" si="353">GB20/40</f>
        <v>2.9117521332474362E-3</v>
      </c>
      <c r="GH20" s="6">
        <f t="shared" ref="GH20:GH83" si="354">(GF20/GG20)*(10^(-3))</f>
        <v>1.0185837230311552</v>
      </c>
      <c r="GI20" s="1">
        <v>14</v>
      </c>
      <c r="GJ20">
        <v>-22.701650358035099</v>
      </c>
      <c r="GK20" s="5">
        <f t="shared" si="310"/>
        <v>-0.1164008880615981</v>
      </c>
      <c r="GL20" s="5">
        <f t="shared" si="311"/>
        <v>0.1164008880615981</v>
      </c>
      <c r="GM20">
        <v>-7.3954395949840501</v>
      </c>
      <c r="GN20" s="6">
        <f t="shared" si="198"/>
        <v>-3.8898363709449701</v>
      </c>
      <c r="GO20" s="16">
        <f t="shared" si="199"/>
        <v>3889.83637094497</v>
      </c>
      <c r="GP20" s="6">
        <f t="shared" si="200"/>
        <v>2.4311477318406061</v>
      </c>
      <c r="GQ20" s="14">
        <f t="shared" si="201"/>
        <v>2.9100222015399522E-3</v>
      </c>
      <c r="GR20" s="6">
        <f t="shared" si="202"/>
        <v>0.83543958206025681</v>
      </c>
      <c r="GS20" s="1">
        <v>14</v>
      </c>
      <c r="GT20">
        <v>-23.228990073953501</v>
      </c>
      <c r="GU20" s="5">
        <f t="shared" si="312"/>
        <v>-0.11687628167690178</v>
      </c>
      <c r="GV20" s="5">
        <f t="shared" si="313"/>
        <v>0.11687628167690178</v>
      </c>
      <c r="GW20">
        <v>-8.7521718814969098</v>
      </c>
      <c r="GX20" s="6">
        <f t="shared" si="205"/>
        <v>-5.0868114456534395</v>
      </c>
      <c r="GY20" s="16">
        <f t="shared" si="206"/>
        <v>5086.8114456534395</v>
      </c>
      <c r="GZ20" s="6">
        <f t="shared" si="207"/>
        <v>3.1792571535333995</v>
      </c>
      <c r="HA20" s="14">
        <f t="shared" si="208"/>
        <v>2.9219070419225445E-3</v>
      </c>
      <c r="HB20" s="6">
        <f t="shared" si="209"/>
        <v>1.0880760776843623</v>
      </c>
      <c r="HC20" s="27">
        <f t="shared" si="314"/>
        <v>3.111517452634871</v>
      </c>
      <c r="HD20" s="22">
        <f t="shared" si="315"/>
        <v>2.9144960424254763E-3</v>
      </c>
      <c r="HE20" s="27">
        <f t="shared" si="316"/>
        <v>1.0676005070315455</v>
      </c>
      <c r="HF20" s="1">
        <v>14</v>
      </c>
      <c r="HG20">
        <v>-22.798503716286799</v>
      </c>
      <c r="HH20" s="5">
        <f t="shared" si="317"/>
        <v>-0.11701230134099916</v>
      </c>
      <c r="HI20" s="5">
        <f t="shared" si="318"/>
        <v>0.11701230134099916</v>
      </c>
      <c r="HJ20">
        <v>-8.3473507314920408</v>
      </c>
      <c r="HK20" s="6">
        <f t="shared" si="212"/>
        <v>-4.5596638694405502</v>
      </c>
      <c r="HL20" s="16">
        <f t="shared" si="213"/>
        <v>4559.6638694405501</v>
      </c>
      <c r="HM20" s="6">
        <f t="shared" si="214"/>
        <v>2.8497899184003437</v>
      </c>
      <c r="HN20" s="14">
        <f t="shared" si="215"/>
        <v>2.9253075335249788E-3</v>
      </c>
      <c r="HO20" s="6">
        <f t="shared" si="216"/>
        <v>0.97418472613249085</v>
      </c>
      <c r="HP20" s="1">
        <v>14</v>
      </c>
      <c r="HQ20">
        <v>-22.953881199735001</v>
      </c>
      <c r="HR20" s="5">
        <f t="shared" si="319"/>
        <v>-0.11640112089230215</v>
      </c>
      <c r="HS20" s="5">
        <f t="shared" si="320"/>
        <v>0.11640112089230215</v>
      </c>
      <c r="HT20">
        <v>-7.6209012418985402</v>
      </c>
      <c r="HU20" s="6">
        <f t="shared" si="219"/>
        <v>-3.9155105128884302</v>
      </c>
      <c r="HV20" s="16">
        <f t="shared" si="220"/>
        <v>3915.5105128884302</v>
      </c>
      <c r="HW20" s="6">
        <f t="shared" si="221"/>
        <v>2.4471940705552688</v>
      </c>
      <c r="HX20" s="14">
        <f t="shared" si="222"/>
        <v>2.9100280223075536E-3</v>
      </c>
      <c r="HY20" s="6">
        <f t="shared" si="223"/>
        <v>0.84095206362127295</v>
      </c>
      <c r="HZ20" s="1">
        <v>14</v>
      </c>
      <c r="IA20">
        <v>-22.931582729263202</v>
      </c>
      <c r="IB20" s="5">
        <f t="shared" si="321"/>
        <v>-0.11693788866620025</v>
      </c>
      <c r="IC20" s="5">
        <f t="shared" si="322"/>
        <v>0.11693788866620025</v>
      </c>
      <c r="ID20">
        <v>-8.6589705199003202</v>
      </c>
      <c r="IE20" s="6">
        <f t="shared" si="226"/>
        <v>-4.9107301980256999</v>
      </c>
      <c r="IF20" s="16">
        <f t="shared" si="227"/>
        <v>4910.7301980256998</v>
      </c>
      <c r="IG20" s="6">
        <f t="shared" si="228"/>
        <v>3.0692063737660624</v>
      </c>
      <c r="IH20" s="14">
        <f t="shared" si="229"/>
        <v>2.9234472166550065E-3</v>
      </c>
      <c r="II20" s="6">
        <f t="shared" si="230"/>
        <v>1.0498586587370757</v>
      </c>
      <c r="IJ20" s="1">
        <v>14</v>
      </c>
      <c r="IK20">
        <v>-23.090122611692902</v>
      </c>
      <c r="IL20" s="5">
        <f t="shared" si="323"/>
        <v>-0.11619697498090176</v>
      </c>
      <c r="IM20" s="5">
        <f t="shared" si="324"/>
        <v>0.11619697498090176</v>
      </c>
      <c r="IN20">
        <v>-8.5920777171850204</v>
      </c>
      <c r="IO20" s="6">
        <f t="shared" si="233"/>
        <v>-4.9698790535330808</v>
      </c>
      <c r="IP20" s="16">
        <f t="shared" si="234"/>
        <v>4969.8790535330809</v>
      </c>
      <c r="IQ20" s="6">
        <f t="shared" si="235"/>
        <v>3.1061744084581755</v>
      </c>
      <c r="IR20" s="14">
        <f t="shared" si="236"/>
        <v>2.9049243745225438E-3</v>
      </c>
      <c r="IS20" s="6">
        <f t="shared" si="237"/>
        <v>1.0692789236445128</v>
      </c>
      <c r="IT20" s="1">
        <v>14</v>
      </c>
      <c r="IU20">
        <v>-22.9776249897319</v>
      </c>
      <c r="IV20" s="5">
        <f t="shared" si="325"/>
        <v>-0.11666361416390103</v>
      </c>
      <c r="IW20" s="5">
        <f t="shared" si="326"/>
        <v>0.11666361416390103</v>
      </c>
      <c r="IX20">
        <v>-8.5349675267934799</v>
      </c>
      <c r="IY20" s="6">
        <f t="shared" si="240"/>
        <v>-4.8953097313642502</v>
      </c>
      <c r="IZ20" s="16">
        <f t="shared" si="241"/>
        <v>4895.3097313642502</v>
      </c>
      <c r="JA20" s="6">
        <f t="shared" si="242"/>
        <v>3.0595685821026564</v>
      </c>
      <c r="JB20" s="14">
        <f t="shared" si="243"/>
        <v>2.9165903540975258E-3</v>
      </c>
      <c r="JC20" s="6">
        <f t="shared" si="244"/>
        <v>1.0490223893815807</v>
      </c>
      <c r="JD20" s="27">
        <f t="shared" si="245"/>
        <v>2.9063866706565014</v>
      </c>
      <c r="JE20" s="22">
        <f t="shared" si="246"/>
        <v>2.9160595002215217E-3</v>
      </c>
      <c r="JF20" s="27">
        <f t="shared" si="247"/>
        <v>0.99668291076904103</v>
      </c>
    </row>
    <row r="21" spans="2:266" x14ac:dyDescent="0.25">
      <c r="B21" s="1">
        <v>15</v>
      </c>
      <c r="C21" s="5">
        <v>-22.9077892997724</v>
      </c>
      <c r="D21" s="5">
        <f t="shared" si="116"/>
        <v>-0.12487806565890125</v>
      </c>
      <c r="E21" s="5">
        <f t="shared" si="117"/>
        <v>0.12487806565890125</v>
      </c>
      <c r="F21" s="6">
        <v>-9.0638069435954094</v>
      </c>
      <c r="G21" s="6">
        <f t="shared" si="118"/>
        <v>-5.4562034085392996</v>
      </c>
      <c r="H21" s="16">
        <f t="shared" si="2"/>
        <v>5456.2034085392997</v>
      </c>
      <c r="I21" s="6">
        <f t="shared" si="3"/>
        <v>3.4101271303370622</v>
      </c>
      <c r="J21" s="14">
        <f t="shared" si="4"/>
        <v>3.1219516414725313E-3</v>
      </c>
      <c r="K21" s="6">
        <f t="shared" si="5"/>
        <v>1.0923061988008909</v>
      </c>
      <c r="L21" s="1">
        <v>15</v>
      </c>
      <c r="M21" s="1">
        <v>-23.115424318115799</v>
      </c>
      <c r="N21" s="5">
        <f t="shared" si="6"/>
        <v>-0.12526898831539768</v>
      </c>
      <c r="O21" s="5">
        <f t="shared" si="119"/>
        <v>0.12526898831539768</v>
      </c>
      <c r="P21" s="1">
        <v>-9.2321231961250305</v>
      </c>
      <c r="Q21" s="6">
        <f t="shared" si="120"/>
        <v>-5.1920518279075605</v>
      </c>
      <c r="R21" s="16">
        <f t="shared" si="7"/>
        <v>5192.0518279075604</v>
      </c>
      <c r="S21" s="6">
        <f t="shared" si="8"/>
        <v>3.2450323924422251</v>
      </c>
      <c r="T21" s="14">
        <f t="shared" si="9"/>
        <v>3.1317247078849419E-3</v>
      </c>
      <c r="U21" s="6">
        <f t="shared" si="10"/>
        <v>1.0361806017853361</v>
      </c>
      <c r="V21" s="1">
        <v>15</v>
      </c>
      <c r="W21" s="1">
        <v>-23.0794369422754</v>
      </c>
      <c r="X21" s="5">
        <f t="shared" si="121"/>
        <v>-0.12509003467999946</v>
      </c>
      <c r="Y21" s="5">
        <f t="shared" si="122"/>
        <v>0.12509003467999946</v>
      </c>
      <c r="Z21" s="1">
        <v>-9.2246294021606392</v>
      </c>
      <c r="AA21" s="6">
        <f t="shared" si="123"/>
        <v>-4.7955786809325192</v>
      </c>
      <c r="AB21" s="16">
        <f t="shared" si="11"/>
        <v>4795.5786809325191</v>
      </c>
      <c r="AC21" s="6">
        <f t="shared" si="12"/>
        <v>2.9972366755828244</v>
      </c>
      <c r="AD21" s="14">
        <f t="shared" si="13"/>
        <v>3.1272508669999864E-3</v>
      </c>
      <c r="AE21" s="6">
        <f t="shared" si="14"/>
        <v>0.95842540399009102</v>
      </c>
      <c r="AF21" s="1">
        <v>15</v>
      </c>
      <c r="AG21" s="1">
        <v>-23.1466199926722</v>
      </c>
      <c r="AH21" s="5">
        <f t="shared" si="124"/>
        <v>-0.12474716826899979</v>
      </c>
      <c r="AI21" s="5">
        <f t="shared" si="125"/>
        <v>0.12474716826899979</v>
      </c>
      <c r="AJ21" s="1">
        <v>-9.8815904930234009</v>
      </c>
      <c r="AK21" s="6">
        <f t="shared" si="126"/>
        <v>-5.6038722395897009</v>
      </c>
      <c r="AL21" s="16">
        <f t="shared" si="15"/>
        <v>5603.8722395897012</v>
      </c>
      <c r="AM21" s="6">
        <f t="shared" si="16"/>
        <v>3.5024201497435632</v>
      </c>
      <c r="AN21" s="14">
        <f t="shared" si="17"/>
        <v>3.1186792067249948E-3</v>
      </c>
      <c r="AO21" s="6">
        <f t="shared" si="18"/>
        <v>1.1230459811932836</v>
      </c>
      <c r="AP21" s="1">
        <v>15</v>
      </c>
      <c r="AQ21" s="1">
        <v>-23.114437768097801</v>
      </c>
      <c r="AR21" s="5">
        <f t="shared" si="127"/>
        <v>-0.12501855567139941</v>
      </c>
      <c r="AS21" s="5">
        <f t="shared" si="128"/>
        <v>0.12501855567139941</v>
      </c>
      <c r="AT21" s="1">
        <v>-9.1001106426119804</v>
      </c>
      <c r="AU21" s="6">
        <f t="shared" si="129"/>
        <v>-5.3252855315804499</v>
      </c>
      <c r="AV21" s="16">
        <f t="shared" si="19"/>
        <v>5325.28553158045</v>
      </c>
      <c r="AW21" s="6">
        <f t="shared" si="20"/>
        <v>3.3283034572377814</v>
      </c>
      <c r="AX21" s="14">
        <f t="shared" si="21"/>
        <v>3.1254638917849855E-3</v>
      </c>
      <c r="AY21" s="6">
        <f t="shared" si="22"/>
        <v>1.0648990269847438</v>
      </c>
      <c r="AZ21" s="27">
        <f t="shared" si="0"/>
        <v>3.2966239610686912</v>
      </c>
      <c r="BA21" s="22">
        <f t="shared" si="1"/>
        <v>3.1250140629734877E-3</v>
      </c>
      <c r="BB21" s="27">
        <f t="shared" si="23"/>
        <v>1.0549149202650034</v>
      </c>
      <c r="BC21" s="1">
        <v>15</v>
      </c>
      <c r="BD21">
        <v>-22.976881049248199</v>
      </c>
      <c r="BE21" s="5">
        <f t="shared" si="287"/>
        <v>-0.12534572929670063</v>
      </c>
      <c r="BF21" s="5">
        <f t="shared" si="288"/>
        <v>0.12534572929670063</v>
      </c>
      <c r="BG21">
        <v>-9.2891937121748906</v>
      </c>
      <c r="BH21" s="6">
        <f t="shared" si="327"/>
        <v>-5.4638098925352105</v>
      </c>
      <c r="BI21" s="16">
        <f t="shared" si="24"/>
        <v>5463.8098925352106</v>
      </c>
      <c r="BJ21" s="6">
        <f t="shared" si="328"/>
        <v>3.4148811828345065</v>
      </c>
      <c r="BK21" s="14">
        <f t="shared" si="329"/>
        <v>3.1336432324175155E-3</v>
      </c>
      <c r="BL21" s="6">
        <f t="shared" si="330"/>
        <v>1.0897479162616812</v>
      </c>
      <c r="BM21" s="1">
        <v>15</v>
      </c>
      <c r="BN21">
        <v>-22.9371186504276</v>
      </c>
      <c r="BO21" s="5">
        <f t="shared" si="289"/>
        <v>-0.12535536848550066</v>
      </c>
      <c r="BP21" s="5">
        <f t="shared" si="290"/>
        <v>0.12535536848550066</v>
      </c>
      <c r="BQ21">
        <v>-9.7454363480210304</v>
      </c>
      <c r="BR21" s="6">
        <f t="shared" si="257"/>
        <v>-6.0618516057729703</v>
      </c>
      <c r="BS21" s="16">
        <f t="shared" si="28"/>
        <v>6061.8516057729703</v>
      </c>
      <c r="BT21" s="6">
        <f t="shared" si="258"/>
        <v>3.7886572536081062</v>
      </c>
      <c r="BU21" s="14">
        <f t="shared" si="259"/>
        <v>3.1338842121375167E-3</v>
      </c>
      <c r="BV21" s="6">
        <f t="shared" si="260"/>
        <v>1.2089333865414227</v>
      </c>
      <c r="BW21" s="1">
        <v>15</v>
      </c>
      <c r="BX21">
        <v>-22.883124105772598</v>
      </c>
      <c r="BY21" s="5">
        <f t="shared" si="291"/>
        <v>-0.12462064809549744</v>
      </c>
      <c r="BZ21" s="5">
        <f t="shared" si="292"/>
        <v>0.12462064809549744</v>
      </c>
      <c r="CA21">
        <v>-9.6306633204221708</v>
      </c>
      <c r="CB21" s="6">
        <f t="shared" si="261"/>
        <v>-5.538105964660641</v>
      </c>
      <c r="CC21" s="16">
        <f t="shared" si="32"/>
        <v>5538.1059646606409</v>
      </c>
      <c r="CD21" s="6">
        <f t="shared" si="262"/>
        <v>3.4613162279129006</v>
      </c>
      <c r="CE21" s="14">
        <f t="shared" si="263"/>
        <v>3.1155162023874363E-3</v>
      </c>
      <c r="CF21" s="6">
        <f t="shared" si="264"/>
        <v>1.1109928509633415</v>
      </c>
      <c r="CG21" s="1">
        <v>15</v>
      </c>
      <c r="CH21">
        <v>-22.909981726277898</v>
      </c>
      <c r="CI21" s="5">
        <f t="shared" si="293"/>
        <v>-0.12503033690209975</v>
      </c>
      <c r="CJ21" s="5">
        <f t="shared" si="294"/>
        <v>0.12503033690209975</v>
      </c>
      <c r="CK21">
        <v>-9.5187628641724604</v>
      </c>
      <c r="CL21" s="6">
        <f t="shared" si="265"/>
        <v>-5.4778983816504505</v>
      </c>
      <c r="CM21" s="16">
        <f t="shared" si="36"/>
        <v>5477.8983816504506</v>
      </c>
      <c r="CN21" s="6">
        <f t="shared" si="266"/>
        <v>3.4236864885315317</v>
      </c>
      <c r="CO21" s="14">
        <f t="shared" si="267"/>
        <v>3.1257584225524936E-3</v>
      </c>
      <c r="CP21" s="6">
        <f t="shared" si="268"/>
        <v>1.09531384889807</v>
      </c>
      <c r="CQ21" s="1">
        <v>15</v>
      </c>
      <c r="CR21">
        <v>-22.895644340991002</v>
      </c>
      <c r="CS21" s="5">
        <f t="shared" si="295"/>
        <v>-0.1252687089186999</v>
      </c>
      <c r="CT21" s="5">
        <f t="shared" si="296"/>
        <v>0.1252687089186999</v>
      </c>
      <c r="CU21">
        <v>-5.9388350695371601</v>
      </c>
      <c r="CV21" s="6">
        <f t="shared" si="269"/>
        <v>-2.7967561036348303</v>
      </c>
      <c r="CW21" s="16">
        <f t="shared" si="40"/>
        <v>2796.7561036348302</v>
      </c>
      <c r="CX21" s="6">
        <f t="shared" si="270"/>
        <v>1.7479725647717688</v>
      </c>
      <c r="CY21" s="14">
        <f t="shared" si="271"/>
        <v>3.1317177229674975E-3</v>
      </c>
      <c r="CZ21" s="6">
        <f t="shared" si="272"/>
        <v>0.55815137869943654</v>
      </c>
      <c r="DA21" s="27">
        <f t="shared" si="44"/>
        <v>3.5221352882217611</v>
      </c>
      <c r="DB21" s="22">
        <f t="shared" si="45"/>
        <v>3.1272005173737408E-3</v>
      </c>
      <c r="DC21" s="27">
        <f t="shared" si="297"/>
        <v>1.1262901974637978</v>
      </c>
      <c r="DD21" s="1">
        <v>15</v>
      </c>
      <c r="DE21">
        <v>-22.887882139744899</v>
      </c>
      <c r="DF21" s="5">
        <f t="shared" si="298"/>
        <v>-0.12501324713259976</v>
      </c>
      <c r="DG21" s="5">
        <f t="shared" si="299"/>
        <v>0.12501324713259976</v>
      </c>
      <c r="DH21">
        <v>-8.3869023248553294</v>
      </c>
      <c r="DI21" s="6">
        <f t="shared" si="336"/>
        <v>-4.4342620298266393</v>
      </c>
      <c r="DJ21" s="16">
        <f t="shared" si="337"/>
        <v>4434.2620298266393</v>
      </c>
      <c r="DK21" s="6">
        <f t="shared" si="338"/>
        <v>2.7714137686416493</v>
      </c>
      <c r="DL21" s="14">
        <f t="shared" si="339"/>
        <v>3.1253311783149941E-3</v>
      </c>
      <c r="DM21" s="6">
        <f t="shared" si="340"/>
        <v>0.88675842991328768</v>
      </c>
      <c r="DN21" s="1">
        <v>15</v>
      </c>
      <c r="DO21">
        <v>-22.940934744734001</v>
      </c>
      <c r="DP21" s="5">
        <f t="shared" si="300"/>
        <v>-0.12478307075490136</v>
      </c>
      <c r="DQ21" s="5">
        <f t="shared" si="301"/>
        <v>0.12478307075490136</v>
      </c>
      <c r="DR21">
        <v>-8.9134767651557905</v>
      </c>
      <c r="DS21" s="6">
        <f t="shared" si="278"/>
        <v>-5.1603870466351509</v>
      </c>
      <c r="DT21" s="16">
        <f t="shared" si="279"/>
        <v>5160.3870466351509</v>
      </c>
      <c r="DU21" s="6">
        <f t="shared" si="280"/>
        <v>3.2252419041469693</v>
      </c>
      <c r="DV21" s="14">
        <f t="shared" si="281"/>
        <v>3.119576768872534E-3</v>
      </c>
      <c r="DW21" s="6">
        <f t="shared" si="282"/>
        <v>1.0338716252565967</v>
      </c>
      <c r="DX21" s="1">
        <v>15</v>
      </c>
      <c r="DY21">
        <v>-22.992970019493502</v>
      </c>
      <c r="DZ21" s="5">
        <f t="shared" si="302"/>
        <v>-0.1246835589363009</v>
      </c>
      <c r="EA21" s="5">
        <f t="shared" si="303"/>
        <v>0.1246835589363009</v>
      </c>
      <c r="EB21">
        <v>-8.4496427327394503</v>
      </c>
      <c r="EC21" s="6">
        <f t="shared" si="331"/>
        <v>-4.7484753653407097</v>
      </c>
      <c r="ED21" s="16">
        <f t="shared" si="332"/>
        <v>4748.4753653407097</v>
      </c>
      <c r="EE21" s="6">
        <f t="shared" si="333"/>
        <v>2.9677971033379436</v>
      </c>
      <c r="EF21" s="14">
        <f t="shared" si="334"/>
        <v>3.1170889734075226E-3</v>
      </c>
      <c r="EG21" s="6">
        <f t="shared" si="335"/>
        <v>0.95210535491825343</v>
      </c>
      <c r="EH21" s="1">
        <v>15</v>
      </c>
      <c r="EI21">
        <v>-23.0203367009257</v>
      </c>
      <c r="EJ21" s="5">
        <f t="shared" si="304"/>
        <v>-0.12468309327499938</v>
      </c>
      <c r="EK21" s="5">
        <f t="shared" si="305"/>
        <v>0.12468309327499938</v>
      </c>
      <c r="EL21">
        <v>-8.0041952431201899</v>
      </c>
      <c r="EM21" s="6">
        <f t="shared" ref="EM21:EM84" si="355">EM20+(EL21-EL20)</f>
        <v>-4.2801128700375504</v>
      </c>
      <c r="EN21" s="16">
        <f t="shared" ref="EN21:EN84" si="356">(EM21*-1)*1000</f>
        <v>4280.1128700375502</v>
      </c>
      <c r="EO21" s="6">
        <f t="shared" ref="EO21:EO84" si="357">EN21/(40*40)</f>
        <v>2.6750705437734688</v>
      </c>
      <c r="EP21" s="14">
        <f t="shared" ref="EP21:EP84" si="358">EK21/40</f>
        <v>3.1170773318749843E-3</v>
      </c>
      <c r="EQ21" s="6">
        <f t="shared" ref="EQ21:EQ84" si="359">(EO21/EP21)*(10^(-3))</f>
        <v>0.85819832457103673</v>
      </c>
      <c r="ER21" s="1">
        <v>15</v>
      </c>
      <c r="ES21">
        <v>-22.866028655205898</v>
      </c>
      <c r="ET21" s="5">
        <f t="shared" si="348"/>
        <v>-0.1250837948186998</v>
      </c>
      <c r="EU21" s="5">
        <f t="shared" si="349"/>
        <v>0.1250837948186998</v>
      </c>
      <c r="EV21">
        <v>-8.8157620280981099</v>
      </c>
      <c r="EW21" s="6">
        <f t="shared" si="343"/>
        <v>-5.0291789695620599</v>
      </c>
      <c r="EX21" s="16">
        <f t="shared" si="344"/>
        <v>5029.17896956206</v>
      </c>
      <c r="EY21" s="6">
        <f t="shared" si="345"/>
        <v>3.1432368559762875</v>
      </c>
      <c r="EZ21" s="14">
        <f t="shared" si="346"/>
        <v>3.1270948704674949E-3</v>
      </c>
      <c r="FA21" s="6">
        <f t="shared" si="347"/>
        <v>1.0051619749887473</v>
      </c>
      <c r="FB21" s="27">
        <f t="shared" si="180"/>
        <v>2.9565520351752634</v>
      </c>
      <c r="FC21" s="22">
        <f t="shared" si="181"/>
        <v>3.1212338245875061E-3</v>
      </c>
      <c r="FD21" s="27">
        <f t="shared" si="182"/>
        <v>0.94723824017445846</v>
      </c>
      <c r="FE21" s="1">
        <v>15</v>
      </c>
      <c r="FF21">
        <v>-22.918143138951599</v>
      </c>
      <c r="FG21" s="5">
        <f t="shared" si="306"/>
        <v>-0.12510568089959762</v>
      </c>
      <c r="FH21" s="5">
        <f t="shared" si="307"/>
        <v>0.12510568089959762</v>
      </c>
      <c r="FI21">
        <v>-10.146426036953899</v>
      </c>
      <c r="FJ21" s="6">
        <f t="shared" ref="FJ21:FJ84" si="360">FJ20+(FI21-FI20)</f>
        <v>-6.7856516689061896</v>
      </c>
      <c r="FK21" s="16">
        <f t="shared" ref="FK21:FK84" si="361">(FJ21*-1)*1000</f>
        <v>6785.65166890619</v>
      </c>
      <c r="FL21" s="6">
        <f t="shared" ref="FL21:FL84" si="362">FK21/(40*40)</f>
        <v>4.2410322930663691</v>
      </c>
      <c r="FM21" s="14">
        <f t="shared" ref="FM21:FM84" si="363">FH21/40</f>
        <v>3.1276420224899404E-3</v>
      </c>
      <c r="FN21" s="6">
        <f t="shared" ref="FN21:FN84" si="364">(FL21/FM21)*(10^(-3))</f>
        <v>1.3559839209763687</v>
      </c>
      <c r="FO21" s="1">
        <v>15</v>
      </c>
      <c r="FP21">
        <v>-22.8215184669614</v>
      </c>
      <c r="FQ21" s="5">
        <f t="shared" si="341"/>
        <v>-0.12493315338999977</v>
      </c>
      <c r="FR21" s="5">
        <f t="shared" si="342"/>
        <v>0.12493315338999977</v>
      </c>
      <c r="FS21">
        <v>-8.87029320001602</v>
      </c>
      <c r="FT21" s="6">
        <f t="shared" ref="FT21:FT84" si="365">FT20+(FS21-FS20)</f>
        <v>-5.2787501364946294</v>
      </c>
      <c r="FU21" s="16">
        <f t="shared" ref="FU21:FU84" si="366">(FT21*-1)*1000</f>
        <v>5278.7501364946293</v>
      </c>
      <c r="FV21" s="6">
        <f t="shared" ref="FV21:FV84" si="367">FU21/(40*40)</f>
        <v>3.2992188353091434</v>
      </c>
      <c r="FW21" s="14">
        <f t="shared" ref="FW21:FW84" si="368">FR21/40</f>
        <v>3.1233288347499943E-3</v>
      </c>
      <c r="FX21" s="6">
        <f t="shared" ref="FX21:FX84" si="369">(FV21/FW21)*(10^(-3))</f>
        <v>1.0563149158686738</v>
      </c>
      <c r="FY21" s="1">
        <v>15</v>
      </c>
      <c r="FZ21">
        <v>-22.8837034815549</v>
      </c>
      <c r="GA21" s="5">
        <f t="shared" si="308"/>
        <v>-0.12475983425629877</v>
      </c>
      <c r="GB21" s="5">
        <f t="shared" si="309"/>
        <v>0.12475983425629877</v>
      </c>
      <c r="GC21">
        <v>-8.6265508085489309</v>
      </c>
      <c r="GD21" s="6">
        <f t="shared" si="350"/>
        <v>-5.1326628774404615</v>
      </c>
      <c r="GE21" s="16">
        <f t="shared" si="351"/>
        <v>5132.6628774404617</v>
      </c>
      <c r="GF21" s="6">
        <f t="shared" si="352"/>
        <v>3.2079142984002886</v>
      </c>
      <c r="GG21" s="14">
        <f t="shared" si="353"/>
        <v>3.1189958564074695E-3</v>
      </c>
      <c r="GH21" s="6">
        <f t="shared" si="354"/>
        <v>1.028508675896491</v>
      </c>
      <c r="GI21" s="1">
        <v>15</v>
      </c>
      <c r="GJ21">
        <v>-22.710132611340399</v>
      </c>
      <c r="GK21" s="5">
        <f t="shared" si="310"/>
        <v>-0.12488314136689738</v>
      </c>
      <c r="GL21" s="5">
        <f t="shared" si="311"/>
        <v>0.12488314136689738</v>
      </c>
      <c r="GM21">
        <v>-7.8158605843782398</v>
      </c>
      <c r="GN21" s="6">
        <f t="shared" si="198"/>
        <v>-4.3102573603391594</v>
      </c>
      <c r="GO21" s="16">
        <f t="shared" si="199"/>
        <v>4310.2573603391593</v>
      </c>
      <c r="GP21" s="6">
        <f t="shared" si="200"/>
        <v>2.6939108502119744</v>
      </c>
      <c r="GQ21" s="14">
        <f t="shared" si="201"/>
        <v>3.1220785341724345E-3</v>
      </c>
      <c r="GR21" s="6">
        <f t="shared" si="202"/>
        <v>0.86285813144224643</v>
      </c>
      <c r="GS21" s="1">
        <v>15</v>
      </c>
      <c r="GT21">
        <v>-23.2371722551209</v>
      </c>
      <c r="GU21" s="5">
        <f t="shared" si="312"/>
        <v>-0.12505846284430078</v>
      </c>
      <c r="GV21" s="5">
        <f t="shared" si="313"/>
        <v>0.12505846284430078</v>
      </c>
      <c r="GW21">
        <v>-9.1779667884111404</v>
      </c>
      <c r="GX21" s="6">
        <f t="shared" si="205"/>
        <v>-5.5126063525676701</v>
      </c>
      <c r="GY21" s="16">
        <f t="shared" si="206"/>
        <v>5512.60635256767</v>
      </c>
      <c r="GZ21" s="6">
        <f t="shared" si="207"/>
        <v>3.4453789703547937</v>
      </c>
      <c r="HA21" s="14">
        <f t="shared" si="208"/>
        <v>3.1264615711075194E-3</v>
      </c>
      <c r="HB21" s="6">
        <f t="shared" si="209"/>
        <v>1.1020058593377497</v>
      </c>
      <c r="HC21" s="27">
        <f t="shared" si="314"/>
        <v>3.3774910494685138</v>
      </c>
      <c r="HD21" s="22">
        <f t="shared" si="315"/>
        <v>3.1237013637854718E-3</v>
      </c>
      <c r="HE21" s="27">
        <f t="shared" si="316"/>
        <v>1.0812464624900908</v>
      </c>
      <c r="HF21" s="1">
        <v>15</v>
      </c>
      <c r="HG21">
        <v>-22.8067280398013</v>
      </c>
      <c r="HH21" s="5">
        <f t="shared" si="317"/>
        <v>-0.12523662485549991</v>
      </c>
      <c r="HI21" s="5">
        <f t="shared" si="318"/>
        <v>0.12523662485549991</v>
      </c>
      <c r="HJ21">
        <v>-8.7608164176344907</v>
      </c>
      <c r="HK21" s="6">
        <f t="shared" si="212"/>
        <v>-4.9731295555830002</v>
      </c>
      <c r="HL21" s="16">
        <f t="shared" si="213"/>
        <v>4973.1295555830002</v>
      </c>
      <c r="HM21" s="6">
        <f t="shared" si="214"/>
        <v>3.1082059722393751</v>
      </c>
      <c r="HN21" s="14">
        <f t="shared" si="215"/>
        <v>3.1309156213874976E-3</v>
      </c>
      <c r="HO21" s="6">
        <f t="shared" si="216"/>
        <v>0.9927466428692644</v>
      </c>
      <c r="HP21" s="1">
        <v>15</v>
      </c>
      <c r="HQ21">
        <v>-22.962168340958101</v>
      </c>
      <c r="HR21" s="5">
        <f t="shared" si="319"/>
        <v>-0.12468826211540218</v>
      </c>
      <c r="HS21" s="5">
        <f t="shared" si="320"/>
        <v>0.12468826211540218</v>
      </c>
      <c r="HT21">
        <v>-7.9967087134718904</v>
      </c>
      <c r="HU21" s="6">
        <f t="shared" si="219"/>
        <v>-4.2913179844617808</v>
      </c>
      <c r="HV21" s="16">
        <f t="shared" si="220"/>
        <v>4291.3179844617807</v>
      </c>
      <c r="HW21" s="6">
        <f t="shared" si="221"/>
        <v>2.682073740288613</v>
      </c>
      <c r="HX21" s="14">
        <f t="shared" si="222"/>
        <v>3.1172065528850545E-3</v>
      </c>
      <c r="HY21" s="6">
        <f t="shared" si="223"/>
        <v>0.86040937447866106</v>
      </c>
      <c r="HZ21" s="1">
        <v>15</v>
      </c>
      <c r="IA21">
        <v>-22.939580555124198</v>
      </c>
      <c r="IB21" s="5">
        <f t="shared" si="321"/>
        <v>-0.12493571452719721</v>
      </c>
      <c r="IC21" s="5">
        <f t="shared" si="322"/>
        <v>0.12493571452719721</v>
      </c>
      <c r="ID21">
        <v>-9.0757699683308601</v>
      </c>
      <c r="IE21" s="6">
        <f t="shared" si="226"/>
        <v>-5.3275296464562398</v>
      </c>
      <c r="IF21" s="16">
        <f t="shared" si="227"/>
        <v>5327.5296464562398</v>
      </c>
      <c r="IG21" s="6">
        <f t="shared" si="228"/>
        <v>3.3297060290351497</v>
      </c>
      <c r="IH21" s="14">
        <f t="shared" si="229"/>
        <v>3.1233928631799303E-3</v>
      </c>
      <c r="II21" s="6">
        <f t="shared" si="230"/>
        <v>1.0660541836690922</v>
      </c>
      <c r="IJ21" s="1">
        <v>15</v>
      </c>
      <c r="IK21">
        <v>-23.098525050652398</v>
      </c>
      <c r="IL21" s="5">
        <f t="shared" si="323"/>
        <v>-0.12459941394039831</v>
      </c>
      <c r="IM21" s="5">
        <f t="shared" si="324"/>
        <v>0.12459941394039831</v>
      </c>
      <c r="IN21">
        <v>-9.0184206143021601</v>
      </c>
      <c r="IO21" s="6">
        <f t="shared" si="233"/>
        <v>-5.3962219506502205</v>
      </c>
      <c r="IP21" s="16">
        <f t="shared" si="234"/>
        <v>5396.2219506502206</v>
      </c>
      <c r="IQ21" s="6">
        <f t="shared" si="235"/>
        <v>3.372638719156388</v>
      </c>
      <c r="IR21" s="14">
        <f t="shared" si="236"/>
        <v>3.1149853485099577E-3</v>
      </c>
      <c r="IS21" s="6">
        <f t="shared" si="237"/>
        <v>1.0827141516956662</v>
      </c>
      <c r="IT21" s="1">
        <v>15</v>
      </c>
      <c r="IU21">
        <v>-22.985745983005199</v>
      </c>
      <c r="IV21" s="5">
        <f t="shared" si="325"/>
        <v>-0.12478460743719921</v>
      </c>
      <c r="IW21" s="5">
        <f t="shared" si="326"/>
        <v>0.12478460743719921</v>
      </c>
      <c r="IX21">
        <v>-8.9859124273061806</v>
      </c>
      <c r="IY21" s="6">
        <f t="shared" si="240"/>
        <v>-5.3462546318769508</v>
      </c>
      <c r="IZ21" s="16">
        <f t="shared" si="241"/>
        <v>5346.254631876951</v>
      </c>
      <c r="JA21" s="6">
        <f t="shared" si="242"/>
        <v>3.3414091449230945</v>
      </c>
      <c r="JB21" s="14">
        <f t="shared" si="243"/>
        <v>3.1196151859299802E-3</v>
      </c>
      <c r="JC21" s="6">
        <f t="shared" si="244"/>
        <v>1.0710965762679463</v>
      </c>
      <c r="JD21" s="27">
        <f t="shared" si="245"/>
        <v>3.1668067211285242</v>
      </c>
      <c r="JE21" s="22">
        <f t="shared" si="246"/>
        <v>3.1212231143784843E-3</v>
      </c>
      <c r="JF21" s="27">
        <f t="shared" si="247"/>
        <v>1.0146044050936478</v>
      </c>
    </row>
    <row r="22" spans="2:266" x14ac:dyDescent="0.25">
      <c r="B22" s="1">
        <v>16</v>
      </c>
      <c r="C22" s="5">
        <v>-22.916427130516102</v>
      </c>
      <c r="D22" s="5">
        <f t="shared" si="116"/>
        <v>-0.13351589640260286</v>
      </c>
      <c r="E22" s="5">
        <f t="shared" si="117"/>
        <v>0.13351589640260286</v>
      </c>
      <c r="F22" s="6">
        <v>-9.4621257856488192</v>
      </c>
      <c r="G22" s="6">
        <f t="shared" si="118"/>
        <v>-5.8545222505927095</v>
      </c>
      <c r="H22" s="16">
        <f t="shared" si="2"/>
        <v>5854.5222505927095</v>
      </c>
      <c r="I22" s="6">
        <f t="shared" si="3"/>
        <v>3.6590764066204433</v>
      </c>
      <c r="J22" s="14">
        <f t="shared" si="4"/>
        <v>3.3378974100650716E-3</v>
      </c>
      <c r="K22" s="6">
        <f t="shared" si="5"/>
        <v>1.0962219496581562</v>
      </c>
      <c r="L22" s="1">
        <v>16</v>
      </c>
      <c r="M22" s="1">
        <v>-23.1238375138512</v>
      </c>
      <c r="N22" s="5">
        <f t="shared" si="6"/>
        <v>-0.13368218405079801</v>
      </c>
      <c r="O22" s="5">
        <f t="shared" si="119"/>
        <v>0.13368218405079801</v>
      </c>
      <c r="P22" s="1">
        <v>-9.6121961250901204</v>
      </c>
      <c r="Q22" s="6">
        <f t="shared" si="120"/>
        <v>-5.5721247568726504</v>
      </c>
      <c r="R22" s="16">
        <f t="shared" si="7"/>
        <v>5572.1247568726503</v>
      </c>
      <c r="S22" s="6">
        <f t="shared" si="8"/>
        <v>3.4825779730454065</v>
      </c>
      <c r="T22" s="14">
        <f t="shared" si="9"/>
        <v>3.3420546012699502E-3</v>
      </c>
      <c r="U22" s="6">
        <f t="shared" si="10"/>
        <v>1.0420470005852265</v>
      </c>
      <c r="V22" s="1">
        <v>16</v>
      </c>
      <c r="W22" s="1">
        <v>-23.087381449918201</v>
      </c>
      <c r="X22" s="5">
        <f t="shared" si="121"/>
        <v>-0.13303454232280032</v>
      </c>
      <c r="Y22" s="5">
        <f t="shared" si="122"/>
        <v>0.13303454232280032</v>
      </c>
      <c r="Z22" s="1">
        <v>-9.6611578017473203</v>
      </c>
      <c r="AA22" s="6">
        <f t="shared" si="123"/>
        <v>-5.2321070805192003</v>
      </c>
      <c r="AB22" s="16">
        <f t="shared" si="11"/>
        <v>5232.1070805192003</v>
      </c>
      <c r="AC22" s="6">
        <f t="shared" si="12"/>
        <v>3.2700669253245001</v>
      </c>
      <c r="AD22" s="14">
        <f t="shared" si="13"/>
        <v>3.3258635580700078E-3</v>
      </c>
      <c r="AE22" s="6">
        <f t="shared" si="14"/>
        <v>0.98322341498041299</v>
      </c>
      <c r="AF22" s="1">
        <v>16</v>
      </c>
      <c r="AG22" s="1">
        <v>-23.155237613715801</v>
      </c>
      <c r="AH22" s="5">
        <f t="shared" si="124"/>
        <v>-0.13336478931260132</v>
      </c>
      <c r="AI22" s="5">
        <f t="shared" si="125"/>
        <v>0.13336478931260132</v>
      </c>
      <c r="AJ22" s="1">
        <v>-10.3638917207718</v>
      </c>
      <c r="AK22" s="6">
        <f t="shared" si="126"/>
        <v>-6.0861734673381003</v>
      </c>
      <c r="AL22" s="16">
        <f t="shared" si="15"/>
        <v>6086.1734673381006</v>
      </c>
      <c r="AM22" s="6">
        <f t="shared" si="16"/>
        <v>3.803858417086313</v>
      </c>
      <c r="AN22" s="14">
        <f t="shared" si="17"/>
        <v>3.334119732815033E-3</v>
      </c>
      <c r="AO22" s="6">
        <f t="shared" si="18"/>
        <v>1.1408883669197671</v>
      </c>
      <c r="AP22" s="1">
        <v>16</v>
      </c>
      <c r="AQ22" s="1">
        <v>-23.122742138788698</v>
      </c>
      <c r="AR22" s="5">
        <f t="shared" si="127"/>
        <v>-0.13332292636229681</v>
      </c>
      <c r="AS22" s="5">
        <f t="shared" si="128"/>
        <v>0.13332292636229681</v>
      </c>
      <c r="AT22" s="1">
        <v>-9.5119837671518308</v>
      </c>
      <c r="AU22" s="6">
        <f t="shared" si="129"/>
        <v>-5.7371586561203003</v>
      </c>
      <c r="AV22" s="16">
        <f t="shared" si="19"/>
        <v>5737.1586561203003</v>
      </c>
      <c r="AW22" s="6">
        <f t="shared" si="20"/>
        <v>3.5857241600751877</v>
      </c>
      <c r="AX22" s="14">
        <f t="shared" si="21"/>
        <v>3.3330731590574202E-3</v>
      </c>
      <c r="AY22" s="6">
        <f t="shared" si="22"/>
        <v>1.0758012167633355</v>
      </c>
      <c r="AZ22" s="27">
        <f t="shared" si="0"/>
        <v>3.5602607764303698</v>
      </c>
      <c r="BA22" s="22">
        <f t="shared" si="1"/>
        <v>3.3346016922554964E-3</v>
      </c>
      <c r="BB22" s="27">
        <f t="shared" si="23"/>
        <v>1.0676719755462727</v>
      </c>
      <c r="BC22" s="1">
        <v>16</v>
      </c>
      <c r="BD22">
        <v>-22.984826953874801</v>
      </c>
      <c r="BE22" s="5">
        <f t="shared" si="287"/>
        <v>-0.13329163392330301</v>
      </c>
      <c r="BF22" s="5">
        <f t="shared" si="288"/>
        <v>0.13329163392330301</v>
      </c>
      <c r="BG22">
        <v>-9.6820378676056897</v>
      </c>
      <c r="BH22" s="6">
        <f t="shared" si="327"/>
        <v>-5.8566540479660096</v>
      </c>
      <c r="BI22" s="16">
        <f t="shared" si="24"/>
        <v>5856.6540479660098</v>
      </c>
      <c r="BJ22" s="6">
        <f t="shared" si="328"/>
        <v>3.6604087799787561</v>
      </c>
      <c r="BK22" s="14">
        <f t="shared" si="329"/>
        <v>3.3322908480825754E-3</v>
      </c>
      <c r="BL22" s="6">
        <f t="shared" si="330"/>
        <v>1.0984661744292166</v>
      </c>
      <c r="BM22" s="1">
        <v>16</v>
      </c>
      <c r="BN22">
        <v>-22.9455499603874</v>
      </c>
      <c r="BO22" s="5">
        <f t="shared" si="289"/>
        <v>-0.13378667844530057</v>
      </c>
      <c r="BP22" s="5">
        <f t="shared" si="290"/>
        <v>0.13378667844530057</v>
      </c>
      <c r="BQ22">
        <v>-10.163034312427</v>
      </c>
      <c r="BR22" s="6">
        <f t="shared" si="257"/>
        <v>-6.4794495701789394</v>
      </c>
      <c r="BS22" s="16">
        <f t="shared" si="28"/>
        <v>6479.4495701789392</v>
      </c>
      <c r="BT22" s="6">
        <f t="shared" si="258"/>
        <v>4.0496559813618367</v>
      </c>
      <c r="BU22" s="14">
        <f t="shared" si="259"/>
        <v>3.3446669611325143E-3</v>
      </c>
      <c r="BV22" s="6">
        <f t="shared" si="260"/>
        <v>1.2107800353284235</v>
      </c>
      <c r="BW22" s="1">
        <v>16</v>
      </c>
      <c r="BX22">
        <v>-22.891701028019</v>
      </c>
      <c r="BY22" s="5">
        <f t="shared" si="291"/>
        <v>-0.13319757034189905</v>
      </c>
      <c r="BZ22" s="5">
        <f t="shared" si="292"/>
        <v>0.13319757034189905</v>
      </c>
      <c r="CA22">
        <v>-10.2291572839022</v>
      </c>
      <c r="CB22" s="6">
        <f t="shared" si="261"/>
        <v>-6.1365999281406705</v>
      </c>
      <c r="CC22" s="16">
        <f t="shared" si="32"/>
        <v>6136.5999281406703</v>
      </c>
      <c r="CD22" s="6">
        <f t="shared" si="262"/>
        <v>3.8353749550879188</v>
      </c>
      <c r="CE22" s="14">
        <f t="shared" si="263"/>
        <v>3.3299392585474765E-3</v>
      </c>
      <c r="CF22" s="6">
        <f t="shared" si="264"/>
        <v>1.1517852601194036</v>
      </c>
      <c r="CG22" s="1">
        <v>16</v>
      </c>
      <c r="CH22">
        <v>-22.9183752245406</v>
      </c>
      <c r="CI22" s="5">
        <f t="shared" si="293"/>
        <v>-0.13342383516480183</v>
      </c>
      <c r="CJ22" s="5">
        <f t="shared" si="294"/>
        <v>0.13342383516480183</v>
      </c>
      <c r="CK22">
        <v>-9.9082855507731402</v>
      </c>
      <c r="CL22" s="6">
        <f t="shared" si="265"/>
        <v>-5.8674210682511303</v>
      </c>
      <c r="CM22" s="16">
        <f t="shared" si="36"/>
        <v>5867.4210682511302</v>
      </c>
      <c r="CN22" s="6">
        <f t="shared" si="266"/>
        <v>3.6671381676569563</v>
      </c>
      <c r="CO22" s="14">
        <f t="shared" si="267"/>
        <v>3.3355958791200457E-3</v>
      </c>
      <c r="CP22" s="6">
        <f t="shared" si="268"/>
        <v>1.0993952206897359</v>
      </c>
      <c r="CQ22" s="1">
        <v>16</v>
      </c>
      <c r="CR22">
        <v>-22.903653948082699</v>
      </c>
      <c r="CS22" s="5">
        <f t="shared" si="295"/>
        <v>-0.13327831601039719</v>
      </c>
      <c r="CT22" s="5">
        <f t="shared" si="296"/>
        <v>0.13327831601039719</v>
      </c>
      <c r="CU22">
        <v>-6.1982408165931702</v>
      </c>
      <c r="CV22" s="6">
        <f t="shared" si="269"/>
        <v>-3.0561618506908403</v>
      </c>
      <c r="CW22" s="16">
        <f t="shared" si="40"/>
        <v>3056.1618506908403</v>
      </c>
      <c r="CX22" s="6">
        <f t="shared" si="270"/>
        <v>1.9101011566817752</v>
      </c>
      <c r="CY22" s="14">
        <f t="shared" si="271"/>
        <v>3.3319579002599299E-3</v>
      </c>
      <c r="CZ22" s="6">
        <f t="shared" si="272"/>
        <v>0.57326689407833331</v>
      </c>
      <c r="DA22" s="27">
        <f t="shared" si="44"/>
        <v>3.8031444710213669</v>
      </c>
      <c r="DB22" s="22">
        <f t="shared" si="45"/>
        <v>3.3356232367206533E-3</v>
      </c>
      <c r="DC22" s="27">
        <f t="shared" si="297"/>
        <v>1.1401600843746211</v>
      </c>
      <c r="DD22" s="1">
        <v>16</v>
      </c>
      <c r="DE22">
        <v>-22.895969791669501</v>
      </c>
      <c r="DF22" s="5">
        <f t="shared" si="298"/>
        <v>-0.13310089905720091</v>
      </c>
      <c r="DG22" s="5">
        <f t="shared" si="299"/>
        <v>0.13310089905720091</v>
      </c>
      <c r="DH22">
        <v>-8.7173916399478895</v>
      </c>
      <c r="DI22" s="6">
        <f t="shared" si="336"/>
        <v>-4.7647513449191994</v>
      </c>
      <c r="DJ22" s="16">
        <f t="shared" si="337"/>
        <v>4764.7513449191993</v>
      </c>
      <c r="DK22" s="6">
        <f t="shared" si="338"/>
        <v>2.9779695905744994</v>
      </c>
      <c r="DL22" s="14">
        <f t="shared" si="339"/>
        <v>3.3275224764300225E-3</v>
      </c>
      <c r="DM22" s="6">
        <f t="shared" si="340"/>
        <v>0.89495100684322182</v>
      </c>
      <c r="DN22" s="1">
        <v>16</v>
      </c>
      <c r="DO22">
        <v>-22.949420397366801</v>
      </c>
      <c r="DP22" s="5">
        <f t="shared" si="300"/>
        <v>-0.13326872338770102</v>
      </c>
      <c r="DQ22" s="5">
        <f t="shared" si="301"/>
        <v>0.13326872338770102</v>
      </c>
      <c r="DR22">
        <v>-9.3349384143948608</v>
      </c>
      <c r="DS22" s="6">
        <f t="shared" si="278"/>
        <v>-5.5818486958742213</v>
      </c>
      <c r="DT22" s="16">
        <f t="shared" si="279"/>
        <v>5581.8486958742214</v>
      </c>
      <c r="DU22" s="6">
        <f t="shared" si="280"/>
        <v>3.4886554349213883</v>
      </c>
      <c r="DV22" s="14">
        <f t="shared" si="281"/>
        <v>3.3317180846925256E-3</v>
      </c>
      <c r="DW22" s="6">
        <f t="shared" si="282"/>
        <v>1.0471040304850241</v>
      </c>
      <c r="DX22" s="1">
        <v>16</v>
      </c>
      <c r="DY22">
        <v>-23.001351969356001</v>
      </c>
      <c r="DZ22" s="5">
        <f t="shared" si="302"/>
        <v>-0.13306550879880064</v>
      </c>
      <c r="EA22" s="5">
        <f t="shared" si="303"/>
        <v>0.13306550879880064</v>
      </c>
      <c r="EB22">
        <v>-8.8378595188260096</v>
      </c>
      <c r="EC22" s="6">
        <f t="shared" si="331"/>
        <v>-5.136692151427269</v>
      </c>
      <c r="ED22" s="16">
        <f t="shared" si="332"/>
        <v>5136.692151427269</v>
      </c>
      <c r="EE22" s="6">
        <f t="shared" si="333"/>
        <v>3.2104325946420431</v>
      </c>
      <c r="EF22" s="14">
        <f t="shared" si="334"/>
        <v>3.3266377199700158E-3</v>
      </c>
      <c r="EG22" s="6">
        <f t="shared" si="335"/>
        <v>0.96506829564566465</v>
      </c>
      <c r="EH22" s="1">
        <v>16</v>
      </c>
      <c r="EI22">
        <v>-23.028775647730701</v>
      </c>
      <c r="EJ22" s="5">
        <f t="shared" si="304"/>
        <v>-0.13312204007999995</v>
      </c>
      <c r="EK22" s="5">
        <f t="shared" si="305"/>
        <v>0.13312204007999995</v>
      </c>
      <c r="EL22">
        <v>-8.3738343790173495</v>
      </c>
      <c r="EM22" s="6">
        <f t="shared" si="355"/>
        <v>-4.6497520059347099</v>
      </c>
      <c r="EN22" s="16">
        <f t="shared" si="356"/>
        <v>4649.7520059347098</v>
      </c>
      <c r="EO22" s="6">
        <f t="shared" si="357"/>
        <v>2.9060950037091935</v>
      </c>
      <c r="EP22" s="14">
        <f t="shared" si="358"/>
        <v>3.3280510019999985E-3</v>
      </c>
      <c r="EQ22" s="6">
        <f t="shared" si="359"/>
        <v>0.87321228008908824</v>
      </c>
      <c r="ER22" s="1">
        <v>16</v>
      </c>
      <c r="ES22">
        <v>-22.874473841872199</v>
      </c>
      <c r="ET22" s="5">
        <f t="shared" si="348"/>
        <v>-0.13352898148500003</v>
      </c>
      <c r="EU22" s="5">
        <f t="shared" si="349"/>
        <v>0.13352898148500003</v>
      </c>
      <c r="EV22">
        <v>-9.1911435127258301</v>
      </c>
      <c r="EW22" s="6">
        <f t="shared" si="343"/>
        <v>-5.40456045418978</v>
      </c>
      <c r="EX22" s="16">
        <f t="shared" si="344"/>
        <v>5404.5604541897801</v>
      </c>
      <c r="EY22" s="6">
        <f t="shared" si="345"/>
        <v>3.3778502838686126</v>
      </c>
      <c r="EZ22" s="14">
        <f t="shared" si="346"/>
        <v>3.3382245371250006E-3</v>
      </c>
      <c r="FA22" s="6">
        <f t="shared" si="347"/>
        <v>1.0118703059973728</v>
      </c>
      <c r="FB22" s="27">
        <f t="shared" si="180"/>
        <v>3.1922005815431471</v>
      </c>
      <c r="FC22" s="22">
        <f t="shared" si="181"/>
        <v>3.3304307640435126E-3</v>
      </c>
      <c r="FD22" s="27">
        <f t="shared" si="182"/>
        <v>0.95849480373747842</v>
      </c>
      <c r="FE22" s="1">
        <v>16</v>
      </c>
      <c r="FF22">
        <v>-22.9262211516874</v>
      </c>
      <c r="FG22" s="5">
        <f t="shared" si="306"/>
        <v>-0.13318369363539873</v>
      </c>
      <c r="FH22" s="5">
        <f t="shared" si="307"/>
        <v>0.13318369363539873</v>
      </c>
      <c r="FI22">
        <v>-10.7378343120217</v>
      </c>
      <c r="FJ22" s="6">
        <f t="shared" si="360"/>
        <v>-7.3770599439739906</v>
      </c>
      <c r="FK22" s="16">
        <f t="shared" si="361"/>
        <v>7377.0599439739908</v>
      </c>
      <c r="FL22" s="6">
        <f t="shared" si="362"/>
        <v>4.6106624649837444</v>
      </c>
      <c r="FM22" s="14">
        <f t="shared" si="363"/>
        <v>3.329592340884968E-3</v>
      </c>
      <c r="FN22" s="6">
        <f t="shared" si="364"/>
        <v>1.3847528444753336</v>
      </c>
      <c r="FO22" s="1">
        <v>16</v>
      </c>
      <c r="FP22">
        <v>-22.829580274684201</v>
      </c>
      <c r="FQ22" s="5">
        <f t="shared" si="341"/>
        <v>-0.13299496111280007</v>
      </c>
      <c r="FR22" s="5">
        <f t="shared" si="342"/>
        <v>0.13299496111280007</v>
      </c>
      <c r="FS22">
        <v>-9.35025550425053</v>
      </c>
      <c r="FT22" s="6">
        <f t="shared" si="365"/>
        <v>-5.7587124407291395</v>
      </c>
      <c r="FU22" s="16">
        <f t="shared" si="366"/>
        <v>5758.7124407291394</v>
      </c>
      <c r="FV22" s="6">
        <f t="shared" si="367"/>
        <v>3.5991952754557119</v>
      </c>
      <c r="FW22" s="14">
        <f t="shared" si="368"/>
        <v>3.3248740278200017E-3</v>
      </c>
      <c r="FX22" s="6">
        <f t="shared" si="369"/>
        <v>1.0825057567115026</v>
      </c>
      <c r="FY22" s="1">
        <v>16</v>
      </c>
      <c r="FZ22">
        <v>-22.8920001688345</v>
      </c>
      <c r="GA22" s="5">
        <f t="shared" si="308"/>
        <v>-0.13305652153589875</v>
      </c>
      <c r="GB22" s="5">
        <f t="shared" si="309"/>
        <v>0.13305652153589875</v>
      </c>
      <c r="GC22">
        <v>-9.1440983116626704</v>
      </c>
      <c r="GD22" s="6">
        <f t="shared" si="350"/>
        <v>-5.650210380554201</v>
      </c>
      <c r="GE22" s="16">
        <f t="shared" si="351"/>
        <v>5650.210380554201</v>
      </c>
      <c r="GF22" s="6">
        <f t="shared" si="352"/>
        <v>3.5313814878463758</v>
      </c>
      <c r="GG22" s="14">
        <f t="shared" si="353"/>
        <v>3.3264130383974687E-3</v>
      </c>
      <c r="GH22" s="6">
        <f t="shared" si="354"/>
        <v>1.0616184602101166</v>
      </c>
      <c r="GI22" s="1">
        <v>16</v>
      </c>
      <c r="GJ22">
        <v>-22.718400148223001</v>
      </c>
      <c r="GK22" s="5">
        <f t="shared" si="310"/>
        <v>-0.13315067824949978</v>
      </c>
      <c r="GL22" s="5">
        <f t="shared" si="311"/>
        <v>0.13315067824949978</v>
      </c>
      <c r="GM22">
        <v>-8.1961719319224393</v>
      </c>
      <c r="GN22" s="6">
        <f t="shared" si="198"/>
        <v>-4.6905687078833589</v>
      </c>
      <c r="GO22" s="16">
        <f t="shared" si="199"/>
        <v>4690.5687078833589</v>
      </c>
      <c r="GP22" s="6">
        <f t="shared" si="200"/>
        <v>2.9316054424270992</v>
      </c>
      <c r="GQ22" s="14">
        <f t="shared" si="201"/>
        <v>3.3287669562374945E-3</v>
      </c>
      <c r="GR22" s="6">
        <f t="shared" si="202"/>
        <v>0.8806880989171717</v>
      </c>
      <c r="GS22" s="1">
        <v>16</v>
      </c>
      <c r="GT22">
        <v>-23.2454978134007</v>
      </c>
      <c r="GU22" s="5">
        <f t="shared" si="312"/>
        <v>-0.13338402112410108</v>
      </c>
      <c r="GV22" s="5">
        <f t="shared" si="313"/>
        <v>0.13338402112410108</v>
      </c>
      <c r="GW22">
        <v>-9.6224362030625308</v>
      </c>
      <c r="GX22" s="6">
        <f t="shared" ref="GX22:GX85" si="370">GX21+(GW22-GW21)</f>
        <v>-5.9570757672190604</v>
      </c>
      <c r="GY22" s="16">
        <f t="shared" ref="GY22:GY85" si="371">(GX22*-1)*1000</f>
        <v>5957.0757672190603</v>
      </c>
      <c r="GZ22" s="6">
        <f t="shared" ref="GZ22:GZ85" si="372">GY22/(40*40)</f>
        <v>3.7231723545119126</v>
      </c>
      <c r="HA22" s="14">
        <f t="shared" ref="HA22:HA85" si="373">GV22/40</f>
        <v>3.3346005281025271E-3</v>
      </c>
      <c r="HB22" s="6">
        <f t="shared" ref="HB22:HB85" si="374">(GZ22/HA22)*(10^(-3))</f>
        <v>1.1165272491066549</v>
      </c>
      <c r="HC22" s="27">
        <f t="shared" si="314"/>
        <v>3.6792034050449685</v>
      </c>
      <c r="HD22" s="22">
        <f t="shared" si="315"/>
        <v>3.3288493782884917E-3</v>
      </c>
      <c r="HE22" s="27">
        <f t="shared" si="316"/>
        <v>1.1052477859291456</v>
      </c>
      <c r="HF22" s="1">
        <v>16</v>
      </c>
      <c r="HG22">
        <v>-22.814836087690601</v>
      </c>
      <c r="HH22" s="5">
        <f t="shared" si="317"/>
        <v>-0.13334467274480133</v>
      </c>
      <c r="HI22" s="5">
        <f t="shared" si="318"/>
        <v>0.13334467274480133</v>
      </c>
      <c r="HJ22">
        <v>-9.1863473877310806</v>
      </c>
      <c r="HK22" s="6">
        <f t="shared" si="212"/>
        <v>-5.3986605256795901</v>
      </c>
      <c r="HL22" s="16">
        <f t="shared" si="213"/>
        <v>5398.6605256795901</v>
      </c>
      <c r="HM22" s="6">
        <f t="shared" si="214"/>
        <v>3.374162828549744</v>
      </c>
      <c r="HN22" s="14">
        <f t="shared" si="215"/>
        <v>3.3336168186200331E-3</v>
      </c>
      <c r="HO22" s="6">
        <f t="shared" si="216"/>
        <v>1.0121627685891312</v>
      </c>
      <c r="HP22" s="1">
        <v>16</v>
      </c>
      <c r="HQ22">
        <v>-22.970429218884099</v>
      </c>
      <c r="HR22" s="5">
        <f t="shared" si="319"/>
        <v>-0.13294914004140068</v>
      </c>
      <c r="HS22" s="5">
        <f t="shared" si="320"/>
        <v>0.13294914004140068</v>
      </c>
      <c r="HT22">
        <v>-8.3309777081012708</v>
      </c>
      <c r="HU22" s="6">
        <f t="shared" si="219"/>
        <v>-4.6255869790911612</v>
      </c>
      <c r="HV22" s="16">
        <f t="shared" si="220"/>
        <v>4625.5869790911611</v>
      </c>
      <c r="HW22" s="6">
        <f t="shared" si="221"/>
        <v>2.8909918619319757</v>
      </c>
      <c r="HX22" s="14">
        <f t="shared" si="222"/>
        <v>3.323728501035017E-3</v>
      </c>
      <c r="HY22" s="6">
        <f t="shared" si="223"/>
        <v>0.86980385462642751</v>
      </c>
      <c r="HZ22" s="1">
        <v>16</v>
      </c>
      <c r="IA22">
        <v>-22.9479663234093</v>
      </c>
      <c r="IB22" s="5">
        <f t="shared" si="321"/>
        <v>-0.13332148281229905</v>
      </c>
      <c r="IC22" s="5">
        <f t="shared" si="322"/>
        <v>0.13332148281229905</v>
      </c>
      <c r="ID22">
        <v>-9.5659315586090106</v>
      </c>
      <c r="IE22" s="6">
        <f t="shared" si="226"/>
        <v>-5.8176912367343903</v>
      </c>
      <c r="IF22" s="16">
        <f t="shared" si="227"/>
        <v>5817.6912367343903</v>
      </c>
      <c r="IG22" s="6">
        <f t="shared" si="228"/>
        <v>3.6360570229589939</v>
      </c>
      <c r="IH22" s="14">
        <f t="shared" si="229"/>
        <v>3.3330370703074765E-3</v>
      </c>
      <c r="II22" s="6">
        <f t="shared" si="230"/>
        <v>1.0909140661383534</v>
      </c>
      <c r="IJ22" s="1">
        <v>16</v>
      </c>
      <c r="IK22">
        <v>-23.1071097494425</v>
      </c>
      <c r="IL22" s="5">
        <f t="shared" si="323"/>
        <v>-0.13318411273050046</v>
      </c>
      <c r="IM22" s="5">
        <f t="shared" si="324"/>
        <v>0.13318411273050046</v>
      </c>
      <c r="IN22">
        <v>-9.5024382695555705</v>
      </c>
      <c r="IO22" s="6">
        <f t="shared" si="233"/>
        <v>-5.8802396059036308</v>
      </c>
      <c r="IP22" s="16">
        <f t="shared" si="234"/>
        <v>5880.2396059036309</v>
      </c>
      <c r="IQ22" s="6">
        <f t="shared" si="235"/>
        <v>3.6751497536897695</v>
      </c>
      <c r="IR22" s="14">
        <f t="shared" si="236"/>
        <v>3.3296028182625117E-3</v>
      </c>
      <c r="IS22" s="6">
        <f t="shared" si="237"/>
        <v>1.1037802267381474</v>
      </c>
      <c r="IT22" s="1">
        <v>16</v>
      </c>
      <c r="IU22">
        <v>-22.994383953447301</v>
      </c>
      <c r="IV22" s="5">
        <f t="shared" si="325"/>
        <v>-0.13342257787930123</v>
      </c>
      <c r="IW22" s="5">
        <f t="shared" si="326"/>
        <v>0.13342257787930123</v>
      </c>
      <c r="IX22">
        <v>-9.4387263059616107</v>
      </c>
      <c r="IY22" s="6">
        <f t="shared" si="240"/>
        <v>-5.7990685105323809</v>
      </c>
      <c r="IZ22" s="16">
        <f t="shared" si="241"/>
        <v>5799.068510532381</v>
      </c>
      <c r="JA22" s="6">
        <f t="shared" si="242"/>
        <v>3.6244178190827383</v>
      </c>
      <c r="JB22" s="14">
        <f t="shared" si="243"/>
        <v>3.3355644469825309E-3</v>
      </c>
      <c r="JC22" s="6">
        <f t="shared" si="244"/>
        <v>1.0865980486035922</v>
      </c>
      <c r="JD22" s="27">
        <f t="shared" si="245"/>
        <v>3.4401558572426438</v>
      </c>
      <c r="JE22" s="22">
        <f t="shared" si="246"/>
        <v>3.3311099310415135E-3</v>
      </c>
      <c r="JF22" s="27">
        <f t="shared" si="247"/>
        <v>1.0327356131915575</v>
      </c>
    </row>
    <row r="23" spans="2:266" x14ac:dyDescent="0.25">
      <c r="B23" s="1">
        <v>17</v>
      </c>
      <c r="C23" s="5">
        <v>-22.9244264930593</v>
      </c>
      <c r="D23" s="5">
        <f t="shared" si="116"/>
        <v>-0.14151525894580175</v>
      </c>
      <c r="E23" s="5">
        <f t="shared" si="117"/>
        <v>0.14151525894580175</v>
      </c>
      <c r="F23" s="6">
        <v>-9.8820406943559593</v>
      </c>
      <c r="G23" s="6">
        <f t="shared" si="118"/>
        <v>-6.2744371592998496</v>
      </c>
      <c r="H23" s="16">
        <f t="shared" si="2"/>
        <v>6274.4371592998496</v>
      </c>
      <c r="I23" s="6">
        <f t="shared" si="3"/>
        <v>3.9215232245624061</v>
      </c>
      <c r="J23" s="14">
        <f t="shared" si="4"/>
        <v>3.5378814736450439E-3</v>
      </c>
      <c r="K23" s="6">
        <f t="shared" si="5"/>
        <v>1.1084382712578835</v>
      </c>
      <c r="L23" s="1">
        <v>17</v>
      </c>
      <c r="M23" s="1">
        <v>-23.132072733840001</v>
      </c>
      <c r="N23" s="5">
        <f t="shared" si="6"/>
        <v>-0.1419174040395994</v>
      </c>
      <c r="O23" s="5">
        <f t="shared" si="119"/>
        <v>0.1419174040395994</v>
      </c>
      <c r="P23" s="1">
        <v>-9.9981438368558901</v>
      </c>
      <c r="Q23" s="6">
        <f t="shared" si="120"/>
        <v>-5.9580724686384201</v>
      </c>
      <c r="R23" s="16">
        <f t="shared" si="7"/>
        <v>5958.0724686384201</v>
      </c>
      <c r="S23" s="6">
        <f t="shared" si="8"/>
        <v>3.7237952928990126</v>
      </c>
      <c r="T23" s="14">
        <f t="shared" si="9"/>
        <v>3.5479351009899849E-3</v>
      </c>
      <c r="U23" s="6">
        <f t="shared" si="10"/>
        <v>1.0495669134026597</v>
      </c>
      <c r="V23" s="1">
        <v>17</v>
      </c>
      <c r="W23" s="1">
        <v>-23.095944029796801</v>
      </c>
      <c r="X23" s="5">
        <f t="shared" si="121"/>
        <v>-0.14159712220140008</v>
      </c>
      <c r="Y23" s="5">
        <f t="shared" si="122"/>
        <v>0.14159712220140008</v>
      </c>
      <c r="Z23" s="1">
        <v>-10.0602777674794</v>
      </c>
      <c r="AA23" s="6">
        <f t="shared" si="123"/>
        <v>-5.6312270462512801</v>
      </c>
      <c r="AB23" s="16">
        <f t="shared" si="11"/>
        <v>5631.2270462512797</v>
      </c>
      <c r="AC23" s="6">
        <f t="shared" si="12"/>
        <v>3.51951690390705</v>
      </c>
      <c r="AD23" s="14">
        <f t="shared" si="13"/>
        <v>3.5399280550350021E-3</v>
      </c>
      <c r="AE23" s="6">
        <f t="shared" si="14"/>
        <v>0.99423402091493918</v>
      </c>
      <c r="AF23" s="1">
        <v>17</v>
      </c>
      <c r="AG23" s="1">
        <v>-23.163636932744701</v>
      </c>
      <c r="AH23" s="5">
        <f t="shared" si="124"/>
        <v>-0.14176410834150133</v>
      </c>
      <c r="AI23" s="5">
        <f t="shared" si="125"/>
        <v>0.14176410834150133</v>
      </c>
      <c r="AJ23" s="1">
        <v>-10.7947077602148</v>
      </c>
      <c r="AK23" s="6">
        <f t="shared" si="126"/>
        <v>-6.5169895067811003</v>
      </c>
      <c r="AL23" s="16">
        <f t="shared" si="15"/>
        <v>6516.9895067811003</v>
      </c>
      <c r="AM23" s="6">
        <f t="shared" si="16"/>
        <v>4.0731184417381874</v>
      </c>
      <c r="AN23" s="14">
        <f t="shared" si="17"/>
        <v>3.5441027085375333E-3</v>
      </c>
      <c r="AO23" s="6">
        <f t="shared" si="18"/>
        <v>1.1492664791926843</v>
      </c>
      <c r="AP23" s="1">
        <v>17</v>
      </c>
      <c r="AQ23" s="1">
        <v>-23.130884086820299</v>
      </c>
      <c r="AR23" s="5">
        <f t="shared" si="127"/>
        <v>-0.14146487439389688</v>
      </c>
      <c r="AS23" s="5">
        <f t="shared" si="128"/>
        <v>0.14146487439389688</v>
      </c>
      <c r="AT23" s="1">
        <v>-9.9872717633843404</v>
      </c>
      <c r="AU23" s="6">
        <f t="shared" si="129"/>
        <v>-6.2124466523528099</v>
      </c>
      <c r="AV23" s="16">
        <f t="shared" si="19"/>
        <v>6212.4466523528099</v>
      </c>
      <c r="AW23" s="6">
        <f t="shared" si="20"/>
        <v>3.8827791577205062</v>
      </c>
      <c r="AX23" s="14">
        <f t="shared" si="21"/>
        <v>3.5366218598474218E-3</v>
      </c>
      <c r="AY23" s="6">
        <f t="shared" si="22"/>
        <v>1.0978779500865321</v>
      </c>
      <c r="AZ23" s="27">
        <f t="shared" si="0"/>
        <v>3.8241466041654326</v>
      </c>
      <c r="BA23" s="22">
        <f t="shared" si="1"/>
        <v>3.5412938396109971E-3</v>
      </c>
      <c r="BB23" s="27">
        <f t="shared" si="23"/>
        <v>1.079872718098283</v>
      </c>
      <c r="BC23" s="1">
        <v>17</v>
      </c>
      <c r="BD23">
        <v>-22.993432607423198</v>
      </c>
      <c r="BE23" s="5">
        <f t="shared" si="287"/>
        <v>-0.14189728747169994</v>
      </c>
      <c r="BF23" s="5">
        <f t="shared" si="288"/>
        <v>0.14189728747169994</v>
      </c>
      <c r="BG23">
        <v>-10.154889710247501</v>
      </c>
      <c r="BH23" s="6">
        <f t="shared" si="327"/>
        <v>-6.3295058906078205</v>
      </c>
      <c r="BI23" s="16">
        <f t="shared" si="24"/>
        <v>6329.5058906078202</v>
      </c>
      <c r="BJ23" s="6">
        <f t="shared" si="328"/>
        <v>3.9559411816298877</v>
      </c>
      <c r="BK23" s="14">
        <f t="shared" si="329"/>
        <v>3.5474321867924987E-3</v>
      </c>
      <c r="BL23" s="6">
        <f t="shared" si="330"/>
        <v>1.1151562519949825</v>
      </c>
      <c r="BM23" s="1">
        <v>17</v>
      </c>
      <c r="BN23">
        <v>-22.953705366030299</v>
      </c>
      <c r="BO23" s="5">
        <f t="shared" si="289"/>
        <v>-0.14194208408819975</v>
      </c>
      <c r="BP23" s="5">
        <f t="shared" si="290"/>
        <v>0.14194208408819975</v>
      </c>
      <c r="BQ23">
        <v>-10.584848001599299</v>
      </c>
      <c r="BR23" s="6">
        <f t="shared" si="257"/>
        <v>-6.9012632593512393</v>
      </c>
      <c r="BS23" s="16">
        <f t="shared" si="28"/>
        <v>6901.263259351239</v>
      </c>
      <c r="BT23" s="6">
        <f t="shared" si="258"/>
        <v>4.3132895370945246</v>
      </c>
      <c r="BU23" s="14">
        <f t="shared" si="259"/>
        <v>3.5485521022049936E-3</v>
      </c>
      <c r="BV23" s="6">
        <f t="shared" si="260"/>
        <v>1.2155068920685537</v>
      </c>
      <c r="BW23" s="1">
        <v>17</v>
      </c>
      <c r="BX23">
        <v>-22.9002519663653</v>
      </c>
      <c r="BY23" s="5">
        <f t="shared" si="291"/>
        <v>-0.14174850868819888</v>
      </c>
      <c r="BZ23" s="5">
        <f t="shared" si="292"/>
        <v>0.14174850868819888</v>
      </c>
      <c r="CA23">
        <v>-10.627652890980199</v>
      </c>
      <c r="CB23" s="6">
        <f t="shared" si="261"/>
        <v>-6.5350955352186695</v>
      </c>
      <c r="CC23" s="16">
        <f t="shared" si="32"/>
        <v>6535.0955352186693</v>
      </c>
      <c r="CD23" s="6">
        <f t="shared" si="262"/>
        <v>4.084434709511668</v>
      </c>
      <c r="CE23" s="14">
        <f t="shared" si="263"/>
        <v>3.5437127172049721E-3</v>
      </c>
      <c r="CF23" s="6">
        <f t="shared" si="264"/>
        <v>1.1525862945044762</v>
      </c>
      <c r="CG23" s="1">
        <v>17</v>
      </c>
      <c r="CH23">
        <v>-22.926452305953799</v>
      </c>
      <c r="CI23" s="5">
        <f t="shared" si="293"/>
        <v>-0.1415009165779999</v>
      </c>
      <c r="CJ23" s="5">
        <f t="shared" si="294"/>
        <v>0.1415009165779999</v>
      </c>
      <c r="CK23">
        <v>-10.344638489186799</v>
      </c>
      <c r="CL23" s="6">
        <f t="shared" si="265"/>
        <v>-6.3037740066647894</v>
      </c>
      <c r="CM23" s="16">
        <f t="shared" si="36"/>
        <v>6303.7740066647893</v>
      </c>
      <c r="CN23" s="6">
        <f t="shared" si="266"/>
        <v>3.9398587541654932</v>
      </c>
      <c r="CO23" s="14">
        <f t="shared" si="267"/>
        <v>3.5375229144499975E-3</v>
      </c>
      <c r="CP23" s="6">
        <f t="shared" si="268"/>
        <v>1.1137337762737998</v>
      </c>
      <c r="CQ23" s="1">
        <v>17</v>
      </c>
      <c r="CR23">
        <v>-22.911808282704602</v>
      </c>
      <c r="CS23" s="5">
        <f t="shared" si="295"/>
        <v>-0.14143265063230004</v>
      </c>
      <c r="CT23" s="5">
        <f t="shared" si="296"/>
        <v>0.14143265063230004</v>
      </c>
      <c r="CU23">
        <v>-6.4716735854744902</v>
      </c>
      <c r="CV23" s="6">
        <f t="shared" si="269"/>
        <v>-3.3295946195721604</v>
      </c>
      <c r="CW23" s="16">
        <f t="shared" si="40"/>
        <v>3329.5946195721604</v>
      </c>
      <c r="CX23" s="6">
        <f t="shared" si="270"/>
        <v>2.0809966372326003</v>
      </c>
      <c r="CY23" s="14">
        <f t="shared" si="271"/>
        <v>3.5358162658075008E-3</v>
      </c>
      <c r="CZ23" s="6">
        <f t="shared" si="272"/>
        <v>0.58854773008329597</v>
      </c>
      <c r="DA23" s="27">
        <f t="shared" si="44"/>
        <v>4.0733810456003932</v>
      </c>
      <c r="DB23" s="22">
        <f t="shared" si="45"/>
        <v>3.5443049801631155E-3</v>
      </c>
      <c r="DC23" s="27">
        <f t="shared" si="297"/>
        <v>1.1492749829369731</v>
      </c>
      <c r="DD23" s="1">
        <v>17</v>
      </c>
      <c r="DE23">
        <v>-22.904577028466299</v>
      </c>
      <c r="DF23" s="5">
        <f t="shared" si="298"/>
        <v>-0.14170813585399955</v>
      </c>
      <c r="DG23" s="5">
        <f t="shared" si="299"/>
        <v>0.14170813585399955</v>
      </c>
      <c r="DH23">
        <v>-9.0603202581405604</v>
      </c>
      <c r="DI23" s="6">
        <f t="shared" si="336"/>
        <v>-5.1076799631118703</v>
      </c>
      <c r="DJ23" s="16">
        <f t="shared" si="337"/>
        <v>5107.6799631118702</v>
      </c>
      <c r="DK23" s="6">
        <f t="shared" si="338"/>
        <v>3.192299976944919</v>
      </c>
      <c r="DL23" s="14">
        <f t="shared" si="339"/>
        <v>3.5427033963499888E-3</v>
      </c>
      <c r="DM23" s="6">
        <f t="shared" si="340"/>
        <v>0.90109151678740973</v>
      </c>
      <c r="DN23" s="1">
        <v>17</v>
      </c>
      <c r="DO23">
        <v>-22.957666280999199</v>
      </c>
      <c r="DP23" s="5">
        <f t="shared" si="300"/>
        <v>-0.14151460702009899</v>
      </c>
      <c r="DQ23" s="5">
        <f t="shared" si="301"/>
        <v>0.14151460702009899</v>
      </c>
      <c r="DR23">
        <v>-9.7490767017006892</v>
      </c>
      <c r="DS23" s="6">
        <f t="shared" si="278"/>
        <v>-5.9959869831800496</v>
      </c>
      <c r="DT23" s="16">
        <f t="shared" si="279"/>
        <v>5995.9869831800497</v>
      </c>
      <c r="DU23" s="6">
        <f t="shared" si="280"/>
        <v>3.747491864487531</v>
      </c>
      <c r="DV23" s="14">
        <f t="shared" si="281"/>
        <v>3.5378651755024748E-3</v>
      </c>
      <c r="DW23" s="6">
        <f t="shared" si="282"/>
        <v>1.0592523113759651</v>
      </c>
      <c r="DX23" s="1">
        <v>17</v>
      </c>
      <c r="DY23">
        <v>-23.009701090097401</v>
      </c>
      <c r="DZ23" s="5">
        <f t="shared" si="302"/>
        <v>-0.14141462954020056</v>
      </c>
      <c r="EA23" s="5">
        <f t="shared" si="303"/>
        <v>0.14141462954020056</v>
      </c>
      <c r="EB23">
        <v>-9.2077365145087207</v>
      </c>
      <c r="EC23" s="6">
        <f t="shared" si="331"/>
        <v>-5.50656914710998</v>
      </c>
      <c r="ED23" s="16">
        <f t="shared" si="332"/>
        <v>5506.5691471099799</v>
      </c>
      <c r="EE23" s="6">
        <f t="shared" si="333"/>
        <v>3.4416057169437373</v>
      </c>
      <c r="EF23" s="14">
        <f t="shared" si="334"/>
        <v>3.535365738505014E-3</v>
      </c>
      <c r="EG23" s="6">
        <f t="shared" si="335"/>
        <v>0.97347939972939701</v>
      </c>
      <c r="EH23" s="1">
        <v>17</v>
      </c>
      <c r="EI23">
        <v>-23.037145257569001</v>
      </c>
      <c r="EJ23" s="5">
        <f t="shared" si="304"/>
        <v>-0.14149164991830077</v>
      </c>
      <c r="EK23" s="5">
        <f t="shared" si="305"/>
        <v>0.14149164991830077</v>
      </c>
      <c r="EL23">
        <v>-8.7207905948162097</v>
      </c>
      <c r="EM23" s="6">
        <f t="shared" si="355"/>
        <v>-4.9967082217335701</v>
      </c>
      <c r="EN23" s="16">
        <f t="shared" si="356"/>
        <v>4996.7082217335701</v>
      </c>
      <c r="EO23" s="6">
        <f t="shared" si="357"/>
        <v>3.1229426385834813</v>
      </c>
      <c r="EP23" s="14">
        <f t="shared" si="358"/>
        <v>3.5372912479575192E-3</v>
      </c>
      <c r="EQ23" s="6">
        <f t="shared" si="359"/>
        <v>0.88286273865255271</v>
      </c>
      <c r="ER23" s="1">
        <v>17</v>
      </c>
      <c r="ES23">
        <v>-22.882737327501601</v>
      </c>
      <c r="ET23" s="5">
        <f t="shared" si="348"/>
        <v>-0.14179246711440285</v>
      </c>
      <c r="EU23" s="5">
        <f t="shared" si="349"/>
        <v>0.14179246711440285</v>
      </c>
      <c r="EV23">
        <v>-9.58740431815386</v>
      </c>
      <c r="EW23" s="6">
        <f t="shared" si="343"/>
        <v>-5.8008212596178099</v>
      </c>
      <c r="EX23" s="16">
        <f t="shared" si="344"/>
        <v>5800.82125961781</v>
      </c>
      <c r="EY23" s="6">
        <f t="shared" si="345"/>
        <v>3.6255132872611311</v>
      </c>
      <c r="EZ23" s="14">
        <f t="shared" si="346"/>
        <v>3.5448116778600712E-3</v>
      </c>
      <c r="FA23" s="6">
        <f t="shared" si="347"/>
        <v>1.0227661203852099</v>
      </c>
      <c r="FB23" s="27">
        <f t="shared" ref="FB23:FB86" si="375">AVERAGE(DK23,DU23,EE23,EO23,EY23)</f>
        <v>3.4259706968441597</v>
      </c>
      <c r="FC23" s="22">
        <f t="shared" ref="FC23:FC86" si="376">AVERAGE(DL23,DV23,EF23,EP23,EZ23)</f>
        <v>3.5396074472350139E-3</v>
      </c>
      <c r="FD23" s="27">
        <f t="shared" ref="FD23:FD86" si="377">(FB23*(10^-3))/FC23</f>
        <v>0.96789566298386498</v>
      </c>
      <c r="FE23" s="1">
        <v>17</v>
      </c>
      <c r="FF23">
        <v>-22.934832206906702</v>
      </c>
      <c r="FG23" s="5">
        <f t="shared" si="306"/>
        <v>-0.1417947488547</v>
      </c>
      <c r="FH23" s="5">
        <f t="shared" si="307"/>
        <v>0.1417947488547</v>
      </c>
      <c r="FI23">
        <v>-11.2057009711862</v>
      </c>
      <c r="FJ23" s="6">
        <f t="shared" si="360"/>
        <v>-7.8449266031384903</v>
      </c>
      <c r="FK23" s="16">
        <f t="shared" si="361"/>
        <v>7844.9266031384905</v>
      </c>
      <c r="FL23" s="6">
        <f t="shared" si="362"/>
        <v>4.9030791269615568</v>
      </c>
      <c r="FM23" s="14">
        <f t="shared" si="363"/>
        <v>3.5448687213675001E-3</v>
      </c>
      <c r="FN23" s="6">
        <f t="shared" si="364"/>
        <v>1.3831482947188243</v>
      </c>
      <c r="FO23" s="1">
        <v>17</v>
      </c>
      <c r="FP23">
        <v>-22.8380902814027</v>
      </c>
      <c r="FQ23" s="5">
        <f t="shared" si="341"/>
        <v>-0.14150496783129896</v>
      </c>
      <c r="FR23" s="5">
        <f t="shared" si="342"/>
        <v>0.14150496783129896</v>
      </c>
      <c r="FS23">
        <v>-9.74131990224123</v>
      </c>
      <c r="FT23" s="6">
        <f t="shared" si="365"/>
        <v>-6.1497768387198395</v>
      </c>
      <c r="FU23" s="16">
        <f t="shared" si="366"/>
        <v>6149.7768387198394</v>
      </c>
      <c r="FV23" s="6">
        <f t="shared" si="367"/>
        <v>3.8436105241998995</v>
      </c>
      <c r="FW23" s="14">
        <f t="shared" si="368"/>
        <v>3.5376241957824741E-3</v>
      </c>
      <c r="FX23" s="6">
        <f t="shared" si="369"/>
        <v>1.0864948653342601</v>
      </c>
      <c r="FY23" s="1">
        <v>17</v>
      </c>
      <c r="FZ23">
        <v>-22.900406752179499</v>
      </c>
      <c r="GA23" s="5">
        <f t="shared" si="308"/>
        <v>-0.14146310488089853</v>
      </c>
      <c r="GB23" s="5">
        <f t="shared" si="309"/>
        <v>0.14146310488089853</v>
      </c>
      <c r="GC23">
        <v>-9.5417877659201604</v>
      </c>
      <c r="GD23" s="6">
        <f t="shared" si="350"/>
        <v>-6.047899834811691</v>
      </c>
      <c r="GE23" s="16">
        <f t="shared" si="351"/>
        <v>6047.8998348116911</v>
      </c>
      <c r="GF23" s="6">
        <f t="shared" si="352"/>
        <v>3.7799373967573069</v>
      </c>
      <c r="GG23" s="14">
        <f t="shared" si="353"/>
        <v>3.536577622022463E-3</v>
      </c>
      <c r="GH23" s="6">
        <f t="shared" si="354"/>
        <v>1.0688122249090277</v>
      </c>
      <c r="GI23" s="1">
        <v>17</v>
      </c>
      <c r="GJ23">
        <v>-22.7267104793785</v>
      </c>
      <c r="GK23" s="5">
        <f t="shared" si="310"/>
        <v>-0.14146100940499906</v>
      </c>
      <c r="GL23" s="5">
        <f t="shared" si="311"/>
        <v>0.14146100940499906</v>
      </c>
      <c r="GM23">
        <v>-8.6134536191821098</v>
      </c>
      <c r="GN23" s="6">
        <f t="shared" si="198"/>
        <v>-5.1078503951430294</v>
      </c>
      <c r="GO23" s="16">
        <f t="shared" si="199"/>
        <v>5107.8503951430293</v>
      </c>
      <c r="GP23" s="6">
        <f t="shared" si="200"/>
        <v>3.1924064969643933</v>
      </c>
      <c r="GQ23" s="14">
        <f t="shared" si="201"/>
        <v>3.5365252351249763E-3</v>
      </c>
      <c r="GR23" s="6">
        <f t="shared" si="202"/>
        <v>0.90269580583144848</v>
      </c>
      <c r="GS23" s="1">
        <v>17</v>
      </c>
      <c r="GT23">
        <v>-23.253595430476999</v>
      </c>
      <c r="GU23" s="5">
        <f t="shared" si="312"/>
        <v>-0.14148163820039983</v>
      </c>
      <c r="GV23" s="5">
        <f t="shared" si="313"/>
        <v>0.14148163820039983</v>
      </c>
      <c r="GW23">
        <v>-10.0058240815997</v>
      </c>
      <c r="GX23" s="6">
        <f t="shared" si="370"/>
        <v>-6.3404636457562296</v>
      </c>
      <c r="GY23" s="16">
        <f t="shared" si="371"/>
        <v>6340.4636457562292</v>
      </c>
      <c r="GZ23" s="6">
        <f t="shared" si="372"/>
        <v>3.9627897785976431</v>
      </c>
      <c r="HA23" s="14">
        <f t="shared" si="373"/>
        <v>3.5370409550099955E-3</v>
      </c>
      <c r="HB23" s="6">
        <f t="shared" si="374"/>
        <v>1.1203686440171414</v>
      </c>
      <c r="HC23" s="27">
        <f t="shared" si="314"/>
        <v>3.9363646646961596</v>
      </c>
      <c r="HD23" s="22">
        <f t="shared" si="315"/>
        <v>3.5385273458614823E-3</v>
      </c>
      <c r="HE23" s="27">
        <f t="shared" si="316"/>
        <v>1.1124301948097057</v>
      </c>
      <c r="HF23" s="1">
        <v>17</v>
      </c>
      <c r="HG23">
        <v>-22.8234401114244</v>
      </c>
      <c r="HH23" s="5">
        <f t="shared" si="317"/>
        <v>-0.14194869647860031</v>
      </c>
      <c r="HI23" s="5">
        <f t="shared" si="318"/>
        <v>0.14194869647860031</v>
      </c>
      <c r="HJ23">
        <v>-9.5787502825260198</v>
      </c>
      <c r="HK23" s="6">
        <f t="shared" si="212"/>
        <v>-5.7910634204745293</v>
      </c>
      <c r="HL23" s="16">
        <f t="shared" si="213"/>
        <v>5791.0634204745293</v>
      </c>
      <c r="HM23" s="6">
        <f t="shared" si="214"/>
        <v>3.6194146377965808</v>
      </c>
      <c r="HN23" s="14">
        <f t="shared" si="215"/>
        <v>3.548717411965008E-3</v>
      </c>
      <c r="HO23" s="6">
        <f t="shared" si="216"/>
        <v>1.0199219091363001</v>
      </c>
      <c r="HP23" s="1">
        <v>17</v>
      </c>
      <c r="HQ23">
        <v>-22.979147562465698</v>
      </c>
      <c r="HR23" s="5">
        <f t="shared" si="319"/>
        <v>-0.14166748362299941</v>
      </c>
      <c r="HS23" s="5">
        <f t="shared" si="320"/>
        <v>0.14166748362299941</v>
      </c>
      <c r="HT23">
        <v>-8.7524695321917498</v>
      </c>
      <c r="HU23" s="6">
        <f t="shared" si="219"/>
        <v>-5.0470788031816403</v>
      </c>
      <c r="HV23" s="16">
        <f t="shared" si="220"/>
        <v>5047.0788031816401</v>
      </c>
      <c r="HW23" s="6">
        <f t="shared" si="221"/>
        <v>3.1544242519885248</v>
      </c>
      <c r="HX23" s="14">
        <f t="shared" si="222"/>
        <v>3.5416870905749854E-3</v>
      </c>
      <c r="HY23" s="6">
        <f t="shared" si="223"/>
        <v>0.89065582907732566</v>
      </c>
      <c r="HZ23" s="1">
        <v>17</v>
      </c>
      <c r="IA23">
        <v>-22.9564073656902</v>
      </c>
      <c r="IB23" s="5">
        <f t="shared" si="321"/>
        <v>-0.14176252509319909</v>
      </c>
      <c r="IC23" s="5">
        <f t="shared" si="322"/>
        <v>0.14176252509319909</v>
      </c>
      <c r="ID23">
        <v>-9.8448051139712298</v>
      </c>
      <c r="IE23" s="6">
        <f t="shared" si="226"/>
        <v>-6.0965647920966095</v>
      </c>
      <c r="IF23" s="16">
        <f t="shared" si="227"/>
        <v>6096.5647920966094</v>
      </c>
      <c r="IG23" s="6">
        <f t="shared" si="228"/>
        <v>3.8103529950603807</v>
      </c>
      <c r="IH23" s="14">
        <f t="shared" si="229"/>
        <v>3.5440631273299774E-3</v>
      </c>
      <c r="II23" s="6">
        <f t="shared" si="230"/>
        <v>1.0751368861567148</v>
      </c>
      <c r="IJ23" s="1">
        <v>17</v>
      </c>
      <c r="IK23">
        <v>-23.115162523336199</v>
      </c>
      <c r="IL23" s="5">
        <f t="shared" si="323"/>
        <v>-0.14123688662419909</v>
      </c>
      <c r="IM23" s="5">
        <f t="shared" si="324"/>
        <v>0.14123688662419909</v>
      </c>
      <c r="IN23">
        <v>-9.90187618881464</v>
      </c>
      <c r="IO23" s="6">
        <f t="shared" si="233"/>
        <v>-6.2796775251627004</v>
      </c>
      <c r="IP23" s="16">
        <f t="shared" si="234"/>
        <v>6279.6775251627005</v>
      </c>
      <c r="IQ23" s="6">
        <f t="shared" si="235"/>
        <v>3.9247984532266877</v>
      </c>
      <c r="IR23" s="14">
        <f t="shared" si="236"/>
        <v>3.5309221656049774E-3</v>
      </c>
      <c r="IS23" s="6">
        <f t="shared" si="237"/>
        <v>1.1115505437810254</v>
      </c>
      <c r="IT23" s="1">
        <v>17</v>
      </c>
      <c r="IU23">
        <v>-23.002563154382401</v>
      </c>
      <c r="IV23" s="5">
        <f t="shared" si="325"/>
        <v>-0.14160177881440106</v>
      </c>
      <c r="IW23" s="5">
        <f t="shared" si="326"/>
        <v>0.14160177881440106</v>
      </c>
      <c r="IX23">
        <v>-9.8558383062481898</v>
      </c>
      <c r="IY23" s="6">
        <f t="shared" si="240"/>
        <v>-6.2161805108189601</v>
      </c>
      <c r="IZ23" s="16">
        <f t="shared" si="241"/>
        <v>6216.1805108189601</v>
      </c>
      <c r="JA23" s="6">
        <f t="shared" si="242"/>
        <v>3.8851128192618503</v>
      </c>
      <c r="JB23" s="14">
        <f t="shared" si="243"/>
        <v>3.5400444703600265E-3</v>
      </c>
      <c r="JC23" s="6">
        <f t="shared" si="244"/>
        <v>1.0974757102039256</v>
      </c>
      <c r="JD23" s="27">
        <f t="shared" si="245"/>
        <v>3.6788206314668046</v>
      </c>
      <c r="JE23" s="22">
        <f t="shared" si="246"/>
        <v>3.5410868531669951E-3</v>
      </c>
      <c r="JF23" s="27">
        <f t="shared" si="247"/>
        <v>1.0388959051305466</v>
      </c>
    </row>
    <row r="24" spans="2:266" x14ac:dyDescent="0.25">
      <c r="B24" s="1">
        <v>18</v>
      </c>
      <c r="C24" s="5">
        <v>-22.932566531879601</v>
      </c>
      <c r="D24" s="5">
        <f t="shared" si="116"/>
        <v>-0.14965529776610254</v>
      </c>
      <c r="E24" s="5">
        <f t="shared" si="117"/>
        <v>0.14965529776610254</v>
      </c>
      <c r="F24" s="6">
        <v>-10.3130454197526</v>
      </c>
      <c r="G24" s="6">
        <f t="shared" si="118"/>
        <v>-6.7054418846964898</v>
      </c>
      <c r="H24" s="16">
        <f t="shared" si="2"/>
        <v>6705.44188469649</v>
      </c>
      <c r="I24" s="6">
        <f t="shared" si="3"/>
        <v>4.1909011779353058</v>
      </c>
      <c r="J24" s="14">
        <f t="shared" si="4"/>
        <v>3.7413824441525634E-3</v>
      </c>
      <c r="K24" s="6">
        <f t="shared" si="5"/>
        <v>1.1201477636923483</v>
      </c>
      <c r="L24" s="1">
        <v>18</v>
      </c>
      <c r="M24" s="1">
        <v>-23.140409281726399</v>
      </c>
      <c r="N24" s="5">
        <f t="shared" si="6"/>
        <v>-0.15025395192599689</v>
      </c>
      <c r="O24" s="5">
        <f t="shared" si="119"/>
        <v>0.15025395192599689</v>
      </c>
      <c r="P24" s="1">
        <v>-10.383145511150399</v>
      </c>
      <c r="Q24" s="6">
        <f t="shared" si="120"/>
        <v>-6.3430741429329291</v>
      </c>
      <c r="R24" s="16">
        <f t="shared" si="7"/>
        <v>6343.0741429329291</v>
      </c>
      <c r="S24" s="6">
        <f t="shared" si="8"/>
        <v>3.9644213393330805</v>
      </c>
      <c r="T24" s="14">
        <f t="shared" si="9"/>
        <v>3.7563487981499221E-3</v>
      </c>
      <c r="U24" s="6">
        <f t="shared" si="10"/>
        <v>1.0553922312234791</v>
      </c>
      <c r="V24" s="1">
        <v>18</v>
      </c>
      <c r="W24" s="1">
        <v>-23.1041699831258</v>
      </c>
      <c r="X24" s="5">
        <f t="shared" si="121"/>
        <v>-0.14982307553039931</v>
      </c>
      <c r="Y24" s="5">
        <f t="shared" si="122"/>
        <v>0.14982307553039931</v>
      </c>
      <c r="Z24" s="1">
        <v>-10.510414279997301</v>
      </c>
      <c r="AA24" s="6">
        <f t="shared" si="123"/>
        <v>-6.0813635587691808</v>
      </c>
      <c r="AB24" s="16">
        <f t="shared" si="11"/>
        <v>6081.3635587691806</v>
      </c>
      <c r="AC24" s="6">
        <f t="shared" si="12"/>
        <v>3.8008522242307379</v>
      </c>
      <c r="AD24" s="14">
        <f t="shared" si="13"/>
        <v>3.7455768882599825E-3</v>
      </c>
      <c r="AE24" s="6">
        <f t="shared" si="14"/>
        <v>1.0147574960065588</v>
      </c>
      <c r="AF24" s="1">
        <v>18</v>
      </c>
      <c r="AG24" s="1">
        <v>-23.172121840319399</v>
      </c>
      <c r="AH24" s="5">
        <f t="shared" si="124"/>
        <v>-0.15024901591619866</v>
      </c>
      <c r="AI24" s="5">
        <f t="shared" si="125"/>
        <v>0.15024901591619866</v>
      </c>
      <c r="AJ24" s="1">
        <v>-11.2879788503051</v>
      </c>
      <c r="AK24" s="6">
        <f t="shared" si="126"/>
        <v>-7.0102605968714</v>
      </c>
      <c r="AL24" s="16">
        <f t="shared" si="15"/>
        <v>7010.2605968713997</v>
      </c>
      <c r="AM24" s="6">
        <f t="shared" si="16"/>
        <v>4.3814128730446251</v>
      </c>
      <c r="AN24" s="14">
        <f t="shared" si="17"/>
        <v>3.7562253979049665E-3</v>
      </c>
      <c r="AO24" s="6">
        <f t="shared" si="18"/>
        <v>1.1664403513932782</v>
      </c>
      <c r="AP24" s="1">
        <v>18</v>
      </c>
      <c r="AQ24" s="1">
        <v>-23.1392144879776</v>
      </c>
      <c r="AR24" s="5">
        <f t="shared" si="127"/>
        <v>-0.14979527555119887</v>
      </c>
      <c r="AS24" s="5">
        <f t="shared" si="128"/>
        <v>0.14979527555119887</v>
      </c>
      <c r="AT24" s="1">
        <v>-10.4005366563797</v>
      </c>
      <c r="AU24" s="6">
        <f t="shared" si="129"/>
        <v>-6.6257115453481692</v>
      </c>
      <c r="AV24" s="16">
        <f t="shared" si="19"/>
        <v>6625.7115453481692</v>
      </c>
      <c r="AW24" s="6">
        <f t="shared" si="20"/>
        <v>4.1410697158426055</v>
      </c>
      <c r="AX24" s="14">
        <f t="shared" si="21"/>
        <v>3.7448818887799717E-3</v>
      </c>
      <c r="AY24" s="6">
        <f t="shared" si="22"/>
        <v>1.1057944786589</v>
      </c>
      <c r="AZ24" s="27">
        <f t="shared" si="0"/>
        <v>4.0957314660772708</v>
      </c>
      <c r="BA24" s="22">
        <f t="shared" si="1"/>
        <v>3.7488830834494806E-3</v>
      </c>
      <c r="BB24" s="27">
        <f t="shared" si="23"/>
        <v>1.0925204587358437</v>
      </c>
      <c r="BC24" s="1">
        <v>18</v>
      </c>
      <c r="BD24">
        <v>-23.0016785376217</v>
      </c>
      <c r="BE24" s="5">
        <f t="shared" si="287"/>
        <v>-0.15014321767020178</v>
      </c>
      <c r="BF24" s="5">
        <f t="shared" si="288"/>
        <v>0.15014321767020178</v>
      </c>
      <c r="BG24">
        <v>-10.6252999976277</v>
      </c>
      <c r="BH24" s="6">
        <f t="shared" si="327"/>
        <v>-6.7999161779880195</v>
      </c>
      <c r="BI24" s="16">
        <f t="shared" si="24"/>
        <v>6799.9161779880196</v>
      </c>
      <c r="BJ24" s="6">
        <f t="shared" si="328"/>
        <v>4.2499476112425123</v>
      </c>
      <c r="BK24" s="14">
        <f t="shared" si="329"/>
        <v>3.7535804417550443E-3</v>
      </c>
      <c r="BL24" s="6">
        <f t="shared" si="330"/>
        <v>1.1322383194365175</v>
      </c>
      <c r="BM24" s="1">
        <v>18</v>
      </c>
      <c r="BN24">
        <v>-22.962017187301999</v>
      </c>
      <c r="BO24" s="5">
        <f t="shared" si="289"/>
        <v>-0.15025390535990013</v>
      </c>
      <c r="BP24" s="5">
        <f t="shared" si="290"/>
        <v>0.15025390535990013</v>
      </c>
      <c r="BQ24">
        <v>-11.072840541601201</v>
      </c>
      <c r="BR24" s="6">
        <f t="shared" si="257"/>
        <v>-7.3892557993531405</v>
      </c>
      <c r="BS24" s="16">
        <f t="shared" si="28"/>
        <v>7389.2557993531409</v>
      </c>
      <c r="BT24" s="6">
        <f t="shared" si="258"/>
        <v>4.6182848745957132</v>
      </c>
      <c r="BU24" s="14">
        <f t="shared" si="259"/>
        <v>3.7563476339975031E-3</v>
      </c>
      <c r="BV24" s="6">
        <f t="shared" si="260"/>
        <v>1.229461520759445</v>
      </c>
      <c r="BW24" s="1">
        <v>18</v>
      </c>
      <c r="BX24">
        <v>-22.909047795986201</v>
      </c>
      <c r="BY24" s="5">
        <f t="shared" si="291"/>
        <v>-0.15054433830909986</v>
      </c>
      <c r="BZ24" s="5">
        <f t="shared" si="292"/>
        <v>0.15054433830909986</v>
      </c>
      <c r="CA24">
        <v>-11.141953989863399</v>
      </c>
      <c r="CB24" s="6">
        <f t="shared" si="261"/>
        <v>-7.0493966341018695</v>
      </c>
      <c r="CC24" s="16">
        <f t="shared" si="32"/>
        <v>7049.3966341018695</v>
      </c>
      <c r="CD24" s="6">
        <f t="shared" si="262"/>
        <v>4.4058728963136682</v>
      </c>
      <c r="CE24" s="14">
        <f t="shared" si="263"/>
        <v>3.7636084577274964E-3</v>
      </c>
      <c r="CF24" s="6">
        <f t="shared" si="264"/>
        <v>1.1706512369179809</v>
      </c>
      <c r="CG24" s="1">
        <v>18</v>
      </c>
      <c r="CH24">
        <v>-22.934848318787498</v>
      </c>
      <c r="CI24" s="5">
        <f t="shared" si="293"/>
        <v>-0.14989692941169963</v>
      </c>
      <c r="CJ24" s="5">
        <f t="shared" si="294"/>
        <v>0.14989692941169963</v>
      </c>
      <c r="CK24">
        <v>-10.727006569504701</v>
      </c>
      <c r="CL24" s="6">
        <f t="shared" si="265"/>
        <v>-6.6861420869826906</v>
      </c>
      <c r="CM24" s="16">
        <f t="shared" si="36"/>
        <v>6686.1420869826907</v>
      </c>
      <c r="CN24" s="6">
        <f t="shared" si="266"/>
        <v>4.1788388043641813</v>
      </c>
      <c r="CO24" s="14">
        <f t="shared" si="267"/>
        <v>3.7474232352924909E-3</v>
      </c>
      <c r="CP24" s="6">
        <f t="shared" si="268"/>
        <v>1.11512325723145</v>
      </c>
      <c r="CQ24" s="1">
        <v>18</v>
      </c>
      <c r="CR24">
        <v>-22.9203052043407</v>
      </c>
      <c r="CS24" s="5">
        <f t="shared" si="295"/>
        <v>-0.1499295722683982</v>
      </c>
      <c r="CT24" s="5">
        <f t="shared" si="296"/>
        <v>0.1499295722683982</v>
      </c>
      <c r="CU24">
        <v>-6.7139595746994001</v>
      </c>
      <c r="CV24" s="6">
        <f t="shared" si="269"/>
        <v>-3.5718806087970703</v>
      </c>
      <c r="CW24" s="16">
        <f t="shared" si="40"/>
        <v>3571.8806087970702</v>
      </c>
      <c r="CX24" s="6">
        <f t="shared" si="270"/>
        <v>2.2324253804981691</v>
      </c>
      <c r="CY24" s="14">
        <f t="shared" si="271"/>
        <v>3.7482393067099552E-3</v>
      </c>
      <c r="CZ24" s="6">
        <f t="shared" si="272"/>
        <v>0.59559307659512728</v>
      </c>
      <c r="DA24" s="27">
        <f t="shared" si="44"/>
        <v>4.3632360466290194</v>
      </c>
      <c r="DB24" s="22">
        <f t="shared" si="45"/>
        <v>3.7552399421931339E-3</v>
      </c>
      <c r="DC24" s="27">
        <f t="shared" si="297"/>
        <v>1.1619060602771507</v>
      </c>
      <c r="DD24" s="1">
        <v>18</v>
      </c>
      <c r="DE24">
        <v>-22.9129602356143</v>
      </c>
      <c r="DF24" s="5">
        <f t="shared" si="298"/>
        <v>-0.15009134300199989</v>
      </c>
      <c r="DG24" s="5">
        <f t="shared" si="299"/>
        <v>0.15009134300199989</v>
      </c>
      <c r="DH24">
        <v>-9.4420967623591405</v>
      </c>
      <c r="DI24" s="6">
        <f t="shared" si="336"/>
        <v>-5.4894564673304505</v>
      </c>
      <c r="DJ24" s="16">
        <f t="shared" si="337"/>
        <v>5489.4564673304503</v>
      </c>
      <c r="DK24" s="6">
        <f t="shared" si="338"/>
        <v>3.4309102920815313</v>
      </c>
      <c r="DL24" s="14">
        <f t="shared" si="339"/>
        <v>3.7522835750499971E-3</v>
      </c>
      <c r="DM24" s="6">
        <f t="shared" si="340"/>
        <v>0.9143526131379387</v>
      </c>
      <c r="DN24" s="1">
        <v>18</v>
      </c>
      <c r="DO24">
        <v>-22.965978800762802</v>
      </c>
      <c r="DP24" s="5">
        <f t="shared" si="300"/>
        <v>-0.14982712678370191</v>
      </c>
      <c r="DQ24" s="5">
        <f t="shared" si="301"/>
        <v>0.14982712678370191</v>
      </c>
      <c r="DR24">
        <v>-10.112461075186699</v>
      </c>
      <c r="DS24" s="6">
        <f t="shared" si="278"/>
        <v>-6.3593713566660597</v>
      </c>
      <c r="DT24" s="16">
        <f t="shared" si="279"/>
        <v>6359.3713566660599</v>
      </c>
      <c r="DU24" s="6">
        <f t="shared" si="280"/>
        <v>3.9746070979162873</v>
      </c>
      <c r="DV24" s="14">
        <f t="shared" si="281"/>
        <v>3.745678169592548E-3</v>
      </c>
      <c r="DW24" s="6">
        <f t="shared" si="282"/>
        <v>1.0611181521632549</v>
      </c>
      <c r="DX24" s="1">
        <v>18</v>
      </c>
      <c r="DY24">
        <v>-23.0184290263016</v>
      </c>
      <c r="DZ24" s="5">
        <f t="shared" si="302"/>
        <v>-0.15014256574439955</v>
      </c>
      <c r="EA24" s="5">
        <f t="shared" si="303"/>
        <v>0.15014256574439955</v>
      </c>
      <c r="EB24">
        <v>-9.5731437206268293</v>
      </c>
      <c r="EC24" s="6">
        <f t="shared" si="331"/>
        <v>-5.8719763532280886</v>
      </c>
      <c r="ED24" s="16">
        <f t="shared" si="332"/>
        <v>5871.9763532280886</v>
      </c>
      <c r="EE24" s="6">
        <f t="shared" si="333"/>
        <v>3.6699852207675554</v>
      </c>
      <c r="EF24" s="14">
        <f t="shared" si="334"/>
        <v>3.7535641436099885E-3</v>
      </c>
      <c r="EG24" s="6">
        <f t="shared" si="335"/>
        <v>0.97773345022364511</v>
      </c>
      <c r="EH24" s="1">
        <v>18</v>
      </c>
      <c r="EI24">
        <v>-23.0454681150133</v>
      </c>
      <c r="EJ24" s="5">
        <f t="shared" si="304"/>
        <v>-0.14981450736259916</v>
      </c>
      <c r="EK24" s="5">
        <f t="shared" si="305"/>
        <v>0.14981450736259916</v>
      </c>
      <c r="EL24">
        <v>-9.1383606195449794</v>
      </c>
      <c r="EM24" s="6">
        <f t="shared" si="355"/>
        <v>-5.4142782464623398</v>
      </c>
      <c r="EN24" s="16">
        <f t="shared" si="356"/>
        <v>5414.2782464623397</v>
      </c>
      <c r="EO24" s="6">
        <f t="shared" si="357"/>
        <v>3.3839239040389621</v>
      </c>
      <c r="EP24" s="14">
        <f t="shared" si="358"/>
        <v>3.7453626840649791E-3</v>
      </c>
      <c r="EQ24" s="6">
        <f t="shared" si="359"/>
        <v>0.90349698800498168</v>
      </c>
      <c r="ER24" s="1">
        <v>18</v>
      </c>
      <c r="ES24">
        <v>-22.891300233343099</v>
      </c>
      <c r="ET24" s="5">
        <f t="shared" si="348"/>
        <v>-0.15035537295590018</v>
      </c>
      <c r="EU24" s="5">
        <f t="shared" si="349"/>
        <v>0.15035537295590018</v>
      </c>
      <c r="EV24">
        <v>-10.0073611363769</v>
      </c>
      <c r="EW24" s="6">
        <f t="shared" si="343"/>
        <v>-6.2207780778408504</v>
      </c>
      <c r="EX24" s="16">
        <f t="shared" si="344"/>
        <v>6220.7780778408505</v>
      </c>
      <c r="EY24" s="6">
        <f t="shared" si="345"/>
        <v>3.8879862986505316</v>
      </c>
      <c r="EZ24" s="14">
        <f t="shared" si="346"/>
        <v>3.7588843238975044E-3</v>
      </c>
      <c r="FA24" s="6">
        <f t="shared" si="347"/>
        <v>1.0343458227571005</v>
      </c>
      <c r="FB24" s="27">
        <f t="shared" si="375"/>
        <v>3.6694825626909733</v>
      </c>
      <c r="FC24" s="22">
        <f t="shared" si="376"/>
        <v>3.751154579243003E-3</v>
      </c>
      <c r="FD24" s="27">
        <f t="shared" si="377"/>
        <v>0.97822749907349549</v>
      </c>
      <c r="FE24" s="1">
        <v>18</v>
      </c>
      <c r="FF24">
        <v>-22.942734013408799</v>
      </c>
      <c r="FG24" s="5">
        <f t="shared" si="306"/>
        <v>-0.14969655535679749</v>
      </c>
      <c r="FH24" s="5">
        <f t="shared" si="307"/>
        <v>0.14969655535679749</v>
      </c>
      <c r="FI24">
        <v>-11.637586914002901</v>
      </c>
      <c r="FJ24" s="6">
        <f t="shared" si="360"/>
        <v>-8.2768125459551918</v>
      </c>
      <c r="FK24" s="16">
        <f t="shared" si="361"/>
        <v>8276.812545955192</v>
      </c>
      <c r="FL24" s="6">
        <f t="shared" si="362"/>
        <v>5.1730078412219953</v>
      </c>
      <c r="FM24" s="14">
        <f t="shared" si="363"/>
        <v>3.7424138839199372E-3</v>
      </c>
      <c r="FN24" s="6">
        <f t="shared" si="364"/>
        <v>1.3822650304523785</v>
      </c>
      <c r="FO24" s="1">
        <v>18</v>
      </c>
      <c r="FP24">
        <v>-22.846780545608201</v>
      </c>
      <c r="FQ24" s="5">
        <f t="shared" si="341"/>
        <v>-0.15019523203680052</v>
      </c>
      <c r="FR24" s="5">
        <f t="shared" si="342"/>
        <v>0.15019523203680052</v>
      </c>
      <c r="FS24">
        <v>-10.1336140185595</v>
      </c>
      <c r="FT24" s="6">
        <f t="shared" si="365"/>
        <v>-6.5420709550381098</v>
      </c>
      <c r="FU24" s="16">
        <f t="shared" si="366"/>
        <v>6542.0709550381098</v>
      </c>
      <c r="FV24" s="6">
        <f t="shared" si="367"/>
        <v>4.088794346898819</v>
      </c>
      <c r="FW24" s="14">
        <f t="shared" si="368"/>
        <v>3.754880800920013E-3</v>
      </c>
      <c r="FX24" s="6">
        <f t="shared" si="369"/>
        <v>1.0889278684684189</v>
      </c>
      <c r="FY24" s="1">
        <v>18</v>
      </c>
      <c r="FZ24">
        <v>-22.908827817590801</v>
      </c>
      <c r="GA24" s="5">
        <f t="shared" si="308"/>
        <v>-0.14988417029220003</v>
      </c>
      <c r="GB24" s="5">
        <f t="shared" si="309"/>
        <v>0.14988417029220003</v>
      </c>
      <c r="GC24">
        <v>-10.0362285971642</v>
      </c>
      <c r="GD24" s="6">
        <f t="shared" si="350"/>
        <v>-6.5423406660557308</v>
      </c>
      <c r="GE24" s="16">
        <f t="shared" si="351"/>
        <v>6542.3406660557312</v>
      </c>
      <c r="GF24" s="6">
        <f t="shared" si="352"/>
        <v>4.0889629162848316</v>
      </c>
      <c r="GG24" s="14">
        <f t="shared" si="353"/>
        <v>3.7471042573050005E-3</v>
      </c>
      <c r="GH24" s="6">
        <f t="shared" si="354"/>
        <v>1.0912327588199275</v>
      </c>
      <c r="GI24" s="1">
        <v>18</v>
      </c>
      <c r="GJ24">
        <v>-22.735293967449302</v>
      </c>
      <c r="GK24" s="5">
        <f t="shared" si="310"/>
        <v>-0.1500444974758004</v>
      </c>
      <c r="GL24" s="5">
        <f t="shared" si="311"/>
        <v>0.1500444974758004</v>
      </c>
      <c r="GM24">
        <v>-9.0571653097868001</v>
      </c>
      <c r="GN24" s="6">
        <f t="shared" si="198"/>
        <v>-5.5515620857477197</v>
      </c>
      <c r="GO24" s="16">
        <f t="shared" si="199"/>
        <v>5551.5620857477197</v>
      </c>
      <c r="GP24" s="6">
        <f t="shared" si="200"/>
        <v>3.4697263035923247</v>
      </c>
      <c r="GQ24" s="14">
        <f t="shared" si="201"/>
        <v>3.7511124368950098E-3</v>
      </c>
      <c r="GR24" s="6">
        <f t="shared" si="202"/>
        <v>0.92498595069157596</v>
      </c>
      <c r="GS24" s="1">
        <v>18</v>
      </c>
      <c r="GT24">
        <v>-23.262386324088201</v>
      </c>
      <c r="GU24" s="5">
        <f t="shared" si="312"/>
        <v>-0.15027253181160205</v>
      </c>
      <c r="GV24" s="5">
        <f t="shared" si="313"/>
        <v>0.15027253181160205</v>
      </c>
      <c r="GW24">
        <v>-10.569850541651199</v>
      </c>
      <c r="GX24" s="6">
        <f t="shared" si="370"/>
        <v>-6.9044901058077288</v>
      </c>
      <c r="GY24" s="16">
        <f t="shared" si="371"/>
        <v>6904.4901058077285</v>
      </c>
      <c r="GZ24" s="6">
        <f t="shared" si="372"/>
        <v>4.3153063161298304</v>
      </c>
      <c r="HA24" s="14">
        <f t="shared" si="373"/>
        <v>3.7568132952900514E-3</v>
      </c>
      <c r="HB24" s="6">
        <f t="shared" si="374"/>
        <v>1.1486613725361241</v>
      </c>
      <c r="HC24" s="27">
        <f t="shared" si="314"/>
        <v>4.2271595448255601</v>
      </c>
      <c r="HD24" s="22">
        <f t="shared" si="315"/>
        <v>3.7504649348660025E-3</v>
      </c>
      <c r="HE24" s="27">
        <f t="shared" si="316"/>
        <v>1.1271028041158286</v>
      </c>
      <c r="HF24" s="1">
        <v>18</v>
      </c>
      <c r="HG24">
        <v>-22.8315466691976</v>
      </c>
      <c r="HH24" s="5">
        <f t="shared" si="317"/>
        <v>-0.15005525425180011</v>
      </c>
      <c r="HI24" s="5">
        <f t="shared" si="318"/>
        <v>0.15005525425180011</v>
      </c>
      <c r="HJ24">
        <v>-9.9620534107089007</v>
      </c>
      <c r="HK24" s="6">
        <f t="shared" si="212"/>
        <v>-6.1743665486574102</v>
      </c>
      <c r="HL24" s="16">
        <f t="shared" si="213"/>
        <v>6174.36654865741</v>
      </c>
      <c r="HM24" s="6">
        <f t="shared" si="214"/>
        <v>3.8589790929108814</v>
      </c>
      <c r="HN24" s="14">
        <f t="shared" si="215"/>
        <v>3.7513813562950029E-3</v>
      </c>
      <c r="HO24" s="6">
        <f t="shared" si="216"/>
        <v>1.0286821643540249</v>
      </c>
      <c r="HP24" s="1">
        <v>18</v>
      </c>
      <c r="HQ24">
        <v>-22.987643692477601</v>
      </c>
      <c r="HR24" s="5">
        <f t="shared" si="319"/>
        <v>-0.15016361363490205</v>
      </c>
      <c r="HS24" s="5">
        <f t="shared" si="320"/>
        <v>0.15016361363490205</v>
      </c>
      <c r="HT24">
        <v>-9.1121179983019793</v>
      </c>
      <c r="HU24" s="6">
        <f t="shared" si="219"/>
        <v>-5.4067272692918698</v>
      </c>
      <c r="HV24" s="16">
        <f t="shared" si="220"/>
        <v>5406.7272692918696</v>
      </c>
      <c r="HW24" s="6">
        <f t="shared" si="221"/>
        <v>3.3792045433074183</v>
      </c>
      <c r="HX24" s="14">
        <f t="shared" si="222"/>
        <v>3.7540903408725514E-3</v>
      </c>
      <c r="HY24" s="6">
        <f t="shared" si="223"/>
        <v>0.90013937771193864</v>
      </c>
      <c r="HZ24" s="1">
        <v>18</v>
      </c>
      <c r="IA24">
        <v>-22.9649187228264</v>
      </c>
      <c r="IB24" s="5">
        <f t="shared" si="321"/>
        <v>-0.15027388222939919</v>
      </c>
      <c r="IC24" s="5">
        <f t="shared" si="322"/>
        <v>0.15027388222939919</v>
      </c>
      <c r="ID24">
        <v>-10.392577573657</v>
      </c>
      <c r="IE24" s="6">
        <f t="shared" si="226"/>
        <v>-6.64433725178238</v>
      </c>
      <c r="IF24" s="16">
        <f t="shared" si="227"/>
        <v>6644.33725178238</v>
      </c>
      <c r="IG24" s="6">
        <f t="shared" si="228"/>
        <v>4.1527107823639877</v>
      </c>
      <c r="IH24" s="14">
        <f t="shared" si="229"/>
        <v>3.7568470557349798E-3</v>
      </c>
      <c r="II24" s="6">
        <f t="shared" si="230"/>
        <v>1.1053712649879388</v>
      </c>
      <c r="IJ24" s="1">
        <v>18</v>
      </c>
      <c r="IK24">
        <v>-23.123527057466301</v>
      </c>
      <c r="IL24" s="5">
        <f t="shared" si="323"/>
        <v>-0.14960142075430127</v>
      </c>
      <c r="IM24" s="5">
        <f t="shared" si="324"/>
        <v>0.14960142075430127</v>
      </c>
      <c r="IN24">
        <v>-10.3951016440988</v>
      </c>
      <c r="IO24" s="6">
        <f t="shared" si="233"/>
        <v>-6.7729029804468599</v>
      </c>
      <c r="IP24" s="16">
        <f t="shared" si="234"/>
        <v>6772.9029804468601</v>
      </c>
      <c r="IQ24" s="6">
        <f t="shared" si="235"/>
        <v>4.2330643627792872</v>
      </c>
      <c r="IR24" s="14">
        <f t="shared" si="236"/>
        <v>3.7400355188575317E-3</v>
      </c>
      <c r="IS24" s="6">
        <f t="shared" si="237"/>
        <v>1.1318246421553668</v>
      </c>
      <c r="IT24" s="1">
        <v>18</v>
      </c>
      <c r="IU24">
        <v>-23.0107527395643</v>
      </c>
      <c r="IV24" s="5">
        <f t="shared" si="325"/>
        <v>-0.14979136399630022</v>
      </c>
      <c r="IW24" s="5">
        <f t="shared" si="326"/>
        <v>0.14979136399630022</v>
      </c>
      <c r="IX24">
        <v>-10.312841832637799</v>
      </c>
      <c r="IY24" s="6">
        <f t="shared" si="240"/>
        <v>-6.6731840372085696</v>
      </c>
      <c r="IZ24" s="16">
        <f t="shared" si="241"/>
        <v>6673.1840372085699</v>
      </c>
      <c r="JA24" s="6">
        <f t="shared" si="242"/>
        <v>4.1707400232553562</v>
      </c>
      <c r="JB24" s="14">
        <f t="shared" si="243"/>
        <v>3.7447840999075056E-3</v>
      </c>
      <c r="JC24" s="6">
        <f t="shared" si="244"/>
        <v>1.1137464569341584</v>
      </c>
      <c r="JD24" s="27">
        <f t="shared" si="245"/>
        <v>3.9589397609233865</v>
      </c>
      <c r="JE24" s="22">
        <f t="shared" si="246"/>
        <v>3.7494276743335144E-3</v>
      </c>
      <c r="JF24" s="27">
        <f t="shared" si="247"/>
        <v>1.0558784179313752</v>
      </c>
    </row>
    <row r="25" spans="2:266" x14ac:dyDescent="0.25">
      <c r="B25" s="1">
        <v>19</v>
      </c>
      <c r="C25" s="5">
        <v>-22.9407197023483</v>
      </c>
      <c r="D25" s="5">
        <f t="shared" si="116"/>
        <v>-0.15780846823480132</v>
      </c>
      <c r="E25" s="5">
        <f t="shared" si="117"/>
        <v>0.15780846823480132</v>
      </c>
      <c r="F25" s="6">
        <v>-10.710425116121799</v>
      </c>
      <c r="G25" s="6">
        <f t="shared" si="118"/>
        <v>-7.1028215810656894</v>
      </c>
      <c r="H25" s="16">
        <f t="shared" si="2"/>
        <v>7102.8215810656893</v>
      </c>
      <c r="I25" s="6">
        <f t="shared" si="3"/>
        <v>4.4392634881660555</v>
      </c>
      <c r="J25" s="14">
        <f t="shared" si="4"/>
        <v>3.9452117058700331E-3</v>
      </c>
      <c r="K25" s="6">
        <f t="shared" si="5"/>
        <v>1.1252282055132627</v>
      </c>
      <c r="L25" s="1">
        <v>19</v>
      </c>
      <c r="M25" s="1">
        <v>-23.148491857942901</v>
      </c>
      <c r="N25" s="5">
        <f t="shared" si="6"/>
        <v>-0.15833652814249888</v>
      </c>
      <c r="O25" s="5">
        <f t="shared" si="119"/>
        <v>0.15833652814249888</v>
      </c>
      <c r="P25" s="1">
        <v>-10.888104327022999</v>
      </c>
      <c r="Q25" s="6">
        <f t="shared" si="120"/>
        <v>-6.8480329588055291</v>
      </c>
      <c r="R25" s="16">
        <f t="shared" si="7"/>
        <v>6848.0329588055292</v>
      </c>
      <c r="S25" s="6">
        <f t="shared" si="8"/>
        <v>4.2800205992534561</v>
      </c>
      <c r="T25" s="14">
        <f t="shared" si="9"/>
        <v>3.9584132035624716E-3</v>
      </c>
      <c r="U25" s="6">
        <f t="shared" si="10"/>
        <v>1.0812465448027371</v>
      </c>
      <c r="V25" s="1">
        <v>19</v>
      </c>
      <c r="W25" s="1">
        <v>-23.1125904897435</v>
      </c>
      <c r="X25" s="5">
        <f t="shared" si="121"/>
        <v>-0.15824358214809919</v>
      </c>
      <c r="Y25" s="5">
        <f t="shared" si="122"/>
        <v>0.15824358214809919</v>
      </c>
      <c r="Z25" s="1">
        <v>-11.000062897801399</v>
      </c>
      <c r="AA25" s="6">
        <f t="shared" si="123"/>
        <v>-6.5710121765732792</v>
      </c>
      <c r="AB25" s="16">
        <f t="shared" si="11"/>
        <v>6571.0121765732792</v>
      </c>
      <c r="AC25" s="6">
        <f t="shared" si="12"/>
        <v>4.1068826103582996</v>
      </c>
      <c r="AD25" s="14">
        <f t="shared" si="13"/>
        <v>3.95608955370248E-3</v>
      </c>
      <c r="AE25" s="6">
        <f t="shared" si="14"/>
        <v>1.0381166944299056</v>
      </c>
      <c r="AF25" s="1">
        <v>19</v>
      </c>
      <c r="AG25" s="1">
        <v>-23.1801112842771</v>
      </c>
      <c r="AH25" s="5">
        <f t="shared" si="124"/>
        <v>-0.15823845987389973</v>
      </c>
      <c r="AI25" s="5">
        <f t="shared" si="125"/>
        <v>0.15823845987389973</v>
      </c>
      <c r="AJ25" s="1">
        <v>-11.7542492225766</v>
      </c>
      <c r="AK25" s="6">
        <f t="shared" si="126"/>
        <v>-7.4765309691429005</v>
      </c>
      <c r="AL25" s="16">
        <f t="shared" si="15"/>
        <v>7476.5309691429002</v>
      </c>
      <c r="AM25" s="6">
        <f t="shared" si="16"/>
        <v>4.6728318557143123</v>
      </c>
      <c r="AN25" s="14">
        <f t="shared" si="17"/>
        <v>3.9559614968474929E-3</v>
      </c>
      <c r="AO25" s="6">
        <f t="shared" si="18"/>
        <v>1.181212673439338</v>
      </c>
      <c r="AP25" s="1">
        <v>19</v>
      </c>
      <c r="AQ25" s="1">
        <v>-23.147706566736201</v>
      </c>
      <c r="AR25" s="5">
        <f t="shared" si="127"/>
        <v>-0.1582873543097989</v>
      </c>
      <c r="AS25" s="5">
        <f t="shared" si="128"/>
        <v>0.1582873543097989</v>
      </c>
      <c r="AT25" s="1">
        <v>-10.91188788414</v>
      </c>
      <c r="AU25" s="6">
        <f t="shared" si="129"/>
        <v>-7.1370627731084699</v>
      </c>
      <c r="AV25" s="16">
        <f t="shared" si="19"/>
        <v>7137.0627731084696</v>
      </c>
      <c r="AW25" s="6">
        <f t="shared" si="20"/>
        <v>4.4606642331927935</v>
      </c>
      <c r="AX25" s="14">
        <f t="shared" si="21"/>
        <v>3.9571838577449727E-3</v>
      </c>
      <c r="AY25" s="6">
        <f t="shared" si="22"/>
        <v>1.1272319896035188</v>
      </c>
      <c r="AZ25" s="27">
        <f t="shared" si="0"/>
        <v>4.3919325573369834</v>
      </c>
      <c r="BA25" s="22">
        <f t="shared" si="1"/>
        <v>3.9545719635454895E-3</v>
      </c>
      <c r="BB25" s="27">
        <f t="shared" si="23"/>
        <v>1.1105961903900659</v>
      </c>
      <c r="BC25" s="1">
        <v>19</v>
      </c>
      <c r="BD25">
        <v>-23.010199254549999</v>
      </c>
      <c r="BE25" s="5">
        <f t="shared" si="287"/>
        <v>-0.15866393459850059</v>
      </c>
      <c r="BF25" s="5">
        <f t="shared" si="288"/>
        <v>0.15866393459850059</v>
      </c>
      <c r="BG25">
        <v>-11.0929355025291</v>
      </c>
      <c r="BH25" s="6">
        <f t="shared" si="327"/>
        <v>-7.2675516828894198</v>
      </c>
      <c r="BI25" s="16">
        <f t="shared" si="24"/>
        <v>7267.5516828894197</v>
      </c>
      <c r="BJ25" s="6">
        <f t="shared" si="328"/>
        <v>4.5422198018058877</v>
      </c>
      <c r="BK25" s="14">
        <f t="shared" si="329"/>
        <v>3.9665983649625151E-3</v>
      </c>
      <c r="BL25" s="6">
        <f t="shared" si="330"/>
        <v>1.1451171467038137</v>
      </c>
      <c r="BM25" s="1">
        <v>19</v>
      </c>
      <c r="BN25">
        <v>-22.970101346766899</v>
      </c>
      <c r="BO25" s="5">
        <f t="shared" si="289"/>
        <v>-0.15833806482480028</v>
      </c>
      <c r="BP25" s="5">
        <f t="shared" si="290"/>
        <v>0.15833806482480028</v>
      </c>
      <c r="BQ25">
        <v>-11.664947867393501</v>
      </c>
      <c r="BR25" s="6">
        <f t="shared" si="257"/>
        <v>-7.9813631251454407</v>
      </c>
      <c r="BS25" s="16">
        <f t="shared" si="28"/>
        <v>7981.3631251454408</v>
      </c>
      <c r="BT25" s="6">
        <f t="shared" si="258"/>
        <v>4.9883519532159006</v>
      </c>
      <c r="BU25" s="14">
        <f t="shared" si="259"/>
        <v>3.9584516206200068E-3</v>
      </c>
      <c r="BV25" s="6">
        <f t="shared" si="260"/>
        <v>1.2601775722686697</v>
      </c>
      <c r="BW25" s="1">
        <v>19</v>
      </c>
      <c r="BX25">
        <v>-22.916909089955698</v>
      </c>
      <c r="BY25" s="5">
        <f t="shared" si="291"/>
        <v>-0.15840563227859761</v>
      </c>
      <c r="BZ25" s="5">
        <f t="shared" si="292"/>
        <v>0.15840563227859761</v>
      </c>
      <c r="CA25">
        <v>-11.6688871756196</v>
      </c>
      <c r="CB25" s="6">
        <f t="shared" si="261"/>
        <v>-7.5763298198580706</v>
      </c>
      <c r="CC25" s="16">
        <f t="shared" si="32"/>
        <v>7576.3298198580706</v>
      </c>
      <c r="CD25" s="6">
        <f t="shared" si="262"/>
        <v>4.7352061374112937</v>
      </c>
      <c r="CE25" s="14">
        <f t="shared" si="263"/>
        <v>3.9601408069649402E-3</v>
      </c>
      <c r="CF25" s="6">
        <f t="shared" si="264"/>
        <v>1.1957166091375335</v>
      </c>
      <c r="CG25" s="1">
        <v>19</v>
      </c>
      <c r="CH25">
        <v>-22.9430920138118</v>
      </c>
      <c r="CI25" s="5">
        <f t="shared" si="293"/>
        <v>-0.15814062443600108</v>
      </c>
      <c r="CJ25" s="5">
        <f t="shared" si="294"/>
        <v>0.15814062443600108</v>
      </c>
      <c r="CK25">
        <v>-11.258500628173399</v>
      </c>
      <c r="CL25" s="6">
        <f t="shared" si="265"/>
        <v>-7.2176361456513893</v>
      </c>
      <c r="CM25" s="16">
        <f t="shared" si="36"/>
        <v>7217.6361456513896</v>
      </c>
      <c r="CN25" s="6">
        <f t="shared" si="266"/>
        <v>4.5110225910321189</v>
      </c>
      <c r="CO25" s="14">
        <f t="shared" si="267"/>
        <v>3.9535156109000271E-3</v>
      </c>
      <c r="CP25" s="6">
        <f t="shared" si="268"/>
        <v>1.1410154998743445</v>
      </c>
      <c r="CQ25" s="1">
        <v>19</v>
      </c>
      <c r="CR25">
        <v>-22.9289235704424</v>
      </c>
      <c r="CS25" s="5">
        <f t="shared" si="295"/>
        <v>-0.15854793837009851</v>
      </c>
      <c r="CT25" s="5">
        <f t="shared" si="296"/>
        <v>0.15854793837009851</v>
      </c>
      <c r="CU25">
        <v>-6.9686856120824796</v>
      </c>
      <c r="CV25" s="6">
        <f t="shared" si="269"/>
        <v>-3.8266066461801498</v>
      </c>
      <c r="CW25" s="16">
        <f t="shared" si="40"/>
        <v>3826.6066461801497</v>
      </c>
      <c r="CX25" s="6">
        <f t="shared" si="270"/>
        <v>2.3916291538625938</v>
      </c>
      <c r="CY25" s="14">
        <f t="shared" si="271"/>
        <v>3.9636984592524623E-3</v>
      </c>
      <c r="CZ25" s="6">
        <f t="shared" si="272"/>
        <v>0.60338322363544405</v>
      </c>
      <c r="DA25" s="27">
        <f t="shared" si="44"/>
        <v>4.6942001208663005</v>
      </c>
      <c r="DB25" s="22">
        <f t="shared" si="45"/>
        <v>3.9596766008618721E-3</v>
      </c>
      <c r="DC25" s="27">
        <f t="shared" si="297"/>
        <v>1.1855008865735526</v>
      </c>
      <c r="DD25" s="1">
        <v>19</v>
      </c>
      <c r="DE25">
        <v>-22.921376877243301</v>
      </c>
      <c r="DF25" s="5">
        <f t="shared" si="298"/>
        <v>-0.15850798463100091</v>
      </c>
      <c r="DG25" s="5">
        <f t="shared" si="299"/>
        <v>0.15850798463100091</v>
      </c>
      <c r="DH25">
        <v>-9.9002053961157799</v>
      </c>
      <c r="DI25" s="6">
        <f t="shared" si="336"/>
        <v>-5.9475651010870898</v>
      </c>
      <c r="DJ25" s="16">
        <f t="shared" si="337"/>
        <v>5947.5651010870897</v>
      </c>
      <c r="DK25" s="6">
        <f t="shared" si="338"/>
        <v>3.7172281881794311</v>
      </c>
      <c r="DL25" s="14">
        <f t="shared" si="339"/>
        <v>3.9626996157750231E-3</v>
      </c>
      <c r="DM25" s="6">
        <f t="shared" si="340"/>
        <v>0.93805449531970575</v>
      </c>
      <c r="DN25" s="1">
        <v>19</v>
      </c>
      <c r="DO25">
        <v>-22.974576538069101</v>
      </c>
      <c r="DP25" s="5">
        <f t="shared" si="300"/>
        <v>-0.15842486409000145</v>
      </c>
      <c r="DQ25" s="5">
        <f t="shared" si="301"/>
        <v>0.15842486409000145</v>
      </c>
      <c r="DR25">
        <v>-10.5539005249739</v>
      </c>
      <c r="DS25" s="6">
        <f t="shared" si="278"/>
        <v>-6.80081080645326</v>
      </c>
      <c r="DT25" s="16">
        <f t="shared" si="279"/>
        <v>6800.8108064532598</v>
      </c>
      <c r="DU25" s="6">
        <f t="shared" si="280"/>
        <v>4.250506754033287</v>
      </c>
      <c r="DV25" s="14">
        <f t="shared" si="281"/>
        <v>3.9606216022500364E-3</v>
      </c>
      <c r="DW25" s="6">
        <f t="shared" si="282"/>
        <v>1.0731918322160758</v>
      </c>
      <c r="DX25" s="1">
        <v>19</v>
      </c>
      <c r="DY25">
        <v>-23.026518959966499</v>
      </c>
      <c r="DZ25" s="5">
        <f t="shared" si="302"/>
        <v>-0.15823249940929784</v>
      </c>
      <c r="EA25" s="5">
        <f t="shared" si="303"/>
        <v>0.15823249940929784</v>
      </c>
      <c r="EB25">
        <v>-10.0571257993579</v>
      </c>
      <c r="EC25" s="6">
        <f t="shared" si="331"/>
        <v>-6.3559584319591593</v>
      </c>
      <c r="ED25" s="16">
        <f t="shared" si="332"/>
        <v>6355.9584319591595</v>
      </c>
      <c r="EE25" s="6">
        <f t="shared" si="333"/>
        <v>3.9724740199744746</v>
      </c>
      <c r="EF25" s="14">
        <f t="shared" si="334"/>
        <v>3.9558124852324458E-3</v>
      </c>
      <c r="EG25" s="6">
        <f t="shared" si="335"/>
        <v>1.0042119121682913</v>
      </c>
      <c r="EH25" s="1">
        <v>19</v>
      </c>
      <c r="EI25">
        <v>-23.054067901229299</v>
      </c>
      <c r="EJ25" s="5">
        <f t="shared" si="304"/>
        <v>-0.15841429357859838</v>
      </c>
      <c r="EK25" s="5">
        <f t="shared" si="305"/>
        <v>0.15841429357859838</v>
      </c>
      <c r="EL25">
        <v>-9.4457762315869296</v>
      </c>
      <c r="EM25" s="6">
        <f t="shared" si="355"/>
        <v>-5.72169385850429</v>
      </c>
      <c r="EN25" s="16">
        <f t="shared" si="356"/>
        <v>5721.6938585042899</v>
      </c>
      <c r="EO25" s="6">
        <f t="shared" si="357"/>
        <v>3.576058661565181</v>
      </c>
      <c r="EP25" s="14">
        <f t="shared" si="358"/>
        <v>3.960357339464959E-3</v>
      </c>
      <c r="EQ25" s="6">
        <f t="shared" si="359"/>
        <v>0.90296363561180659</v>
      </c>
      <c r="ER25" s="1">
        <v>19</v>
      </c>
      <c r="ES25">
        <v>-22.8994752898926</v>
      </c>
      <c r="ET25" s="5">
        <f t="shared" si="348"/>
        <v>-0.15853042950540086</v>
      </c>
      <c r="EU25" s="5">
        <f t="shared" si="349"/>
        <v>0.15853042950540086</v>
      </c>
      <c r="EV25">
        <v>-10.4349210858345</v>
      </c>
      <c r="EW25" s="6">
        <f t="shared" si="343"/>
        <v>-6.6483380272984496</v>
      </c>
      <c r="EX25" s="16">
        <f t="shared" si="344"/>
        <v>6648.3380272984496</v>
      </c>
      <c r="EY25" s="6">
        <f t="shared" si="345"/>
        <v>4.1552112670615307</v>
      </c>
      <c r="EZ25" s="14">
        <f t="shared" si="346"/>
        <v>3.9632607376350213E-3</v>
      </c>
      <c r="FA25" s="6">
        <f t="shared" si="347"/>
        <v>1.0484324757146941</v>
      </c>
      <c r="FB25" s="27">
        <f t="shared" si="375"/>
        <v>3.934295778162781</v>
      </c>
      <c r="FC25" s="22">
        <f t="shared" si="376"/>
        <v>3.9605503560714971E-3</v>
      </c>
      <c r="FD25" s="27">
        <f t="shared" si="377"/>
        <v>0.99337097737730606</v>
      </c>
      <c r="FE25" s="1">
        <v>19</v>
      </c>
      <c r="FF25">
        <v>-22.951079269161401</v>
      </c>
      <c r="FG25" s="5">
        <f t="shared" si="306"/>
        <v>-0.15804181110939908</v>
      </c>
      <c r="FH25" s="5">
        <f t="shared" si="307"/>
        <v>0.15804181110939908</v>
      </c>
      <c r="FI25">
        <v>-12.1598159894347</v>
      </c>
      <c r="FJ25" s="6">
        <f t="shared" si="360"/>
        <v>-8.7990416213869906</v>
      </c>
      <c r="FK25" s="16">
        <f t="shared" si="361"/>
        <v>8799.0416213869903</v>
      </c>
      <c r="FL25" s="6">
        <f t="shared" si="362"/>
        <v>5.4994010133668692</v>
      </c>
      <c r="FM25" s="14">
        <f t="shared" si="363"/>
        <v>3.9510452777349768E-3</v>
      </c>
      <c r="FN25" s="6">
        <f t="shared" si="364"/>
        <v>1.3918850903474134</v>
      </c>
      <c r="FO25" s="1">
        <v>19</v>
      </c>
      <c r="FP25">
        <v>-22.854568218527099</v>
      </c>
      <c r="FQ25" s="5">
        <f t="shared" si="341"/>
        <v>-0.15798290495569844</v>
      </c>
      <c r="FR25" s="5">
        <f t="shared" si="342"/>
        <v>0.15798290495569844</v>
      </c>
      <c r="FS25">
        <v>-10.6437047943473</v>
      </c>
      <c r="FT25" s="6">
        <f t="shared" si="365"/>
        <v>-7.0521617308259099</v>
      </c>
      <c r="FU25" s="16">
        <f t="shared" si="366"/>
        <v>7052.1617308259101</v>
      </c>
      <c r="FV25" s="6">
        <f t="shared" si="367"/>
        <v>4.4076010817661935</v>
      </c>
      <c r="FW25" s="14">
        <f t="shared" si="368"/>
        <v>3.9495726238924613E-3</v>
      </c>
      <c r="FX25" s="6">
        <f t="shared" si="369"/>
        <v>1.1159691190644132</v>
      </c>
      <c r="FY25" s="1">
        <v>19</v>
      </c>
      <c r="FZ25">
        <v>-22.9173569164223</v>
      </c>
      <c r="GA25" s="5">
        <f t="shared" si="308"/>
        <v>-0.1584132691236988</v>
      </c>
      <c r="GB25" s="5">
        <f t="shared" si="309"/>
        <v>0.1584132691236988</v>
      </c>
      <c r="GC25">
        <v>-10.467802919447401</v>
      </c>
      <c r="GD25" s="6">
        <f t="shared" si="350"/>
        <v>-6.9739149883389313</v>
      </c>
      <c r="GE25" s="16">
        <f t="shared" si="351"/>
        <v>6973.9149883389309</v>
      </c>
      <c r="GF25" s="6">
        <f t="shared" si="352"/>
        <v>4.3586968677118314</v>
      </c>
      <c r="GG25" s="14">
        <f t="shared" si="353"/>
        <v>3.9603317280924701E-3</v>
      </c>
      <c r="GH25" s="6">
        <f t="shared" si="354"/>
        <v>1.1005888311813812</v>
      </c>
      <c r="GI25" s="1">
        <v>19</v>
      </c>
      <c r="GJ25">
        <v>-22.743373935962499</v>
      </c>
      <c r="GK25" s="5">
        <f t="shared" si="310"/>
        <v>-0.15812446598899754</v>
      </c>
      <c r="GL25" s="5">
        <f t="shared" si="311"/>
        <v>0.15812446598899754</v>
      </c>
      <c r="GM25">
        <v>-9.3522755429148692</v>
      </c>
      <c r="GN25" s="6">
        <f t="shared" si="198"/>
        <v>-5.8466723188757888</v>
      </c>
      <c r="GO25" s="16">
        <f t="shared" si="199"/>
        <v>5846.6723188757887</v>
      </c>
      <c r="GP25" s="6">
        <f t="shared" si="200"/>
        <v>3.6541701992973681</v>
      </c>
      <c r="GQ25" s="14">
        <f t="shared" si="201"/>
        <v>3.9531116497249384E-3</v>
      </c>
      <c r="GR25" s="6">
        <f t="shared" si="202"/>
        <v>0.92437819193688331</v>
      </c>
      <c r="GS25" s="1">
        <v>19</v>
      </c>
      <c r="GT25">
        <v>-23.2709112785342</v>
      </c>
      <c r="GU25" s="5">
        <f t="shared" si="312"/>
        <v>-0.15879748625760115</v>
      </c>
      <c r="GV25" s="5">
        <f t="shared" si="313"/>
        <v>0.15879748625760115</v>
      </c>
      <c r="GW25">
        <v>-11.044103465974301</v>
      </c>
      <c r="GX25" s="6">
        <f t="shared" si="370"/>
        <v>-7.3787430301308303</v>
      </c>
      <c r="GY25" s="16">
        <f t="shared" si="371"/>
        <v>7378.7430301308304</v>
      </c>
      <c r="GZ25" s="6">
        <f t="shared" si="372"/>
        <v>4.6117143938317691</v>
      </c>
      <c r="HA25" s="14">
        <f t="shared" si="373"/>
        <v>3.9699371564400291E-3</v>
      </c>
      <c r="HB25" s="6">
        <f t="shared" si="374"/>
        <v>1.1616592938632919</v>
      </c>
      <c r="HC25" s="27">
        <f t="shared" si="314"/>
        <v>4.5063167111948061</v>
      </c>
      <c r="HD25" s="22">
        <f t="shared" si="315"/>
        <v>3.9567996871769746E-3</v>
      </c>
      <c r="HE25" s="27">
        <f t="shared" si="316"/>
        <v>1.1388791618131902</v>
      </c>
      <c r="HF25" s="1">
        <v>19</v>
      </c>
      <c r="HG25">
        <v>-22.839915114882601</v>
      </c>
      <c r="HH25" s="5">
        <f t="shared" si="317"/>
        <v>-0.15842369993680094</v>
      </c>
      <c r="HI25" s="5">
        <f t="shared" si="318"/>
        <v>0.15842369993680094</v>
      </c>
      <c r="HJ25">
        <v>-10.3774722665548</v>
      </c>
      <c r="HK25" s="6">
        <f t="shared" si="212"/>
        <v>-6.58978540450331</v>
      </c>
      <c r="HL25" s="16">
        <f t="shared" si="213"/>
        <v>6589.78540450331</v>
      </c>
      <c r="HM25" s="6">
        <f t="shared" si="214"/>
        <v>4.1186158778145687</v>
      </c>
      <c r="HN25" s="14">
        <f t="shared" si="215"/>
        <v>3.9605924984200238E-3</v>
      </c>
      <c r="HO25" s="6">
        <f t="shared" si="216"/>
        <v>1.0398989240770375</v>
      </c>
      <c r="HP25" s="1">
        <v>19</v>
      </c>
      <c r="HQ25">
        <v>-22.995577909005799</v>
      </c>
      <c r="HR25" s="5">
        <f t="shared" si="319"/>
        <v>-0.15809783016310064</v>
      </c>
      <c r="HS25" s="5">
        <f t="shared" si="320"/>
        <v>0.15809783016310064</v>
      </c>
      <c r="HT25">
        <v>-9.4067348167300207</v>
      </c>
      <c r="HU25" s="6">
        <f t="shared" si="219"/>
        <v>-5.7013440877199111</v>
      </c>
      <c r="HV25" s="16">
        <f t="shared" si="220"/>
        <v>5701.3440877199109</v>
      </c>
      <c r="HW25" s="6">
        <f t="shared" si="221"/>
        <v>3.5633400548249443</v>
      </c>
      <c r="HX25" s="14">
        <f t="shared" si="222"/>
        <v>3.9524457540775163E-3</v>
      </c>
      <c r="HY25" s="6">
        <f t="shared" si="223"/>
        <v>0.90155318416422203</v>
      </c>
      <c r="HZ25" s="1">
        <v>19</v>
      </c>
      <c r="IA25">
        <v>-22.972865139680501</v>
      </c>
      <c r="IB25" s="5">
        <f t="shared" si="321"/>
        <v>-0.15822029908349933</v>
      </c>
      <c r="IC25" s="5">
        <f t="shared" si="322"/>
        <v>0.15822029908349933</v>
      </c>
      <c r="ID25">
        <v>-10.885777883231601</v>
      </c>
      <c r="IE25" s="6">
        <f t="shared" si="226"/>
        <v>-7.1375375613569805</v>
      </c>
      <c r="IF25" s="16">
        <f t="shared" si="227"/>
        <v>7137.5375613569804</v>
      </c>
      <c r="IG25" s="6">
        <f t="shared" si="228"/>
        <v>4.4609609758481126</v>
      </c>
      <c r="IH25" s="14">
        <f t="shared" si="229"/>
        <v>3.9555074770874828E-3</v>
      </c>
      <c r="II25" s="6">
        <f t="shared" si="230"/>
        <v>1.1277847410701409</v>
      </c>
      <c r="IJ25" s="1">
        <v>19</v>
      </c>
      <c r="IK25">
        <v>-23.1320604403818</v>
      </c>
      <c r="IL25" s="5">
        <f t="shared" si="323"/>
        <v>-0.1581348036697996</v>
      </c>
      <c r="IM25" s="5">
        <f t="shared" si="324"/>
        <v>0.1581348036697996</v>
      </c>
      <c r="IN25">
        <v>-10.860963724553599</v>
      </c>
      <c r="IO25" s="6">
        <f t="shared" si="233"/>
        <v>-7.2387650609016596</v>
      </c>
      <c r="IP25" s="16">
        <f t="shared" si="234"/>
        <v>7238.76506090166</v>
      </c>
      <c r="IQ25" s="6">
        <f t="shared" si="235"/>
        <v>4.5242281630635377</v>
      </c>
      <c r="IR25" s="14">
        <f t="shared" si="236"/>
        <v>3.9533700917449895E-3</v>
      </c>
      <c r="IS25" s="6">
        <f t="shared" si="237"/>
        <v>1.1443978322471136</v>
      </c>
      <c r="IT25" s="1">
        <v>19</v>
      </c>
      <c r="IU25">
        <v>-23.0191766920756</v>
      </c>
      <c r="IV25" s="5">
        <f t="shared" si="325"/>
        <v>-0.15821531650760079</v>
      </c>
      <c r="IW25" s="5">
        <f t="shared" si="326"/>
        <v>0.15821531650760079</v>
      </c>
      <c r="IX25">
        <v>-10.7694482430816</v>
      </c>
      <c r="IY25" s="6">
        <f t="shared" si="240"/>
        <v>-7.1297904476523701</v>
      </c>
      <c r="IZ25" s="16">
        <f t="shared" si="241"/>
        <v>7129.7904476523699</v>
      </c>
      <c r="JA25" s="6">
        <f t="shared" si="242"/>
        <v>4.4561190297827311</v>
      </c>
      <c r="JB25" s="14">
        <f t="shared" si="243"/>
        <v>3.9553829126900194E-3</v>
      </c>
      <c r="JC25" s="6">
        <f t="shared" si="244"/>
        <v>1.1265961167719576</v>
      </c>
      <c r="JD25" s="27">
        <f t="shared" si="245"/>
        <v>4.2246528202667779</v>
      </c>
      <c r="JE25" s="22">
        <f t="shared" si="246"/>
        <v>3.9554597468040064E-3</v>
      </c>
      <c r="JF25" s="27">
        <f t="shared" si="247"/>
        <v>1.0680560770919938</v>
      </c>
    </row>
    <row r="26" spans="2:266" x14ac:dyDescent="0.25">
      <c r="B26" s="1">
        <v>20</v>
      </c>
      <c r="C26" s="5">
        <v>-22.949280559280101</v>
      </c>
      <c r="D26" s="5">
        <f t="shared" si="116"/>
        <v>-0.16636932516660252</v>
      </c>
      <c r="E26" s="5">
        <f t="shared" si="117"/>
        <v>0.16636932516660252</v>
      </c>
      <c r="F26" s="6">
        <v>-11.1781844869256</v>
      </c>
      <c r="G26" s="6">
        <f t="shared" si="118"/>
        <v>-7.5705809518694904</v>
      </c>
      <c r="H26" s="16">
        <f t="shared" si="2"/>
        <v>7570.5809518694905</v>
      </c>
      <c r="I26" s="6">
        <f t="shared" si="3"/>
        <v>4.7316130949184316</v>
      </c>
      <c r="J26" s="14">
        <f t="shared" si="4"/>
        <v>4.1592331291650632E-3</v>
      </c>
      <c r="K26" s="6">
        <f t="shared" si="5"/>
        <v>1.1376167067288843</v>
      </c>
      <c r="L26" s="1">
        <v>20</v>
      </c>
      <c r="M26" s="1">
        <v>-23.156971224148201</v>
      </c>
      <c r="N26" s="5">
        <f t="shared" si="6"/>
        <v>-0.16681589434779909</v>
      </c>
      <c r="O26" s="5">
        <f t="shared" si="119"/>
        <v>0.16681589434779909</v>
      </c>
      <c r="P26" s="1">
        <v>-11.2794982269406</v>
      </c>
      <c r="Q26" s="6">
        <f t="shared" si="120"/>
        <v>-7.2394268587231299</v>
      </c>
      <c r="R26" s="16">
        <f t="shared" si="7"/>
        <v>7239.42685872313</v>
      </c>
      <c r="S26" s="6">
        <f t="shared" si="8"/>
        <v>4.5246417867019559</v>
      </c>
      <c r="T26" s="14">
        <f t="shared" si="9"/>
        <v>4.1703973586949775E-3</v>
      </c>
      <c r="U26" s="6">
        <f t="shared" si="10"/>
        <v>1.0849426079911557</v>
      </c>
      <c r="V26" s="1">
        <v>20</v>
      </c>
      <c r="W26" s="1">
        <v>-23.120668735310002</v>
      </c>
      <c r="X26" s="5">
        <f t="shared" si="121"/>
        <v>-0.1663218277146008</v>
      </c>
      <c r="Y26" s="5">
        <f t="shared" si="122"/>
        <v>0.1663218277146008</v>
      </c>
      <c r="Z26" s="1">
        <v>-11.445174925029299</v>
      </c>
      <c r="AA26" s="6">
        <f t="shared" si="123"/>
        <v>-7.0161242038011791</v>
      </c>
      <c r="AB26" s="16">
        <f t="shared" si="11"/>
        <v>7016.1242038011787</v>
      </c>
      <c r="AC26" s="6">
        <f t="shared" si="12"/>
        <v>4.385077627375737</v>
      </c>
      <c r="AD26" s="14">
        <f t="shared" si="13"/>
        <v>4.1580456928650197E-3</v>
      </c>
      <c r="AE26" s="6">
        <f t="shared" si="14"/>
        <v>1.0546006348367676</v>
      </c>
      <c r="AF26" s="1">
        <v>20</v>
      </c>
      <c r="AG26" s="1">
        <v>-23.188446155782799</v>
      </c>
      <c r="AH26" s="5">
        <f t="shared" si="124"/>
        <v>-0.16657333137959895</v>
      </c>
      <c r="AI26" s="5">
        <f t="shared" si="125"/>
        <v>0.16657333137959895</v>
      </c>
      <c r="AJ26" s="1">
        <v>-12.220046482980299</v>
      </c>
      <c r="AK26" s="6">
        <f t="shared" si="126"/>
        <v>-7.9423282295465993</v>
      </c>
      <c r="AL26" s="16">
        <f t="shared" si="15"/>
        <v>7942.3282295465997</v>
      </c>
      <c r="AM26" s="6">
        <f t="shared" si="16"/>
        <v>4.9639551434666247</v>
      </c>
      <c r="AN26" s="14">
        <f t="shared" si="17"/>
        <v>4.1643332844899742E-3</v>
      </c>
      <c r="AO26" s="6">
        <f t="shared" si="18"/>
        <v>1.1920167778008635</v>
      </c>
      <c r="AP26" s="1">
        <v>20</v>
      </c>
      <c r="AQ26" s="1">
        <v>-23.155820947619102</v>
      </c>
      <c r="AR26" s="5">
        <f t="shared" si="127"/>
        <v>-0.16640173519270007</v>
      </c>
      <c r="AS26" s="5">
        <f t="shared" si="128"/>
        <v>0.16640173519270007</v>
      </c>
      <c r="AT26" s="1">
        <v>-11.358184553682801</v>
      </c>
      <c r="AU26" s="6">
        <f t="shared" si="129"/>
        <v>-7.58335944265127</v>
      </c>
      <c r="AV26" s="16">
        <f t="shared" si="19"/>
        <v>7583.35944265127</v>
      </c>
      <c r="AW26" s="6">
        <f t="shared" si="20"/>
        <v>4.739599651657044</v>
      </c>
      <c r="AX26" s="14">
        <f t="shared" si="21"/>
        <v>4.1600433798175017E-3</v>
      </c>
      <c r="AY26" s="6">
        <f t="shared" si="22"/>
        <v>1.1393149587456868</v>
      </c>
      <c r="AZ26" s="27">
        <f t="shared" si="0"/>
        <v>4.6689774608239585</v>
      </c>
      <c r="BA26" s="22">
        <f t="shared" si="1"/>
        <v>4.1624105690065078E-3</v>
      </c>
      <c r="BB26" s="27">
        <f t="shared" si="23"/>
        <v>1.1217003665110237</v>
      </c>
      <c r="BC26" s="1">
        <v>20</v>
      </c>
      <c r="BD26">
        <v>-23.0185762684028</v>
      </c>
      <c r="BE26" s="5">
        <f t="shared" si="287"/>
        <v>-0.16704094845130157</v>
      </c>
      <c r="BF26" s="5">
        <f t="shared" si="288"/>
        <v>0.16704094845130157</v>
      </c>
      <c r="BG26">
        <v>-11.6146273910999</v>
      </c>
      <c r="BH26" s="6">
        <f t="shared" si="327"/>
        <v>-7.7892435714602195</v>
      </c>
      <c r="BI26" s="16">
        <f t="shared" si="24"/>
        <v>7789.2435714602198</v>
      </c>
      <c r="BJ26" s="6">
        <f t="shared" si="328"/>
        <v>4.8682772321626375</v>
      </c>
      <c r="BK26" s="14">
        <f t="shared" si="329"/>
        <v>4.176023711282539E-3</v>
      </c>
      <c r="BL26" s="6">
        <f t="shared" si="330"/>
        <v>1.1657685800513555</v>
      </c>
      <c r="BM26" s="1">
        <v>20</v>
      </c>
      <c r="BN26">
        <v>-22.978690189942501</v>
      </c>
      <c r="BO26" s="5">
        <f t="shared" si="289"/>
        <v>-0.16692690800040211</v>
      </c>
      <c r="BP26" s="5">
        <f t="shared" si="290"/>
        <v>0.16692690800040211</v>
      </c>
      <c r="BQ26">
        <v>-12.2456358745694</v>
      </c>
      <c r="BR26" s="6">
        <f t="shared" si="257"/>
        <v>-8.56205113232134</v>
      </c>
      <c r="BS26" s="16">
        <f t="shared" si="28"/>
        <v>8562.0511323213395</v>
      </c>
      <c r="BT26" s="6">
        <f t="shared" si="258"/>
        <v>5.351281957700837</v>
      </c>
      <c r="BU26" s="14">
        <f t="shared" si="259"/>
        <v>4.1731727000100527E-3</v>
      </c>
      <c r="BV26" s="6">
        <f t="shared" si="260"/>
        <v>1.2823054166169416</v>
      </c>
      <c r="BW26" s="1">
        <v>20</v>
      </c>
      <c r="BX26">
        <v>-22.924955623988001</v>
      </c>
      <c r="BY26" s="5">
        <f t="shared" si="291"/>
        <v>-0.16645216631090065</v>
      </c>
      <c r="BZ26" s="5">
        <f t="shared" si="292"/>
        <v>0.16645216631090065</v>
      </c>
      <c r="CA26">
        <v>-12.1513221412897</v>
      </c>
      <c r="CB26" s="6">
        <f t="shared" si="261"/>
        <v>-8.0587647855281705</v>
      </c>
      <c r="CC26" s="16">
        <f t="shared" si="32"/>
        <v>8058.7647855281703</v>
      </c>
      <c r="CD26" s="6">
        <f t="shared" si="262"/>
        <v>5.0367279909551064</v>
      </c>
      <c r="CE26" s="14">
        <f t="shared" si="263"/>
        <v>4.1613041577725166E-3</v>
      </c>
      <c r="CF26" s="6">
        <f t="shared" si="264"/>
        <v>1.2103724697814906</v>
      </c>
      <c r="CG26" s="1">
        <v>20</v>
      </c>
      <c r="CH26">
        <v>-22.951298875027799</v>
      </c>
      <c r="CI26" s="5">
        <f t="shared" si="293"/>
        <v>-0.16634748565200042</v>
      </c>
      <c r="CJ26" s="5">
        <f t="shared" si="294"/>
        <v>0.16634748565200042</v>
      </c>
      <c r="CK26">
        <v>-11.6935843601823</v>
      </c>
      <c r="CL26" s="6">
        <f t="shared" si="265"/>
        <v>-7.6527198776602896</v>
      </c>
      <c r="CM26" s="16">
        <f t="shared" si="36"/>
        <v>7652.71987766029</v>
      </c>
      <c r="CN26" s="6">
        <f t="shared" si="266"/>
        <v>4.7829499235376813</v>
      </c>
      <c r="CO26" s="14">
        <f t="shared" si="267"/>
        <v>4.1586871413000102E-3</v>
      </c>
      <c r="CP26" s="6">
        <f t="shared" si="268"/>
        <v>1.1501105423483542</v>
      </c>
      <c r="CQ26" s="1">
        <v>20</v>
      </c>
      <c r="CR26">
        <v>-22.9366689147496</v>
      </c>
      <c r="CS26" s="5">
        <f t="shared" si="295"/>
        <v>-0.16629328267729804</v>
      </c>
      <c r="CT26" s="5">
        <f t="shared" si="296"/>
        <v>0.16629328267729804</v>
      </c>
      <c r="CU26">
        <v>-7.2453819215297699</v>
      </c>
      <c r="CV26" s="6">
        <f t="shared" si="269"/>
        <v>-4.1033029556274396</v>
      </c>
      <c r="CW26" s="16">
        <f t="shared" si="40"/>
        <v>4103.3029556274396</v>
      </c>
      <c r="CX26" s="6">
        <f t="shared" si="270"/>
        <v>2.5645643472671495</v>
      </c>
      <c r="CY26" s="14">
        <f t="shared" si="271"/>
        <v>4.1573320669324506E-3</v>
      </c>
      <c r="CZ26" s="6">
        <f t="shared" si="272"/>
        <v>0.61687743629280301</v>
      </c>
      <c r="DA26" s="27">
        <f t="shared" si="44"/>
        <v>5.009809276089066</v>
      </c>
      <c r="DB26" s="22">
        <f t="shared" si="45"/>
        <v>4.1672969275912798E-3</v>
      </c>
      <c r="DC26" s="27">
        <f t="shared" si="297"/>
        <v>1.2021723825148123</v>
      </c>
      <c r="DD26" s="1">
        <v>20</v>
      </c>
      <c r="DE26">
        <v>-22.9292739805663</v>
      </c>
      <c r="DF26" s="5">
        <f t="shared" si="298"/>
        <v>-0.16640508795400066</v>
      </c>
      <c r="DG26" s="5">
        <f t="shared" si="299"/>
        <v>0.16640508795400066</v>
      </c>
      <c r="DH26">
        <v>-10.167007707059399</v>
      </c>
      <c r="DI26" s="6">
        <f t="shared" si="336"/>
        <v>-6.2143674120307093</v>
      </c>
      <c r="DJ26" s="16">
        <f t="shared" si="337"/>
        <v>6214.3674120307096</v>
      </c>
      <c r="DK26" s="6">
        <f t="shared" si="338"/>
        <v>3.8839796325191935</v>
      </c>
      <c r="DL26" s="14">
        <f t="shared" si="339"/>
        <v>4.1601271988500168E-3</v>
      </c>
      <c r="DM26" s="6">
        <f t="shared" si="340"/>
        <v>0.93362040314364458</v>
      </c>
      <c r="DN26" s="1">
        <v>20</v>
      </c>
      <c r="DO26">
        <v>-22.982680814101901</v>
      </c>
      <c r="DP26" s="5">
        <f t="shared" si="300"/>
        <v>-0.16652914012280107</v>
      </c>
      <c r="DQ26" s="5">
        <f t="shared" si="301"/>
        <v>0.16652914012280107</v>
      </c>
      <c r="DR26">
        <v>-10.9479650855064</v>
      </c>
      <c r="DS26" s="6">
        <f t="shared" si="278"/>
        <v>-7.1948753669857606</v>
      </c>
      <c r="DT26" s="16">
        <f t="shared" si="279"/>
        <v>7194.8753669857606</v>
      </c>
      <c r="DU26" s="6">
        <f t="shared" si="280"/>
        <v>4.4967971043661006</v>
      </c>
      <c r="DV26" s="14">
        <f t="shared" si="281"/>
        <v>4.1632285030700263E-3</v>
      </c>
      <c r="DW26" s="6">
        <f t="shared" si="282"/>
        <v>1.0801225781986494</v>
      </c>
      <c r="DX26" s="1">
        <v>20</v>
      </c>
      <c r="DY26">
        <v>-23.034997907076701</v>
      </c>
      <c r="DZ26" s="5">
        <f t="shared" si="302"/>
        <v>-0.16671144651949987</v>
      </c>
      <c r="EA26" s="5">
        <f t="shared" si="303"/>
        <v>0.16671144651949987</v>
      </c>
      <c r="EB26">
        <v>-10.513623803853999</v>
      </c>
      <c r="EC26" s="6">
        <f t="shared" si="331"/>
        <v>-6.8124564364552587</v>
      </c>
      <c r="ED26" s="16">
        <f t="shared" si="332"/>
        <v>6812.4564364552589</v>
      </c>
      <c r="EE26" s="6">
        <f t="shared" si="333"/>
        <v>4.2577852727845364</v>
      </c>
      <c r="EF26" s="14">
        <f t="shared" si="334"/>
        <v>4.1677861629874965E-3</v>
      </c>
      <c r="EG26" s="6">
        <f t="shared" si="335"/>
        <v>1.0215939844986019</v>
      </c>
      <c r="EH26" s="1">
        <v>20</v>
      </c>
      <c r="EI26">
        <v>-23.061946704063502</v>
      </c>
      <c r="EJ26" s="5">
        <f t="shared" si="304"/>
        <v>-0.16629309641280088</v>
      </c>
      <c r="EK26" s="5">
        <f t="shared" si="305"/>
        <v>0.16629309641280088</v>
      </c>
      <c r="EL26">
        <v>-9.8361400887370092</v>
      </c>
      <c r="EM26" s="6">
        <f t="shared" si="355"/>
        <v>-6.1120577156543696</v>
      </c>
      <c r="EN26" s="16">
        <f t="shared" si="356"/>
        <v>6112.0577156543695</v>
      </c>
      <c r="EO26" s="6">
        <f t="shared" si="357"/>
        <v>3.820036072283981</v>
      </c>
      <c r="EP26" s="14">
        <f t="shared" si="358"/>
        <v>4.1573274103200216E-3</v>
      </c>
      <c r="EQ26" s="6">
        <f t="shared" si="359"/>
        <v>0.91886822837220883</v>
      </c>
      <c r="ER26" s="1">
        <v>20</v>
      </c>
      <c r="ES26">
        <v>-22.907730998978298</v>
      </c>
      <c r="ET26" s="5">
        <f t="shared" si="348"/>
        <v>-0.16678613859109959</v>
      </c>
      <c r="EU26" s="5">
        <f t="shared" si="349"/>
        <v>0.16678613859109959</v>
      </c>
      <c r="EV26">
        <v>-10.8362644910812</v>
      </c>
      <c r="EW26" s="6">
        <f t="shared" si="343"/>
        <v>-7.0496814325451505</v>
      </c>
      <c r="EX26" s="16">
        <f t="shared" si="344"/>
        <v>7049.6814325451505</v>
      </c>
      <c r="EY26" s="6">
        <f t="shared" si="345"/>
        <v>4.4060508953407194</v>
      </c>
      <c r="EZ26" s="14">
        <f t="shared" si="346"/>
        <v>4.1696534647774897E-3</v>
      </c>
      <c r="FA26" s="6">
        <f t="shared" si="347"/>
        <v>1.0566947427550422</v>
      </c>
      <c r="FB26" s="27">
        <f t="shared" si="375"/>
        <v>4.1729297954589066</v>
      </c>
      <c r="FC26" s="22">
        <f t="shared" si="376"/>
        <v>4.1636245480010103E-3</v>
      </c>
      <c r="FD26" s="27">
        <f t="shared" si="377"/>
        <v>1.0022348911028407</v>
      </c>
      <c r="FE26" s="1">
        <v>20</v>
      </c>
      <c r="FF26">
        <v>-22.959582104696</v>
      </c>
      <c r="FG26" s="5">
        <f t="shared" si="306"/>
        <v>-0.16654464664399882</v>
      </c>
      <c r="FH26" s="5">
        <f t="shared" si="307"/>
        <v>0.16654464664399882</v>
      </c>
      <c r="FI26">
        <v>-12.704748846590499</v>
      </c>
      <c r="FJ26" s="6">
        <f t="shared" si="360"/>
        <v>-9.3439744785427905</v>
      </c>
      <c r="FK26" s="16">
        <f t="shared" si="361"/>
        <v>9343.9744785427902</v>
      </c>
      <c r="FL26" s="6">
        <f t="shared" si="362"/>
        <v>5.8399840490892441</v>
      </c>
      <c r="FM26" s="14">
        <f t="shared" si="363"/>
        <v>4.1636161660999708E-3</v>
      </c>
      <c r="FN26" s="6">
        <f t="shared" si="364"/>
        <v>1.402623060367141</v>
      </c>
      <c r="FO26" s="1">
        <v>20</v>
      </c>
      <c r="FP26">
        <v>-22.863095594411799</v>
      </c>
      <c r="FQ26" s="5">
        <f t="shared" si="341"/>
        <v>-0.16651028084039865</v>
      </c>
      <c r="FR26" s="5">
        <f t="shared" si="342"/>
        <v>0.16651028084039865</v>
      </c>
      <c r="FS26">
        <v>-11.1500011757016</v>
      </c>
      <c r="FT26" s="6">
        <f t="shared" si="365"/>
        <v>-7.5584581121802099</v>
      </c>
      <c r="FU26" s="16">
        <f t="shared" si="366"/>
        <v>7558.4581121802103</v>
      </c>
      <c r="FV26" s="6">
        <f t="shared" si="367"/>
        <v>4.7240363201126314</v>
      </c>
      <c r="FW26" s="14">
        <f t="shared" si="368"/>
        <v>4.1627570210099659E-3</v>
      </c>
      <c r="FX26" s="6">
        <f t="shared" si="369"/>
        <v>1.1348335481196277</v>
      </c>
      <c r="FY26" s="1">
        <v>20</v>
      </c>
      <c r="FZ26">
        <v>-22.925265288748701</v>
      </c>
      <c r="GA26" s="5">
        <f t="shared" si="308"/>
        <v>-0.16632164145010009</v>
      </c>
      <c r="GB26" s="5">
        <f t="shared" si="309"/>
        <v>0.16632164145010009</v>
      </c>
      <c r="GC26">
        <v>-10.9296878799796</v>
      </c>
      <c r="GD26" s="6">
        <f t="shared" si="350"/>
        <v>-7.4357999488711304</v>
      </c>
      <c r="GE26" s="16">
        <f t="shared" si="351"/>
        <v>7435.7999488711303</v>
      </c>
      <c r="GF26" s="6">
        <f t="shared" si="352"/>
        <v>4.6473749680444563</v>
      </c>
      <c r="GG26" s="14">
        <f t="shared" si="353"/>
        <v>4.1580410362525022E-3</v>
      </c>
      <c r="GH26" s="6">
        <f t="shared" si="354"/>
        <v>1.1176837668328963</v>
      </c>
      <c r="GI26" s="1">
        <v>20</v>
      </c>
      <c r="GJ26">
        <v>-22.751855537342099</v>
      </c>
      <c r="GK26" s="5">
        <f t="shared" si="310"/>
        <v>-0.16660606736859762</v>
      </c>
      <c r="GL26" s="5">
        <f t="shared" si="311"/>
        <v>0.16660606736859762</v>
      </c>
      <c r="GM26">
        <v>-9.8023660480976105</v>
      </c>
      <c r="GN26" s="6">
        <f t="shared" si="198"/>
        <v>-6.2967628240585301</v>
      </c>
      <c r="GO26" s="16">
        <f t="shared" si="199"/>
        <v>6296.76282405853</v>
      </c>
      <c r="GP26" s="6">
        <f t="shared" si="200"/>
        <v>3.9354767650365812</v>
      </c>
      <c r="GQ26" s="14">
        <f t="shared" si="201"/>
        <v>4.1651516842149405E-3</v>
      </c>
      <c r="GR26" s="6">
        <f t="shared" si="202"/>
        <v>0.94485796998731653</v>
      </c>
      <c r="GS26" s="1">
        <v>20</v>
      </c>
      <c r="GT26">
        <v>-23.278730569855</v>
      </c>
      <c r="GU26" s="5">
        <f t="shared" si="312"/>
        <v>-0.1666167775784011</v>
      </c>
      <c r="GV26" s="5">
        <f t="shared" si="313"/>
        <v>0.1666167775784011</v>
      </c>
      <c r="GW26">
        <v>-11.536726541817201</v>
      </c>
      <c r="GX26" s="6">
        <f t="shared" si="370"/>
        <v>-7.8713661059737303</v>
      </c>
      <c r="GY26" s="16">
        <f t="shared" si="371"/>
        <v>7871.3661059737306</v>
      </c>
      <c r="GZ26" s="6">
        <f t="shared" si="372"/>
        <v>4.9196038162335816</v>
      </c>
      <c r="HA26" s="14">
        <f t="shared" si="373"/>
        <v>4.1654194394600275E-3</v>
      </c>
      <c r="HB26" s="6">
        <f t="shared" si="374"/>
        <v>1.1810584474708556</v>
      </c>
      <c r="HC26" s="27">
        <f t="shared" si="314"/>
        <v>4.8132951837032989</v>
      </c>
      <c r="HD26" s="22">
        <f t="shared" si="315"/>
        <v>4.1629970694074814E-3</v>
      </c>
      <c r="HE26" s="27">
        <f t="shared" si="316"/>
        <v>1.1562091213262309</v>
      </c>
      <c r="HF26" s="1">
        <v>20</v>
      </c>
      <c r="HG26">
        <v>-22.8485481958812</v>
      </c>
      <c r="HH26" s="5">
        <f t="shared" si="317"/>
        <v>-0.16705678093540044</v>
      </c>
      <c r="HI26" s="5">
        <f t="shared" si="318"/>
        <v>0.16705678093540044</v>
      </c>
      <c r="HJ26">
        <v>-10.780685953795899</v>
      </c>
      <c r="HK26" s="6">
        <f t="shared" si="212"/>
        <v>-6.9929990917444087</v>
      </c>
      <c r="HL26" s="16">
        <f t="shared" si="213"/>
        <v>6992.9990917444084</v>
      </c>
      <c r="HM26" s="6">
        <f t="shared" si="214"/>
        <v>4.3706244323402554</v>
      </c>
      <c r="HN26" s="14">
        <f t="shared" si="215"/>
        <v>4.1764195233850113E-3</v>
      </c>
      <c r="HO26" s="6">
        <f t="shared" si="216"/>
        <v>1.0465003354830218</v>
      </c>
      <c r="HP26" s="1">
        <v>20</v>
      </c>
      <c r="HQ26">
        <v>-23.003867937328899</v>
      </c>
      <c r="HR26" s="5">
        <f t="shared" si="319"/>
        <v>-0.16638785848619975</v>
      </c>
      <c r="HS26" s="5">
        <f t="shared" si="320"/>
        <v>0.16638785848619975</v>
      </c>
      <c r="HT26">
        <v>-9.8337665200233495</v>
      </c>
      <c r="HU26" s="6">
        <f t="shared" si="219"/>
        <v>-6.1283757910132399</v>
      </c>
      <c r="HV26" s="16">
        <f t="shared" si="220"/>
        <v>6128.3757910132399</v>
      </c>
      <c r="HW26" s="6">
        <f t="shared" si="221"/>
        <v>3.8302348693832751</v>
      </c>
      <c r="HX26" s="14">
        <f t="shared" si="222"/>
        <v>4.159696462154994E-3</v>
      </c>
      <c r="HY26" s="6">
        <f t="shared" si="223"/>
        <v>0.92079672260484213</v>
      </c>
      <c r="HZ26" s="1">
        <v>20</v>
      </c>
      <c r="IA26">
        <v>-22.981423901136498</v>
      </c>
      <c r="IB26" s="5">
        <f t="shared" si="321"/>
        <v>-0.16677906053949698</v>
      </c>
      <c r="IC26" s="5">
        <f t="shared" si="322"/>
        <v>0.16677906053949698</v>
      </c>
      <c r="ID26">
        <v>-11.281770281493699</v>
      </c>
      <c r="IE26" s="6">
        <f t="shared" si="226"/>
        <v>-7.533529959619079</v>
      </c>
      <c r="IF26" s="16">
        <f t="shared" si="227"/>
        <v>7533.5299596190789</v>
      </c>
      <c r="IG26" s="6">
        <f t="shared" si="228"/>
        <v>4.7084562247619246</v>
      </c>
      <c r="IH26" s="14">
        <f t="shared" si="229"/>
        <v>4.1694765134874245E-3</v>
      </c>
      <c r="II26" s="6">
        <f t="shared" si="230"/>
        <v>1.1292679571478599</v>
      </c>
      <c r="IJ26" s="1">
        <v>20</v>
      </c>
      <c r="IK26">
        <v>-23.1405634156147</v>
      </c>
      <c r="IL26" s="5">
        <f t="shared" si="323"/>
        <v>-0.16663777890270026</v>
      </c>
      <c r="IM26" s="5">
        <f t="shared" si="324"/>
        <v>0.16663777890270026</v>
      </c>
      <c r="IN26">
        <v>-11.269574612379101</v>
      </c>
      <c r="IO26" s="6">
        <f t="shared" si="233"/>
        <v>-7.6473759487271611</v>
      </c>
      <c r="IP26" s="16">
        <f t="shared" si="234"/>
        <v>7647.3759487271609</v>
      </c>
      <c r="IQ26" s="6">
        <f t="shared" si="235"/>
        <v>4.7796099679544755</v>
      </c>
      <c r="IR26" s="14">
        <f t="shared" si="236"/>
        <v>4.1659444725675064E-3</v>
      </c>
      <c r="IS26" s="6">
        <f t="shared" si="237"/>
        <v>1.1473052508087709</v>
      </c>
      <c r="IT26" s="1">
        <v>20</v>
      </c>
      <c r="IU26">
        <v>-23.027475893926201</v>
      </c>
      <c r="IV26" s="5">
        <f t="shared" si="325"/>
        <v>-0.16651451835820197</v>
      </c>
      <c r="IW26" s="5">
        <f t="shared" si="326"/>
        <v>0.16651451835820197</v>
      </c>
      <c r="IX26">
        <v>-11.150623857975001</v>
      </c>
      <c r="IY26" s="6">
        <f t="shared" si="240"/>
        <v>-7.510966062545771</v>
      </c>
      <c r="IZ26" s="16">
        <f t="shared" si="241"/>
        <v>7510.9660625457709</v>
      </c>
      <c r="JA26" s="6">
        <f t="shared" si="242"/>
        <v>4.6943537890911067</v>
      </c>
      <c r="JB26" s="14">
        <f t="shared" si="243"/>
        <v>4.1628629589550489E-3</v>
      </c>
      <c r="JC26" s="6">
        <f t="shared" si="244"/>
        <v>1.1276743518526662</v>
      </c>
      <c r="JD26" s="27">
        <f t="shared" si="245"/>
        <v>4.4766558567062074</v>
      </c>
      <c r="JE26" s="22">
        <f t="shared" si="246"/>
        <v>4.1668799861099975E-3</v>
      </c>
      <c r="JF26" s="27">
        <f t="shared" si="247"/>
        <v>1.0743424028598918</v>
      </c>
    </row>
    <row r="27" spans="2:266" x14ac:dyDescent="0.25">
      <c r="B27" s="1">
        <v>21</v>
      </c>
      <c r="C27" s="5">
        <v>-22.957788051427599</v>
      </c>
      <c r="D27" s="5">
        <f t="shared" si="116"/>
        <v>-0.17487681731410021</v>
      </c>
      <c r="E27" s="5">
        <f t="shared" si="117"/>
        <v>0.17487681731410021</v>
      </c>
      <c r="F27" s="6">
        <v>-11.6134777665138</v>
      </c>
      <c r="G27" s="6">
        <f t="shared" si="118"/>
        <v>-8.0058742314576889</v>
      </c>
      <c r="H27" s="16">
        <f t="shared" si="2"/>
        <v>8005.8742314576893</v>
      </c>
      <c r="I27" s="6">
        <f t="shared" si="3"/>
        <v>5.0036713946610556</v>
      </c>
      <c r="J27" s="14">
        <f t="shared" si="4"/>
        <v>4.3719204328525052E-3</v>
      </c>
      <c r="K27" s="6">
        <f t="shared" si="5"/>
        <v>1.1445019349074381</v>
      </c>
      <c r="L27" s="1">
        <v>21</v>
      </c>
      <c r="M27" s="1">
        <v>-23.165416969608099</v>
      </c>
      <c r="N27" s="5">
        <f t="shared" si="6"/>
        <v>-0.17526163980769738</v>
      </c>
      <c r="O27" s="5">
        <f t="shared" si="119"/>
        <v>0.17526163980769738</v>
      </c>
      <c r="P27" s="1">
        <v>-11.5842774510384</v>
      </c>
      <c r="Q27" s="6">
        <f t="shared" si="120"/>
        <v>-7.5442060828209296</v>
      </c>
      <c r="R27" s="16">
        <f t="shared" si="7"/>
        <v>7544.2060828209296</v>
      </c>
      <c r="S27" s="6">
        <f t="shared" si="8"/>
        <v>4.7151288017630808</v>
      </c>
      <c r="T27" s="14">
        <f t="shared" si="9"/>
        <v>4.3815409951924343E-3</v>
      </c>
      <c r="U27" s="6">
        <f t="shared" si="10"/>
        <v>1.0761348135134807</v>
      </c>
      <c r="V27" s="1">
        <v>21</v>
      </c>
      <c r="W27" s="1">
        <v>-23.1293022819698</v>
      </c>
      <c r="X27" s="5">
        <f t="shared" si="121"/>
        <v>-0.17495537437439879</v>
      </c>
      <c r="Y27" s="5">
        <f t="shared" si="122"/>
        <v>0.17495537437439879</v>
      </c>
      <c r="Z27" s="1">
        <v>-11.845352314412599</v>
      </c>
      <c r="AA27" s="6">
        <f t="shared" si="123"/>
        <v>-7.4163015931844791</v>
      </c>
      <c r="AB27" s="16">
        <f t="shared" si="11"/>
        <v>7416.3015931844793</v>
      </c>
      <c r="AC27" s="6">
        <f t="shared" si="12"/>
        <v>4.6351884957402998</v>
      </c>
      <c r="AD27" s="14">
        <f t="shared" si="13"/>
        <v>4.3738843593599695E-3</v>
      </c>
      <c r="AE27" s="6">
        <f t="shared" si="14"/>
        <v>1.0597418941406505</v>
      </c>
      <c r="AF27" s="1">
        <v>21</v>
      </c>
      <c r="AG27" s="1">
        <v>-23.196584564788498</v>
      </c>
      <c r="AH27" s="5">
        <f t="shared" si="124"/>
        <v>-0.17471174038529824</v>
      </c>
      <c r="AI27" s="5">
        <f t="shared" si="125"/>
        <v>0.17471174038529824</v>
      </c>
      <c r="AJ27" s="1">
        <v>-12.724268995225399</v>
      </c>
      <c r="AK27" s="6">
        <f t="shared" si="126"/>
        <v>-8.4465507417917003</v>
      </c>
      <c r="AL27" s="16">
        <f t="shared" si="15"/>
        <v>8446.5507417916997</v>
      </c>
      <c r="AM27" s="6">
        <f t="shared" si="16"/>
        <v>5.2790942136198122</v>
      </c>
      <c r="AN27" s="14">
        <f t="shared" si="17"/>
        <v>4.3677935096324561E-3</v>
      </c>
      <c r="AO27" s="6">
        <f t="shared" si="18"/>
        <v>1.208640976726036</v>
      </c>
      <c r="AP27" s="1">
        <v>21</v>
      </c>
      <c r="AQ27" s="1">
        <v>-23.164372817288001</v>
      </c>
      <c r="AR27" s="5">
        <f t="shared" si="127"/>
        <v>-0.17495360486159939</v>
      </c>
      <c r="AS27" s="5">
        <f t="shared" si="128"/>
        <v>0.17495360486159939</v>
      </c>
      <c r="AT27" s="1">
        <v>-11.826962605118799</v>
      </c>
      <c r="AU27" s="6">
        <f t="shared" si="129"/>
        <v>-8.052137494087269</v>
      </c>
      <c r="AV27" s="16">
        <f t="shared" si="19"/>
        <v>8052.1374940872693</v>
      </c>
      <c r="AW27" s="6">
        <f t="shared" si="20"/>
        <v>5.0325859338045431</v>
      </c>
      <c r="AX27" s="14">
        <f t="shared" si="21"/>
        <v>4.373840121539985E-3</v>
      </c>
      <c r="AY27" s="6">
        <f t="shared" si="22"/>
        <v>1.1506104004626077</v>
      </c>
      <c r="AZ27" s="27">
        <f t="shared" si="0"/>
        <v>4.9331337679177585</v>
      </c>
      <c r="BA27" s="22">
        <f t="shared" si="1"/>
        <v>4.3737958837154704E-3</v>
      </c>
      <c r="BB27" s="27">
        <f t="shared" si="23"/>
        <v>1.1278838562825522</v>
      </c>
      <c r="BC27" s="1">
        <v>21</v>
      </c>
      <c r="BD27">
        <v>-23.026490088966298</v>
      </c>
      <c r="BE27" s="5">
        <f t="shared" si="287"/>
        <v>-0.17495476901479989</v>
      </c>
      <c r="BF27" s="5">
        <f t="shared" si="288"/>
        <v>0.17495476901479989</v>
      </c>
      <c r="BG27">
        <v>-12.099409662187099</v>
      </c>
      <c r="BH27" s="6">
        <f t="shared" si="327"/>
        <v>-8.2740258425474202</v>
      </c>
      <c r="BI27" s="16">
        <f t="shared" si="24"/>
        <v>8274.0258425474203</v>
      </c>
      <c r="BJ27" s="6">
        <f t="shared" si="328"/>
        <v>5.1712661515921381</v>
      </c>
      <c r="BK27" s="14">
        <f t="shared" si="329"/>
        <v>4.3738692253699977E-3</v>
      </c>
      <c r="BL27" s="6">
        <f t="shared" si="330"/>
        <v>1.182309274725672</v>
      </c>
      <c r="BM27" s="1">
        <v>21</v>
      </c>
      <c r="BN27">
        <v>-22.986904455173001</v>
      </c>
      <c r="BO27" s="5">
        <f t="shared" si="289"/>
        <v>-0.17514117323090161</v>
      </c>
      <c r="BP27" s="5">
        <f t="shared" si="290"/>
        <v>0.17514117323090161</v>
      </c>
      <c r="BQ27">
        <v>-12.635974958539</v>
      </c>
      <c r="BR27" s="6">
        <f t="shared" si="257"/>
        <v>-8.9523902162909401</v>
      </c>
      <c r="BS27" s="16">
        <f t="shared" si="28"/>
        <v>8952.3902162909399</v>
      </c>
      <c r="BT27" s="6">
        <f t="shared" si="258"/>
        <v>5.5952438851818371</v>
      </c>
      <c r="BU27" s="14">
        <f t="shared" si="259"/>
        <v>4.3785293307725404E-3</v>
      </c>
      <c r="BV27" s="6">
        <f t="shared" si="260"/>
        <v>1.2778820152826571</v>
      </c>
      <c r="BW27" s="1">
        <v>21</v>
      </c>
      <c r="BX27">
        <v>-22.933602441994701</v>
      </c>
      <c r="BY27" s="5">
        <f t="shared" si="291"/>
        <v>-0.17509898431760007</v>
      </c>
      <c r="BZ27" s="5">
        <f t="shared" si="292"/>
        <v>0.17509898431760007</v>
      </c>
      <c r="CA27">
        <v>-12.6857578754425</v>
      </c>
      <c r="CB27" s="6">
        <f t="shared" si="261"/>
        <v>-8.5932005196809698</v>
      </c>
      <c r="CC27" s="16">
        <f t="shared" si="32"/>
        <v>8593.2005196809696</v>
      </c>
      <c r="CD27" s="6">
        <f t="shared" si="262"/>
        <v>5.3707503248006061</v>
      </c>
      <c r="CE27" s="14">
        <f t="shared" si="263"/>
        <v>4.3774746079400014E-3</v>
      </c>
      <c r="CF27" s="6">
        <f t="shared" si="264"/>
        <v>1.226906105876427</v>
      </c>
      <c r="CG27" s="1">
        <v>21</v>
      </c>
      <c r="CH27">
        <v>-22.959819452257602</v>
      </c>
      <c r="CI27" s="5">
        <f t="shared" si="293"/>
        <v>-0.1748680628818029</v>
      </c>
      <c r="CJ27" s="5">
        <f t="shared" si="294"/>
        <v>0.1748680628818029</v>
      </c>
      <c r="CK27">
        <v>-12.192817963659801</v>
      </c>
      <c r="CL27" s="6">
        <f t="shared" si="265"/>
        <v>-8.1519534811377916</v>
      </c>
      <c r="CM27" s="16">
        <f t="shared" si="36"/>
        <v>8151.9534811377916</v>
      </c>
      <c r="CN27" s="6">
        <f t="shared" si="266"/>
        <v>5.0949709257111202</v>
      </c>
      <c r="CO27" s="14">
        <f t="shared" si="267"/>
        <v>4.3717015720450723E-3</v>
      </c>
      <c r="CP27" s="6">
        <f t="shared" si="268"/>
        <v>1.1654434415859964</v>
      </c>
      <c r="CQ27" s="1">
        <v>21</v>
      </c>
      <c r="CR27">
        <v>-22.945535711151798</v>
      </c>
      <c r="CS27" s="5">
        <f t="shared" si="295"/>
        <v>-0.17516007907949671</v>
      </c>
      <c r="CT27" s="5">
        <f t="shared" si="296"/>
        <v>0.17516007907949671</v>
      </c>
      <c r="CU27">
        <v>-7.4643112719058999</v>
      </c>
      <c r="CV27" s="6">
        <f t="shared" si="269"/>
        <v>-4.3222323060035697</v>
      </c>
      <c r="CW27" s="16">
        <f t="shared" si="40"/>
        <v>4322.2323060035696</v>
      </c>
      <c r="CX27" s="6">
        <f t="shared" si="270"/>
        <v>2.7013951912522312</v>
      </c>
      <c r="CY27" s="14">
        <f t="shared" si="271"/>
        <v>4.3790019769874176E-3</v>
      </c>
      <c r="CZ27" s="6">
        <f t="shared" si="272"/>
        <v>0.61689745870146551</v>
      </c>
      <c r="DA27" s="27">
        <f t="shared" si="44"/>
        <v>5.3080578218214258</v>
      </c>
      <c r="DB27" s="22">
        <f t="shared" si="45"/>
        <v>4.3753936840319032E-3</v>
      </c>
      <c r="DC27" s="27">
        <f t="shared" si="297"/>
        <v>1.2131611930586501</v>
      </c>
      <c r="DD27" s="1">
        <v>21</v>
      </c>
      <c r="DE27">
        <v>-22.9377309018973</v>
      </c>
      <c r="DF27" s="5">
        <f t="shared" si="298"/>
        <v>-0.1748620092850004</v>
      </c>
      <c r="DG27" s="5">
        <f t="shared" si="299"/>
        <v>0.1748620092850004</v>
      </c>
      <c r="DH27">
        <v>-10.6226794421673</v>
      </c>
      <c r="DI27" s="6">
        <f t="shared" si="336"/>
        <v>-6.6700391471386098</v>
      </c>
      <c r="DJ27" s="16">
        <f t="shared" si="337"/>
        <v>6670.0391471386101</v>
      </c>
      <c r="DK27" s="6">
        <f t="shared" si="338"/>
        <v>4.1687744669616311</v>
      </c>
      <c r="DL27" s="14">
        <f t="shared" si="339"/>
        <v>4.3715502321250103E-3</v>
      </c>
      <c r="DM27" s="6">
        <f t="shared" si="340"/>
        <v>0.95361467799837907</v>
      </c>
      <c r="DN27" s="1">
        <v>21</v>
      </c>
      <c r="DO27">
        <v>-22.991232963167501</v>
      </c>
      <c r="DP27" s="5">
        <f t="shared" si="300"/>
        <v>-0.17508128918840171</v>
      </c>
      <c r="DQ27" s="5">
        <f t="shared" si="301"/>
        <v>0.17508128918840171</v>
      </c>
      <c r="DR27">
        <v>-11.475423723459199</v>
      </c>
      <c r="DS27" s="6">
        <f t="shared" si="278"/>
        <v>-7.7223340049385598</v>
      </c>
      <c r="DT27" s="16">
        <f t="shared" si="279"/>
        <v>7722.3340049385597</v>
      </c>
      <c r="DU27" s="6">
        <f t="shared" si="280"/>
        <v>4.8264587530865999</v>
      </c>
      <c r="DV27" s="14">
        <f t="shared" si="281"/>
        <v>4.377032229710043E-3</v>
      </c>
      <c r="DW27" s="6">
        <f t="shared" si="282"/>
        <v>1.1026783673937739</v>
      </c>
      <c r="DX27" s="1">
        <v>21</v>
      </c>
      <c r="DY27">
        <v>-23.0429035785675</v>
      </c>
      <c r="DZ27" s="5">
        <f t="shared" si="302"/>
        <v>-0.17461711801029978</v>
      </c>
      <c r="EA27" s="5">
        <f t="shared" si="303"/>
        <v>0.17461711801029978</v>
      </c>
      <c r="EB27">
        <v>-10.869246535003199</v>
      </c>
      <c r="EC27" s="6">
        <f t="shared" si="331"/>
        <v>-7.1680791676044588</v>
      </c>
      <c r="ED27" s="16">
        <f t="shared" si="332"/>
        <v>7168.0791676044591</v>
      </c>
      <c r="EE27" s="6">
        <f t="shared" si="333"/>
        <v>4.480049479752787</v>
      </c>
      <c r="EF27" s="14">
        <f t="shared" si="334"/>
        <v>4.3654279502574941E-3</v>
      </c>
      <c r="EG27" s="6">
        <f t="shared" si="335"/>
        <v>1.0262566535976232</v>
      </c>
      <c r="EH27" s="1">
        <v>21</v>
      </c>
      <c r="EI27">
        <v>-23.070578993437799</v>
      </c>
      <c r="EJ27" s="5">
        <f t="shared" si="304"/>
        <v>-0.17492538578709826</v>
      </c>
      <c r="EK27" s="5">
        <f t="shared" si="305"/>
        <v>0.17492538578709826</v>
      </c>
      <c r="EL27">
        <v>-10.2458421140909</v>
      </c>
      <c r="EM27" s="6">
        <f t="shared" si="355"/>
        <v>-6.5217597410082604</v>
      </c>
      <c r="EN27" s="16">
        <f t="shared" si="356"/>
        <v>6521.7597410082608</v>
      </c>
      <c r="EO27" s="6">
        <f t="shared" si="357"/>
        <v>4.0760998381301627</v>
      </c>
      <c r="EP27" s="14">
        <f t="shared" si="358"/>
        <v>4.3731346446774563E-3</v>
      </c>
      <c r="EQ27" s="6">
        <f t="shared" si="359"/>
        <v>0.93207736996874446</v>
      </c>
      <c r="ER27" s="1">
        <v>21</v>
      </c>
      <c r="ES27">
        <v>-22.916121889537699</v>
      </c>
      <c r="ET27" s="5">
        <f t="shared" si="348"/>
        <v>-0.17517702915050037</v>
      </c>
      <c r="EU27" s="5">
        <f t="shared" si="349"/>
        <v>0.17517702915050037</v>
      </c>
      <c r="EV27">
        <v>-11.275721341371501</v>
      </c>
      <c r="EW27" s="6">
        <f t="shared" si="343"/>
        <v>-7.4891382828354507</v>
      </c>
      <c r="EX27" s="16">
        <f t="shared" si="344"/>
        <v>7489.1382828354508</v>
      </c>
      <c r="EY27" s="6">
        <f t="shared" si="345"/>
        <v>4.6807114267721568</v>
      </c>
      <c r="EZ27" s="14">
        <f t="shared" si="346"/>
        <v>4.3794257287625097E-3</v>
      </c>
      <c r="FA27" s="6">
        <f t="shared" si="347"/>
        <v>1.0687957089969378</v>
      </c>
      <c r="FB27" s="27">
        <f t="shared" si="375"/>
        <v>4.4464187929406673</v>
      </c>
      <c r="FC27" s="22">
        <f t="shared" si="376"/>
        <v>4.3733141571065028E-3</v>
      </c>
      <c r="FD27" s="27">
        <f t="shared" si="377"/>
        <v>1.0167160723442135</v>
      </c>
      <c r="FE27" s="1">
        <v>21</v>
      </c>
      <c r="FF27">
        <v>-22.968117443388799</v>
      </c>
      <c r="FG27" s="5">
        <f t="shared" si="306"/>
        <v>-0.17507998533679725</v>
      </c>
      <c r="FH27" s="5">
        <f t="shared" si="307"/>
        <v>0.17507998533679725</v>
      </c>
      <c r="FI27">
        <v>-13.1077731028199</v>
      </c>
      <c r="FJ27" s="6">
        <f t="shared" si="360"/>
        <v>-9.7469987347721911</v>
      </c>
      <c r="FK27" s="16">
        <f t="shared" si="361"/>
        <v>9746.9987347721908</v>
      </c>
      <c r="FL27" s="6">
        <f t="shared" si="362"/>
        <v>6.0918742092326195</v>
      </c>
      <c r="FM27" s="14">
        <f t="shared" si="363"/>
        <v>4.3769996334199314E-3</v>
      </c>
      <c r="FN27" s="6">
        <f t="shared" si="364"/>
        <v>1.3917922594096233</v>
      </c>
      <c r="FO27" s="1">
        <v>21</v>
      </c>
      <c r="FP27">
        <v>-22.8711542356378</v>
      </c>
      <c r="FQ27" s="5">
        <f t="shared" si="341"/>
        <v>-0.17456892206639907</v>
      </c>
      <c r="FR27" s="5">
        <f t="shared" si="342"/>
        <v>0.17456892206639907</v>
      </c>
      <c r="FS27">
        <v>-11.5991603583097</v>
      </c>
      <c r="FT27" s="6">
        <f t="shared" si="365"/>
        <v>-8.0076172947883091</v>
      </c>
      <c r="FU27" s="16">
        <f t="shared" si="366"/>
        <v>8007.6172947883088</v>
      </c>
      <c r="FV27" s="6">
        <f t="shared" si="367"/>
        <v>5.0047608092426934</v>
      </c>
      <c r="FW27" s="14">
        <f t="shared" si="368"/>
        <v>4.3642230516599771E-3</v>
      </c>
      <c r="FX27" s="6">
        <f t="shared" si="369"/>
        <v>1.1467701696271189</v>
      </c>
      <c r="FY27" s="1">
        <v>21</v>
      </c>
      <c r="FZ27">
        <v>-22.933977671865598</v>
      </c>
      <c r="GA27" s="5">
        <f t="shared" si="308"/>
        <v>-0.17503402456699746</v>
      </c>
      <c r="GB27" s="5">
        <f t="shared" si="309"/>
        <v>0.17503402456699746</v>
      </c>
      <c r="GC27">
        <v>-11.4201067015529</v>
      </c>
      <c r="GD27" s="6">
        <f t="shared" si="350"/>
        <v>-7.9262187704444305</v>
      </c>
      <c r="GE27" s="16">
        <f t="shared" si="351"/>
        <v>7926.2187704444304</v>
      </c>
      <c r="GF27" s="6">
        <f t="shared" si="352"/>
        <v>4.9538867315277688</v>
      </c>
      <c r="GG27" s="14">
        <f t="shared" si="353"/>
        <v>4.3758506141749363E-3</v>
      </c>
      <c r="GH27" s="6">
        <f t="shared" si="354"/>
        <v>1.1320968580326687</v>
      </c>
      <c r="GI27" s="1">
        <v>21</v>
      </c>
      <c r="GJ27">
        <v>-22.760153202510399</v>
      </c>
      <c r="GK27" s="5">
        <f t="shared" si="310"/>
        <v>-0.17490373253689739</v>
      </c>
      <c r="GL27" s="5">
        <f t="shared" si="311"/>
        <v>0.17490373253689739</v>
      </c>
      <c r="GM27">
        <v>-10.2593492716551</v>
      </c>
      <c r="GN27" s="6">
        <f t="shared" si="198"/>
        <v>-6.75374604761602</v>
      </c>
      <c r="GO27" s="16">
        <f t="shared" si="199"/>
        <v>6753.7460476160204</v>
      </c>
      <c r="GP27" s="6">
        <f t="shared" si="200"/>
        <v>4.2210912797600129</v>
      </c>
      <c r="GQ27" s="14">
        <f t="shared" si="201"/>
        <v>4.3725933134224348E-3</v>
      </c>
      <c r="GR27" s="6">
        <f t="shared" si="202"/>
        <v>0.96535190382390235</v>
      </c>
      <c r="GS27" s="1">
        <v>21</v>
      </c>
      <c r="GT27">
        <v>-23.2873680746358</v>
      </c>
      <c r="GU27" s="5">
        <f t="shared" si="312"/>
        <v>-0.1752542823592016</v>
      </c>
      <c r="GV27" s="5">
        <f t="shared" si="313"/>
        <v>0.1752542823592016</v>
      </c>
      <c r="GW27">
        <v>-12.013233266770801</v>
      </c>
      <c r="GX27" s="6">
        <f t="shared" si="370"/>
        <v>-8.3478728309273293</v>
      </c>
      <c r="GY27" s="16">
        <f t="shared" si="371"/>
        <v>8347.8728309273301</v>
      </c>
      <c r="GZ27" s="6">
        <f t="shared" si="372"/>
        <v>5.2174205193295817</v>
      </c>
      <c r="HA27" s="14">
        <f t="shared" si="373"/>
        <v>4.3813570589800403E-3</v>
      </c>
      <c r="HB27" s="6">
        <f t="shared" si="374"/>
        <v>1.1908229457437038</v>
      </c>
      <c r="HC27" s="27">
        <f t="shared" si="314"/>
        <v>5.0978067098185358</v>
      </c>
      <c r="HD27" s="22">
        <f t="shared" si="315"/>
        <v>4.374204734331465E-3</v>
      </c>
      <c r="HE27" s="27">
        <f t="shared" si="316"/>
        <v>1.1654248073501898</v>
      </c>
      <c r="HF27" s="1">
        <v>21</v>
      </c>
      <c r="HG27">
        <v>-22.856455543752599</v>
      </c>
      <c r="HH27" s="5">
        <f t="shared" si="317"/>
        <v>-0.17496412880679912</v>
      </c>
      <c r="HI27" s="5">
        <f t="shared" si="318"/>
        <v>0.17496412880679912</v>
      </c>
      <c r="HJ27">
        <v>-11.262781918048899</v>
      </c>
      <c r="HK27" s="6">
        <f t="shared" si="212"/>
        <v>-7.475095055997409</v>
      </c>
      <c r="HL27" s="16">
        <f t="shared" si="213"/>
        <v>7475.095055997409</v>
      </c>
      <c r="HM27" s="6">
        <f t="shared" si="214"/>
        <v>4.6719344099983804</v>
      </c>
      <c r="HN27" s="14">
        <f t="shared" si="215"/>
        <v>4.3741032201699784E-3</v>
      </c>
      <c r="HO27" s="6">
        <f t="shared" si="216"/>
        <v>1.0680896574308159</v>
      </c>
      <c r="HP27" s="1">
        <v>21</v>
      </c>
      <c r="HQ27">
        <v>-23.0122249277461</v>
      </c>
      <c r="HR27" s="5">
        <f t="shared" si="319"/>
        <v>-0.17474484890340136</v>
      </c>
      <c r="HS27" s="5">
        <f t="shared" si="320"/>
        <v>0.17474484890340136</v>
      </c>
      <c r="HT27">
        <v>-10.349530167877701</v>
      </c>
      <c r="HU27" s="6">
        <f t="shared" si="219"/>
        <v>-6.6441394388675912</v>
      </c>
      <c r="HV27" s="16">
        <f t="shared" si="220"/>
        <v>6644.1394388675908</v>
      </c>
      <c r="HW27" s="6">
        <f t="shared" si="221"/>
        <v>4.1525871492922439</v>
      </c>
      <c r="HX27" s="14">
        <f t="shared" si="222"/>
        <v>4.3686212225850342E-3</v>
      </c>
      <c r="HY27" s="6">
        <f t="shared" si="223"/>
        <v>0.95054868291717987</v>
      </c>
      <c r="HZ27" s="1">
        <v>21</v>
      </c>
      <c r="IA27">
        <v>-22.989703824609499</v>
      </c>
      <c r="IB27" s="5">
        <f t="shared" si="321"/>
        <v>-0.17505898401249809</v>
      </c>
      <c r="IC27" s="5">
        <f t="shared" si="322"/>
        <v>0.17505898401249809</v>
      </c>
      <c r="ID27">
        <v>-11.7754727602005</v>
      </c>
      <c r="IE27" s="6">
        <f t="shared" si="226"/>
        <v>-8.0272324383258802</v>
      </c>
      <c r="IF27" s="16">
        <f t="shared" si="227"/>
        <v>8027.2324383258801</v>
      </c>
      <c r="IG27" s="6">
        <f t="shared" si="228"/>
        <v>5.0170202739536753</v>
      </c>
      <c r="IH27" s="14">
        <f t="shared" si="229"/>
        <v>4.3764746003124525E-3</v>
      </c>
      <c r="II27" s="6">
        <f t="shared" si="230"/>
        <v>1.1463611084582765</v>
      </c>
      <c r="IJ27" s="1">
        <v>21</v>
      </c>
      <c r="IK27">
        <v>-23.148724781722201</v>
      </c>
      <c r="IL27" s="5">
        <f t="shared" si="323"/>
        <v>-0.17479914501020133</v>
      </c>
      <c r="IM27" s="5">
        <f t="shared" si="324"/>
        <v>0.17479914501020133</v>
      </c>
      <c r="IN27">
        <v>-11.805802583694501</v>
      </c>
      <c r="IO27" s="6">
        <f t="shared" si="233"/>
        <v>-8.183603920042561</v>
      </c>
      <c r="IP27" s="16">
        <f t="shared" si="234"/>
        <v>8183.6039200425612</v>
      </c>
      <c r="IQ27" s="6">
        <f t="shared" si="235"/>
        <v>5.1147524500266011</v>
      </c>
      <c r="IR27" s="14">
        <f t="shared" si="236"/>
        <v>4.3699786252550336E-3</v>
      </c>
      <c r="IS27" s="6">
        <f t="shared" si="237"/>
        <v>1.1704296264671323</v>
      </c>
      <c r="IT27" s="1">
        <v>21</v>
      </c>
      <c r="IU27">
        <v>-23.036068928053499</v>
      </c>
      <c r="IV27" s="5">
        <f t="shared" si="325"/>
        <v>-0.1751075524854997</v>
      </c>
      <c r="IW27" s="5">
        <f t="shared" si="326"/>
        <v>0.1751075524854997</v>
      </c>
      <c r="IX27">
        <v>-11.706406995654101</v>
      </c>
      <c r="IY27" s="6">
        <f t="shared" si="240"/>
        <v>-8.0667492002248711</v>
      </c>
      <c r="IZ27" s="16">
        <f t="shared" si="241"/>
        <v>8066.7492002248709</v>
      </c>
      <c r="JA27" s="6">
        <f t="shared" si="242"/>
        <v>5.0417182501405442</v>
      </c>
      <c r="JB27" s="14">
        <f t="shared" si="243"/>
        <v>4.377688812137492E-3</v>
      </c>
      <c r="JC27" s="6">
        <f t="shared" si="244"/>
        <v>1.1516849338769757</v>
      </c>
      <c r="JD27" s="27">
        <f t="shared" si="245"/>
        <v>4.7996025066822892</v>
      </c>
      <c r="JE27" s="22">
        <f t="shared" si="246"/>
        <v>4.373373296091998E-3</v>
      </c>
      <c r="JF27" s="27">
        <f t="shared" si="247"/>
        <v>1.0974600569704775</v>
      </c>
    </row>
    <row r="28" spans="2:266" x14ac:dyDescent="0.25">
      <c r="B28" s="1">
        <v>22</v>
      </c>
      <c r="C28" s="5">
        <v>-22.966178616024099</v>
      </c>
      <c r="D28" s="5">
        <f t="shared" si="116"/>
        <v>-0.18326738191059988</v>
      </c>
      <c r="E28" s="5">
        <f t="shared" si="117"/>
        <v>0.18326738191059988</v>
      </c>
      <c r="F28" s="6">
        <v>-12.115790322423001</v>
      </c>
      <c r="G28" s="6">
        <f t="shared" si="118"/>
        <v>-8.5081867873668902</v>
      </c>
      <c r="H28" s="16">
        <f t="shared" si="2"/>
        <v>8508.1867873668907</v>
      </c>
      <c r="I28" s="6">
        <f t="shared" si="3"/>
        <v>5.317616742104307</v>
      </c>
      <c r="J28" s="14">
        <f t="shared" si="4"/>
        <v>4.5816845477649974E-3</v>
      </c>
      <c r="K28" s="6">
        <f t="shared" si="5"/>
        <v>1.1606248065895997</v>
      </c>
      <c r="L28" s="1">
        <v>22</v>
      </c>
      <c r="M28" s="1">
        <v>-23.173638964816099</v>
      </c>
      <c r="N28" s="5">
        <f t="shared" si="6"/>
        <v>-0.18348363501569764</v>
      </c>
      <c r="O28" s="5">
        <f t="shared" si="119"/>
        <v>0.18348363501569764</v>
      </c>
      <c r="P28" s="1">
        <v>-12.208311073481999</v>
      </c>
      <c r="Q28" s="6">
        <f t="shared" si="120"/>
        <v>-8.1682397052645292</v>
      </c>
      <c r="R28" s="16">
        <f t="shared" si="7"/>
        <v>8168.2397052645292</v>
      </c>
      <c r="S28" s="6">
        <f t="shared" si="8"/>
        <v>5.1051498157903303</v>
      </c>
      <c r="T28" s="14">
        <f t="shared" si="9"/>
        <v>4.5870908753924411E-3</v>
      </c>
      <c r="U28" s="6">
        <f t="shared" si="10"/>
        <v>1.1129384515090008</v>
      </c>
      <c r="V28" s="1">
        <v>22</v>
      </c>
      <c r="W28" s="1">
        <v>-23.137673614754899</v>
      </c>
      <c r="X28" s="5">
        <f t="shared" si="121"/>
        <v>-0.18332670715949817</v>
      </c>
      <c r="Y28" s="5">
        <f t="shared" si="122"/>
        <v>0.18332670715949817</v>
      </c>
      <c r="Z28" s="1">
        <v>-12.3175892978907</v>
      </c>
      <c r="AA28" s="6">
        <f t="shared" si="123"/>
        <v>-7.8885385766625804</v>
      </c>
      <c r="AB28" s="16">
        <f t="shared" si="11"/>
        <v>7888.5385766625805</v>
      </c>
      <c r="AC28" s="6">
        <f t="shared" si="12"/>
        <v>4.9303366104141126</v>
      </c>
      <c r="AD28" s="14">
        <f t="shared" si="13"/>
        <v>4.5831676789874539E-3</v>
      </c>
      <c r="AE28" s="6">
        <f t="shared" si="14"/>
        <v>1.0757486864419845</v>
      </c>
      <c r="AF28" s="1">
        <v>22</v>
      </c>
      <c r="AG28" s="1">
        <v>-23.205330848047701</v>
      </c>
      <c r="AH28" s="5">
        <f t="shared" si="124"/>
        <v>-0.18345802364450137</v>
      </c>
      <c r="AI28" s="5">
        <f t="shared" si="125"/>
        <v>0.18345802364450137</v>
      </c>
      <c r="AJ28" s="1">
        <v>-13.304147869348499</v>
      </c>
      <c r="AK28" s="6">
        <f t="shared" si="126"/>
        <v>-9.0264296159148003</v>
      </c>
      <c r="AL28" s="16">
        <f t="shared" si="15"/>
        <v>9026.4296159147998</v>
      </c>
      <c r="AM28" s="6">
        <f t="shared" si="16"/>
        <v>5.6415185099467502</v>
      </c>
      <c r="AN28" s="14">
        <f t="shared" si="17"/>
        <v>4.5864505911125345E-3</v>
      </c>
      <c r="AO28" s="6">
        <f t="shared" si="18"/>
        <v>1.2300401798459772</v>
      </c>
      <c r="AP28" s="1">
        <v>22</v>
      </c>
      <c r="AQ28" s="1">
        <v>-23.1726529735916</v>
      </c>
      <c r="AR28" s="5">
        <f t="shared" si="127"/>
        <v>-0.18323376116519796</v>
      </c>
      <c r="AS28" s="5">
        <f t="shared" si="128"/>
        <v>0.18323376116519796</v>
      </c>
      <c r="AT28" s="1">
        <v>-12.3246038332582</v>
      </c>
      <c r="AU28" s="6">
        <f t="shared" si="129"/>
        <v>-8.5497787222266695</v>
      </c>
      <c r="AV28" s="16">
        <f t="shared" si="19"/>
        <v>8549.7787222266688</v>
      </c>
      <c r="AW28" s="6">
        <f t="shared" si="20"/>
        <v>5.3436117013916684</v>
      </c>
      <c r="AX28" s="14">
        <f t="shared" si="21"/>
        <v>4.580844029129949E-3</v>
      </c>
      <c r="AY28" s="6">
        <f t="shared" si="22"/>
        <v>1.1665124739919586</v>
      </c>
      <c r="AZ28" s="27">
        <f t="shared" si="0"/>
        <v>5.2676466759294334</v>
      </c>
      <c r="BA28" s="22">
        <f t="shared" si="1"/>
        <v>4.5838475444774747E-3</v>
      </c>
      <c r="BB28" s="27">
        <f t="shared" si="23"/>
        <v>1.1491758015110658</v>
      </c>
      <c r="BC28" s="1">
        <v>22</v>
      </c>
      <c r="BD28">
        <v>-23.035174718670099</v>
      </c>
      <c r="BE28" s="5">
        <f t="shared" si="287"/>
        <v>-0.18363939871860069</v>
      </c>
      <c r="BF28" s="5">
        <f t="shared" si="288"/>
        <v>0.18363939871860069</v>
      </c>
      <c r="BG28">
        <v>-12.5382428988814</v>
      </c>
      <c r="BH28" s="6">
        <f t="shared" si="327"/>
        <v>-8.7128590792417207</v>
      </c>
      <c r="BI28" s="16">
        <f t="shared" si="24"/>
        <v>8712.8590792417199</v>
      </c>
      <c r="BJ28" s="6">
        <f t="shared" si="328"/>
        <v>5.445536924526075</v>
      </c>
      <c r="BK28" s="14">
        <f t="shared" si="329"/>
        <v>4.5909849679650174E-3</v>
      </c>
      <c r="BL28" s="6">
        <f t="shared" si="330"/>
        <v>1.1861369537308337</v>
      </c>
      <c r="BM28" s="1">
        <v>22</v>
      </c>
      <c r="BN28">
        <v>-22.995163004792602</v>
      </c>
      <c r="BO28" s="5">
        <f t="shared" si="289"/>
        <v>-0.18339972285050266</v>
      </c>
      <c r="BP28" s="5">
        <f t="shared" si="290"/>
        <v>0.18339972285050266</v>
      </c>
      <c r="BQ28">
        <v>-13.2729532197118</v>
      </c>
      <c r="BR28" s="6">
        <f t="shared" si="257"/>
        <v>-9.58936847746374</v>
      </c>
      <c r="BS28" s="16">
        <f t="shared" si="28"/>
        <v>9589.3684774637404</v>
      </c>
      <c r="BT28" s="6">
        <f t="shared" si="258"/>
        <v>5.9933552984148379</v>
      </c>
      <c r="BU28" s="14">
        <f t="shared" si="259"/>
        <v>4.584993071262566E-3</v>
      </c>
      <c r="BV28" s="6">
        <f t="shared" si="260"/>
        <v>1.3071677983505552</v>
      </c>
      <c r="BW28" s="1">
        <v>22</v>
      </c>
      <c r="BX28">
        <v>-22.9418068817719</v>
      </c>
      <c r="BY28" s="5">
        <f t="shared" si="291"/>
        <v>-0.18330342409479883</v>
      </c>
      <c r="BZ28" s="5">
        <f t="shared" si="292"/>
        <v>0.18330342409479883</v>
      </c>
      <c r="CA28">
        <v>-13.160789385437999</v>
      </c>
      <c r="CB28" s="6">
        <f t="shared" si="261"/>
        <v>-9.0682320296764694</v>
      </c>
      <c r="CC28" s="16">
        <f t="shared" si="32"/>
        <v>9068.2320296764701</v>
      </c>
      <c r="CD28" s="6">
        <f t="shared" si="262"/>
        <v>5.6676450185477938</v>
      </c>
      <c r="CE28" s="14">
        <f t="shared" si="263"/>
        <v>4.5825856023699709E-3</v>
      </c>
      <c r="CF28" s="6">
        <f t="shared" si="264"/>
        <v>1.2367788646690341</v>
      </c>
      <c r="CG28" s="1">
        <v>22</v>
      </c>
      <c r="CH28">
        <v>-22.968090341901501</v>
      </c>
      <c r="CI28" s="5">
        <f t="shared" si="293"/>
        <v>-0.18313895252570234</v>
      </c>
      <c r="CJ28" s="5">
        <f t="shared" si="294"/>
        <v>0.18313895252570234</v>
      </c>
      <c r="CK28">
        <v>-12.5797407701612</v>
      </c>
      <c r="CL28" s="6">
        <f t="shared" si="265"/>
        <v>-8.5388762876391908</v>
      </c>
      <c r="CM28" s="16">
        <f t="shared" si="36"/>
        <v>8538.8762876391902</v>
      </c>
      <c r="CN28" s="6">
        <f t="shared" si="266"/>
        <v>5.3367976797744943</v>
      </c>
      <c r="CO28" s="14">
        <f t="shared" si="267"/>
        <v>4.5784738131425581E-3</v>
      </c>
      <c r="CP28" s="6">
        <f t="shared" si="268"/>
        <v>1.1656280886559096</v>
      </c>
      <c r="CQ28" s="1">
        <v>22</v>
      </c>
      <c r="CR28">
        <v>-22.953998266984399</v>
      </c>
      <c r="CS28" s="5">
        <f t="shared" si="295"/>
        <v>-0.18362263491209774</v>
      </c>
      <c r="CT28" s="5">
        <f t="shared" si="296"/>
        <v>0.18362263491209774</v>
      </c>
      <c r="CU28">
        <v>-7.7269572764635104</v>
      </c>
      <c r="CV28" s="6">
        <f t="shared" si="269"/>
        <v>-4.5848783105611801</v>
      </c>
      <c r="CW28" s="16">
        <f t="shared" si="40"/>
        <v>4584.8783105611801</v>
      </c>
      <c r="CX28" s="6">
        <f t="shared" si="270"/>
        <v>2.8655489441007376</v>
      </c>
      <c r="CY28" s="14">
        <f t="shared" si="271"/>
        <v>4.5905658728024436E-3</v>
      </c>
      <c r="CZ28" s="6">
        <f t="shared" si="272"/>
        <v>0.62422564526917046</v>
      </c>
      <c r="DA28" s="27">
        <f t="shared" si="44"/>
        <v>5.6108337303158002</v>
      </c>
      <c r="DB28" s="22">
        <f t="shared" si="45"/>
        <v>4.5842593636850285E-3</v>
      </c>
      <c r="DC28" s="27">
        <f t="shared" si="297"/>
        <v>1.2239346173916228</v>
      </c>
      <c r="DD28" s="1">
        <v>22</v>
      </c>
      <c r="DE28">
        <v>-22.9460628397369</v>
      </c>
      <c r="DF28" s="5">
        <f t="shared" si="298"/>
        <v>-0.18319394712460024</v>
      </c>
      <c r="DG28" s="5">
        <f t="shared" si="299"/>
        <v>0.18319394712460024</v>
      </c>
      <c r="DH28">
        <v>-11.0849784687161</v>
      </c>
      <c r="DI28" s="6">
        <f t="shared" si="336"/>
        <v>-7.1323381736874101</v>
      </c>
      <c r="DJ28" s="16">
        <f t="shared" si="337"/>
        <v>7132.3381736874098</v>
      </c>
      <c r="DK28" s="6">
        <f t="shared" si="338"/>
        <v>4.4577113585546311</v>
      </c>
      <c r="DL28" s="14">
        <f t="shared" si="339"/>
        <v>4.5798486781150061E-3</v>
      </c>
      <c r="DM28" s="6">
        <f t="shared" si="340"/>
        <v>0.97333158186120583</v>
      </c>
      <c r="DN28" s="1">
        <v>22</v>
      </c>
      <c r="DO28">
        <v>-22.999387111524999</v>
      </c>
      <c r="DP28" s="5">
        <f t="shared" si="300"/>
        <v>-0.18323543754589977</v>
      </c>
      <c r="DQ28" s="5">
        <f t="shared" si="301"/>
        <v>0.18323543754589977</v>
      </c>
      <c r="DR28">
        <v>-11.8787065148354</v>
      </c>
      <c r="DS28" s="6">
        <f t="shared" si="278"/>
        <v>-8.1256167963147607</v>
      </c>
      <c r="DT28" s="16">
        <f t="shared" si="279"/>
        <v>8125.6167963147609</v>
      </c>
      <c r="DU28" s="6">
        <f t="shared" si="280"/>
        <v>5.0785104976967252</v>
      </c>
      <c r="DV28" s="14">
        <f t="shared" si="281"/>
        <v>4.5808859386474946E-3</v>
      </c>
      <c r="DW28" s="6">
        <f t="shared" si="282"/>
        <v>1.1086306373295456</v>
      </c>
      <c r="DX28" s="1">
        <v>22</v>
      </c>
      <c r="DY28">
        <v>-23.051426903199001</v>
      </c>
      <c r="DZ28" s="5">
        <f t="shared" si="302"/>
        <v>-0.1831404426418004</v>
      </c>
      <c r="EA28" s="5">
        <f t="shared" si="303"/>
        <v>0.1831404426418004</v>
      </c>
      <c r="EB28">
        <v>-11.3629823550582</v>
      </c>
      <c r="EC28" s="6">
        <f t="shared" si="331"/>
        <v>-7.6618149876594597</v>
      </c>
      <c r="ED28" s="16">
        <f t="shared" si="332"/>
        <v>7661.8149876594598</v>
      </c>
      <c r="EE28" s="6">
        <f t="shared" si="333"/>
        <v>4.7886343672871625</v>
      </c>
      <c r="EF28" s="14">
        <f t="shared" si="334"/>
        <v>4.5785110660450101E-3</v>
      </c>
      <c r="EG28" s="6">
        <f t="shared" si="335"/>
        <v>1.0458933697464361</v>
      </c>
      <c r="EH28" s="1">
        <v>22</v>
      </c>
      <c r="EI28">
        <v>-23.078771046624599</v>
      </c>
      <c r="EJ28" s="5">
        <f t="shared" si="304"/>
        <v>-0.18311743897389832</v>
      </c>
      <c r="EK28" s="5">
        <f t="shared" si="305"/>
        <v>0.18311743897389832</v>
      </c>
      <c r="EL28">
        <v>-10.5768747627735</v>
      </c>
      <c r="EM28" s="6">
        <f t="shared" si="355"/>
        <v>-6.85279238969086</v>
      </c>
      <c r="EN28" s="16">
        <f t="shared" si="356"/>
        <v>6852.7923896908596</v>
      </c>
      <c r="EO28" s="6">
        <f t="shared" si="357"/>
        <v>4.2829952435567868</v>
      </c>
      <c r="EP28" s="14">
        <f t="shared" si="358"/>
        <v>4.5779359743474577E-3</v>
      </c>
      <c r="EQ28" s="6">
        <f t="shared" si="359"/>
        <v>0.93557342600609172</v>
      </c>
      <c r="ER28" s="1">
        <v>22</v>
      </c>
      <c r="ES28">
        <v>-22.924486051138899</v>
      </c>
      <c r="ET28" s="5">
        <f t="shared" si="348"/>
        <v>-0.18354119075170061</v>
      </c>
      <c r="EU28" s="5">
        <f t="shared" si="349"/>
        <v>0.18354119075170061</v>
      </c>
      <c r="EV28">
        <v>-11.719508469104801</v>
      </c>
      <c r="EW28" s="6">
        <f t="shared" si="343"/>
        <v>-7.9329254105687506</v>
      </c>
      <c r="EX28" s="16">
        <f t="shared" si="344"/>
        <v>7932.9254105687505</v>
      </c>
      <c r="EY28" s="6">
        <f t="shared" si="345"/>
        <v>4.9580783816054694</v>
      </c>
      <c r="EZ28" s="14">
        <f t="shared" si="346"/>
        <v>4.5885297687925149E-3</v>
      </c>
      <c r="FA28" s="6">
        <f t="shared" si="347"/>
        <v>1.0805374774565759</v>
      </c>
      <c r="FB28" s="27">
        <f t="shared" si="375"/>
        <v>4.713185969740155</v>
      </c>
      <c r="FC28" s="22">
        <f t="shared" si="376"/>
        <v>4.581142285189496E-3</v>
      </c>
      <c r="FD28" s="27">
        <f t="shared" si="377"/>
        <v>1.0288233100677853</v>
      </c>
      <c r="FE28" s="1">
        <v>22</v>
      </c>
      <c r="FF28">
        <v>-22.976276388057599</v>
      </c>
      <c r="FG28" s="5">
        <f t="shared" si="306"/>
        <v>-0.18323893000559721</v>
      </c>
      <c r="FH28" s="5">
        <f t="shared" si="307"/>
        <v>0.18323893000559721</v>
      </c>
      <c r="FI28">
        <v>-13.6702848598361</v>
      </c>
      <c r="FJ28" s="6">
        <f t="shared" si="360"/>
        <v>-10.309510491788391</v>
      </c>
      <c r="FK28" s="16">
        <f t="shared" si="361"/>
        <v>10309.510491788391</v>
      </c>
      <c r="FL28" s="6">
        <f t="shared" si="362"/>
        <v>6.4434440573677447</v>
      </c>
      <c r="FM28" s="14">
        <f t="shared" si="363"/>
        <v>4.5809732501399299E-3</v>
      </c>
      <c r="FN28" s="6">
        <f t="shared" si="364"/>
        <v>1.4065666192595478</v>
      </c>
      <c r="FO28" s="1">
        <v>22</v>
      </c>
      <c r="FP28">
        <v>-22.879735767931098</v>
      </c>
      <c r="FQ28" s="5">
        <f t="shared" si="341"/>
        <v>-0.18315045435969779</v>
      </c>
      <c r="FR28" s="5">
        <f t="shared" si="342"/>
        <v>0.18315045435969779</v>
      </c>
      <c r="FS28">
        <v>-12.095947191119199</v>
      </c>
      <c r="FT28" s="6">
        <f t="shared" si="365"/>
        <v>-8.5044041275978088</v>
      </c>
      <c r="FU28" s="16">
        <f t="shared" si="366"/>
        <v>8504.4041275978088</v>
      </c>
      <c r="FV28" s="6">
        <f t="shared" si="367"/>
        <v>5.3152525797486305</v>
      </c>
      <c r="FW28" s="14">
        <f t="shared" si="368"/>
        <v>4.5787613589924449E-3</v>
      </c>
      <c r="FX28" s="6">
        <f t="shared" si="369"/>
        <v>1.1608494444266582</v>
      </c>
      <c r="FY28" s="1">
        <v>22</v>
      </c>
      <c r="FZ28">
        <v>-22.941937220368199</v>
      </c>
      <c r="GA28" s="5">
        <f t="shared" si="308"/>
        <v>-0.18299357306959863</v>
      </c>
      <c r="GB28" s="5">
        <f t="shared" si="309"/>
        <v>0.18299357306959863</v>
      </c>
      <c r="GC28">
        <v>-11.899239569902401</v>
      </c>
      <c r="GD28" s="6">
        <f t="shared" si="350"/>
        <v>-8.4053516387939311</v>
      </c>
      <c r="GE28" s="16">
        <f t="shared" si="351"/>
        <v>8405.3516387939308</v>
      </c>
      <c r="GF28" s="6">
        <f t="shared" si="352"/>
        <v>5.2533447742462069</v>
      </c>
      <c r="GG28" s="14">
        <f t="shared" si="353"/>
        <v>4.5748393267399656E-3</v>
      </c>
      <c r="GH28" s="6">
        <f t="shared" si="354"/>
        <v>1.1483124103485718</v>
      </c>
      <c r="GI28" s="1">
        <v>22</v>
      </c>
      <c r="GJ28">
        <v>-22.7685005537388</v>
      </c>
      <c r="GK28" s="5">
        <f t="shared" si="310"/>
        <v>-0.18325108376529897</v>
      </c>
      <c r="GL28" s="5">
        <f t="shared" si="311"/>
        <v>0.18325108376529897</v>
      </c>
      <c r="GM28">
        <v>-10.7284868136048</v>
      </c>
      <c r="GN28" s="6">
        <f t="shared" si="198"/>
        <v>-7.2228835895657193</v>
      </c>
      <c r="GO28" s="16">
        <f t="shared" si="199"/>
        <v>7222.8835895657194</v>
      </c>
      <c r="GP28" s="6">
        <f t="shared" si="200"/>
        <v>4.5143022434785749</v>
      </c>
      <c r="GQ28" s="14">
        <f t="shared" si="201"/>
        <v>4.5812770941324743E-3</v>
      </c>
      <c r="GR28" s="6">
        <f t="shared" si="202"/>
        <v>0.98538074661764552</v>
      </c>
      <c r="GS28" s="1">
        <v>22</v>
      </c>
      <c r="GT28">
        <v>-23.295473188858999</v>
      </c>
      <c r="GU28" s="5">
        <f t="shared" si="312"/>
        <v>-0.18335939658240008</v>
      </c>
      <c r="GV28" s="5">
        <f t="shared" si="313"/>
        <v>0.18335939658240008</v>
      </c>
      <c r="GW28">
        <v>-12.515379674732699</v>
      </c>
      <c r="GX28" s="6">
        <f t="shared" si="370"/>
        <v>-8.850019238889228</v>
      </c>
      <c r="GY28" s="16">
        <f t="shared" si="371"/>
        <v>8850.0192388892283</v>
      </c>
      <c r="GZ28" s="6">
        <f t="shared" si="372"/>
        <v>5.531262024305768</v>
      </c>
      <c r="HA28" s="14">
        <f t="shared" si="373"/>
        <v>4.5839849145600017E-3</v>
      </c>
      <c r="HB28" s="6">
        <f t="shared" si="374"/>
        <v>1.2066492642104805</v>
      </c>
      <c r="HC28" s="27">
        <f t="shared" si="314"/>
        <v>5.4115211358293847</v>
      </c>
      <c r="HD28" s="22">
        <f t="shared" si="315"/>
        <v>4.5799671889129633E-3</v>
      </c>
      <c r="HE28" s="27">
        <f t="shared" si="316"/>
        <v>1.1815632978614827</v>
      </c>
      <c r="HF28" s="1">
        <v>22</v>
      </c>
      <c r="HG28">
        <v>-22.865062547718701</v>
      </c>
      <c r="HH28" s="5">
        <f t="shared" si="317"/>
        <v>-0.18357113277290082</v>
      </c>
      <c r="HI28" s="5">
        <f t="shared" si="318"/>
        <v>0.18357113277290082</v>
      </c>
      <c r="HJ28">
        <v>-11.7501609027386</v>
      </c>
      <c r="HK28" s="6">
        <f t="shared" si="212"/>
        <v>-7.9624740406871091</v>
      </c>
      <c r="HL28" s="16">
        <f t="shared" si="213"/>
        <v>7962.4740406871088</v>
      </c>
      <c r="HM28" s="6">
        <f t="shared" si="214"/>
        <v>4.9765462754294427</v>
      </c>
      <c r="HN28" s="14">
        <f t="shared" si="215"/>
        <v>4.5892783193225203E-3</v>
      </c>
      <c r="HO28" s="6">
        <f t="shared" si="216"/>
        <v>1.0843853715466296</v>
      </c>
      <c r="HP28" s="1">
        <v>22</v>
      </c>
      <c r="HQ28">
        <v>-23.020475328292999</v>
      </c>
      <c r="HR28" s="5">
        <f t="shared" si="319"/>
        <v>-0.18299524945030043</v>
      </c>
      <c r="HS28" s="5">
        <f t="shared" si="320"/>
        <v>0.18299524945030043</v>
      </c>
      <c r="HT28">
        <v>-10.7001120224595</v>
      </c>
      <c r="HU28" s="6">
        <f t="shared" si="219"/>
        <v>-6.9947212934493903</v>
      </c>
      <c r="HV28" s="16">
        <f t="shared" si="220"/>
        <v>6994.72129344939</v>
      </c>
      <c r="HW28" s="6">
        <f t="shared" si="221"/>
        <v>4.3717008084058691</v>
      </c>
      <c r="HX28" s="14">
        <f t="shared" si="222"/>
        <v>4.5748812362575112E-3</v>
      </c>
      <c r="HY28" s="6">
        <f t="shared" si="223"/>
        <v>0.95558782461031622</v>
      </c>
      <c r="HZ28" s="1">
        <v>22</v>
      </c>
      <c r="IA28">
        <v>-22.998188918448701</v>
      </c>
      <c r="IB28" s="5">
        <f t="shared" si="321"/>
        <v>-0.18354407785169968</v>
      </c>
      <c r="IC28" s="5">
        <f t="shared" si="322"/>
        <v>0.18354407785169968</v>
      </c>
      <c r="ID28">
        <v>-12.259520404040799</v>
      </c>
      <c r="IE28" s="6">
        <f t="shared" si="226"/>
        <v>-8.5112800821661789</v>
      </c>
      <c r="IF28" s="16">
        <f t="shared" si="227"/>
        <v>8511.2800821661785</v>
      </c>
      <c r="IG28" s="6">
        <f t="shared" si="228"/>
        <v>5.3195500513538612</v>
      </c>
      <c r="IH28" s="14">
        <f t="shared" si="229"/>
        <v>4.5886019462924917E-3</v>
      </c>
      <c r="II28" s="6">
        <f t="shared" si="230"/>
        <v>1.1592964727855641</v>
      </c>
      <c r="IJ28" s="1">
        <v>22</v>
      </c>
      <c r="IK28">
        <v>-23.157107476642899</v>
      </c>
      <c r="IL28" s="5">
        <f t="shared" si="323"/>
        <v>-0.18318183993089932</v>
      </c>
      <c r="IM28" s="5">
        <f t="shared" si="324"/>
        <v>0.18318183993089932</v>
      </c>
      <c r="IN28">
        <v>-12.3221762478352</v>
      </c>
      <c r="IO28" s="6">
        <f t="shared" si="233"/>
        <v>-8.6999775841832605</v>
      </c>
      <c r="IP28" s="16">
        <f t="shared" si="234"/>
        <v>8699.9775841832598</v>
      </c>
      <c r="IQ28" s="6">
        <f t="shared" si="235"/>
        <v>5.4374859901145376</v>
      </c>
      <c r="IR28" s="14">
        <f t="shared" si="236"/>
        <v>4.5795459982724829E-3</v>
      </c>
      <c r="IS28" s="6">
        <f t="shared" si="237"/>
        <v>1.1873417129483339</v>
      </c>
      <c r="IT28" s="1">
        <v>22</v>
      </c>
      <c r="IU28">
        <v>-23.0443617037782</v>
      </c>
      <c r="IV28" s="5">
        <f t="shared" si="325"/>
        <v>-0.18340032821020102</v>
      </c>
      <c r="IW28" s="5">
        <f t="shared" si="326"/>
        <v>0.18340032821020102</v>
      </c>
      <c r="IX28">
        <v>-12.183479592204099</v>
      </c>
      <c r="IY28" s="6">
        <f t="shared" si="240"/>
        <v>-8.5438217967748695</v>
      </c>
      <c r="IZ28" s="16">
        <f t="shared" si="241"/>
        <v>8543.8217967748697</v>
      </c>
      <c r="JA28" s="6">
        <f t="shared" si="242"/>
        <v>5.3398886229842937</v>
      </c>
      <c r="JB28" s="14">
        <f t="shared" si="243"/>
        <v>4.5850082052550254E-3</v>
      </c>
      <c r="JC28" s="6">
        <f t="shared" si="244"/>
        <v>1.1646410178424711</v>
      </c>
      <c r="JD28" s="27">
        <f t="shared" si="245"/>
        <v>5.0890343496576005</v>
      </c>
      <c r="JE28" s="22">
        <f t="shared" si="246"/>
        <v>4.5834631410800065E-3</v>
      </c>
      <c r="JF28" s="27">
        <f t="shared" si="247"/>
        <v>1.1103033215313403</v>
      </c>
    </row>
    <row r="29" spans="2:266" x14ac:dyDescent="0.25">
      <c r="B29" s="1">
        <v>23</v>
      </c>
      <c r="C29" s="5">
        <v>-22.974579797698102</v>
      </c>
      <c r="D29" s="5">
        <f t="shared" si="116"/>
        <v>-0.19166856358460294</v>
      </c>
      <c r="E29" s="5">
        <f t="shared" si="117"/>
        <v>0.19166856358460294</v>
      </c>
      <c r="F29" s="6">
        <v>-12.6214409247041</v>
      </c>
      <c r="G29" s="6">
        <f t="shared" si="118"/>
        <v>-9.0138373896479891</v>
      </c>
      <c r="H29" s="16">
        <f t="shared" si="2"/>
        <v>9013.8373896479898</v>
      </c>
      <c r="I29" s="6">
        <f t="shared" si="3"/>
        <v>5.6336483685299932</v>
      </c>
      <c r="J29" s="14">
        <f t="shared" si="4"/>
        <v>4.791714089615073E-3</v>
      </c>
      <c r="K29" s="6">
        <f t="shared" si="5"/>
        <v>1.1757062844671007</v>
      </c>
      <c r="L29" s="1">
        <v>23</v>
      </c>
      <c r="M29" s="1">
        <v>-23.182045548161099</v>
      </c>
      <c r="N29" s="5">
        <f t="shared" si="6"/>
        <v>-0.19189021836069742</v>
      </c>
      <c r="O29" s="5">
        <f t="shared" si="119"/>
        <v>0.19189021836069742</v>
      </c>
      <c r="P29" s="1">
        <v>-12.6670122146606</v>
      </c>
      <c r="Q29" s="6">
        <f t="shared" si="120"/>
        <v>-8.6269408464431301</v>
      </c>
      <c r="R29" s="16">
        <f t="shared" si="7"/>
        <v>8626.9408464431308</v>
      </c>
      <c r="S29" s="6">
        <f t="shared" si="8"/>
        <v>5.3918380290269567</v>
      </c>
      <c r="T29" s="14">
        <f t="shared" si="9"/>
        <v>4.7972554590174354E-3</v>
      </c>
      <c r="U29" s="6">
        <f t="shared" si="10"/>
        <v>1.123942236365979</v>
      </c>
      <c r="V29" s="1">
        <v>23</v>
      </c>
      <c r="W29" s="1">
        <v>-23.146011978720299</v>
      </c>
      <c r="X29" s="5">
        <f t="shared" si="121"/>
        <v>-0.19166507112489839</v>
      </c>
      <c r="Y29" s="5">
        <f t="shared" si="122"/>
        <v>0.19166507112489839</v>
      </c>
      <c r="Z29" s="1">
        <v>-12.768575176596601</v>
      </c>
      <c r="AA29" s="6">
        <f t="shared" si="123"/>
        <v>-8.3395244553684797</v>
      </c>
      <c r="AB29" s="16">
        <f t="shared" si="11"/>
        <v>8339.5244553684806</v>
      </c>
      <c r="AC29" s="6">
        <f t="shared" si="12"/>
        <v>5.2122027846053003</v>
      </c>
      <c r="AD29" s="14">
        <f t="shared" si="13"/>
        <v>4.7916267781224599E-3</v>
      </c>
      <c r="AE29" s="6">
        <f t="shared" si="14"/>
        <v>1.0877731146346998</v>
      </c>
      <c r="AF29" s="1">
        <v>23</v>
      </c>
      <c r="AG29" s="1">
        <v>-23.2134220389981</v>
      </c>
      <c r="AH29" s="5">
        <f t="shared" si="124"/>
        <v>-0.19154921459490026</v>
      </c>
      <c r="AI29" s="5">
        <f t="shared" si="125"/>
        <v>0.19154921459490026</v>
      </c>
      <c r="AJ29" s="1">
        <v>-13.653551787137999</v>
      </c>
      <c r="AK29" s="6">
        <f t="shared" si="126"/>
        <v>-9.3758335337043004</v>
      </c>
      <c r="AL29" s="16">
        <f t="shared" si="15"/>
        <v>9375.8335337043009</v>
      </c>
      <c r="AM29" s="6">
        <f t="shared" si="16"/>
        <v>5.859895958565188</v>
      </c>
      <c r="AN29" s="14">
        <f t="shared" si="17"/>
        <v>4.7887303648725069E-3</v>
      </c>
      <c r="AO29" s="6">
        <f t="shared" si="18"/>
        <v>1.2236846746582692</v>
      </c>
      <c r="AP29" s="1">
        <v>23</v>
      </c>
      <c r="AQ29" s="1">
        <v>-23.180958601568101</v>
      </c>
      <c r="AR29" s="5">
        <f t="shared" si="127"/>
        <v>-0.19153938914169899</v>
      </c>
      <c r="AS29" s="5">
        <f t="shared" si="128"/>
        <v>0.19153938914169899</v>
      </c>
      <c r="AT29" s="1">
        <v>-12.8293236717582</v>
      </c>
      <c r="AU29" s="6">
        <f t="shared" si="129"/>
        <v>-9.0544985607266693</v>
      </c>
      <c r="AV29" s="16">
        <f t="shared" si="19"/>
        <v>9054.4985607266699</v>
      </c>
      <c r="AW29" s="6">
        <f t="shared" si="20"/>
        <v>5.6590616004541685</v>
      </c>
      <c r="AX29" s="14">
        <f t="shared" si="21"/>
        <v>4.7884847285424746E-3</v>
      </c>
      <c r="AY29" s="6">
        <f t="shared" si="22"/>
        <v>1.1818063377591017</v>
      </c>
      <c r="AZ29" s="27">
        <f t="shared" si="0"/>
        <v>5.5513293482363215</v>
      </c>
      <c r="BA29" s="22">
        <f t="shared" si="1"/>
        <v>4.7915622840339908E-3</v>
      </c>
      <c r="BB29" s="27">
        <f t="shared" si="23"/>
        <v>1.1585635371440246</v>
      </c>
      <c r="BC29" s="1">
        <v>23</v>
      </c>
      <c r="BD29">
        <v>-23.0434300086607</v>
      </c>
      <c r="BE29" s="5">
        <f t="shared" si="287"/>
        <v>-0.19189468870920123</v>
      </c>
      <c r="BF29" s="5">
        <f t="shared" si="288"/>
        <v>0.19189468870920123</v>
      </c>
      <c r="BG29">
        <v>-13.11648581177</v>
      </c>
      <c r="BH29" s="6">
        <f t="shared" si="327"/>
        <v>-9.2911019921303204</v>
      </c>
      <c r="BI29" s="16">
        <f t="shared" si="24"/>
        <v>9291.1019921303196</v>
      </c>
      <c r="BJ29" s="6">
        <f t="shared" si="328"/>
        <v>5.8069387450814496</v>
      </c>
      <c r="BK29" s="14">
        <f t="shared" si="329"/>
        <v>4.7973672177300305E-3</v>
      </c>
      <c r="BL29" s="6">
        <f t="shared" si="330"/>
        <v>1.2104428286457332</v>
      </c>
      <c r="BM29" s="1">
        <v>23</v>
      </c>
      <c r="BN29">
        <v>-23.003515245464602</v>
      </c>
      <c r="BO29" s="5">
        <f t="shared" si="289"/>
        <v>-0.19175196352250268</v>
      </c>
      <c r="BP29" s="5">
        <f t="shared" si="290"/>
        <v>0.19175196352250268</v>
      </c>
      <c r="BQ29">
        <v>-13.820407912135099</v>
      </c>
      <c r="BR29" s="6">
        <f t="shared" si="257"/>
        <v>-10.136823169887039</v>
      </c>
      <c r="BS29" s="16">
        <f t="shared" si="28"/>
        <v>10136.823169887039</v>
      </c>
      <c r="BT29" s="6">
        <f t="shared" si="258"/>
        <v>6.3355144811793993</v>
      </c>
      <c r="BU29" s="14">
        <f t="shared" si="259"/>
        <v>4.7937990880625673E-3</v>
      </c>
      <c r="BV29" s="6">
        <f t="shared" si="260"/>
        <v>1.3216061759776259</v>
      </c>
      <c r="BW29" s="1">
        <v>23</v>
      </c>
      <c r="BX29">
        <v>-22.949975093100502</v>
      </c>
      <c r="BY29" s="5">
        <f t="shared" si="291"/>
        <v>-0.19147163542340095</v>
      </c>
      <c r="BZ29" s="5">
        <f t="shared" si="292"/>
        <v>0.19147163542340095</v>
      </c>
      <c r="CA29">
        <v>-13.635745644569401</v>
      </c>
      <c r="CB29" s="6">
        <f t="shared" si="261"/>
        <v>-9.5431882888078707</v>
      </c>
      <c r="CC29" s="16">
        <f t="shared" si="32"/>
        <v>9543.1882888078708</v>
      </c>
      <c r="CD29" s="6">
        <f t="shared" si="262"/>
        <v>5.964492680504919</v>
      </c>
      <c r="CE29" s="14">
        <f t="shared" si="263"/>
        <v>4.7867908855850237E-3</v>
      </c>
      <c r="CF29" s="6">
        <f t="shared" si="264"/>
        <v>1.2460315946674074</v>
      </c>
      <c r="CG29" s="1">
        <v>23</v>
      </c>
      <c r="CH29">
        <v>-22.9764914304433</v>
      </c>
      <c r="CI29" s="5">
        <f t="shared" si="293"/>
        <v>-0.19154004106750122</v>
      </c>
      <c r="CJ29" s="5">
        <f t="shared" si="294"/>
        <v>0.19154004106750122</v>
      </c>
      <c r="CK29">
        <v>-13.2247913628817</v>
      </c>
      <c r="CL29" s="6">
        <f t="shared" si="265"/>
        <v>-9.1839268803596905</v>
      </c>
      <c r="CM29" s="16">
        <f t="shared" si="36"/>
        <v>9183.9268803596897</v>
      </c>
      <c r="CN29" s="6">
        <f t="shared" si="266"/>
        <v>5.7399543002248059</v>
      </c>
      <c r="CO29" s="14">
        <f t="shared" si="267"/>
        <v>4.7885010266875304E-3</v>
      </c>
      <c r="CP29" s="6">
        <f t="shared" si="268"/>
        <v>1.1986954306231918</v>
      </c>
      <c r="CQ29" s="1">
        <v>23</v>
      </c>
      <c r="CR29">
        <v>-22.961898117709001</v>
      </c>
      <c r="CS29" s="5">
        <f t="shared" si="295"/>
        <v>-0.19152248563669971</v>
      </c>
      <c r="CT29" s="5">
        <f t="shared" si="296"/>
        <v>0.19152248563669971</v>
      </c>
      <c r="CU29">
        <v>-7.9552961513400096</v>
      </c>
      <c r="CV29" s="6">
        <f t="shared" si="269"/>
        <v>-4.8132171854376793</v>
      </c>
      <c r="CW29" s="16">
        <f t="shared" si="40"/>
        <v>4813.2171854376793</v>
      </c>
      <c r="CX29" s="6">
        <f t="shared" si="270"/>
        <v>3.0082607408985496</v>
      </c>
      <c r="CY29" s="14">
        <f t="shared" si="271"/>
        <v>4.788062140917493E-3</v>
      </c>
      <c r="CZ29" s="6">
        <f t="shared" si="272"/>
        <v>0.62828356281986431</v>
      </c>
      <c r="DA29" s="27">
        <f t="shared" si="44"/>
        <v>5.961725051747643</v>
      </c>
      <c r="DB29" s="22">
        <f t="shared" si="45"/>
        <v>4.7916145545162884E-3</v>
      </c>
      <c r="DC29" s="27">
        <f t="shared" si="297"/>
        <v>1.2441996291476489</v>
      </c>
      <c r="DD29" s="1">
        <v>23</v>
      </c>
      <c r="DE29">
        <v>-22.954166603542198</v>
      </c>
      <c r="DF29" s="5">
        <f t="shared" si="298"/>
        <v>-0.19129771092989856</v>
      </c>
      <c r="DG29" s="5">
        <f t="shared" si="299"/>
        <v>0.19129771092989856</v>
      </c>
      <c r="DH29">
        <v>-11.4205557852983</v>
      </c>
      <c r="DI29" s="6">
        <f t="shared" si="336"/>
        <v>-7.4679154902696094</v>
      </c>
      <c r="DJ29" s="16">
        <f t="shared" si="337"/>
        <v>7467.9154902696091</v>
      </c>
      <c r="DK29" s="6">
        <f t="shared" si="338"/>
        <v>4.6674471814185061</v>
      </c>
      <c r="DL29" s="14">
        <f t="shared" si="339"/>
        <v>4.7824427732474639E-3</v>
      </c>
      <c r="DM29" s="6">
        <f t="shared" si="340"/>
        <v>0.97595463296032892</v>
      </c>
      <c r="DN29" s="1">
        <v>23</v>
      </c>
      <c r="DO29">
        <v>-23.0077896436167</v>
      </c>
      <c r="DP29" s="5">
        <f t="shared" si="300"/>
        <v>-0.19163796963760049</v>
      </c>
      <c r="DQ29" s="5">
        <f t="shared" si="301"/>
        <v>0.19163796963760049</v>
      </c>
      <c r="DR29">
        <v>-12.377297505736401</v>
      </c>
      <c r="DS29" s="6">
        <f t="shared" si="278"/>
        <v>-8.6242077872157612</v>
      </c>
      <c r="DT29" s="16">
        <f t="shared" si="279"/>
        <v>8624.2077872157606</v>
      </c>
      <c r="DU29" s="6">
        <f t="shared" si="280"/>
        <v>5.3901298670098505</v>
      </c>
      <c r="DV29" s="14">
        <f t="shared" si="281"/>
        <v>4.7909492409400119E-3</v>
      </c>
      <c r="DW29" s="6">
        <f t="shared" si="282"/>
        <v>1.1250651167308707</v>
      </c>
      <c r="DX29" s="1">
        <v>23</v>
      </c>
      <c r="DY29">
        <v>-23.060210718758501</v>
      </c>
      <c r="DZ29" s="5">
        <f t="shared" si="302"/>
        <v>-0.19192425820130055</v>
      </c>
      <c r="EA29" s="5">
        <f t="shared" si="303"/>
        <v>0.19192425820130055</v>
      </c>
      <c r="EB29">
        <v>-11.7629176005721</v>
      </c>
      <c r="EC29" s="6">
        <f t="shared" si="331"/>
        <v>-8.0617502331733597</v>
      </c>
      <c r="ED29" s="16">
        <f t="shared" si="332"/>
        <v>8061.7502331733594</v>
      </c>
      <c r="EE29" s="6">
        <f t="shared" si="333"/>
        <v>5.0385938957333494</v>
      </c>
      <c r="EF29" s="14">
        <f t="shared" si="334"/>
        <v>4.7981064550325133E-3</v>
      </c>
      <c r="EG29" s="6">
        <f t="shared" si="335"/>
        <v>1.0501213224330612</v>
      </c>
      <c r="EH29" s="1">
        <v>23</v>
      </c>
      <c r="EI29">
        <v>-23.0872604245478</v>
      </c>
      <c r="EJ29" s="5">
        <f t="shared" si="304"/>
        <v>-0.19160681689709946</v>
      </c>
      <c r="EK29" s="5">
        <f t="shared" si="305"/>
        <v>0.19160681689709946</v>
      </c>
      <c r="EL29">
        <v>-11.0153682529926</v>
      </c>
      <c r="EM29" s="6">
        <f t="shared" si="355"/>
        <v>-7.2912858799099602</v>
      </c>
      <c r="EN29" s="16">
        <f t="shared" si="356"/>
        <v>7291.2858799099604</v>
      </c>
      <c r="EO29" s="6">
        <f t="shared" si="357"/>
        <v>4.5570536749437256</v>
      </c>
      <c r="EP29" s="14">
        <f t="shared" si="358"/>
        <v>4.7901704224274869E-3</v>
      </c>
      <c r="EQ29" s="6">
        <f t="shared" si="359"/>
        <v>0.95133435203217132</v>
      </c>
      <c r="ER29" s="1">
        <v>23</v>
      </c>
      <c r="ES29">
        <v>-22.932627533509098</v>
      </c>
      <c r="ET29" s="5">
        <f t="shared" si="348"/>
        <v>-0.19168267312189968</v>
      </c>
      <c r="EU29" s="5">
        <f t="shared" si="349"/>
        <v>0.19168267312189968</v>
      </c>
      <c r="EV29">
        <v>-12.1245756745338</v>
      </c>
      <c r="EW29" s="6">
        <f t="shared" si="343"/>
        <v>-8.3379926159977487</v>
      </c>
      <c r="EX29" s="16">
        <f t="shared" si="344"/>
        <v>8337.9926159977495</v>
      </c>
      <c r="EY29" s="6">
        <f t="shared" si="345"/>
        <v>5.2112453849985938</v>
      </c>
      <c r="EZ29" s="14">
        <f t="shared" si="346"/>
        <v>4.7920668280474919E-3</v>
      </c>
      <c r="FA29" s="6">
        <f t="shared" si="347"/>
        <v>1.0874734372437569</v>
      </c>
      <c r="FB29" s="27">
        <f t="shared" si="375"/>
        <v>4.9728940008208049</v>
      </c>
      <c r="FC29" s="22">
        <f t="shared" si="376"/>
        <v>4.7907471439389941E-3</v>
      </c>
      <c r="FD29" s="27">
        <f t="shared" si="377"/>
        <v>1.038020553247577</v>
      </c>
      <c r="FE29" s="1">
        <v>23</v>
      </c>
      <c r="FF29">
        <v>-22.984439337413502</v>
      </c>
      <c r="FG29" s="5">
        <f t="shared" si="306"/>
        <v>-0.19140187936149999</v>
      </c>
      <c r="FH29" s="5">
        <f t="shared" si="307"/>
        <v>0.19140187936149999</v>
      </c>
      <c r="FI29">
        <v>-14.079322479665301</v>
      </c>
      <c r="FJ29" s="6">
        <f t="shared" si="360"/>
        <v>-10.718548111617592</v>
      </c>
      <c r="FK29" s="16">
        <f t="shared" si="361"/>
        <v>10718.548111617592</v>
      </c>
      <c r="FL29" s="6">
        <f t="shared" si="362"/>
        <v>6.6990925697609951</v>
      </c>
      <c r="FM29" s="14">
        <f t="shared" si="363"/>
        <v>4.7850469840375002E-3</v>
      </c>
      <c r="FN29" s="6">
        <f t="shared" si="364"/>
        <v>1.4000055991317502</v>
      </c>
      <c r="FO29" s="1">
        <v>23</v>
      </c>
      <c r="FP29">
        <v>-22.888082513799802</v>
      </c>
      <c r="FQ29" s="5">
        <f t="shared" si="341"/>
        <v>-0.191497200228401</v>
      </c>
      <c r="FR29" s="5">
        <f t="shared" si="342"/>
        <v>0.191497200228401</v>
      </c>
      <c r="FS29">
        <v>-12.4171709641814</v>
      </c>
      <c r="FT29" s="6">
        <f t="shared" si="365"/>
        <v>-8.8256279006600096</v>
      </c>
      <c r="FU29" s="16">
        <f t="shared" si="366"/>
        <v>8825.6279006600089</v>
      </c>
      <c r="FV29" s="6">
        <f t="shared" si="367"/>
        <v>5.516017437912506</v>
      </c>
      <c r="FW29" s="14">
        <f t="shared" si="368"/>
        <v>4.787430005710025E-3</v>
      </c>
      <c r="FX29" s="6">
        <f t="shared" si="369"/>
        <v>1.1521875894443336</v>
      </c>
      <c r="FY29" s="1">
        <v>23</v>
      </c>
      <c r="FZ29">
        <v>-22.950309391343598</v>
      </c>
      <c r="GA29" s="5">
        <f t="shared" si="308"/>
        <v>-0.1913657440449974</v>
      </c>
      <c r="GB29" s="5">
        <f t="shared" si="309"/>
        <v>0.1913657440449974</v>
      </c>
      <c r="GC29">
        <v>-12.409726530313501</v>
      </c>
      <c r="GD29" s="6">
        <f t="shared" si="350"/>
        <v>-8.9158385992050313</v>
      </c>
      <c r="GE29" s="16">
        <f t="shared" si="351"/>
        <v>8915.8385992050316</v>
      </c>
      <c r="GF29" s="6">
        <f t="shared" si="352"/>
        <v>5.5723991245031446</v>
      </c>
      <c r="GG29" s="14">
        <f t="shared" si="353"/>
        <v>4.7841436011249348E-3</v>
      </c>
      <c r="GH29" s="6">
        <f t="shared" si="354"/>
        <v>1.1647641854213699</v>
      </c>
      <c r="GI29" s="1">
        <v>23</v>
      </c>
      <c r="GJ29">
        <v>-22.777056474660899</v>
      </c>
      <c r="GK29" s="5">
        <f t="shared" si="310"/>
        <v>-0.19180700468739786</v>
      </c>
      <c r="GL29" s="5">
        <f t="shared" si="311"/>
        <v>0.19180700468739786</v>
      </c>
      <c r="GM29">
        <v>-11.1164797097445</v>
      </c>
      <c r="GN29" s="6">
        <f t="shared" si="198"/>
        <v>-7.6108764857054192</v>
      </c>
      <c r="GO29" s="16">
        <f t="shared" si="199"/>
        <v>7610.8764857054193</v>
      </c>
      <c r="GP29" s="6">
        <f t="shared" si="200"/>
        <v>4.7567978035658873</v>
      </c>
      <c r="GQ29" s="14">
        <f t="shared" si="201"/>
        <v>4.7951751171849463E-3</v>
      </c>
      <c r="GR29" s="6">
        <f t="shared" si="202"/>
        <v>0.9919966815223239</v>
      </c>
      <c r="GS29" s="1">
        <v>23</v>
      </c>
      <c r="GT29">
        <v>-23.3041709036452</v>
      </c>
      <c r="GU29" s="5">
        <f t="shared" si="312"/>
        <v>-0.1920571113686016</v>
      </c>
      <c r="GV29" s="5">
        <f t="shared" si="313"/>
        <v>0.1920571113686016</v>
      </c>
      <c r="GW29">
        <v>-13.086448609828899</v>
      </c>
      <c r="GX29" s="6">
        <f t="shared" si="370"/>
        <v>-9.421088173985428</v>
      </c>
      <c r="GY29" s="16">
        <f t="shared" si="371"/>
        <v>9421.0881739854285</v>
      </c>
      <c r="GZ29" s="6">
        <f t="shared" si="372"/>
        <v>5.8881801087408929</v>
      </c>
      <c r="HA29" s="14">
        <f t="shared" si="373"/>
        <v>4.8014277842150397E-3</v>
      </c>
      <c r="HB29" s="6">
        <f t="shared" si="374"/>
        <v>1.2263394084773309</v>
      </c>
      <c r="HC29" s="27">
        <f t="shared" si="314"/>
        <v>5.6864974088966855</v>
      </c>
      <c r="HD29" s="22">
        <f t="shared" si="315"/>
        <v>4.7906446984544888E-3</v>
      </c>
      <c r="HE29" s="27">
        <f t="shared" si="316"/>
        <v>1.1870004491736172</v>
      </c>
      <c r="HF29" s="1">
        <v>23</v>
      </c>
      <c r="HG29">
        <v>-22.873380795116201</v>
      </c>
      <c r="HH29" s="5">
        <f t="shared" si="317"/>
        <v>-0.19188938017040158</v>
      </c>
      <c r="HI29" s="5">
        <f t="shared" si="318"/>
        <v>0.19188938017040158</v>
      </c>
      <c r="HJ29">
        <v>-12.2460236772895</v>
      </c>
      <c r="HK29" s="6">
        <f t="shared" si="212"/>
        <v>-8.4583368152380096</v>
      </c>
      <c r="HL29" s="16">
        <f t="shared" si="213"/>
        <v>8458.3368152380099</v>
      </c>
      <c r="HM29" s="6">
        <f t="shared" si="214"/>
        <v>5.2864605095237565</v>
      </c>
      <c r="HN29" s="14">
        <f t="shared" si="215"/>
        <v>4.7972345042600392E-3</v>
      </c>
      <c r="HO29" s="6">
        <f t="shared" si="216"/>
        <v>1.1019808401755793</v>
      </c>
      <c r="HP29" s="1">
        <v>23</v>
      </c>
      <c r="HQ29">
        <v>-23.029037535642601</v>
      </c>
      <c r="HR29" s="5">
        <f t="shared" si="319"/>
        <v>-0.19155745679990233</v>
      </c>
      <c r="HS29" s="5">
        <f t="shared" si="320"/>
        <v>0.19155745679990233</v>
      </c>
      <c r="HT29">
        <v>-11.211340315639999</v>
      </c>
      <c r="HU29" s="6">
        <f t="shared" si="219"/>
        <v>-7.5059495866298898</v>
      </c>
      <c r="HV29" s="16">
        <f t="shared" si="220"/>
        <v>7505.9495866298894</v>
      </c>
      <c r="HW29" s="6">
        <f t="shared" si="221"/>
        <v>4.6912184916436805</v>
      </c>
      <c r="HX29" s="14">
        <f t="shared" si="222"/>
        <v>4.7889364199975581E-3</v>
      </c>
      <c r="HY29" s="6">
        <f t="shared" si="223"/>
        <v>0.9795950666737131</v>
      </c>
      <c r="HZ29" s="1">
        <v>23</v>
      </c>
      <c r="IA29">
        <v>-23.006218735240601</v>
      </c>
      <c r="IB29" s="5">
        <f t="shared" si="321"/>
        <v>-0.19157389464360008</v>
      </c>
      <c r="IC29" s="5">
        <f t="shared" si="322"/>
        <v>0.19157389464360008</v>
      </c>
      <c r="ID29">
        <v>-12.7164363861084</v>
      </c>
      <c r="IE29" s="6">
        <f t="shared" si="226"/>
        <v>-8.9681960642337799</v>
      </c>
      <c r="IF29" s="16">
        <f t="shared" si="227"/>
        <v>8968.1960642337799</v>
      </c>
      <c r="IG29" s="6">
        <f t="shared" si="228"/>
        <v>5.6051225401461124</v>
      </c>
      <c r="IH29" s="14">
        <f t="shared" si="229"/>
        <v>4.7893473660900023E-3</v>
      </c>
      <c r="II29" s="6">
        <f t="shared" si="230"/>
        <v>1.1703311770267575</v>
      </c>
      <c r="IJ29" s="1">
        <v>23</v>
      </c>
      <c r="IK29">
        <v>-23.165557878715699</v>
      </c>
      <c r="IL29" s="5">
        <f t="shared" si="323"/>
        <v>-0.1916322420036991</v>
      </c>
      <c r="IM29" s="5">
        <f t="shared" si="324"/>
        <v>0.1916322420036991</v>
      </c>
      <c r="IN29">
        <v>-12.789514288306201</v>
      </c>
      <c r="IO29" s="6">
        <f t="shared" si="233"/>
        <v>-9.1673156246542611</v>
      </c>
      <c r="IP29" s="16">
        <f t="shared" si="234"/>
        <v>9167.3156246542603</v>
      </c>
      <c r="IQ29" s="6">
        <f t="shared" si="235"/>
        <v>5.7295722654089127</v>
      </c>
      <c r="IR29" s="14">
        <f t="shared" si="236"/>
        <v>4.7908060500924778E-3</v>
      </c>
      <c r="IS29" s="6">
        <f t="shared" si="237"/>
        <v>1.1959516218149375</v>
      </c>
      <c r="IT29" s="1">
        <v>23</v>
      </c>
      <c r="IU29">
        <v>-23.052740813106901</v>
      </c>
      <c r="IV29" s="5">
        <f t="shared" si="325"/>
        <v>-0.19177943753890148</v>
      </c>
      <c r="IW29" s="5">
        <f t="shared" si="326"/>
        <v>0.19177943753890148</v>
      </c>
      <c r="IX29">
        <v>-12.698439694940999</v>
      </c>
      <c r="IY29" s="6">
        <f t="shared" si="240"/>
        <v>-9.0587818995117697</v>
      </c>
      <c r="IZ29" s="16">
        <f t="shared" si="241"/>
        <v>9058.7818995117705</v>
      </c>
      <c r="JA29" s="6">
        <f t="shared" si="242"/>
        <v>5.6617386871948563</v>
      </c>
      <c r="JB29" s="14">
        <f t="shared" si="243"/>
        <v>4.7944859384725369E-3</v>
      </c>
      <c r="JC29" s="6">
        <f t="shared" si="244"/>
        <v>1.1808854504636666</v>
      </c>
      <c r="JD29" s="27">
        <f t="shared" si="245"/>
        <v>5.3948224987834639</v>
      </c>
      <c r="JE29" s="22">
        <f t="shared" si="246"/>
        <v>4.7921620557825227E-3</v>
      </c>
      <c r="JF29" s="27">
        <f t="shared" si="247"/>
        <v>1.1257596124642182</v>
      </c>
    </row>
    <row r="30" spans="2:266" x14ac:dyDescent="0.25">
      <c r="B30" s="1">
        <v>24</v>
      </c>
      <c r="C30" s="5">
        <v>-22.982611477135201</v>
      </c>
      <c r="D30" s="5">
        <f t="shared" si="116"/>
        <v>-0.19970024302170231</v>
      </c>
      <c r="E30" s="5">
        <f t="shared" si="117"/>
        <v>0.19970024302170231</v>
      </c>
      <c r="F30" s="6">
        <v>-13.047899119556</v>
      </c>
      <c r="G30" s="6">
        <f t="shared" si="118"/>
        <v>-9.4402955844998893</v>
      </c>
      <c r="H30" s="16">
        <f t="shared" si="2"/>
        <v>9440.2955844998887</v>
      </c>
      <c r="I30" s="6">
        <f t="shared" si="3"/>
        <v>5.9001847403124303</v>
      </c>
      <c r="J30" s="14">
        <f t="shared" si="4"/>
        <v>4.9925060755425573E-3</v>
      </c>
      <c r="K30" s="6">
        <f t="shared" si="5"/>
        <v>1.1818082243738146</v>
      </c>
      <c r="L30" s="1">
        <v>24</v>
      </c>
      <c r="M30" s="1">
        <v>-23.190320908153399</v>
      </c>
      <c r="N30" s="5">
        <f t="shared" si="6"/>
        <v>-0.20016557835299764</v>
      </c>
      <c r="O30" s="5">
        <f t="shared" ref="O30:O61" si="378">N30*-1</f>
        <v>0.20016557835299764</v>
      </c>
      <c r="P30" s="1">
        <v>-13.180396147072299</v>
      </c>
      <c r="Q30" s="6">
        <f t="shared" ref="Q30:Q61" si="379">Q29+(P30-P29)</f>
        <v>-9.1403247788548292</v>
      </c>
      <c r="R30" s="16">
        <f t="shared" ref="R30:R61" si="380">(Q30*-1)*1000</f>
        <v>9140.3247788548288</v>
      </c>
      <c r="S30" s="6">
        <f t="shared" ref="S30:S61" si="381">R30/(40*40)</f>
        <v>5.7127029867842678</v>
      </c>
      <c r="T30" s="14">
        <f t="shared" ref="T30:T61" si="382">O30/40</f>
        <v>5.004139458824941E-3</v>
      </c>
      <c r="U30" s="6">
        <f t="shared" ref="U30:U61" si="383">(S30/T30)*(10^(-3))</f>
        <v>1.1415954798601298</v>
      </c>
      <c r="V30" s="1">
        <v>24</v>
      </c>
      <c r="W30" s="1">
        <v>-23.1540888738691</v>
      </c>
      <c r="X30" s="5">
        <f t="shared" si="121"/>
        <v>-0.19974196627369878</v>
      </c>
      <c r="Y30" s="5">
        <f t="shared" si="122"/>
        <v>0.19974196627369878</v>
      </c>
      <c r="Z30" s="1">
        <v>-13.204201124608501</v>
      </c>
      <c r="AA30" s="6">
        <f t="shared" si="123"/>
        <v>-8.7751504033803798</v>
      </c>
      <c r="AB30" s="16">
        <f t="shared" si="11"/>
        <v>8775.1504033803794</v>
      </c>
      <c r="AC30" s="6">
        <f t="shared" si="12"/>
        <v>5.4844690021127374</v>
      </c>
      <c r="AD30" s="14">
        <f t="shared" si="13"/>
        <v>4.9935491568424695E-3</v>
      </c>
      <c r="AE30" s="6">
        <f t="shared" si="14"/>
        <v>1.098310806572832</v>
      </c>
      <c r="AF30" s="1">
        <v>24</v>
      </c>
      <c r="AG30" s="1">
        <v>-23.221980101962199</v>
      </c>
      <c r="AH30" s="5">
        <f t="shared" si="124"/>
        <v>-0.20010727755899893</v>
      </c>
      <c r="AI30" s="5">
        <f t="shared" si="125"/>
        <v>0.20010727755899893</v>
      </c>
      <c r="AJ30" s="1">
        <v>-14.289263449609299</v>
      </c>
      <c r="AK30" s="6">
        <f t="shared" si="126"/>
        <v>-10.0115451961756</v>
      </c>
      <c r="AL30" s="16">
        <f t="shared" si="15"/>
        <v>10011.545196175601</v>
      </c>
      <c r="AM30" s="6">
        <f t="shared" si="16"/>
        <v>6.2572157476097505</v>
      </c>
      <c r="AN30" s="14">
        <f t="shared" si="17"/>
        <v>5.0026819389749734E-3</v>
      </c>
      <c r="AO30" s="6">
        <f t="shared" si="18"/>
        <v>1.2507722505524357</v>
      </c>
      <c r="AP30" s="1">
        <v>24</v>
      </c>
      <c r="AQ30" s="1">
        <v>-23.1888779169348</v>
      </c>
      <c r="AR30" s="5">
        <f t="shared" si="127"/>
        <v>-0.1994587045083982</v>
      </c>
      <c r="AS30" s="5">
        <f t="shared" si="128"/>
        <v>0.1994587045083982</v>
      </c>
      <c r="AT30" s="1">
        <v>-13.193585909903</v>
      </c>
      <c r="AU30" s="6">
        <f t="shared" si="129"/>
        <v>-9.4187607988714692</v>
      </c>
      <c r="AV30" s="16">
        <f t="shared" si="19"/>
        <v>9418.7607988714699</v>
      </c>
      <c r="AW30" s="6">
        <f t="shared" si="20"/>
        <v>5.8867254992946689</v>
      </c>
      <c r="AX30" s="14">
        <f t="shared" si="21"/>
        <v>4.9864676127099553E-3</v>
      </c>
      <c r="AY30" s="6">
        <f t="shared" si="22"/>
        <v>1.1805402053128864</v>
      </c>
      <c r="AZ30" s="27">
        <f t="shared" si="0"/>
        <v>5.8482595952227712</v>
      </c>
      <c r="BA30" s="22">
        <f t="shared" si="1"/>
        <v>4.9958688485789802E-3</v>
      </c>
      <c r="BB30" s="27">
        <f t="shared" si="23"/>
        <v>1.1706191200127769</v>
      </c>
      <c r="BC30" s="1">
        <v>24</v>
      </c>
      <c r="BD30">
        <v>-23.0516925629674</v>
      </c>
      <c r="BE30" s="5">
        <f t="shared" si="287"/>
        <v>-0.20015724301590154</v>
      </c>
      <c r="BF30" s="5">
        <f t="shared" si="288"/>
        <v>0.20015724301590154</v>
      </c>
      <c r="BG30">
        <v>-13.5968130081892</v>
      </c>
      <c r="BH30" s="6">
        <f t="shared" si="327"/>
        <v>-9.7714291885495204</v>
      </c>
      <c r="BI30" s="16">
        <f t="shared" si="24"/>
        <v>9771.4291885495204</v>
      </c>
      <c r="BJ30" s="6">
        <f t="shared" si="328"/>
        <v>6.10714324284345</v>
      </c>
      <c r="BK30" s="14">
        <f t="shared" si="329"/>
        <v>5.0039310753975386E-3</v>
      </c>
      <c r="BL30" s="6">
        <f t="shared" si="330"/>
        <v>1.2204690973602721</v>
      </c>
      <c r="BM30" s="1">
        <v>24</v>
      </c>
      <c r="BN30">
        <v>-23.0117472058243</v>
      </c>
      <c r="BO30" s="5">
        <f t="shared" si="289"/>
        <v>-0.19998392388220054</v>
      </c>
      <c r="BP30" s="5">
        <f t="shared" si="290"/>
        <v>0.19998392388220054</v>
      </c>
      <c r="BQ30">
        <v>-14.152065850794299</v>
      </c>
      <c r="BR30" s="6">
        <f t="shared" si="257"/>
        <v>-10.468481108546239</v>
      </c>
      <c r="BS30" s="16">
        <f t="shared" si="28"/>
        <v>10468.481108546239</v>
      </c>
      <c r="BT30" s="6">
        <f t="shared" si="258"/>
        <v>6.5428006928413991</v>
      </c>
      <c r="BU30" s="14">
        <f t="shared" si="259"/>
        <v>4.9995980970550134E-3</v>
      </c>
      <c r="BV30" s="6">
        <f t="shared" si="260"/>
        <v>1.3086653298582942</v>
      </c>
      <c r="BW30" s="1">
        <v>24</v>
      </c>
      <c r="BX30">
        <v>-22.958629035725</v>
      </c>
      <c r="BY30" s="5">
        <f t="shared" si="291"/>
        <v>-0.20012557804789921</v>
      </c>
      <c r="BZ30" s="5">
        <f t="shared" si="292"/>
        <v>0.20012557804789921</v>
      </c>
      <c r="CA30">
        <v>-14.183359779417501</v>
      </c>
      <c r="CB30" s="6">
        <f t="shared" si="261"/>
        <v>-10.090802423655971</v>
      </c>
      <c r="CC30" s="16">
        <f t="shared" si="32"/>
        <v>10090.80242365597</v>
      </c>
      <c r="CD30" s="6">
        <f t="shared" si="262"/>
        <v>6.3067515147849811</v>
      </c>
      <c r="CE30" s="14">
        <f t="shared" si="263"/>
        <v>5.0031394511974806E-3</v>
      </c>
      <c r="CF30" s="6">
        <f t="shared" si="264"/>
        <v>1.2605588103836456</v>
      </c>
      <c r="CG30" s="1">
        <v>24</v>
      </c>
      <c r="CH30">
        <v>-22.985049539973499</v>
      </c>
      <c r="CI30" s="5">
        <f t="shared" si="293"/>
        <v>-0.2000981505977002</v>
      </c>
      <c r="CJ30" s="5">
        <f t="shared" si="294"/>
        <v>0.2000981505977002</v>
      </c>
      <c r="CK30">
        <v>-13.7014193460345</v>
      </c>
      <c r="CL30" s="6">
        <f t="shared" si="265"/>
        <v>-9.6605548635124912</v>
      </c>
      <c r="CM30" s="16">
        <f t="shared" si="36"/>
        <v>9660.5548635124906</v>
      </c>
      <c r="CN30" s="6">
        <f t="shared" si="266"/>
        <v>6.0378467896953065</v>
      </c>
      <c r="CO30" s="14">
        <f t="shared" si="267"/>
        <v>5.0024537649425048E-3</v>
      </c>
      <c r="CP30" s="6">
        <f t="shared" si="268"/>
        <v>1.2069770303543628</v>
      </c>
      <c r="CQ30" s="1">
        <v>24</v>
      </c>
      <c r="CR30">
        <v>-22.970148844218901</v>
      </c>
      <c r="CS30" s="5">
        <f t="shared" si="295"/>
        <v>-0.19977321214659938</v>
      </c>
      <c r="CT30" s="5">
        <f t="shared" si="296"/>
        <v>0.19977321214659938</v>
      </c>
      <c r="CU30">
        <v>-8.1839870661497098</v>
      </c>
      <c r="CV30" s="6">
        <f t="shared" si="269"/>
        <v>-5.0419081002473796</v>
      </c>
      <c r="CW30" s="16">
        <f t="shared" si="40"/>
        <v>5041.9081002473795</v>
      </c>
      <c r="CX30" s="6">
        <f t="shared" si="270"/>
        <v>3.1511925626546122</v>
      </c>
      <c r="CY30" s="14">
        <f t="shared" si="271"/>
        <v>4.9943303036649846E-3</v>
      </c>
      <c r="CZ30" s="6">
        <f t="shared" si="272"/>
        <v>0.63095397602000325</v>
      </c>
      <c r="DA30" s="27">
        <f t="shared" si="44"/>
        <v>6.2486355600412846</v>
      </c>
      <c r="DB30" s="22">
        <f t="shared" si="45"/>
        <v>5.0022805971481343E-3</v>
      </c>
      <c r="DC30" s="27">
        <f t="shared" si="297"/>
        <v>1.2491573470715964</v>
      </c>
      <c r="DD30" s="1">
        <v>24</v>
      </c>
      <c r="DE30">
        <v>-22.963045786534799</v>
      </c>
      <c r="DF30" s="5">
        <f t="shared" si="298"/>
        <v>-0.20017689392249949</v>
      </c>
      <c r="DG30" s="5">
        <f t="shared" si="299"/>
        <v>0.20017689392249949</v>
      </c>
      <c r="DH30">
        <v>-11.8347940966487</v>
      </c>
      <c r="DI30" s="6">
        <f t="shared" si="336"/>
        <v>-7.8821538016200101</v>
      </c>
      <c r="DJ30" s="16">
        <f t="shared" si="337"/>
        <v>7882.1538016200102</v>
      </c>
      <c r="DK30" s="6">
        <f t="shared" si="338"/>
        <v>4.9263461260125068</v>
      </c>
      <c r="DL30" s="14">
        <f t="shared" si="339"/>
        <v>5.0044223480624874E-3</v>
      </c>
      <c r="DM30" s="6">
        <f t="shared" si="340"/>
        <v>0.9843985545943762</v>
      </c>
      <c r="DN30" s="1">
        <v>24</v>
      </c>
      <c r="DO30">
        <v>-23.016127309090201</v>
      </c>
      <c r="DP30" s="5">
        <f t="shared" si="300"/>
        <v>-0.19997563511110172</v>
      </c>
      <c r="DQ30" s="5">
        <f t="shared" si="301"/>
        <v>0.19997563511110172</v>
      </c>
      <c r="DR30">
        <v>-12.823914550244799</v>
      </c>
      <c r="DS30" s="6">
        <f t="shared" si="278"/>
        <v>-9.0708248317241598</v>
      </c>
      <c r="DT30" s="16">
        <f t="shared" si="279"/>
        <v>9070.8248317241596</v>
      </c>
      <c r="DU30" s="6">
        <f t="shared" si="280"/>
        <v>5.6692655198275999</v>
      </c>
      <c r="DV30" s="14">
        <f t="shared" si="281"/>
        <v>4.9993908777775427E-3</v>
      </c>
      <c r="DW30" s="6">
        <f t="shared" si="282"/>
        <v>1.1339912518198312</v>
      </c>
      <c r="DX30" s="1">
        <v>24</v>
      </c>
      <c r="DY30">
        <v>-23.068124259925199</v>
      </c>
      <c r="DZ30" s="5">
        <f t="shared" si="302"/>
        <v>-0.19983779936799806</v>
      </c>
      <c r="EA30" s="5">
        <f t="shared" si="303"/>
        <v>0.19983779936799806</v>
      </c>
      <c r="EB30">
        <v>-12.1910033747554</v>
      </c>
      <c r="EC30" s="6">
        <f t="shared" si="331"/>
        <v>-8.4898360073566597</v>
      </c>
      <c r="ED30" s="16">
        <f t="shared" si="332"/>
        <v>8489.83600735666</v>
      </c>
      <c r="EE30" s="6">
        <f t="shared" si="333"/>
        <v>5.306147504597913</v>
      </c>
      <c r="EF30" s="14">
        <f t="shared" si="334"/>
        <v>4.9959449841999511E-3</v>
      </c>
      <c r="EG30" s="6">
        <f t="shared" si="335"/>
        <v>1.0620908599632304</v>
      </c>
      <c r="EH30" s="1">
        <v>24</v>
      </c>
      <c r="EI30">
        <v>-23.095436924647299</v>
      </c>
      <c r="EJ30" s="5">
        <f t="shared" si="304"/>
        <v>-0.1997833169965979</v>
      </c>
      <c r="EK30" s="5">
        <f t="shared" si="305"/>
        <v>0.1997833169965979</v>
      </c>
      <c r="EL30">
        <v>-11.4865647628903</v>
      </c>
      <c r="EM30" s="6">
        <f t="shared" si="355"/>
        <v>-7.7624823898076603</v>
      </c>
      <c r="EN30" s="16">
        <f t="shared" si="356"/>
        <v>7762.4823898076602</v>
      </c>
      <c r="EO30" s="6">
        <f t="shared" si="357"/>
        <v>4.8515514936297874</v>
      </c>
      <c r="EP30" s="14">
        <f t="shared" si="358"/>
        <v>4.9945829249149476E-3</v>
      </c>
      <c r="EQ30" s="6">
        <f t="shared" si="359"/>
        <v>0.9713626876487198</v>
      </c>
      <c r="ER30" s="1">
        <v>24</v>
      </c>
      <c r="ES30">
        <v>-22.940991322581201</v>
      </c>
      <c r="ET30" s="5">
        <f t="shared" si="348"/>
        <v>-0.20004646219400257</v>
      </c>
      <c r="EU30" s="5">
        <f t="shared" si="349"/>
        <v>0.20004646219400257</v>
      </c>
      <c r="EV30">
        <v>-12.5825652852654</v>
      </c>
      <c r="EW30" s="6">
        <f t="shared" si="343"/>
        <v>-8.7959822267293486</v>
      </c>
      <c r="EX30" s="16">
        <f t="shared" si="344"/>
        <v>8795.9822267293493</v>
      </c>
      <c r="EY30" s="6">
        <f t="shared" si="345"/>
        <v>5.4974888917058431</v>
      </c>
      <c r="EZ30" s="14">
        <f t="shared" si="346"/>
        <v>5.001161554850064E-3</v>
      </c>
      <c r="FA30" s="6">
        <f t="shared" si="347"/>
        <v>1.099242412270095</v>
      </c>
      <c r="FB30" s="27">
        <f t="shared" si="375"/>
        <v>5.25015990715473</v>
      </c>
      <c r="FC30" s="22">
        <f t="shared" si="376"/>
        <v>4.9991005379609989E-3</v>
      </c>
      <c r="FD30" s="27">
        <f t="shared" si="377"/>
        <v>1.0502209081988441</v>
      </c>
      <c r="FE30" s="1">
        <v>24</v>
      </c>
      <c r="FF30">
        <v>-22.992610342709799</v>
      </c>
      <c r="FG30" s="5">
        <f t="shared" si="306"/>
        <v>-0.19957288465779754</v>
      </c>
      <c r="FH30" s="5">
        <f t="shared" si="307"/>
        <v>0.19957288465779754</v>
      </c>
      <c r="FI30">
        <v>-14.601606689393501</v>
      </c>
      <c r="FJ30" s="6">
        <f t="shared" si="360"/>
        <v>-11.240832321345792</v>
      </c>
      <c r="FK30" s="16">
        <f t="shared" si="361"/>
        <v>11240.832321345792</v>
      </c>
      <c r="FL30" s="6">
        <f t="shared" si="362"/>
        <v>7.0255202008411199</v>
      </c>
      <c r="FM30" s="14">
        <f t="shared" si="363"/>
        <v>4.9893221164449388E-3</v>
      </c>
      <c r="FN30" s="6">
        <f t="shared" si="364"/>
        <v>1.4081111695885133</v>
      </c>
      <c r="FO30" s="1">
        <v>24</v>
      </c>
      <c r="FP30">
        <v>-22.896710193127401</v>
      </c>
      <c r="FQ30" s="5">
        <f t="shared" si="341"/>
        <v>-0.20012487955600022</v>
      </c>
      <c r="FR30" s="5">
        <f t="shared" si="342"/>
        <v>0.20012487955600022</v>
      </c>
      <c r="FS30">
        <v>-12.9920357838273</v>
      </c>
      <c r="FT30" s="6">
        <f t="shared" si="365"/>
        <v>-9.400492720305909</v>
      </c>
      <c r="FU30" s="16">
        <f t="shared" si="366"/>
        <v>9400.4927203059087</v>
      </c>
      <c r="FV30" s="6">
        <f t="shared" si="367"/>
        <v>5.8753079501911927</v>
      </c>
      <c r="FW30" s="14">
        <f t="shared" si="368"/>
        <v>5.0031219889000054E-3</v>
      </c>
      <c r="FX30" s="6">
        <f t="shared" si="369"/>
        <v>1.1743283420284836</v>
      </c>
      <c r="FY30" s="1">
        <v>24</v>
      </c>
      <c r="FZ30">
        <v>-22.958674298002801</v>
      </c>
      <c r="GA30" s="5">
        <f t="shared" si="308"/>
        <v>-0.19973065070420049</v>
      </c>
      <c r="GB30" s="5">
        <f t="shared" si="309"/>
        <v>0.19973065070420049</v>
      </c>
      <c r="GC30">
        <v>-12.9793273285031</v>
      </c>
      <c r="GD30" s="6">
        <f t="shared" si="350"/>
        <v>-9.4854393973946305</v>
      </c>
      <c r="GE30" s="16">
        <f t="shared" si="351"/>
        <v>9485.4393973946299</v>
      </c>
      <c r="GF30" s="6">
        <f t="shared" si="352"/>
        <v>5.9283996233716438</v>
      </c>
      <c r="GG30" s="14">
        <f t="shared" si="353"/>
        <v>4.9932662676050125E-3</v>
      </c>
      <c r="GH30" s="6">
        <f t="shared" si="354"/>
        <v>1.1872788883367844</v>
      </c>
      <c r="GI30" s="1">
        <v>24</v>
      </c>
      <c r="GJ30">
        <v>-22.785415188024899</v>
      </c>
      <c r="GK30" s="5">
        <f t="shared" si="310"/>
        <v>-0.20016571805139804</v>
      </c>
      <c r="GL30" s="5">
        <f t="shared" si="311"/>
        <v>0.20016571805139804</v>
      </c>
      <c r="GM30">
        <v>-11.6650875657797</v>
      </c>
      <c r="GN30" s="6">
        <f t="shared" si="198"/>
        <v>-8.1594843417406189</v>
      </c>
      <c r="GO30" s="16">
        <f t="shared" si="199"/>
        <v>8159.4843417406191</v>
      </c>
      <c r="GP30" s="6">
        <f t="shared" si="200"/>
        <v>5.0996777135878872</v>
      </c>
      <c r="GQ30" s="14">
        <f t="shared" si="201"/>
        <v>5.0041429512849515E-3</v>
      </c>
      <c r="GR30" s="6">
        <f t="shared" si="202"/>
        <v>1.0190911337331809</v>
      </c>
      <c r="GS30" s="1">
        <v>24</v>
      </c>
      <c r="GT30">
        <v>-23.3120199507226</v>
      </c>
      <c r="GU30" s="5">
        <f t="shared" si="312"/>
        <v>-0.19990615844600157</v>
      </c>
      <c r="GV30" s="5">
        <f t="shared" si="313"/>
        <v>0.19990615844600157</v>
      </c>
      <c r="GW30">
        <v>-13.6056765913963</v>
      </c>
      <c r="GX30" s="6">
        <f t="shared" si="370"/>
        <v>-9.9403161555528285</v>
      </c>
      <c r="GY30" s="16">
        <f t="shared" si="371"/>
        <v>9940.3161555528277</v>
      </c>
      <c r="GZ30" s="6">
        <f t="shared" si="372"/>
        <v>6.212697597220517</v>
      </c>
      <c r="HA30" s="14">
        <f t="shared" si="373"/>
        <v>4.9976539611500392E-3</v>
      </c>
      <c r="HB30" s="6">
        <f t="shared" si="374"/>
        <v>1.2431228023220073</v>
      </c>
      <c r="HC30" s="27">
        <f t="shared" si="314"/>
        <v>6.0283206170424721</v>
      </c>
      <c r="HD30" s="22">
        <f t="shared" si="315"/>
        <v>4.9975014570769897E-3</v>
      </c>
      <c r="HE30" s="27">
        <f t="shared" si="316"/>
        <v>1.2062669053364123</v>
      </c>
      <c r="HF30" s="1">
        <v>24</v>
      </c>
      <c r="HG30">
        <v>-22.8816279826003</v>
      </c>
      <c r="HH30" s="5">
        <f t="shared" si="317"/>
        <v>-0.20013656765449994</v>
      </c>
      <c r="HI30" s="5">
        <f t="shared" si="318"/>
        <v>0.20013656765449994</v>
      </c>
      <c r="HJ30">
        <v>-12.658527120947801</v>
      </c>
      <c r="HK30" s="6">
        <f t="shared" si="212"/>
        <v>-8.87084025889631</v>
      </c>
      <c r="HL30" s="16">
        <f t="shared" si="213"/>
        <v>8870.8402588963108</v>
      </c>
      <c r="HM30" s="6">
        <f t="shared" si="214"/>
        <v>5.5442751618101944</v>
      </c>
      <c r="HN30" s="14">
        <f t="shared" si="215"/>
        <v>5.0034141913624982E-3</v>
      </c>
      <c r="HO30" s="6">
        <f t="shared" si="216"/>
        <v>1.1080983803782216</v>
      </c>
      <c r="HP30" s="1">
        <v>24</v>
      </c>
      <c r="HQ30">
        <v>-23.037349077517501</v>
      </c>
      <c r="HR30" s="5">
        <f t="shared" si="319"/>
        <v>-0.1998689986748019</v>
      </c>
      <c r="HS30" s="5">
        <f t="shared" si="320"/>
        <v>0.1998689986748019</v>
      </c>
      <c r="HT30">
        <v>-11.5243876352906</v>
      </c>
      <c r="HU30" s="6">
        <f t="shared" si="219"/>
        <v>-7.81899690628049</v>
      </c>
      <c r="HV30" s="16">
        <f t="shared" si="220"/>
        <v>7818.9969062804903</v>
      </c>
      <c r="HW30" s="6">
        <f t="shared" si="221"/>
        <v>4.8868730664253066</v>
      </c>
      <c r="HX30" s="14">
        <f t="shared" si="222"/>
        <v>4.9967249668700477E-3</v>
      </c>
      <c r="HY30" s="6">
        <f t="shared" si="223"/>
        <v>0.97801521973430683</v>
      </c>
      <c r="HZ30" s="1">
        <v>24</v>
      </c>
      <c r="IA30">
        <v>-23.0145535136141</v>
      </c>
      <c r="IB30" s="5">
        <f t="shared" si="321"/>
        <v>-0.19990867301709869</v>
      </c>
      <c r="IC30" s="5">
        <f t="shared" si="322"/>
        <v>0.19990867301709869</v>
      </c>
      <c r="ID30">
        <v>-13.2110117003322</v>
      </c>
      <c r="IE30" s="6">
        <f t="shared" si="226"/>
        <v>-9.46277137845758</v>
      </c>
      <c r="IF30" s="16">
        <f t="shared" si="227"/>
        <v>9462.7713784575808</v>
      </c>
      <c r="IG30" s="6">
        <f t="shared" si="228"/>
        <v>5.9142321115359877</v>
      </c>
      <c r="IH30" s="14">
        <f t="shared" si="229"/>
        <v>4.997716825427467E-3</v>
      </c>
      <c r="II30" s="6">
        <f t="shared" si="230"/>
        <v>1.1833867980365471</v>
      </c>
      <c r="IJ30" s="1">
        <v>24</v>
      </c>
      <c r="IK30">
        <v>-23.173620617761099</v>
      </c>
      <c r="IL30" s="5">
        <f t="shared" si="323"/>
        <v>-0.19969498104909889</v>
      </c>
      <c r="IM30" s="5">
        <f t="shared" si="324"/>
        <v>0.19969498104909889</v>
      </c>
      <c r="IN30">
        <v>-13.2699999958277</v>
      </c>
      <c r="IO30" s="6">
        <f t="shared" si="233"/>
        <v>-9.6478013321757601</v>
      </c>
      <c r="IP30" s="16">
        <f t="shared" si="234"/>
        <v>9647.8013321757608</v>
      </c>
      <c r="IQ30" s="6">
        <f t="shared" si="235"/>
        <v>6.0298758326098501</v>
      </c>
      <c r="IR30" s="14">
        <f t="shared" si="236"/>
        <v>4.9923745262274721E-3</v>
      </c>
      <c r="IS30" s="6">
        <f t="shared" si="237"/>
        <v>1.2078172022014491</v>
      </c>
      <c r="IT30" s="1">
        <v>24</v>
      </c>
      <c r="IU30">
        <v>-23.0607691397826</v>
      </c>
      <c r="IV30" s="5">
        <f t="shared" si="325"/>
        <v>-0.19980776421460078</v>
      </c>
      <c r="IW30" s="5">
        <f t="shared" si="326"/>
        <v>0.19980776421460078</v>
      </c>
      <c r="IX30">
        <v>-13.176201470196199</v>
      </c>
      <c r="IY30" s="6">
        <f t="shared" si="240"/>
        <v>-9.5365436747669694</v>
      </c>
      <c r="IZ30" s="16">
        <f t="shared" si="241"/>
        <v>9536.5436747669701</v>
      </c>
      <c r="JA30" s="6">
        <f t="shared" si="242"/>
        <v>5.9603397967293565</v>
      </c>
      <c r="JB30" s="14">
        <f t="shared" si="243"/>
        <v>4.9951941053650193E-3</v>
      </c>
      <c r="JC30" s="6">
        <f t="shared" si="244"/>
        <v>1.1932148523172976</v>
      </c>
      <c r="JD30" s="27">
        <f t="shared" si="245"/>
        <v>5.6671191938221392</v>
      </c>
      <c r="JE30" s="22">
        <f t="shared" si="246"/>
        <v>4.9970849230505012E-3</v>
      </c>
      <c r="JF30" s="27">
        <f t="shared" si="247"/>
        <v>1.1340850277890839</v>
      </c>
    </row>
    <row r="31" spans="2:266" x14ac:dyDescent="0.25">
      <c r="B31" s="1">
        <v>25</v>
      </c>
      <c r="C31" s="5">
        <v>-22.991093497609899</v>
      </c>
      <c r="D31" s="5">
        <f t="shared" si="116"/>
        <v>-0.20818226349640057</v>
      </c>
      <c r="E31" s="5">
        <f t="shared" si="117"/>
        <v>0.20818226349640057</v>
      </c>
      <c r="F31" s="6">
        <v>-13.5293612256646</v>
      </c>
      <c r="G31" s="6">
        <f t="shared" si="118"/>
        <v>-9.921757690608489</v>
      </c>
      <c r="H31" s="16">
        <f t="shared" si="2"/>
        <v>9921.7576906084887</v>
      </c>
      <c r="I31" s="6">
        <f t="shared" si="3"/>
        <v>6.2010985566303054</v>
      </c>
      <c r="J31" s="14">
        <f t="shared" si="4"/>
        <v>5.2045565874100138E-3</v>
      </c>
      <c r="K31" s="6">
        <f t="shared" si="5"/>
        <v>1.1914749032858933</v>
      </c>
      <c r="L31" s="1">
        <v>25</v>
      </c>
      <c r="M31" s="1">
        <v>-23.198648142813902</v>
      </c>
      <c r="N31" s="5">
        <f t="shared" si="6"/>
        <v>-0.20849281301349976</v>
      </c>
      <c r="O31" s="5">
        <f t="shared" si="378"/>
        <v>0.20849281301349976</v>
      </c>
      <c r="P31" s="1">
        <v>-13.7565445154905</v>
      </c>
      <c r="Q31" s="6">
        <f t="shared" si="379"/>
        <v>-9.7164731472730299</v>
      </c>
      <c r="R31" s="16">
        <f t="shared" si="380"/>
        <v>9716.4731472730291</v>
      </c>
      <c r="S31" s="6">
        <f t="shared" si="381"/>
        <v>6.0727957170456435</v>
      </c>
      <c r="T31" s="14">
        <f t="shared" si="382"/>
        <v>5.2123203253374942E-3</v>
      </c>
      <c r="U31" s="6">
        <f t="shared" si="383"/>
        <v>1.1650849023083465</v>
      </c>
      <c r="V31" s="1">
        <v>25</v>
      </c>
      <c r="W31" s="1">
        <v>-23.162538111788699</v>
      </c>
      <c r="X31" s="5">
        <f t="shared" si="121"/>
        <v>-0.20819120419329806</v>
      </c>
      <c r="Y31" s="5">
        <f t="shared" si="122"/>
        <v>0.20819120419329806</v>
      </c>
      <c r="Z31" s="1">
        <v>-13.6363618075848</v>
      </c>
      <c r="AA31" s="6">
        <f t="shared" si="123"/>
        <v>-9.2073110863566789</v>
      </c>
      <c r="AB31" s="16">
        <f t="shared" si="11"/>
        <v>9207.3110863566781</v>
      </c>
      <c r="AC31" s="6">
        <f t="shared" si="12"/>
        <v>5.7545694289729239</v>
      </c>
      <c r="AD31" s="14">
        <f t="shared" si="13"/>
        <v>5.2047801048324517E-3</v>
      </c>
      <c r="AE31" s="6">
        <f t="shared" si="14"/>
        <v>1.1056316142213218</v>
      </c>
      <c r="AF31" s="1">
        <v>25</v>
      </c>
      <c r="AG31" s="1">
        <v>-23.230249687754501</v>
      </c>
      <c r="AH31" s="5">
        <f t="shared" si="124"/>
        <v>-0.20837686335130101</v>
      </c>
      <c r="AI31" s="5">
        <f t="shared" si="125"/>
        <v>0.20837686335130101</v>
      </c>
      <c r="AJ31" s="1">
        <v>-14.8464458063245</v>
      </c>
      <c r="AK31" s="6">
        <f t="shared" si="126"/>
        <v>-10.568727552890801</v>
      </c>
      <c r="AL31" s="16">
        <f t="shared" si="15"/>
        <v>10568.727552890801</v>
      </c>
      <c r="AM31" s="6">
        <f t="shared" si="16"/>
        <v>6.6054547205567511</v>
      </c>
      <c r="AN31" s="14">
        <f t="shared" si="17"/>
        <v>5.2094215837825255E-3</v>
      </c>
      <c r="AO31" s="6">
        <f t="shared" si="18"/>
        <v>1.2679823689294456</v>
      </c>
      <c r="AP31" s="1">
        <v>25</v>
      </c>
      <c r="AQ31" s="1">
        <v>-23.197860849263801</v>
      </c>
      <c r="AR31" s="5">
        <f t="shared" si="127"/>
        <v>-0.20844163683739936</v>
      </c>
      <c r="AS31" s="5">
        <f t="shared" si="128"/>
        <v>0.20844163683739936</v>
      </c>
      <c r="AT31" s="1">
        <v>-13.7759024277329</v>
      </c>
      <c r="AU31" s="6">
        <f t="shared" si="129"/>
        <v>-10.00107731670137</v>
      </c>
      <c r="AV31" s="16">
        <f t="shared" si="19"/>
        <v>10001.07731670137</v>
      </c>
      <c r="AW31" s="6">
        <f t="shared" si="20"/>
        <v>6.2506733229383569</v>
      </c>
      <c r="AX31" s="14">
        <f t="shared" si="21"/>
        <v>5.2110409209349838E-3</v>
      </c>
      <c r="AY31" s="6">
        <f t="shared" si="22"/>
        <v>1.1995057067824444</v>
      </c>
      <c r="AZ31" s="27">
        <f t="shared" si="0"/>
        <v>6.1769183492287967</v>
      </c>
      <c r="BA31" s="22">
        <f t="shared" si="1"/>
        <v>5.2084239044594936E-3</v>
      </c>
      <c r="BB31" s="27">
        <f t="shared" si="23"/>
        <v>1.1859476998291307</v>
      </c>
      <c r="BC31" s="1">
        <v>25</v>
      </c>
      <c r="BD31">
        <v>-23.060081264918701</v>
      </c>
      <c r="BE31" s="5">
        <f t="shared" si="287"/>
        <v>-0.20854594496720225</v>
      </c>
      <c r="BF31" s="5">
        <f t="shared" si="288"/>
        <v>0.20854594496720225</v>
      </c>
      <c r="BG31">
        <v>-14.0583069995046</v>
      </c>
      <c r="BH31" s="6">
        <f t="shared" si="327"/>
        <v>-10.232923179864921</v>
      </c>
      <c r="BI31" s="16">
        <f t="shared" si="24"/>
        <v>10232.923179864922</v>
      </c>
      <c r="BJ31" s="6">
        <f t="shared" si="328"/>
        <v>6.3955769874155761</v>
      </c>
      <c r="BK31" s="14">
        <f t="shared" si="329"/>
        <v>5.2136486241800561E-3</v>
      </c>
      <c r="BL31" s="6">
        <f t="shared" si="330"/>
        <v>1.2266988913970782</v>
      </c>
      <c r="BM31" s="1">
        <v>25</v>
      </c>
      <c r="BN31">
        <v>-23.0202448259524</v>
      </c>
      <c r="BO31" s="5">
        <f t="shared" si="289"/>
        <v>-0.20848154401030072</v>
      </c>
      <c r="BP31" s="5">
        <f t="shared" si="290"/>
        <v>0.20848154401030072</v>
      </c>
      <c r="BQ31">
        <v>-14.813244156539399</v>
      </c>
      <c r="BR31" s="6">
        <f t="shared" si="257"/>
        <v>-11.129659414291339</v>
      </c>
      <c r="BS31" s="16">
        <f t="shared" si="28"/>
        <v>11129.65941429134</v>
      </c>
      <c r="BT31" s="6">
        <f t="shared" si="258"/>
        <v>6.9560371339320879</v>
      </c>
      <c r="BU31" s="14">
        <f t="shared" si="259"/>
        <v>5.2120386002575177E-3</v>
      </c>
      <c r="BV31" s="6">
        <f t="shared" si="260"/>
        <v>1.3346096733797026</v>
      </c>
      <c r="BW31" s="1">
        <v>25</v>
      </c>
      <c r="BX31">
        <v>-22.966633427410201</v>
      </c>
      <c r="BY31" s="5">
        <f t="shared" si="291"/>
        <v>-0.20812996973310049</v>
      </c>
      <c r="BZ31" s="5">
        <f t="shared" si="292"/>
        <v>0.20812996973310049</v>
      </c>
      <c r="CA31">
        <v>-14.703112654388001</v>
      </c>
      <c r="CB31" s="6">
        <f t="shared" si="261"/>
        <v>-10.610555298626471</v>
      </c>
      <c r="CC31" s="16">
        <f t="shared" si="32"/>
        <v>10610.55529862647</v>
      </c>
      <c r="CD31" s="6">
        <f t="shared" si="262"/>
        <v>6.6315970616415436</v>
      </c>
      <c r="CE31" s="14">
        <f t="shared" si="263"/>
        <v>5.2032492433275127E-3</v>
      </c>
      <c r="CF31" s="6">
        <f t="shared" si="264"/>
        <v>1.2745107434831611</v>
      </c>
      <c r="CG31" s="1">
        <v>25</v>
      </c>
      <c r="CH31">
        <v>-22.993047924628002</v>
      </c>
      <c r="CI31" s="5">
        <f t="shared" si="293"/>
        <v>-0.20809653525220284</v>
      </c>
      <c r="CJ31" s="5">
        <f t="shared" si="294"/>
        <v>0.20809653525220284</v>
      </c>
      <c r="CK31">
        <v>-14.1571717336774</v>
      </c>
      <c r="CL31" s="6">
        <f t="shared" si="265"/>
        <v>-10.116307251155391</v>
      </c>
      <c r="CM31" s="16">
        <f t="shared" si="36"/>
        <v>10116.307251155391</v>
      </c>
      <c r="CN31" s="6">
        <f t="shared" si="266"/>
        <v>6.3226920319721192</v>
      </c>
      <c r="CO31" s="14">
        <f t="shared" si="267"/>
        <v>5.2024133813050712E-3</v>
      </c>
      <c r="CP31" s="6">
        <f t="shared" si="268"/>
        <v>1.2153382610256966</v>
      </c>
      <c r="CQ31" s="1">
        <v>25</v>
      </c>
      <c r="CR31">
        <v>-22.978981647346501</v>
      </c>
      <c r="CS31" s="5">
        <f t="shared" si="295"/>
        <v>-0.20860601527419931</v>
      </c>
      <c r="CT31" s="5">
        <f t="shared" si="296"/>
        <v>0.20860601527419931</v>
      </c>
      <c r="CU31">
        <v>-8.5044711828231794</v>
      </c>
      <c r="CV31" s="6">
        <f t="shared" si="269"/>
        <v>-5.3623922169208491</v>
      </c>
      <c r="CW31" s="16">
        <f t="shared" si="40"/>
        <v>5362.392216920849</v>
      </c>
      <c r="CX31" s="6">
        <f t="shared" si="270"/>
        <v>3.3514951355755307</v>
      </c>
      <c r="CY31" s="14">
        <f t="shared" si="271"/>
        <v>5.2151503818549825E-3</v>
      </c>
      <c r="CZ31" s="6">
        <f t="shared" si="272"/>
        <v>0.64264592392893449</v>
      </c>
      <c r="DA31" s="27">
        <f t="shared" si="44"/>
        <v>6.5764758037403315</v>
      </c>
      <c r="DB31" s="22">
        <f t="shared" si="45"/>
        <v>5.2078374622675392E-3</v>
      </c>
      <c r="DC31" s="27">
        <f t="shared" si="297"/>
        <v>1.2628035823677328</v>
      </c>
      <c r="DD31" s="1">
        <v>25</v>
      </c>
      <c r="DE31">
        <v>-22.971474349092901</v>
      </c>
      <c r="DF31" s="5">
        <f t="shared" si="298"/>
        <v>-0.20860545648060125</v>
      </c>
      <c r="DG31" s="5">
        <f t="shared" si="299"/>
        <v>0.20860545648060125</v>
      </c>
      <c r="DH31">
        <v>-12.2927693650126</v>
      </c>
      <c r="DI31" s="6">
        <f t="shared" si="336"/>
        <v>-8.3401290699839095</v>
      </c>
      <c r="DJ31" s="16">
        <f t="shared" si="337"/>
        <v>8340.1290699839101</v>
      </c>
      <c r="DK31" s="6">
        <f t="shared" si="338"/>
        <v>5.2125806687399434</v>
      </c>
      <c r="DL31" s="14">
        <f t="shared" si="339"/>
        <v>5.215136412015031E-3</v>
      </c>
      <c r="DM31" s="6">
        <f t="shared" si="340"/>
        <v>0.99950993740658456</v>
      </c>
      <c r="DN31" s="1">
        <v>25</v>
      </c>
      <c r="DO31">
        <v>-23.024598060561601</v>
      </c>
      <c r="DP31" s="5">
        <f t="shared" si="300"/>
        <v>-0.20844638658250148</v>
      </c>
      <c r="DQ31" s="5">
        <f t="shared" si="301"/>
        <v>0.20844638658250148</v>
      </c>
      <c r="DR31">
        <v>-13.3690804243088</v>
      </c>
      <c r="DS31" s="6">
        <f t="shared" si="278"/>
        <v>-9.6159907057881604</v>
      </c>
      <c r="DT31" s="16">
        <f t="shared" si="279"/>
        <v>9615.990705788161</v>
      </c>
      <c r="DU31" s="6">
        <f t="shared" si="280"/>
        <v>6.0099941911176007</v>
      </c>
      <c r="DV31" s="14">
        <f t="shared" si="281"/>
        <v>5.2111596645625369E-3</v>
      </c>
      <c r="DW31" s="6">
        <f t="shared" si="282"/>
        <v>1.1532930437705413</v>
      </c>
      <c r="DX31" s="1">
        <v>25</v>
      </c>
      <c r="DY31">
        <v>-23.076582811070701</v>
      </c>
      <c r="DZ31" s="5">
        <f t="shared" si="302"/>
        <v>-0.20829635051349982</v>
      </c>
      <c r="EA31" s="5">
        <f t="shared" si="303"/>
        <v>0.20829635051349982</v>
      </c>
      <c r="EB31">
        <v>-12.636543437838601</v>
      </c>
      <c r="EC31" s="6">
        <f t="shared" si="331"/>
        <v>-8.9353760704398599</v>
      </c>
      <c r="ED31" s="16">
        <f t="shared" si="332"/>
        <v>8935.3760704398592</v>
      </c>
      <c r="EE31" s="6">
        <f t="shared" si="333"/>
        <v>5.5846100440249122</v>
      </c>
      <c r="EF31" s="14">
        <f t="shared" si="334"/>
        <v>5.2074087628374956E-3</v>
      </c>
      <c r="EG31" s="6">
        <f t="shared" si="335"/>
        <v>1.0724355045602145</v>
      </c>
      <c r="EH31" s="1">
        <v>25</v>
      </c>
      <c r="EI31">
        <v>-23.1040426713279</v>
      </c>
      <c r="EJ31" s="5">
        <f t="shared" si="304"/>
        <v>-0.208389063677199</v>
      </c>
      <c r="EK31" s="5">
        <f t="shared" si="305"/>
        <v>0.208389063677199</v>
      </c>
      <c r="EL31">
        <v>-11.7984870448709</v>
      </c>
      <c r="EM31" s="6">
        <f t="shared" si="355"/>
        <v>-8.07440467178826</v>
      </c>
      <c r="EN31" s="16">
        <f t="shared" si="356"/>
        <v>8074.4046717882602</v>
      </c>
      <c r="EO31" s="6">
        <f t="shared" si="357"/>
        <v>5.0465029198676623</v>
      </c>
      <c r="EP31" s="14">
        <f t="shared" si="358"/>
        <v>5.2097265919299751E-3</v>
      </c>
      <c r="EQ31" s="6">
        <f t="shared" si="359"/>
        <v>0.96866943606692313</v>
      </c>
      <c r="ER31" s="1">
        <v>25</v>
      </c>
      <c r="ES31">
        <v>-22.949311339491601</v>
      </c>
      <c r="ET31" s="5">
        <f t="shared" si="348"/>
        <v>-0.2083664791044022</v>
      </c>
      <c r="EU31" s="5">
        <f t="shared" si="349"/>
        <v>0.2083664791044022</v>
      </c>
      <c r="EV31">
        <v>-13.025831058621399</v>
      </c>
      <c r="EW31" s="6">
        <f t="shared" si="343"/>
        <v>-9.2392480000853485</v>
      </c>
      <c r="EX31" s="16">
        <f t="shared" si="344"/>
        <v>9239.2480000853484</v>
      </c>
      <c r="EY31" s="6">
        <f t="shared" si="345"/>
        <v>5.7745300000533426</v>
      </c>
      <c r="EZ31" s="14">
        <f t="shared" si="346"/>
        <v>5.2091619776100549E-3</v>
      </c>
      <c r="FA31" s="6">
        <f t="shared" si="347"/>
        <v>1.1085333926787735</v>
      </c>
      <c r="FB31" s="27">
        <f t="shared" si="375"/>
        <v>5.525643564760693</v>
      </c>
      <c r="FC31" s="22">
        <f t="shared" si="376"/>
        <v>5.2105186817910185E-3</v>
      </c>
      <c r="FD31" s="27">
        <f t="shared" si="377"/>
        <v>1.060478601501023</v>
      </c>
      <c r="FE31" s="1">
        <v>25</v>
      </c>
      <c r="FF31">
        <v>-23.001274157353802</v>
      </c>
      <c r="FG31" s="5">
        <f t="shared" si="306"/>
        <v>-0.20823669930179989</v>
      </c>
      <c r="FH31" s="5">
        <f t="shared" si="307"/>
        <v>0.20823669930179989</v>
      </c>
      <c r="FI31">
        <v>-15.207232907414401</v>
      </c>
      <c r="FJ31" s="6">
        <f t="shared" si="360"/>
        <v>-11.846458539366692</v>
      </c>
      <c r="FK31" s="16">
        <f t="shared" si="361"/>
        <v>11846.458539366691</v>
      </c>
      <c r="FL31" s="6">
        <f t="shared" si="362"/>
        <v>7.4040365871041818</v>
      </c>
      <c r="FM31" s="14">
        <f t="shared" si="363"/>
        <v>5.205917482544997E-3</v>
      </c>
      <c r="FN31" s="6">
        <f t="shared" si="364"/>
        <v>1.4222347188424123</v>
      </c>
      <c r="FO31" s="1">
        <v>25</v>
      </c>
      <c r="FP31">
        <v>-22.904739963353101</v>
      </c>
      <c r="FQ31" s="5">
        <f t="shared" si="341"/>
        <v>-0.20815464978170084</v>
      </c>
      <c r="FR31" s="5">
        <f t="shared" si="342"/>
        <v>0.20815464978170084</v>
      </c>
      <c r="FS31">
        <v>-13.549367338419</v>
      </c>
      <c r="FT31" s="6">
        <f t="shared" si="365"/>
        <v>-9.9578242748976091</v>
      </c>
      <c r="FU31" s="16">
        <f t="shared" si="366"/>
        <v>9957.8242748976099</v>
      </c>
      <c r="FV31" s="6">
        <f t="shared" si="367"/>
        <v>6.2236401718110059</v>
      </c>
      <c r="FW31" s="14">
        <f t="shared" si="368"/>
        <v>5.2038662445425213E-3</v>
      </c>
      <c r="FX31" s="6">
        <f t="shared" si="369"/>
        <v>1.1959646692183832</v>
      </c>
      <c r="FY31" s="1">
        <v>25</v>
      </c>
      <c r="FZ31">
        <v>-22.967024489765102</v>
      </c>
      <c r="GA31" s="5">
        <f t="shared" si="308"/>
        <v>-0.20808084246650083</v>
      </c>
      <c r="GB31" s="5">
        <f t="shared" si="309"/>
        <v>0.20808084246650083</v>
      </c>
      <c r="GC31">
        <v>-13.319377414882201</v>
      </c>
      <c r="GD31" s="6">
        <f t="shared" si="350"/>
        <v>-9.8254894837737314</v>
      </c>
      <c r="GE31" s="16">
        <f t="shared" si="351"/>
        <v>9825.489483773732</v>
      </c>
      <c r="GF31" s="6">
        <f t="shared" si="352"/>
        <v>6.1409309273585828</v>
      </c>
      <c r="GG31" s="14">
        <f t="shared" si="353"/>
        <v>5.2020210616625208E-3</v>
      </c>
      <c r="GH31" s="6">
        <f t="shared" si="354"/>
        <v>1.1804894395018068</v>
      </c>
      <c r="GI31" s="1">
        <v>25</v>
      </c>
      <c r="GJ31">
        <v>-22.7935164838254</v>
      </c>
      <c r="GK31" s="5">
        <f t="shared" si="310"/>
        <v>-0.2082670138518985</v>
      </c>
      <c r="GL31" s="5">
        <f t="shared" si="311"/>
        <v>0.2082670138518985</v>
      </c>
      <c r="GM31">
        <v>-12.135091982781899</v>
      </c>
      <c r="GN31" s="6">
        <f t="shared" si="198"/>
        <v>-8.6294887587428182</v>
      </c>
      <c r="GO31" s="16">
        <f t="shared" si="199"/>
        <v>8629.4887587428184</v>
      </c>
      <c r="GP31" s="6">
        <f t="shared" si="200"/>
        <v>5.3934304742142611</v>
      </c>
      <c r="GQ31" s="14">
        <f t="shared" si="201"/>
        <v>5.2066753462974621E-3</v>
      </c>
      <c r="GR31" s="6">
        <f t="shared" si="202"/>
        <v>1.0358684026745786</v>
      </c>
      <c r="GS31" s="1">
        <v>25</v>
      </c>
      <c r="GT31">
        <v>-23.320771821917401</v>
      </c>
      <c r="GU31" s="5">
        <f t="shared" si="312"/>
        <v>-0.2086580296408016</v>
      </c>
      <c r="GV31" s="5">
        <f t="shared" si="313"/>
        <v>0.2086580296408016</v>
      </c>
      <c r="GW31">
        <v>-14.168725349009</v>
      </c>
      <c r="GX31" s="6">
        <f t="shared" si="370"/>
        <v>-10.503364913165528</v>
      </c>
      <c r="GY31" s="16">
        <f t="shared" si="371"/>
        <v>10503.364913165529</v>
      </c>
      <c r="GZ31" s="6">
        <f t="shared" si="372"/>
        <v>6.5646030707284559</v>
      </c>
      <c r="HA31" s="14">
        <f t="shared" si="373"/>
        <v>5.2164507410200397E-3</v>
      </c>
      <c r="HB31" s="6">
        <f t="shared" si="374"/>
        <v>1.2584424538138732</v>
      </c>
      <c r="HC31" s="27">
        <f t="shared" si="314"/>
        <v>6.3453282462432972</v>
      </c>
      <c r="HD31" s="22">
        <f t="shared" si="315"/>
        <v>5.2069861752135089E-3</v>
      </c>
      <c r="HE31" s="27">
        <f t="shared" si="316"/>
        <v>1.2186182241943655</v>
      </c>
      <c r="HF31" s="1">
        <v>25</v>
      </c>
      <c r="HG31">
        <v>-22.890177523962599</v>
      </c>
      <c r="HH31" s="5">
        <f t="shared" si="317"/>
        <v>-0.20868610901679929</v>
      </c>
      <c r="HI31" s="5">
        <f t="shared" si="318"/>
        <v>0.20868610901679929</v>
      </c>
      <c r="HJ31">
        <v>-13.2161341607571</v>
      </c>
      <c r="HK31" s="6">
        <f t="shared" si="212"/>
        <v>-9.4284472987056098</v>
      </c>
      <c r="HL31" s="16">
        <f t="shared" si="213"/>
        <v>9428.4472987056106</v>
      </c>
      <c r="HM31" s="6">
        <f t="shared" si="214"/>
        <v>5.8927795616910066</v>
      </c>
      <c r="HN31" s="14">
        <f t="shared" si="215"/>
        <v>5.217152725419982E-3</v>
      </c>
      <c r="HO31" s="6">
        <f t="shared" si="216"/>
        <v>1.1295010653951358</v>
      </c>
      <c r="HP31" s="1">
        <v>25</v>
      </c>
      <c r="HQ31">
        <v>-23.045794590146699</v>
      </c>
      <c r="HR31" s="5">
        <f t="shared" si="319"/>
        <v>-0.20831451130399969</v>
      </c>
      <c r="HS31" s="5">
        <f t="shared" si="320"/>
        <v>0.20831451130399969</v>
      </c>
      <c r="HT31">
        <v>-12.018481083214301</v>
      </c>
      <c r="HU31" s="6">
        <f t="shared" si="219"/>
        <v>-8.3130903542041921</v>
      </c>
      <c r="HV31" s="16">
        <f t="shared" si="220"/>
        <v>8313.0903542041924</v>
      </c>
      <c r="HW31" s="6">
        <f t="shared" si="221"/>
        <v>5.19568147137762</v>
      </c>
      <c r="HX31" s="14">
        <f t="shared" si="222"/>
        <v>5.2078627825999924E-3</v>
      </c>
      <c r="HY31" s="6">
        <f t="shared" si="223"/>
        <v>0.99766097692453204</v>
      </c>
      <c r="HZ31" s="1">
        <v>25</v>
      </c>
      <c r="IA31">
        <v>-23.022921493637799</v>
      </c>
      <c r="IB31" s="5">
        <f t="shared" si="321"/>
        <v>-0.20827665304079801</v>
      </c>
      <c r="IC31" s="5">
        <f t="shared" si="322"/>
        <v>0.20827665304079801</v>
      </c>
      <c r="ID31">
        <v>-13.7656351551414</v>
      </c>
      <c r="IE31" s="6">
        <f t="shared" si="226"/>
        <v>-10.017394833266779</v>
      </c>
      <c r="IF31" s="16">
        <f t="shared" si="227"/>
        <v>10017.394833266779</v>
      </c>
      <c r="IG31" s="6">
        <f t="shared" si="228"/>
        <v>6.260871770791737</v>
      </c>
      <c r="IH31" s="14">
        <f t="shared" si="229"/>
        <v>5.2069163260199504E-3</v>
      </c>
      <c r="II31" s="6">
        <f t="shared" si="230"/>
        <v>1.2024145153831205</v>
      </c>
      <c r="IJ31" s="1">
        <v>25</v>
      </c>
      <c r="IK31">
        <v>-23.1819988423333</v>
      </c>
      <c r="IL31" s="5">
        <f t="shared" si="323"/>
        <v>-0.20807320562130016</v>
      </c>
      <c r="IM31" s="5">
        <f t="shared" si="324"/>
        <v>0.20807320562130016</v>
      </c>
      <c r="IN31">
        <v>-13.8725854456425</v>
      </c>
      <c r="IO31" s="6">
        <f t="shared" si="233"/>
        <v>-10.25038678199056</v>
      </c>
      <c r="IP31" s="16">
        <f t="shared" si="234"/>
        <v>10250.386781990561</v>
      </c>
      <c r="IQ31" s="6">
        <f t="shared" si="235"/>
        <v>6.4064917387441005</v>
      </c>
      <c r="IR31" s="14">
        <f t="shared" si="236"/>
        <v>5.2018301405325042E-3</v>
      </c>
      <c r="IS31" s="6">
        <f t="shared" si="237"/>
        <v>1.2315841858858307</v>
      </c>
      <c r="IT31" s="1">
        <v>25</v>
      </c>
      <c r="IU31">
        <v>-23.068958259303201</v>
      </c>
      <c r="IV31" s="5">
        <f t="shared" si="325"/>
        <v>-0.20799688373520198</v>
      </c>
      <c r="IW31" s="5">
        <f t="shared" si="326"/>
        <v>0.20799688373520198</v>
      </c>
      <c r="IX31">
        <v>-13.6934610083699</v>
      </c>
      <c r="IY31" s="6">
        <f t="shared" si="240"/>
        <v>-10.05380321294067</v>
      </c>
      <c r="IZ31" s="16">
        <f t="shared" si="241"/>
        <v>10053.803212940669</v>
      </c>
      <c r="JA31" s="6">
        <f t="shared" si="242"/>
        <v>6.283627008087918</v>
      </c>
      <c r="JB31" s="14">
        <f t="shared" si="243"/>
        <v>5.1999220933800494E-3</v>
      </c>
      <c r="JC31" s="6">
        <f t="shared" si="244"/>
        <v>1.2084079136661525</v>
      </c>
      <c r="JD31" s="27">
        <f t="shared" si="245"/>
        <v>6.0078903101384764</v>
      </c>
      <c r="JE31" s="22">
        <f t="shared" si="246"/>
        <v>5.2067368135904953E-3</v>
      </c>
      <c r="JF31" s="27">
        <f t="shared" si="247"/>
        <v>1.1538686369660227</v>
      </c>
    </row>
    <row r="32" spans="2:266" x14ac:dyDescent="0.25">
      <c r="B32" s="1">
        <v>26</v>
      </c>
      <c r="C32" s="5">
        <v>-22.999481873598299</v>
      </c>
      <c r="D32" s="5">
        <f t="shared" si="116"/>
        <v>-0.21657063948480015</v>
      </c>
      <c r="E32" s="5">
        <f t="shared" si="117"/>
        <v>0.21657063948480015</v>
      </c>
      <c r="F32" s="6">
        <v>-13.9794586226344</v>
      </c>
      <c r="G32" s="6">
        <f t="shared" si="118"/>
        <v>-10.37185508757829</v>
      </c>
      <c r="H32" s="16">
        <f t="shared" si="2"/>
        <v>10371.855087578289</v>
      </c>
      <c r="I32" s="6">
        <f t="shared" si="3"/>
        <v>6.482409429736431</v>
      </c>
      <c r="J32" s="14">
        <f t="shared" si="4"/>
        <v>5.4142659871200035E-3</v>
      </c>
      <c r="K32" s="6">
        <f t="shared" si="5"/>
        <v>1.1972831488437092</v>
      </c>
      <c r="L32" s="1">
        <v>26</v>
      </c>
      <c r="M32" s="1">
        <v>-23.2068803825704</v>
      </c>
      <c r="N32" s="5">
        <f t="shared" si="6"/>
        <v>-0.21672505276999843</v>
      </c>
      <c r="O32" s="5">
        <f t="shared" si="378"/>
        <v>0.21672505276999843</v>
      </c>
      <c r="P32" s="1">
        <v>-14.185168594121899</v>
      </c>
      <c r="Q32" s="6">
        <f t="shared" si="379"/>
        <v>-10.145097225904429</v>
      </c>
      <c r="R32" s="16">
        <f t="shared" si="380"/>
        <v>10145.097225904428</v>
      </c>
      <c r="S32" s="6">
        <f t="shared" si="381"/>
        <v>6.3406857661902674</v>
      </c>
      <c r="T32" s="14">
        <f t="shared" si="382"/>
        <v>5.4181263192499603E-3</v>
      </c>
      <c r="U32" s="6">
        <f t="shared" si="383"/>
        <v>1.1702727829845094</v>
      </c>
      <c r="V32" s="1">
        <v>26</v>
      </c>
      <c r="W32" s="1">
        <v>-23.170640338911799</v>
      </c>
      <c r="X32" s="5">
        <f t="shared" si="121"/>
        <v>-0.216293431316398</v>
      </c>
      <c r="Y32" s="5">
        <f t="shared" si="122"/>
        <v>0.216293431316398</v>
      </c>
      <c r="Z32" s="1">
        <v>-14.268022403121</v>
      </c>
      <c r="AA32" s="6">
        <f t="shared" si="123"/>
        <v>-9.838971681892879</v>
      </c>
      <c r="AB32" s="16">
        <f t="shared" si="11"/>
        <v>9838.9716818928791</v>
      </c>
      <c r="AC32" s="6">
        <f t="shared" si="12"/>
        <v>6.1493573011830494</v>
      </c>
      <c r="AD32" s="14">
        <f t="shared" si="13"/>
        <v>5.4073357829099496E-3</v>
      </c>
      <c r="AE32" s="6">
        <f t="shared" si="14"/>
        <v>1.1372249751195924</v>
      </c>
      <c r="AF32" s="1">
        <v>26</v>
      </c>
      <c r="AG32" s="1">
        <v>-23.238518575054801</v>
      </c>
      <c r="AH32" s="5">
        <f t="shared" si="124"/>
        <v>-0.21664575065160108</v>
      </c>
      <c r="AI32" s="5">
        <f t="shared" si="125"/>
        <v>0.21664575065160108</v>
      </c>
      <c r="AJ32" s="1">
        <v>-15.359891764819601</v>
      </c>
      <c r="AK32" s="6">
        <f t="shared" si="126"/>
        <v>-11.082173511385902</v>
      </c>
      <c r="AL32" s="16">
        <f t="shared" si="15"/>
        <v>11082.173511385901</v>
      </c>
      <c r="AM32" s="6">
        <f t="shared" si="16"/>
        <v>6.9263584446161879</v>
      </c>
      <c r="AN32" s="14">
        <f t="shared" si="17"/>
        <v>5.4161437662900271E-3</v>
      </c>
      <c r="AO32" s="6">
        <f t="shared" si="18"/>
        <v>1.2788357812297575</v>
      </c>
      <c r="AP32" s="1">
        <v>26</v>
      </c>
      <c r="AQ32" s="1">
        <v>-23.206286617854101</v>
      </c>
      <c r="AR32" s="5">
        <f t="shared" si="127"/>
        <v>-0.21686740542769911</v>
      </c>
      <c r="AS32" s="5">
        <f t="shared" si="128"/>
        <v>0.21686740542769911</v>
      </c>
      <c r="AT32" s="1">
        <v>-14.3675781786442</v>
      </c>
      <c r="AU32" s="6">
        <f t="shared" si="129"/>
        <v>-10.592753067612669</v>
      </c>
      <c r="AV32" s="16">
        <f t="shared" si="19"/>
        <v>10592.75306761267</v>
      </c>
      <c r="AW32" s="6">
        <f t="shared" si="20"/>
        <v>6.6204706672579183</v>
      </c>
      <c r="AX32" s="14">
        <f t="shared" si="21"/>
        <v>5.421685135692478E-3</v>
      </c>
      <c r="AY32" s="6">
        <f t="shared" si="22"/>
        <v>1.2211093970901221</v>
      </c>
      <c r="AZ32" s="27">
        <f t="shared" si="0"/>
        <v>6.5038563217967704</v>
      </c>
      <c r="BA32" s="22">
        <f t="shared" si="1"/>
        <v>5.4155113982524827E-3</v>
      </c>
      <c r="BB32" s="27">
        <f t="shared" si="23"/>
        <v>1.2009680791910959</v>
      </c>
      <c r="BC32" s="1">
        <v>26</v>
      </c>
      <c r="BD32">
        <v>-23.0683969511791</v>
      </c>
      <c r="BE32" s="5">
        <f t="shared" si="287"/>
        <v>-0.21686163122760149</v>
      </c>
      <c r="BF32" s="5">
        <f t="shared" si="288"/>
        <v>0.21686163122760149</v>
      </c>
      <c r="BG32">
        <v>-14.659417979419199</v>
      </c>
      <c r="BH32" s="6">
        <f t="shared" si="327"/>
        <v>-10.83403415977952</v>
      </c>
      <c r="BI32" s="16">
        <f t="shared" si="24"/>
        <v>10834.03415977952</v>
      </c>
      <c r="BJ32" s="6">
        <f t="shared" si="328"/>
        <v>6.7712713498622001</v>
      </c>
      <c r="BK32" s="14">
        <f t="shared" si="329"/>
        <v>5.4215407806900377E-3</v>
      </c>
      <c r="BL32" s="6">
        <f t="shared" si="330"/>
        <v>1.2489570075686811</v>
      </c>
      <c r="BM32" s="1">
        <v>26</v>
      </c>
      <c r="BN32">
        <v>-23.0287497103966</v>
      </c>
      <c r="BO32" s="5">
        <f t="shared" si="289"/>
        <v>-0.21698642845450067</v>
      </c>
      <c r="BP32" s="5">
        <f t="shared" si="290"/>
        <v>0.21698642845450067</v>
      </c>
      <c r="BQ32">
        <v>-15.3308033943176</v>
      </c>
      <c r="BR32" s="6">
        <f t="shared" si="257"/>
        <v>-11.64721865206954</v>
      </c>
      <c r="BS32" s="16">
        <f t="shared" si="28"/>
        <v>11647.21865206954</v>
      </c>
      <c r="BT32" s="6">
        <f t="shared" si="258"/>
        <v>7.2795116575434626</v>
      </c>
      <c r="BU32" s="14">
        <f t="shared" si="259"/>
        <v>5.4246607113625171E-3</v>
      </c>
      <c r="BV32" s="6">
        <f t="shared" si="260"/>
        <v>1.3419293933527983</v>
      </c>
      <c r="BW32" s="1">
        <v>26</v>
      </c>
      <c r="BX32">
        <v>-22.975184319190301</v>
      </c>
      <c r="BY32" s="5">
        <f t="shared" si="291"/>
        <v>-0.21668086151320054</v>
      </c>
      <c r="BZ32" s="5">
        <f t="shared" si="292"/>
        <v>0.21668086151320054</v>
      </c>
      <c r="CA32">
        <v>-15.3531204909086</v>
      </c>
      <c r="CB32" s="6">
        <f t="shared" si="261"/>
        <v>-11.26056313514707</v>
      </c>
      <c r="CC32" s="16">
        <f t="shared" si="32"/>
        <v>11260.563135147069</v>
      </c>
      <c r="CD32" s="6">
        <f t="shared" si="262"/>
        <v>7.0378519594669182</v>
      </c>
      <c r="CE32" s="14">
        <f t="shared" si="263"/>
        <v>5.4170215378300133E-3</v>
      </c>
      <c r="CF32" s="6">
        <f t="shared" si="264"/>
        <v>1.2992106289993057</v>
      </c>
      <c r="CG32" s="1">
        <v>26</v>
      </c>
      <c r="CH32">
        <v>-23.001585777891901</v>
      </c>
      <c r="CI32" s="5">
        <f t="shared" si="293"/>
        <v>-0.21663438851610195</v>
      </c>
      <c r="CJ32" s="5">
        <f t="shared" si="294"/>
        <v>0.21663438851610195</v>
      </c>
      <c r="CK32">
        <v>-14.798853546381</v>
      </c>
      <c r="CL32" s="6">
        <f t="shared" si="265"/>
        <v>-10.757989063858991</v>
      </c>
      <c r="CM32" s="16">
        <f t="shared" si="36"/>
        <v>10757.989063858991</v>
      </c>
      <c r="CN32" s="6">
        <f t="shared" si="266"/>
        <v>6.7237431649118697</v>
      </c>
      <c r="CO32" s="14">
        <f t="shared" si="267"/>
        <v>5.4158597129025489E-3</v>
      </c>
      <c r="CP32" s="6">
        <f t="shared" si="268"/>
        <v>1.241491382964272</v>
      </c>
      <c r="CQ32" s="1">
        <v>26</v>
      </c>
      <c r="CR32">
        <v>-22.986838983195</v>
      </c>
      <c r="CS32" s="5">
        <f t="shared" si="295"/>
        <v>-0.2164633511226981</v>
      </c>
      <c r="CT32" s="5">
        <f t="shared" si="296"/>
        <v>0.2164633511226981</v>
      </c>
      <c r="CU32">
        <v>-8.8385961949825305</v>
      </c>
      <c r="CV32" s="6">
        <f t="shared" si="269"/>
        <v>-5.6965172290802002</v>
      </c>
      <c r="CW32" s="16">
        <f t="shared" si="40"/>
        <v>5696.5172290802002</v>
      </c>
      <c r="CX32" s="6">
        <f t="shared" si="270"/>
        <v>3.5603232681751251</v>
      </c>
      <c r="CY32" s="14">
        <f t="shared" si="271"/>
        <v>5.4115837780674527E-3</v>
      </c>
      <c r="CZ32" s="6">
        <f t="shared" si="272"/>
        <v>0.65790781667369169</v>
      </c>
      <c r="DA32" s="27">
        <f t="shared" si="44"/>
        <v>6.9530945329461131</v>
      </c>
      <c r="DB32" s="22">
        <f t="shared" si="45"/>
        <v>5.4197706856962792E-3</v>
      </c>
      <c r="DC32" s="27">
        <f t="shared" si="297"/>
        <v>1.282913048571694</v>
      </c>
      <c r="DD32" s="1">
        <v>26</v>
      </c>
      <c r="DE32">
        <v>-22.9796662160152</v>
      </c>
      <c r="DF32" s="5">
        <f t="shared" si="298"/>
        <v>-0.21679732340290059</v>
      </c>
      <c r="DG32" s="5">
        <f t="shared" si="299"/>
        <v>0.21679732340290059</v>
      </c>
      <c r="DH32">
        <v>-12.6307111233473</v>
      </c>
      <c r="DI32" s="6">
        <f t="shared" si="336"/>
        <v>-8.6780708283186101</v>
      </c>
      <c r="DJ32" s="16">
        <f t="shared" si="337"/>
        <v>8678.0708283186104</v>
      </c>
      <c r="DK32" s="6">
        <f t="shared" si="338"/>
        <v>5.4237942676991313</v>
      </c>
      <c r="DL32" s="14">
        <f t="shared" si="339"/>
        <v>5.419933085072515E-3</v>
      </c>
      <c r="DM32" s="6">
        <f t="shared" si="340"/>
        <v>1.0007124041138535</v>
      </c>
      <c r="DN32" s="1">
        <v>26</v>
      </c>
      <c r="DO32">
        <v>-23.032613674684001</v>
      </c>
      <c r="DP32" s="5">
        <f t="shared" si="300"/>
        <v>-0.21646200070490096</v>
      </c>
      <c r="DQ32" s="5">
        <f t="shared" si="301"/>
        <v>0.21646200070490096</v>
      </c>
      <c r="DR32">
        <v>-13.8602776452899</v>
      </c>
      <c r="DS32" s="6">
        <f t="shared" si="278"/>
        <v>-10.10718792676926</v>
      </c>
      <c r="DT32" s="16">
        <f t="shared" si="279"/>
        <v>10107.18792676926</v>
      </c>
      <c r="DU32" s="6">
        <f t="shared" si="280"/>
        <v>6.316992454230788</v>
      </c>
      <c r="DV32" s="14">
        <f t="shared" si="281"/>
        <v>5.4115500176225243E-3</v>
      </c>
      <c r="DW32" s="6">
        <f t="shared" si="282"/>
        <v>1.167316653021726</v>
      </c>
      <c r="DX32" s="1">
        <v>26</v>
      </c>
      <c r="DY32">
        <v>-23.084724805668401</v>
      </c>
      <c r="DZ32" s="5">
        <f t="shared" si="302"/>
        <v>-0.21643834511120019</v>
      </c>
      <c r="EA32" s="5">
        <f t="shared" si="303"/>
        <v>0.21643834511120019</v>
      </c>
      <c r="EB32">
        <v>-13.0853781476617</v>
      </c>
      <c r="EC32" s="6">
        <f t="shared" si="331"/>
        <v>-9.3842107802629595</v>
      </c>
      <c r="ED32" s="16">
        <f t="shared" si="332"/>
        <v>9384.2107802629598</v>
      </c>
      <c r="EE32" s="6">
        <f t="shared" si="333"/>
        <v>5.8651317376643499</v>
      </c>
      <c r="EF32" s="14">
        <f t="shared" si="334"/>
        <v>5.4109586277800046E-3</v>
      </c>
      <c r="EG32" s="6">
        <f t="shared" si="335"/>
        <v>1.0839357942144685</v>
      </c>
      <c r="EH32" s="1">
        <v>26</v>
      </c>
      <c r="EI32">
        <v>-23.112069694152002</v>
      </c>
      <c r="EJ32" s="5">
        <f t="shared" si="304"/>
        <v>-0.21641608650130095</v>
      </c>
      <c r="EK32" s="5">
        <f t="shared" si="305"/>
        <v>0.21641608650130095</v>
      </c>
      <c r="EL32">
        <v>-12.3066052794456</v>
      </c>
      <c r="EM32" s="6">
        <f t="shared" si="355"/>
        <v>-8.5825229063629607</v>
      </c>
      <c r="EN32" s="16">
        <f t="shared" si="356"/>
        <v>8582.5229063629613</v>
      </c>
      <c r="EO32" s="6">
        <f t="shared" si="357"/>
        <v>5.3640768164768504</v>
      </c>
      <c r="EP32" s="14">
        <f t="shared" si="358"/>
        <v>5.4104021625325238E-3</v>
      </c>
      <c r="EQ32" s="6">
        <f t="shared" si="359"/>
        <v>0.99143772594642221</v>
      </c>
      <c r="ER32" s="1">
        <v>26</v>
      </c>
      <c r="ES32">
        <v>-22.957379666472502</v>
      </c>
      <c r="ET32" s="5">
        <f t="shared" si="348"/>
        <v>-0.21643480608530297</v>
      </c>
      <c r="EU32" s="5">
        <f t="shared" si="349"/>
        <v>0.21643480608530297</v>
      </c>
      <c r="EV32">
        <v>-13.494462147355099</v>
      </c>
      <c r="EW32" s="6">
        <f t="shared" si="343"/>
        <v>-9.7078790888190483</v>
      </c>
      <c r="EX32" s="16">
        <f t="shared" si="344"/>
        <v>9707.8790888190488</v>
      </c>
      <c r="EY32" s="6">
        <f t="shared" si="345"/>
        <v>6.0674244305119052</v>
      </c>
      <c r="EZ32" s="14">
        <f t="shared" si="346"/>
        <v>5.4108701521325738E-3</v>
      </c>
      <c r="FA32" s="6">
        <f t="shared" si="347"/>
        <v>1.1213398695440076</v>
      </c>
      <c r="FB32" s="27">
        <f t="shared" si="375"/>
        <v>5.8074839413166046</v>
      </c>
      <c r="FC32" s="22">
        <f t="shared" si="376"/>
        <v>5.4127428090280285E-3</v>
      </c>
      <c r="FD32" s="27">
        <f t="shared" si="377"/>
        <v>1.0729281154150128</v>
      </c>
      <c r="FE32" s="1">
        <v>26</v>
      </c>
      <c r="FF32">
        <v>-23.009543882844401</v>
      </c>
      <c r="FG32" s="5">
        <f t="shared" si="306"/>
        <v>-0.21650642479239934</v>
      </c>
      <c r="FH32" s="5">
        <f t="shared" si="307"/>
        <v>0.21650642479239934</v>
      </c>
      <c r="FI32">
        <v>-15.736256353557099</v>
      </c>
      <c r="FJ32" s="6">
        <f t="shared" si="360"/>
        <v>-12.37548198550939</v>
      </c>
      <c r="FK32" s="16">
        <f t="shared" si="361"/>
        <v>12375.48198550939</v>
      </c>
      <c r="FL32" s="6">
        <f t="shared" si="362"/>
        <v>7.7346762409433687</v>
      </c>
      <c r="FM32" s="14">
        <f t="shared" si="363"/>
        <v>5.4126606198099834E-3</v>
      </c>
      <c r="FN32" s="6">
        <f t="shared" si="364"/>
        <v>1.4289970837327137</v>
      </c>
      <c r="FO32" s="1">
        <v>26</v>
      </c>
      <c r="FP32">
        <v>-22.912930060762498</v>
      </c>
      <c r="FQ32" s="5">
        <f t="shared" si="341"/>
        <v>-0.21634474719109775</v>
      </c>
      <c r="FR32" s="5">
        <f t="shared" si="342"/>
        <v>0.21634474719109775</v>
      </c>
      <c r="FS32">
        <v>-14.0870049595833</v>
      </c>
      <c r="FT32" s="6">
        <f t="shared" si="365"/>
        <v>-10.49546189606191</v>
      </c>
      <c r="FU32" s="16">
        <f t="shared" si="366"/>
        <v>10495.46189606191</v>
      </c>
      <c r="FV32" s="6">
        <f t="shared" si="367"/>
        <v>6.5596636850386938</v>
      </c>
      <c r="FW32" s="14">
        <f t="shared" si="368"/>
        <v>5.408618679777444E-3</v>
      </c>
      <c r="FX32" s="6">
        <f t="shared" si="369"/>
        <v>1.2128168157916086</v>
      </c>
      <c r="FY32" s="1">
        <v>26</v>
      </c>
      <c r="FZ32">
        <v>-22.975389722387199</v>
      </c>
      <c r="GA32" s="5">
        <f t="shared" si="308"/>
        <v>-0.21644607508859792</v>
      </c>
      <c r="GB32" s="5">
        <f t="shared" si="309"/>
        <v>0.21644607508859792</v>
      </c>
      <c r="GC32">
        <v>-13.951239548623599</v>
      </c>
      <c r="GD32" s="6">
        <f t="shared" si="350"/>
        <v>-10.45735161751513</v>
      </c>
      <c r="GE32" s="16">
        <f t="shared" si="351"/>
        <v>10457.351617515129</v>
      </c>
      <c r="GF32" s="6">
        <f t="shared" si="352"/>
        <v>6.5358447609469552</v>
      </c>
      <c r="GG32" s="14">
        <f t="shared" si="353"/>
        <v>5.4111518772149477E-3</v>
      </c>
      <c r="GH32" s="6">
        <f t="shared" si="354"/>
        <v>1.2078472216734144</v>
      </c>
      <c r="GI32" s="1">
        <v>26</v>
      </c>
      <c r="GJ32">
        <v>-22.801881483616899</v>
      </c>
      <c r="GK32" s="5">
        <f t="shared" si="310"/>
        <v>-0.21663201364339812</v>
      </c>
      <c r="GL32" s="5">
        <f t="shared" si="311"/>
        <v>0.21663201364339812</v>
      </c>
      <c r="GM32">
        <v>-12.6241013407707</v>
      </c>
      <c r="GN32" s="6">
        <f t="shared" si="198"/>
        <v>-9.1184981167316188</v>
      </c>
      <c r="GO32" s="16">
        <f t="shared" si="199"/>
        <v>9118.4981167316182</v>
      </c>
      <c r="GP32" s="6">
        <f t="shared" si="200"/>
        <v>5.6990613229572613</v>
      </c>
      <c r="GQ32" s="14">
        <f t="shared" si="201"/>
        <v>5.4158003410849529E-3</v>
      </c>
      <c r="GR32" s="6">
        <f t="shared" si="202"/>
        <v>1.0523027002534517</v>
      </c>
      <c r="GS32" s="1">
        <v>26</v>
      </c>
      <c r="GT32">
        <v>-23.328593627809099</v>
      </c>
      <c r="GU32" s="5">
        <f t="shared" si="312"/>
        <v>-0.21647983553249972</v>
      </c>
      <c r="GV32" s="5">
        <f t="shared" si="313"/>
        <v>0.21647983553249972</v>
      </c>
      <c r="GW32">
        <v>-14.7214854136109</v>
      </c>
      <c r="GX32" s="6">
        <f t="shared" si="370"/>
        <v>-11.056124977767428</v>
      </c>
      <c r="GY32" s="16">
        <f t="shared" si="371"/>
        <v>11056.124977767429</v>
      </c>
      <c r="GZ32" s="6">
        <f t="shared" si="372"/>
        <v>6.9100781111046432</v>
      </c>
      <c r="HA32" s="14">
        <f t="shared" si="373"/>
        <v>5.4119958883124932E-3</v>
      </c>
      <c r="HB32" s="6">
        <f t="shared" si="374"/>
        <v>1.2768077163597522</v>
      </c>
      <c r="HC32" s="27">
        <f t="shared" si="314"/>
        <v>6.6878648241981846</v>
      </c>
      <c r="HD32" s="22">
        <f t="shared" si="315"/>
        <v>5.4120454812399644E-3</v>
      </c>
      <c r="HE32" s="27">
        <f t="shared" si="316"/>
        <v>1.2357369958143654</v>
      </c>
      <c r="HF32" s="1">
        <v>26</v>
      </c>
      <c r="HG32">
        <v>-22.8981144413263</v>
      </c>
      <c r="HH32" s="5">
        <f t="shared" si="317"/>
        <v>-0.21662302638049979</v>
      </c>
      <c r="HI32" s="5">
        <f t="shared" si="318"/>
        <v>0.21662302638049979</v>
      </c>
      <c r="HJ32">
        <v>-13.666765391826599</v>
      </c>
      <c r="HK32" s="6">
        <f t="shared" si="212"/>
        <v>-9.8790785297751089</v>
      </c>
      <c r="HL32" s="16">
        <f t="shared" si="213"/>
        <v>9879.0785297751081</v>
      </c>
      <c r="HM32" s="6">
        <f t="shared" si="214"/>
        <v>6.1744240811094429</v>
      </c>
      <c r="HN32" s="14">
        <f t="shared" si="215"/>
        <v>5.4155756595124947E-3</v>
      </c>
      <c r="HO32" s="6">
        <f t="shared" si="216"/>
        <v>1.140123316394634</v>
      </c>
      <c r="HP32" s="1">
        <v>26</v>
      </c>
      <c r="HQ32">
        <v>-23.0539593090155</v>
      </c>
      <c r="HR32" s="5">
        <f t="shared" si="319"/>
        <v>-0.21647923017280135</v>
      </c>
      <c r="HS32" s="5">
        <f t="shared" si="320"/>
        <v>0.21647923017280135</v>
      </c>
      <c r="HT32">
        <v>-12.5300634652376</v>
      </c>
      <c r="HU32" s="6">
        <f t="shared" si="219"/>
        <v>-8.824672736227491</v>
      </c>
      <c r="HV32" s="16">
        <f t="shared" si="220"/>
        <v>8824.6727362274905</v>
      </c>
      <c r="HW32" s="6">
        <f t="shared" si="221"/>
        <v>5.5154204601421819</v>
      </c>
      <c r="HX32" s="14">
        <f t="shared" si="222"/>
        <v>5.4119807543200338E-3</v>
      </c>
      <c r="HY32" s="6">
        <f t="shared" si="223"/>
        <v>1.019113095651639</v>
      </c>
      <c r="HZ32" s="1">
        <v>26</v>
      </c>
      <c r="IA32">
        <v>-23.031623632206301</v>
      </c>
      <c r="IB32" s="5">
        <f t="shared" si="321"/>
        <v>-0.2169787916093</v>
      </c>
      <c r="IC32" s="5">
        <f t="shared" si="322"/>
        <v>0.2169787916093</v>
      </c>
      <c r="ID32">
        <v>-14.2787493765354</v>
      </c>
      <c r="IE32" s="6">
        <f t="shared" si="226"/>
        <v>-10.530509054660779</v>
      </c>
      <c r="IF32" s="16">
        <f t="shared" si="227"/>
        <v>10530.509054660779</v>
      </c>
      <c r="IG32" s="6">
        <f t="shared" si="228"/>
        <v>6.5815681591629867</v>
      </c>
      <c r="IH32" s="14">
        <f t="shared" si="229"/>
        <v>5.4244697902325004E-3</v>
      </c>
      <c r="II32" s="6">
        <f t="shared" si="230"/>
        <v>1.2133108697579993</v>
      </c>
      <c r="IJ32" s="1">
        <v>26</v>
      </c>
      <c r="IK32">
        <v>-23.190385635073302</v>
      </c>
      <c r="IL32" s="5">
        <f t="shared" si="323"/>
        <v>-0.21645999836130159</v>
      </c>
      <c r="IM32" s="5">
        <f t="shared" si="324"/>
        <v>0.21645999836130159</v>
      </c>
      <c r="IN32">
        <v>-14.349864795804001</v>
      </c>
      <c r="IO32" s="6">
        <f t="shared" si="233"/>
        <v>-10.727666132152061</v>
      </c>
      <c r="IP32" s="16">
        <f t="shared" si="234"/>
        <v>10727.666132152061</v>
      </c>
      <c r="IQ32" s="6">
        <f t="shared" si="235"/>
        <v>6.7047913325950379</v>
      </c>
      <c r="IR32" s="14">
        <f t="shared" si="236"/>
        <v>5.4114999590325393E-3</v>
      </c>
      <c r="IS32" s="6">
        <f t="shared" si="237"/>
        <v>1.2389894453207595</v>
      </c>
      <c r="IT32" s="1">
        <v>26</v>
      </c>
      <c r="IU32">
        <v>-23.077425285484299</v>
      </c>
      <c r="IV32" s="5">
        <f t="shared" si="325"/>
        <v>-0.21646390991629971</v>
      </c>
      <c r="IW32" s="5">
        <f t="shared" si="326"/>
        <v>0.21646390991629971</v>
      </c>
      <c r="IX32">
        <v>-14.2418464645743</v>
      </c>
      <c r="IY32" s="6">
        <f t="shared" si="240"/>
        <v>-10.60218866914507</v>
      </c>
      <c r="IZ32" s="16">
        <f t="shared" si="241"/>
        <v>10602.188669145069</v>
      </c>
      <c r="JA32" s="6">
        <f t="shared" si="242"/>
        <v>6.6263679182156681</v>
      </c>
      <c r="JB32" s="14">
        <f t="shared" si="243"/>
        <v>5.4115977479074926E-3</v>
      </c>
      <c r="JC32" s="6">
        <f t="shared" si="244"/>
        <v>1.2244753263078159</v>
      </c>
      <c r="JD32" s="27">
        <f t="shared" si="245"/>
        <v>6.320514390245064</v>
      </c>
      <c r="JE32" s="22">
        <f t="shared" si="246"/>
        <v>5.4150247822010132E-3</v>
      </c>
      <c r="JF32" s="27">
        <f t="shared" si="247"/>
        <v>1.1672179988945501</v>
      </c>
    </row>
    <row r="33" spans="2:266" x14ac:dyDescent="0.25">
      <c r="B33" s="1">
        <v>27</v>
      </c>
      <c r="C33" s="5">
        <v>-23.007718257740301</v>
      </c>
      <c r="D33" s="5">
        <f t="shared" si="116"/>
        <v>-0.22480702362680205</v>
      </c>
      <c r="E33" s="5">
        <f t="shared" si="117"/>
        <v>0.22480702362680205</v>
      </c>
      <c r="F33" s="6">
        <v>-14.479549974203101</v>
      </c>
      <c r="G33" s="6">
        <f t="shared" si="118"/>
        <v>-10.87194643914699</v>
      </c>
      <c r="H33" s="16">
        <f t="shared" si="2"/>
        <v>10871.94643914699</v>
      </c>
      <c r="I33" s="6">
        <f t="shared" si="3"/>
        <v>6.7949665244668687</v>
      </c>
      <c r="J33" s="14">
        <f t="shared" si="4"/>
        <v>5.6201755906700509E-3</v>
      </c>
      <c r="K33" s="6">
        <f t="shared" si="5"/>
        <v>1.2090310017621275</v>
      </c>
      <c r="L33" s="1">
        <v>27</v>
      </c>
      <c r="M33" s="1">
        <v>-23.215438538666699</v>
      </c>
      <c r="N33" s="5">
        <f t="shared" si="6"/>
        <v>-0.22528320886629771</v>
      </c>
      <c r="O33" s="5">
        <f t="shared" si="378"/>
        <v>0.22528320886629771</v>
      </c>
      <c r="P33" s="1">
        <v>-14.7528897970915</v>
      </c>
      <c r="Q33" s="6">
        <f t="shared" si="379"/>
        <v>-10.71281842887403</v>
      </c>
      <c r="R33" s="16">
        <f t="shared" si="380"/>
        <v>10712.81842887403</v>
      </c>
      <c r="S33" s="6">
        <f t="shared" si="381"/>
        <v>6.6955115180462688</v>
      </c>
      <c r="T33" s="14">
        <f t="shared" si="382"/>
        <v>5.6320802216574426E-3</v>
      </c>
      <c r="U33" s="6">
        <f t="shared" si="383"/>
        <v>1.1888167878538978</v>
      </c>
      <c r="V33" s="1">
        <v>27</v>
      </c>
      <c r="W33" s="1">
        <v>-23.179116445487999</v>
      </c>
      <c r="X33" s="5">
        <f t="shared" si="121"/>
        <v>-0.22476953789259824</v>
      </c>
      <c r="Y33" s="5">
        <f t="shared" si="122"/>
        <v>0.22476953789259824</v>
      </c>
      <c r="Z33" s="1">
        <v>-14.724662341177501</v>
      </c>
      <c r="AA33" s="6">
        <f t="shared" si="123"/>
        <v>-10.29561161994938</v>
      </c>
      <c r="AB33" s="16">
        <f t="shared" si="11"/>
        <v>10295.611619949379</v>
      </c>
      <c r="AC33" s="6">
        <f t="shared" si="12"/>
        <v>6.434757262468362</v>
      </c>
      <c r="AD33" s="14">
        <f t="shared" si="13"/>
        <v>5.6192384473149563E-3</v>
      </c>
      <c r="AE33" s="6">
        <f t="shared" si="14"/>
        <v>1.1451297756447913</v>
      </c>
      <c r="AF33" s="1">
        <v>27</v>
      </c>
      <c r="AG33" s="1">
        <v>-23.2467209193562</v>
      </c>
      <c r="AH33" s="5">
        <f t="shared" si="124"/>
        <v>-0.22484809495299984</v>
      </c>
      <c r="AI33" s="5">
        <f t="shared" si="125"/>
        <v>0.22484809495299984</v>
      </c>
      <c r="AJ33" s="1">
        <v>-15.9448925405741</v>
      </c>
      <c r="AK33" s="6">
        <f t="shared" si="126"/>
        <v>-11.667174287140401</v>
      </c>
      <c r="AL33" s="16">
        <f t="shared" si="15"/>
        <v>11667.174287140402</v>
      </c>
      <c r="AM33" s="6">
        <f t="shared" si="16"/>
        <v>7.2919839294627513</v>
      </c>
      <c r="AN33" s="14">
        <f t="shared" si="17"/>
        <v>5.6212023738249958E-3</v>
      </c>
      <c r="AO33" s="6">
        <f t="shared" si="18"/>
        <v>1.2972285010441382</v>
      </c>
      <c r="AP33" s="1">
        <v>27</v>
      </c>
      <c r="AQ33" s="1">
        <v>-23.214202580459499</v>
      </c>
      <c r="AR33" s="5">
        <f t="shared" si="127"/>
        <v>-0.22478336803309773</v>
      </c>
      <c r="AS33" s="5">
        <f t="shared" si="128"/>
        <v>0.22478336803309773</v>
      </c>
      <c r="AT33" s="1">
        <v>-14.8249536752701</v>
      </c>
      <c r="AU33" s="6">
        <f t="shared" si="129"/>
        <v>-11.05012856423857</v>
      </c>
      <c r="AV33" s="16">
        <f t="shared" si="19"/>
        <v>11050.12856423857</v>
      </c>
      <c r="AW33" s="6">
        <f t="shared" si="20"/>
        <v>6.906330352649106</v>
      </c>
      <c r="AX33" s="14">
        <f t="shared" si="21"/>
        <v>5.6195842008274436E-3</v>
      </c>
      <c r="AY33" s="6">
        <f t="shared" si="22"/>
        <v>1.2289753308851923</v>
      </c>
      <c r="AZ33" s="27">
        <f t="shared" si="0"/>
        <v>6.8247099174186712</v>
      </c>
      <c r="BA33" s="22">
        <f t="shared" si="1"/>
        <v>5.6224561668589777E-3</v>
      </c>
      <c r="BB33" s="27">
        <f t="shared" si="23"/>
        <v>1.213830702255406</v>
      </c>
      <c r="BC33" s="1">
        <v>27</v>
      </c>
      <c r="BD33">
        <v>-23.0769854218257</v>
      </c>
      <c r="BE33" s="5">
        <f t="shared" si="287"/>
        <v>-0.22545010187420189</v>
      </c>
      <c r="BF33" s="5">
        <f t="shared" si="288"/>
        <v>0.22545010187420189</v>
      </c>
      <c r="BG33">
        <v>-15.0768056511879</v>
      </c>
      <c r="BH33" s="6">
        <f t="shared" si="327"/>
        <v>-11.251421831548221</v>
      </c>
      <c r="BI33" s="16">
        <f t="shared" si="24"/>
        <v>11251.421831548221</v>
      </c>
      <c r="BJ33" s="6">
        <f t="shared" si="328"/>
        <v>7.0321386447176382</v>
      </c>
      <c r="BK33" s="14">
        <f t="shared" si="329"/>
        <v>5.6362525468550469E-3</v>
      </c>
      <c r="BL33" s="6">
        <f t="shared" si="330"/>
        <v>1.2476620921895127</v>
      </c>
      <c r="BM33" s="1">
        <v>27</v>
      </c>
      <c r="BN33">
        <v>-23.0367848822934</v>
      </c>
      <c r="BO33" s="5">
        <f t="shared" si="289"/>
        <v>-0.22502160035130103</v>
      </c>
      <c r="BP33" s="5">
        <f t="shared" si="290"/>
        <v>0.22502160035130103</v>
      </c>
      <c r="BQ33">
        <v>-15.950576402247</v>
      </c>
      <c r="BR33" s="6">
        <f t="shared" si="257"/>
        <v>-12.26699165999894</v>
      </c>
      <c r="BS33" s="16">
        <f t="shared" si="28"/>
        <v>12266.991659998939</v>
      </c>
      <c r="BT33" s="6">
        <f t="shared" si="258"/>
        <v>7.666869787499337</v>
      </c>
      <c r="BU33" s="14">
        <f t="shared" si="259"/>
        <v>5.625540008782526E-3</v>
      </c>
      <c r="BV33" s="6">
        <f t="shared" si="260"/>
        <v>1.3628682358546755</v>
      </c>
      <c r="BW33" s="1">
        <v>27</v>
      </c>
      <c r="BX33">
        <v>-22.983654465301999</v>
      </c>
      <c r="BY33" s="5">
        <f t="shared" si="291"/>
        <v>-0.22515100762489837</v>
      </c>
      <c r="BZ33" s="5">
        <f t="shared" si="292"/>
        <v>0.22515100762489837</v>
      </c>
      <c r="CA33">
        <v>-15.9127559512854</v>
      </c>
      <c r="CB33" s="6">
        <f t="shared" si="261"/>
        <v>-11.82019859552387</v>
      </c>
      <c r="CC33" s="16">
        <f t="shared" si="32"/>
        <v>11820.198595523871</v>
      </c>
      <c r="CD33" s="6">
        <f t="shared" si="262"/>
        <v>7.3876241222024195</v>
      </c>
      <c r="CE33" s="14">
        <f t="shared" si="263"/>
        <v>5.6287751906224596E-3</v>
      </c>
      <c r="CF33" s="6">
        <f t="shared" si="264"/>
        <v>1.3124745387789165</v>
      </c>
      <c r="CG33" s="1">
        <v>27</v>
      </c>
      <c r="CH33">
        <v>-23.009736340657302</v>
      </c>
      <c r="CI33" s="5">
        <f t="shared" si="293"/>
        <v>-0.224784951281503</v>
      </c>
      <c r="CJ33" s="5">
        <f t="shared" si="294"/>
        <v>0.224784951281503</v>
      </c>
      <c r="CK33">
        <v>-15.2702195569873</v>
      </c>
      <c r="CL33" s="6">
        <f t="shared" si="265"/>
        <v>-11.229355074465291</v>
      </c>
      <c r="CM33" s="16">
        <f t="shared" si="36"/>
        <v>11229.355074465291</v>
      </c>
      <c r="CN33" s="6">
        <f t="shared" si="266"/>
        <v>7.0183469215408074</v>
      </c>
      <c r="CO33" s="14">
        <f t="shared" si="267"/>
        <v>5.6196237820375751E-3</v>
      </c>
      <c r="CP33" s="6">
        <f t="shared" si="268"/>
        <v>1.2488997829310347</v>
      </c>
      <c r="CQ33" s="1">
        <v>27</v>
      </c>
      <c r="CR33">
        <v>-22.995629550843301</v>
      </c>
      <c r="CS33" s="5">
        <f t="shared" si="295"/>
        <v>-0.22525391877099921</v>
      </c>
      <c r="CT33" s="5">
        <f t="shared" si="296"/>
        <v>0.22525391877099921</v>
      </c>
      <c r="CU33">
        <v>-9.1252198442816699</v>
      </c>
      <c r="CV33" s="6">
        <f t="shared" si="269"/>
        <v>-5.9831408783793396</v>
      </c>
      <c r="CW33" s="16">
        <f t="shared" si="40"/>
        <v>5983.1408783793395</v>
      </c>
      <c r="CX33" s="6">
        <f t="shared" si="270"/>
        <v>3.739463048987087</v>
      </c>
      <c r="CY33" s="14">
        <f t="shared" si="271"/>
        <v>5.6313479692749798E-3</v>
      </c>
      <c r="CZ33" s="6">
        <f t="shared" si="272"/>
        <v>0.66404403872569295</v>
      </c>
      <c r="DA33" s="27">
        <f t="shared" si="44"/>
        <v>7.2762448689900507</v>
      </c>
      <c r="DB33" s="22">
        <f t="shared" si="45"/>
        <v>5.6275478820744023E-3</v>
      </c>
      <c r="DC33" s="27">
        <f t="shared" si="297"/>
        <v>1.2929689842652949</v>
      </c>
      <c r="DD33" s="1">
        <v>27</v>
      </c>
      <c r="DE33">
        <v>-22.987950842667299</v>
      </c>
      <c r="DF33" s="5">
        <f t="shared" si="298"/>
        <v>-0.22508195005499942</v>
      </c>
      <c r="DG33" s="5">
        <f t="shared" si="299"/>
        <v>0.22508195005499942</v>
      </c>
      <c r="DH33">
        <v>-13.0786191672087</v>
      </c>
      <c r="DI33" s="6">
        <f t="shared" si="336"/>
        <v>-9.1259788721800099</v>
      </c>
      <c r="DJ33" s="16">
        <f t="shared" si="337"/>
        <v>9125.9788721800105</v>
      </c>
      <c r="DK33" s="6">
        <f t="shared" si="338"/>
        <v>5.7037367951125066</v>
      </c>
      <c r="DL33" s="14">
        <f t="shared" si="339"/>
        <v>5.6270487513749856E-3</v>
      </c>
      <c r="DM33" s="6">
        <f t="shared" si="340"/>
        <v>1.0136284662042037</v>
      </c>
      <c r="DN33" s="1">
        <v>27</v>
      </c>
      <c r="DO33">
        <v>-23.0410831223038</v>
      </c>
      <c r="DP33" s="5">
        <f t="shared" si="300"/>
        <v>-0.2249314483246998</v>
      </c>
      <c r="DQ33" s="5">
        <f t="shared" si="301"/>
        <v>0.2249314483246998</v>
      </c>
      <c r="DR33">
        <v>-14.386964030563799</v>
      </c>
      <c r="DS33" s="6">
        <f t="shared" si="278"/>
        <v>-10.63387431204316</v>
      </c>
      <c r="DT33" s="16">
        <f t="shared" si="279"/>
        <v>10633.874312043159</v>
      </c>
      <c r="DU33" s="6">
        <f t="shared" si="280"/>
        <v>6.6461714450269742</v>
      </c>
      <c r="DV33" s="14">
        <f t="shared" si="281"/>
        <v>5.6232862081174954E-3</v>
      </c>
      <c r="DW33" s="6">
        <f t="shared" si="282"/>
        <v>1.1819016850739152</v>
      </c>
      <c r="DX33" s="1">
        <v>27</v>
      </c>
      <c r="DY33">
        <v>-23.093124590358499</v>
      </c>
      <c r="DZ33" s="5">
        <f t="shared" si="302"/>
        <v>-0.22483812980129869</v>
      </c>
      <c r="EA33" s="5">
        <f t="shared" si="303"/>
        <v>0.22483812980129869</v>
      </c>
      <c r="EB33">
        <v>-13.5534148663282</v>
      </c>
      <c r="EC33" s="6">
        <f t="shared" si="331"/>
        <v>-9.8522474989294597</v>
      </c>
      <c r="ED33" s="16">
        <f t="shared" si="332"/>
        <v>9852.2474989294606</v>
      </c>
      <c r="EE33" s="6">
        <f t="shared" si="333"/>
        <v>6.157654686830913</v>
      </c>
      <c r="EF33" s="14">
        <f t="shared" si="334"/>
        <v>5.6209532450324671E-3</v>
      </c>
      <c r="EG33" s="6">
        <f t="shared" si="335"/>
        <v>1.0954822818127437</v>
      </c>
      <c r="EH33" s="1">
        <v>27</v>
      </c>
      <c r="EI33">
        <v>-23.120460910674399</v>
      </c>
      <c r="EJ33" s="5">
        <f t="shared" si="304"/>
        <v>-0.22480730302369878</v>
      </c>
      <c r="EK33" s="5">
        <f t="shared" si="305"/>
        <v>0.22480730302369878</v>
      </c>
      <c r="EL33">
        <v>-12.750257551670099</v>
      </c>
      <c r="EM33" s="6">
        <f t="shared" si="355"/>
        <v>-9.0261751785874598</v>
      </c>
      <c r="EN33" s="16">
        <f t="shared" si="356"/>
        <v>9026.1751785874603</v>
      </c>
      <c r="EO33" s="6">
        <f t="shared" si="357"/>
        <v>5.641359486617163</v>
      </c>
      <c r="EP33" s="14">
        <f t="shared" si="358"/>
        <v>5.6201825755924691E-3</v>
      </c>
      <c r="EQ33" s="6">
        <f t="shared" si="359"/>
        <v>1.0037680112238101</v>
      </c>
      <c r="ER33" s="1">
        <v>27</v>
      </c>
      <c r="ES33">
        <v>-22.966154215372299</v>
      </c>
      <c r="ET33" s="5">
        <f t="shared" si="348"/>
        <v>-0.22520935498510042</v>
      </c>
      <c r="EU33" s="5">
        <f t="shared" si="349"/>
        <v>0.22520935498510042</v>
      </c>
      <c r="EV33">
        <v>-13.965457677841201</v>
      </c>
      <c r="EW33" s="6">
        <f t="shared" si="343"/>
        <v>-10.17887461930515</v>
      </c>
      <c r="EX33" s="16">
        <f t="shared" si="344"/>
        <v>10178.87461930515</v>
      </c>
      <c r="EY33" s="6">
        <f t="shared" si="345"/>
        <v>6.3617966370657193</v>
      </c>
      <c r="EZ33" s="14">
        <f t="shared" si="346"/>
        <v>5.6302338746275103E-3</v>
      </c>
      <c r="FA33" s="6">
        <f t="shared" si="347"/>
        <v>1.1299347023104984</v>
      </c>
      <c r="FB33" s="27">
        <f t="shared" si="375"/>
        <v>6.1021438101306549</v>
      </c>
      <c r="FC33" s="22">
        <f t="shared" si="376"/>
        <v>5.6243409309489848E-3</v>
      </c>
      <c r="FD33" s="27">
        <f t="shared" si="377"/>
        <v>1.0849526877989333</v>
      </c>
      <c r="FE33" s="1">
        <v>27</v>
      </c>
      <c r="FF33">
        <v>-23.017939942244201</v>
      </c>
      <c r="FG33" s="5">
        <f t="shared" si="306"/>
        <v>-0.22490248419219938</v>
      </c>
      <c r="FH33" s="5">
        <f t="shared" si="307"/>
        <v>0.22490248419219938</v>
      </c>
      <c r="FI33">
        <v>-16.1605073139071</v>
      </c>
      <c r="FJ33" s="6">
        <f t="shared" si="360"/>
        <v>-12.799732945859391</v>
      </c>
      <c r="FK33" s="16">
        <f t="shared" si="361"/>
        <v>12799.732945859392</v>
      </c>
      <c r="FL33" s="6">
        <f t="shared" si="362"/>
        <v>7.9998330911621203</v>
      </c>
      <c r="FM33" s="14">
        <f t="shared" si="363"/>
        <v>5.6225621048049844E-3</v>
      </c>
      <c r="FN33" s="6">
        <f t="shared" si="364"/>
        <v>1.4228092001554851</v>
      </c>
      <c r="FO33" s="1">
        <v>27</v>
      </c>
      <c r="FP33">
        <v>-22.921446633305202</v>
      </c>
      <c r="FQ33" s="5">
        <f t="shared" si="341"/>
        <v>-0.22486131973380097</v>
      </c>
      <c r="FR33" s="5">
        <f t="shared" si="342"/>
        <v>0.22486131973380097</v>
      </c>
      <c r="FS33">
        <v>-14.5158618688583</v>
      </c>
      <c r="FT33" s="6">
        <f t="shared" si="365"/>
        <v>-10.92431880533691</v>
      </c>
      <c r="FU33" s="16">
        <f t="shared" si="366"/>
        <v>10924.31880533691</v>
      </c>
      <c r="FV33" s="6">
        <f t="shared" si="367"/>
        <v>6.8276992533355694</v>
      </c>
      <c r="FW33" s="14">
        <f t="shared" si="368"/>
        <v>5.6215329933450246E-3</v>
      </c>
      <c r="FX33" s="6">
        <f t="shared" si="369"/>
        <v>1.2145618039453736</v>
      </c>
      <c r="FY33" s="1">
        <v>27</v>
      </c>
      <c r="FZ33">
        <v>-22.983815770374399</v>
      </c>
      <c r="GA33" s="5">
        <f t="shared" si="308"/>
        <v>-0.22487212307579796</v>
      </c>
      <c r="GB33" s="5">
        <f t="shared" si="309"/>
        <v>0.22487212307579796</v>
      </c>
      <c r="GC33">
        <v>-14.389676041901099</v>
      </c>
      <c r="GD33" s="6">
        <f t="shared" si="350"/>
        <v>-10.89578811079263</v>
      </c>
      <c r="GE33" s="16">
        <f t="shared" si="351"/>
        <v>10895.78811079263</v>
      </c>
      <c r="GF33" s="6">
        <f t="shared" si="352"/>
        <v>6.8098675692453936</v>
      </c>
      <c r="GG33" s="14">
        <f t="shared" si="353"/>
        <v>5.6218030768949486E-3</v>
      </c>
      <c r="GH33" s="6">
        <f t="shared" si="354"/>
        <v>1.211331573891884</v>
      </c>
      <c r="GI33" s="1">
        <v>27</v>
      </c>
      <c r="GJ33">
        <v>-22.8101080423056</v>
      </c>
      <c r="GK33" s="5">
        <f t="shared" si="310"/>
        <v>-0.22485857233209927</v>
      </c>
      <c r="GL33" s="5">
        <f t="shared" si="311"/>
        <v>0.22485857233209927</v>
      </c>
      <c r="GM33">
        <v>-13.179955631494501</v>
      </c>
      <c r="GN33" s="6">
        <f t="shared" si="198"/>
        <v>-9.6743524074554195</v>
      </c>
      <c r="GO33" s="16">
        <f t="shared" si="199"/>
        <v>9674.3524074554189</v>
      </c>
      <c r="GP33" s="6">
        <f t="shared" si="200"/>
        <v>6.0464702546596367</v>
      </c>
      <c r="GQ33" s="14">
        <f t="shared" si="201"/>
        <v>5.6214643083024821E-3</v>
      </c>
      <c r="GR33" s="6">
        <f t="shared" si="202"/>
        <v>1.0756041349812455</v>
      </c>
      <c r="GS33" s="1">
        <v>27</v>
      </c>
      <c r="GT33">
        <v>-23.3372709466306</v>
      </c>
      <c r="GU33" s="5">
        <f t="shared" si="312"/>
        <v>-0.22515715435400097</v>
      </c>
      <c r="GV33" s="5">
        <f t="shared" si="313"/>
        <v>0.22515715435400097</v>
      </c>
      <c r="GW33">
        <v>-15.3112383559346</v>
      </c>
      <c r="GX33" s="6">
        <f t="shared" si="370"/>
        <v>-11.645877920091129</v>
      </c>
      <c r="GY33" s="16">
        <f t="shared" si="371"/>
        <v>11645.877920091129</v>
      </c>
      <c r="GZ33" s="6">
        <f t="shared" si="372"/>
        <v>7.278673700056955</v>
      </c>
      <c r="HA33" s="14">
        <f t="shared" si="373"/>
        <v>5.6289288588500241E-3</v>
      </c>
      <c r="HB33" s="6">
        <f t="shared" si="374"/>
        <v>1.2930832637213272</v>
      </c>
      <c r="HC33" s="27">
        <f t="shared" si="314"/>
        <v>6.9925087736919354</v>
      </c>
      <c r="HD33" s="22">
        <f t="shared" si="315"/>
        <v>5.6232582684394919E-3</v>
      </c>
      <c r="HE33" s="27">
        <f t="shared" si="316"/>
        <v>1.2434977089594756</v>
      </c>
      <c r="HF33" s="1">
        <v>27</v>
      </c>
      <c r="HG33">
        <v>-22.9067819812606</v>
      </c>
      <c r="HH33" s="5">
        <f t="shared" si="317"/>
        <v>-0.2252905663148006</v>
      </c>
      <c r="HI33" s="5">
        <f t="shared" si="318"/>
        <v>0.2252905663148006</v>
      </c>
      <c r="HJ33">
        <v>-14.212667383253599</v>
      </c>
      <c r="HK33" s="6">
        <f t="shared" si="212"/>
        <v>-10.424980521202109</v>
      </c>
      <c r="HL33" s="16">
        <f t="shared" si="213"/>
        <v>10424.980521202109</v>
      </c>
      <c r="HM33" s="6">
        <f t="shared" si="214"/>
        <v>6.5156128257513179</v>
      </c>
      <c r="HN33" s="14">
        <f t="shared" si="215"/>
        <v>5.6322641578700153E-3</v>
      </c>
      <c r="HO33" s="6">
        <f t="shared" si="216"/>
        <v>1.1568372226730508</v>
      </c>
      <c r="HP33" s="1">
        <v>27</v>
      </c>
      <c r="HQ33">
        <v>-23.062476347219601</v>
      </c>
      <c r="HR33" s="5">
        <f t="shared" si="319"/>
        <v>-0.22499626837690201</v>
      </c>
      <c r="HS33" s="5">
        <f t="shared" si="320"/>
        <v>0.22499626837690201</v>
      </c>
      <c r="HT33">
        <v>-13.057983107864899</v>
      </c>
      <c r="HU33" s="6">
        <f t="shared" si="219"/>
        <v>-9.3525923788547907</v>
      </c>
      <c r="HV33" s="16">
        <f t="shared" si="220"/>
        <v>9352.5923788547898</v>
      </c>
      <c r="HW33" s="6">
        <f t="shared" si="221"/>
        <v>5.8453702367842437</v>
      </c>
      <c r="HX33" s="14">
        <f t="shared" si="222"/>
        <v>5.62490670942255E-3</v>
      </c>
      <c r="HY33" s="6">
        <f t="shared" si="223"/>
        <v>1.0391941660103241</v>
      </c>
      <c r="HZ33" s="1">
        <v>27</v>
      </c>
      <c r="IA33">
        <v>-23.039740946755401</v>
      </c>
      <c r="IB33" s="5">
        <f t="shared" si="321"/>
        <v>-0.22509610615840003</v>
      </c>
      <c r="IC33" s="5">
        <f t="shared" si="322"/>
        <v>0.22509610615840003</v>
      </c>
      <c r="ID33">
        <v>-14.8159772157669</v>
      </c>
      <c r="IE33" s="6">
        <f t="shared" si="226"/>
        <v>-11.067736893892279</v>
      </c>
      <c r="IF33" s="16">
        <f t="shared" si="227"/>
        <v>11067.736893892279</v>
      </c>
      <c r="IG33" s="6">
        <f t="shared" si="228"/>
        <v>6.9173355586826748</v>
      </c>
      <c r="IH33" s="14">
        <f t="shared" si="229"/>
        <v>5.6274026539600008E-3</v>
      </c>
      <c r="II33" s="6">
        <f t="shared" si="230"/>
        <v>1.2292234951083427</v>
      </c>
      <c r="IJ33" s="1">
        <v>27</v>
      </c>
      <c r="IK33">
        <v>-23.198504486304699</v>
      </c>
      <c r="IL33" s="5">
        <f t="shared" si="323"/>
        <v>-0.22457884959269947</v>
      </c>
      <c r="IM33" s="5">
        <f t="shared" si="324"/>
        <v>0.22457884959269947</v>
      </c>
      <c r="IN33">
        <v>-14.8680010810494</v>
      </c>
      <c r="IO33" s="6">
        <f t="shared" si="233"/>
        <v>-11.24580241739746</v>
      </c>
      <c r="IP33" s="16">
        <f t="shared" si="234"/>
        <v>11245.802417397461</v>
      </c>
      <c r="IQ33" s="6">
        <f t="shared" si="235"/>
        <v>7.0286265108734129</v>
      </c>
      <c r="IR33" s="14">
        <f t="shared" si="236"/>
        <v>5.6144712398174864E-3</v>
      </c>
      <c r="IS33" s="6">
        <f t="shared" si="237"/>
        <v>1.2518768394478228</v>
      </c>
      <c r="IT33" s="1">
        <v>27</v>
      </c>
      <c r="IU33">
        <v>-23.0858888657717</v>
      </c>
      <c r="IV33" s="5">
        <f t="shared" si="325"/>
        <v>-0.22492749020370084</v>
      </c>
      <c r="IW33" s="5">
        <f t="shared" si="326"/>
        <v>0.22492749020370084</v>
      </c>
      <c r="IX33">
        <v>-14.693014323711401</v>
      </c>
      <c r="IY33" s="6">
        <f t="shared" si="240"/>
        <v>-11.053356528282171</v>
      </c>
      <c r="IZ33" s="16">
        <f t="shared" si="241"/>
        <v>11053.356528282171</v>
      </c>
      <c r="JA33" s="6">
        <f t="shared" si="242"/>
        <v>6.908347830176357</v>
      </c>
      <c r="JB33" s="14">
        <f t="shared" si="243"/>
        <v>5.6231872550925209E-3</v>
      </c>
      <c r="JC33" s="6">
        <f t="shared" si="244"/>
        <v>1.2285466438842059</v>
      </c>
      <c r="JD33" s="27">
        <f t="shared" si="245"/>
        <v>6.6430585924536016</v>
      </c>
      <c r="JE33" s="22">
        <f t="shared" si="246"/>
        <v>5.6244464032325142E-3</v>
      </c>
      <c r="JF33" s="27">
        <f t="shared" si="247"/>
        <v>1.1811044352090661</v>
      </c>
    </row>
    <row r="34" spans="2:266" x14ac:dyDescent="0.25">
      <c r="B34" s="1">
        <v>28</v>
      </c>
      <c r="C34" s="5">
        <v>-23.016566194860101</v>
      </c>
      <c r="D34" s="5">
        <f t="shared" si="116"/>
        <v>-0.23365496074660186</v>
      </c>
      <c r="E34" s="5">
        <f t="shared" si="117"/>
        <v>0.23365496074660186</v>
      </c>
      <c r="F34" s="6">
        <v>-15.0067204609513</v>
      </c>
      <c r="G34" s="6">
        <f t="shared" si="118"/>
        <v>-11.399116925895189</v>
      </c>
      <c r="H34" s="16">
        <f t="shared" si="2"/>
        <v>11399.116925895189</v>
      </c>
      <c r="I34" s="6">
        <f t="shared" si="3"/>
        <v>7.1244480786844928</v>
      </c>
      <c r="J34" s="14">
        <f t="shared" si="4"/>
        <v>5.8413740186650468E-3</v>
      </c>
      <c r="K34" s="6">
        <f t="shared" si="5"/>
        <v>1.2196527830472106</v>
      </c>
      <c r="L34" s="1">
        <v>28</v>
      </c>
      <c r="M34" s="1">
        <v>-23.223670592158701</v>
      </c>
      <c r="N34" s="5">
        <f t="shared" si="6"/>
        <v>-0.23351526235829922</v>
      </c>
      <c r="O34" s="5">
        <f t="shared" si="378"/>
        <v>0.23351526235829922</v>
      </c>
      <c r="P34" s="1">
        <v>-15.2148751541972</v>
      </c>
      <c r="Q34" s="6">
        <f t="shared" si="379"/>
        <v>-11.17480378597973</v>
      </c>
      <c r="R34" s="16">
        <f t="shared" si="380"/>
        <v>11174.80378597973</v>
      </c>
      <c r="S34" s="6">
        <f t="shared" si="381"/>
        <v>6.9842523662373308</v>
      </c>
      <c r="T34" s="14">
        <f t="shared" si="382"/>
        <v>5.8378815589574806E-3</v>
      </c>
      <c r="U34" s="6">
        <f t="shared" si="383"/>
        <v>1.1963676028200489</v>
      </c>
      <c r="V34" s="1">
        <v>28</v>
      </c>
      <c r="W34" s="1">
        <v>-23.1876933677345</v>
      </c>
      <c r="X34" s="5">
        <f t="shared" si="121"/>
        <v>-0.23334646013909932</v>
      </c>
      <c r="Y34" s="5">
        <f t="shared" si="122"/>
        <v>0.23334646013909932</v>
      </c>
      <c r="Z34" s="1">
        <v>-15.2764284983277</v>
      </c>
      <c r="AA34" s="6">
        <f t="shared" si="123"/>
        <v>-10.847377777099579</v>
      </c>
      <c r="AB34" s="16">
        <f t="shared" si="11"/>
        <v>10847.377777099578</v>
      </c>
      <c r="AC34" s="6">
        <f t="shared" si="12"/>
        <v>6.7796111106872363</v>
      </c>
      <c r="AD34" s="14">
        <f t="shared" si="13"/>
        <v>5.8336615034774832E-3</v>
      </c>
      <c r="AE34" s="6">
        <f t="shared" si="14"/>
        <v>1.1621536674086879</v>
      </c>
      <c r="AF34" s="1">
        <v>28</v>
      </c>
      <c r="AG34" s="1">
        <v>-23.255456445839499</v>
      </c>
      <c r="AH34" s="5">
        <f t="shared" si="124"/>
        <v>-0.23358362143629918</v>
      </c>
      <c r="AI34" s="5">
        <f t="shared" si="125"/>
        <v>0.23358362143629918</v>
      </c>
      <c r="AJ34" s="1">
        <v>-16.536134853959101</v>
      </c>
      <c r="AK34" s="6">
        <f t="shared" si="126"/>
        <v>-12.258416600525402</v>
      </c>
      <c r="AL34" s="16">
        <f t="shared" si="15"/>
        <v>12258.416600525403</v>
      </c>
      <c r="AM34" s="6">
        <f t="shared" si="16"/>
        <v>7.6615103753283771</v>
      </c>
      <c r="AN34" s="14">
        <f t="shared" si="17"/>
        <v>5.8395905359074794E-3</v>
      </c>
      <c r="AO34" s="6">
        <f t="shared" si="18"/>
        <v>1.3119944503331122</v>
      </c>
      <c r="AP34" s="1">
        <v>28</v>
      </c>
      <c r="AQ34" s="1">
        <v>-23.2228360805533</v>
      </c>
      <c r="AR34" s="5">
        <f t="shared" si="127"/>
        <v>-0.23341686812689844</v>
      </c>
      <c r="AS34" s="5">
        <f t="shared" si="128"/>
        <v>0.23341686812689844</v>
      </c>
      <c r="AT34" s="1">
        <v>-15.4004730284214</v>
      </c>
      <c r="AU34" s="6">
        <f t="shared" si="129"/>
        <v>-11.62564791738987</v>
      </c>
      <c r="AV34" s="16">
        <f t="shared" si="19"/>
        <v>11625.64791738987</v>
      </c>
      <c r="AW34" s="6">
        <f t="shared" si="20"/>
        <v>7.2660299483686686</v>
      </c>
      <c r="AX34" s="14">
        <f t="shared" si="21"/>
        <v>5.8354217031724607E-3</v>
      </c>
      <c r="AY34" s="6">
        <f t="shared" si="22"/>
        <v>1.2451593591631005</v>
      </c>
      <c r="AZ34" s="27">
        <f t="shared" si="0"/>
        <v>7.1631703758612204</v>
      </c>
      <c r="BA34" s="22">
        <f t="shared" si="1"/>
        <v>5.8375858640359905E-3</v>
      </c>
      <c r="BB34" s="27">
        <f t="shared" si="23"/>
        <v>1.2270775184638993</v>
      </c>
      <c r="BC34" s="1">
        <v>28</v>
      </c>
      <c r="BD34">
        <v>-23.084886529835799</v>
      </c>
      <c r="BE34" s="5">
        <f t="shared" si="287"/>
        <v>-0.23335120988430091</v>
      </c>
      <c r="BF34" s="5">
        <f t="shared" si="288"/>
        <v>0.23335120988430091</v>
      </c>
      <c r="BG34">
        <v>-15.5284436419606</v>
      </c>
      <c r="BH34" s="6">
        <f t="shared" si="327"/>
        <v>-11.70305982232092</v>
      </c>
      <c r="BI34" s="16">
        <f t="shared" si="24"/>
        <v>11703.05982232092</v>
      </c>
      <c r="BJ34" s="6">
        <f t="shared" si="328"/>
        <v>7.3144123889505748</v>
      </c>
      <c r="BK34" s="14">
        <f t="shared" si="329"/>
        <v>5.833780247107523E-3</v>
      </c>
      <c r="BL34" s="6">
        <f t="shared" si="330"/>
        <v>1.2538032080617318</v>
      </c>
      <c r="BM34" s="1">
        <v>28</v>
      </c>
      <c r="BN34">
        <v>-23.045102384632798</v>
      </c>
      <c r="BO34" s="5">
        <f t="shared" si="289"/>
        <v>-0.23333910269069946</v>
      </c>
      <c r="BP34" s="5">
        <f t="shared" si="290"/>
        <v>0.23333910269069946</v>
      </c>
      <c r="BQ34">
        <v>-16.297725029289701</v>
      </c>
      <c r="BR34" s="6">
        <f t="shared" si="257"/>
        <v>-12.614140287041641</v>
      </c>
      <c r="BS34" s="16">
        <f t="shared" si="28"/>
        <v>12614.14028704164</v>
      </c>
      <c r="BT34" s="6">
        <f t="shared" si="258"/>
        <v>7.883837679401025</v>
      </c>
      <c r="BU34" s="14">
        <f t="shared" si="259"/>
        <v>5.8334775672674866E-3</v>
      </c>
      <c r="BV34" s="6">
        <f t="shared" si="260"/>
        <v>1.3514816142670052</v>
      </c>
      <c r="BW34" s="1">
        <v>28</v>
      </c>
      <c r="BX34">
        <v>-22.991591708628601</v>
      </c>
      <c r="BY34" s="5">
        <f t="shared" si="291"/>
        <v>-0.23308825095149999</v>
      </c>
      <c r="BZ34" s="5">
        <f t="shared" si="292"/>
        <v>0.23308825095149999</v>
      </c>
      <c r="CA34">
        <v>-16.603197529911998</v>
      </c>
      <c r="CB34" s="6">
        <f t="shared" si="261"/>
        <v>-12.510640174150469</v>
      </c>
      <c r="CC34" s="16">
        <f t="shared" si="32"/>
        <v>12510.640174150469</v>
      </c>
      <c r="CD34" s="6">
        <f t="shared" si="262"/>
        <v>7.8191501088440427</v>
      </c>
      <c r="CE34" s="14">
        <f t="shared" si="263"/>
        <v>5.8272062737874993E-3</v>
      </c>
      <c r="CF34" s="6">
        <f t="shared" si="264"/>
        <v>1.3418351335899841</v>
      </c>
      <c r="CG34" s="1">
        <v>28</v>
      </c>
      <c r="CH34">
        <v>-23.017906042101998</v>
      </c>
      <c r="CI34" s="5">
        <f t="shared" si="293"/>
        <v>-0.23295465272619964</v>
      </c>
      <c r="CJ34" s="5">
        <f t="shared" si="294"/>
        <v>0.23295465272619964</v>
      </c>
      <c r="CK34">
        <v>-15.875558555126201</v>
      </c>
      <c r="CL34" s="6">
        <f t="shared" si="265"/>
        <v>-11.834694072604192</v>
      </c>
      <c r="CM34" s="16">
        <f t="shared" si="36"/>
        <v>11834.694072604192</v>
      </c>
      <c r="CN34" s="6">
        <f t="shared" si="266"/>
        <v>7.3966837953776201</v>
      </c>
      <c r="CO34" s="14">
        <f t="shared" si="267"/>
        <v>5.8238663181549907E-3</v>
      </c>
      <c r="CP34" s="6">
        <f t="shared" si="268"/>
        <v>1.2700641448996894</v>
      </c>
      <c r="CQ34" s="1">
        <v>28</v>
      </c>
      <c r="CR34">
        <v>-23.003724234253401</v>
      </c>
      <c r="CS34" s="5">
        <f t="shared" si="295"/>
        <v>-0.2333486021810991</v>
      </c>
      <c r="CT34" s="5">
        <f t="shared" si="296"/>
        <v>0.2333486021810991</v>
      </c>
      <c r="CU34">
        <v>-9.4848616048693692</v>
      </c>
      <c r="CV34" s="6">
        <f t="shared" si="269"/>
        <v>-6.342782638967039</v>
      </c>
      <c r="CW34" s="16">
        <f t="shared" si="40"/>
        <v>6342.782638967039</v>
      </c>
      <c r="CX34" s="6">
        <f t="shared" si="270"/>
        <v>3.9642391493543996</v>
      </c>
      <c r="CY34" s="14">
        <f t="shared" si="271"/>
        <v>5.8337150545274778E-3</v>
      </c>
      <c r="CZ34" s="6">
        <f t="shared" si="272"/>
        <v>0.67953938653170942</v>
      </c>
      <c r="DA34" s="27">
        <f t="shared" si="44"/>
        <v>7.6035209931433156</v>
      </c>
      <c r="DB34" s="22">
        <f t="shared" si="45"/>
        <v>5.8295826015793747E-3</v>
      </c>
      <c r="DC34" s="27">
        <f t="shared" si="297"/>
        <v>1.3042993834727272</v>
      </c>
      <c r="DD34" s="1">
        <v>28</v>
      </c>
      <c r="DE34">
        <v>-22.996198123283602</v>
      </c>
      <c r="DF34" s="5">
        <f t="shared" si="298"/>
        <v>-0.23332923067130196</v>
      </c>
      <c r="DG34" s="5">
        <f t="shared" si="299"/>
        <v>0.23332923067130196</v>
      </c>
      <c r="DH34">
        <v>-13.5339315980673</v>
      </c>
      <c r="DI34" s="6">
        <f t="shared" si="336"/>
        <v>-9.5812913030386095</v>
      </c>
      <c r="DJ34" s="16">
        <f t="shared" si="337"/>
        <v>9581.2913030386098</v>
      </c>
      <c r="DK34" s="6">
        <f t="shared" si="338"/>
        <v>5.9883070643991312</v>
      </c>
      <c r="DL34" s="14">
        <f t="shared" si="339"/>
        <v>5.8332307667825489E-3</v>
      </c>
      <c r="DM34" s="6">
        <f t="shared" si="340"/>
        <v>1.0265849756021428</v>
      </c>
      <c r="DN34" s="1">
        <v>28</v>
      </c>
      <c r="DO34">
        <v>-23.0491800874543</v>
      </c>
      <c r="DP34" s="5">
        <f t="shared" si="300"/>
        <v>-0.23302841347519987</v>
      </c>
      <c r="DQ34" s="5">
        <f t="shared" si="301"/>
        <v>0.23302841347519987</v>
      </c>
      <c r="DR34">
        <v>-14.776842854917</v>
      </c>
      <c r="DS34" s="6">
        <f t="shared" si="278"/>
        <v>-11.02375313639636</v>
      </c>
      <c r="DT34" s="16">
        <f t="shared" si="279"/>
        <v>11023.753136396361</v>
      </c>
      <c r="DU34" s="6">
        <f t="shared" si="280"/>
        <v>6.8898457102477257</v>
      </c>
      <c r="DV34" s="14">
        <f t="shared" si="281"/>
        <v>5.8257103368799966E-3</v>
      </c>
      <c r="DW34" s="6">
        <f t="shared" si="282"/>
        <v>1.1826619093351001</v>
      </c>
      <c r="DX34" s="1">
        <v>28</v>
      </c>
      <c r="DY34">
        <v>-23.101521627646999</v>
      </c>
      <c r="DZ34" s="5">
        <f t="shared" si="302"/>
        <v>-0.23323516708979852</v>
      </c>
      <c r="EA34" s="5">
        <f t="shared" si="303"/>
        <v>0.23323516708979852</v>
      </c>
      <c r="EB34">
        <v>-14.0447653830051</v>
      </c>
      <c r="EC34" s="6">
        <f t="shared" si="331"/>
        <v>-10.343598015606359</v>
      </c>
      <c r="ED34" s="16">
        <f t="shared" si="332"/>
        <v>10343.59801560636</v>
      </c>
      <c r="EE34" s="6">
        <f t="shared" si="333"/>
        <v>6.4647487597539746</v>
      </c>
      <c r="EF34" s="14">
        <f t="shared" si="334"/>
        <v>5.8308791772449632E-3</v>
      </c>
      <c r="EG34" s="6">
        <f t="shared" si="335"/>
        <v>1.1087090922725154</v>
      </c>
      <c r="EH34" s="1">
        <v>28</v>
      </c>
      <c r="EI34">
        <v>-23.128890870216399</v>
      </c>
      <c r="EJ34" s="5">
        <f t="shared" si="304"/>
        <v>-0.23323726256569799</v>
      </c>
      <c r="EK34" s="5">
        <f t="shared" si="305"/>
        <v>0.23323726256569799</v>
      </c>
      <c r="EL34">
        <v>-13.1612515076995</v>
      </c>
      <c r="EM34" s="6">
        <f t="shared" si="355"/>
        <v>-9.4371691346168607</v>
      </c>
      <c r="EN34" s="16">
        <f t="shared" si="356"/>
        <v>9437.1691346168609</v>
      </c>
      <c r="EO34" s="6">
        <f t="shared" si="357"/>
        <v>5.8982307091355377</v>
      </c>
      <c r="EP34" s="14">
        <f t="shared" si="358"/>
        <v>5.8309315641424499E-3</v>
      </c>
      <c r="EQ34" s="6">
        <f t="shared" si="359"/>
        <v>1.0115417483900766</v>
      </c>
      <c r="ER34" s="1">
        <v>28</v>
      </c>
      <c r="ES34">
        <v>-22.974464779358499</v>
      </c>
      <c r="ET34" s="5">
        <f t="shared" si="348"/>
        <v>-0.2335199189713002</v>
      </c>
      <c r="EU34" s="5">
        <f t="shared" si="349"/>
        <v>0.2335199189713002</v>
      </c>
      <c r="EV34">
        <v>-14.487370476126699</v>
      </c>
      <c r="EW34" s="6">
        <f t="shared" si="343"/>
        <v>-10.700787417590648</v>
      </c>
      <c r="EX34" s="16">
        <f t="shared" si="344"/>
        <v>10700.787417590649</v>
      </c>
      <c r="EY34" s="6">
        <f t="shared" si="345"/>
        <v>6.6879921359941559</v>
      </c>
      <c r="EZ34" s="14">
        <f t="shared" si="346"/>
        <v>5.8379979742825047E-3</v>
      </c>
      <c r="FA34" s="6">
        <f t="shared" si="347"/>
        <v>1.1455968579393208</v>
      </c>
      <c r="FB34" s="27">
        <f t="shared" si="375"/>
        <v>6.3858248759061054</v>
      </c>
      <c r="FC34" s="22">
        <f t="shared" si="376"/>
        <v>5.8317499638664925E-3</v>
      </c>
      <c r="FD34" s="27">
        <f t="shared" si="377"/>
        <v>1.0950100596686516</v>
      </c>
      <c r="FE34" s="1">
        <v>28</v>
      </c>
      <c r="FF34">
        <v>-23.0263997972413</v>
      </c>
      <c r="FG34" s="5">
        <f t="shared" si="306"/>
        <v>-0.2333623391892985</v>
      </c>
      <c r="FH34" s="5">
        <f t="shared" si="307"/>
        <v>0.2333623391892985</v>
      </c>
      <c r="FI34">
        <v>-16.712888516485702</v>
      </c>
      <c r="FJ34" s="6">
        <f t="shared" si="360"/>
        <v>-13.352114148437993</v>
      </c>
      <c r="FK34" s="16">
        <f t="shared" si="361"/>
        <v>13352.114148437993</v>
      </c>
      <c r="FL34" s="6">
        <f t="shared" si="362"/>
        <v>8.3450713427737462</v>
      </c>
      <c r="FM34" s="14">
        <f t="shared" si="363"/>
        <v>5.8340584797324626E-3</v>
      </c>
      <c r="FN34" s="6">
        <f t="shared" si="364"/>
        <v>1.430405843850306</v>
      </c>
      <c r="FO34" s="1">
        <v>28</v>
      </c>
      <c r="FP34">
        <v>-22.9296979186086</v>
      </c>
      <c r="FQ34" s="5">
        <f t="shared" si="341"/>
        <v>-0.23311260503719922</v>
      </c>
      <c r="FR34" s="5">
        <f t="shared" si="342"/>
        <v>0.23311260503719922</v>
      </c>
      <c r="FS34">
        <v>-15.0265419855714</v>
      </c>
      <c r="FT34" s="6">
        <f t="shared" si="365"/>
        <v>-11.43499892205001</v>
      </c>
      <c r="FU34" s="16">
        <f t="shared" si="366"/>
        <v>11434.99892205001</v>
      </c>
      <c r="FV34" s="6">
        <f t="shared" si="367"/>
        <v>7.1468743262812566</v>
      </c>
      <c r="FW34" s="14">
        <f t="shared" si="368"/>
        <v>5.8278151259299801E-3</v>
      </c>
      <c r="FX34" s="6">
        <f t="shared" si="369"/>
        <v>1.2263385457239921</v>
      </c>
      <c r="FY34" s="1">
        <v>28</v>
      </c>
      <c r="FZ34">
        <v>-22.9919245633217</v>
      </c>
      <c r="GA34" s="5">
        <f t="shared" si="308"/>
        <v>-0.23298091602309867</v>
      </c>
      <c r="GB34" s="5">
        <f t="shared" si="309"/>
        <v>0.23298091602309867</v>
      </c>
      <c r="GC34">
        <v>-14.9192774668336</v>
      </c>
      <c r="GD34" s="6">
        <f t="shared" si="350"/>
        <v>-11.425389535725131</v>
      </c>
      <c r="GE34" s="16">
        <f t="shared" si="351"/>
        <v>11425.389535725131</v>
      </c>
      <c r="GF34" s="6">
        <f t="shared" si="352"/>
        <v>7.1408684598282068</v>
      </c>
      <c r="GG34" s="14">
        <f t="shared" si="353"/>
        <v>5.8245229005774671E-3</v>
      </c>
      <c r="GH34" s="6">
        <f t="shared" si="354"/>
        <v>1.2260005809437595</v>
      </c>
      <c r="GI34" s="1">
        <v>28</v>
      </c>
      <c r="GJ34">
        <v>-22.8184547881743</v>
      </c>
      <c r="GK34" s="5">
        <f t="shared" si="310"/>
        <v>-0.23320531820079893</v>
      </c>
      <c r="GL34" s="5">
        <f t="shared" si="311"/>
        <v>0.23320531820079893</v>
      </c>
      <c r="GM34">
        <v>-13.702800497412699</v>
      </c>
      <c r="GN34" s="6">
        <f t="shared" si="198"/>
        <v>-10.197197273373618</v>
      </c>
      <c r="GO34" s="16">
        <f t="shared" si="199"/>
        <v>10197.197273373618</v>
      </c>
      <c r="GP34" s="6">
        <f t="shared" si="200"/>
        <v>6.3732482958585113</v>
      </c>
      <c r="GQ34" s="14">
        <f t="shared" si="201"/>
        <v>5.8301329550199728E-3</v>
      </c>
      <c r="GR34" s="6">
        <f t="shared" si="202"/>
        <v>1.0931565960894416</v>
      </c>
      <c r="GS34" s="1">
        <v>28</v>
      </c>
      <c r="GT34">
        <v>-23.345638786955998</v>
      </c>
      <c r="GU34" s="5">
        <f t="shared" si="312"/>
        <v>-0.23352499467939936</v>
      </c>
      <c r="GV34" s="5">
        <f t="shared" si="313"/>
        <v>0.23352499467939936</v>
      </c>
      <c r="GW34">
        <v>-15.951139107346499</v>
      </c>
      <c r="GX34" s="6">
        <f t="shared" si="370"/>
        <v>-12.285778671503028</v>
      </c>
      <c r="GY34" s="16">
        <f t="shared" si="371"/>
        <v>12285.778671503029</v>
      </c>
      <c r="GZ34" s="6">
        <f t="shared" si="372"/>
        <v>7.6786116696893929</v>
      </c>
      <c r="HA34" s="14">
        <f t="shared" si="373"/>
        <v>5.8381248669849839E-3</v>
      </c>
      <c r="HB34" s="6">
        <f t="shared" si="374"/>
        <v>1.3152530726282499</v>
      </c>
      <c r="HC34" s="27">
        <f t="shared" si="314"/>
        <v>7.3369348188862231</v>
      </c>
      <c r="HD34" s="22">
        <f t="shared" si="315"/>
        <v>5.8309308656489742E-3</v>
      </c>
      <c r="HE34" s="27">
        <f t="shared" si="316"/>
        <v>1.2582784786747139</v>
      </c>
      <c r="HF34" s="1">
        <v>28</v>
      </c>
      <c r="HG34">
        <v>-22.914887654277301</v>
      </c>
      <c r="HH34" s="5">
        <f t="shared" si="317"/>
        <v>-0.23339623933150122</v>
      </c>
      <c r="HI34" s="5">
        <f t="shared" si="318"/>
        <v>0.23339623933150122</v>
      </c>
      <c r="HJ34">
        <v>-14.660980366170399</v>
      </c>
      <c r="HK34" s="6">
        <f t="shared" si="212"/>
        <v>-10.873293504118909</v>
      </c>
      <c r="HL34" s="16">
        <f t="shared" si="213"/>
        <v>10873.293504118908</v>
      </c>
      <c r="HM34" s="6">
        <f t="shared" si="214"/>
        <v>6.7958084400743175</v>
      </c>
      <c r="HN34" s="14">
        <f t="shared" si="215"/>
        <v>5.8349059832875309E-3</v>
      </c>
      <c r="HO34" s="6">
        <f t="shared" si="216"/>
        <v>1.1646817377244851</v>
      </c>
      <c r="HP34" s="1">
        <v>28</v>
      </c>
      <c r="HQ34">
        <v>-23.070714407742202</v>
      </c>
      <c r="HR34" s="5">
        <f t="shared" si="319"/>
        <v>-0.23323432889950269</v>
      </c>
      <c r="HS34" s="5">
        <f t="shared" si="320"/>
        <v>0.23323432889950269</v>
      </c>
      <c r="HT34">
        <v>-13.4747490286827</v>
      </c>
      <c r="HU34" s="6">
        <f t="shared" si="219"/>
        <v>-9.7693582996725912</v>
      </c>
      <c r="HV34" s="16">
        <f t="shared" si="220"/>
        <v>9769.3582996725909</v>
      </c>
      <c r="HW34" s="6">
        <f t="shared" si="221"/>
        <v>6.1058489372953693</v>
      </c>
      <c r="HX34" s="14">
        <f t="shared" si="222"/>
        <v>5.830858222487567E-3</v>
      </c>
      <c r="HY34" s="6">
        <f t="shared" si="223"/>
        <v>1.0471612761475249</v>
      </c>
      <c r="HZ34" s="1">
        <v>28</v>
      </c>
      <c r="IA34">
        <v>-23.048227810107502</v>
      </c>
      <c r="IB34" s="5">
        <f t="shared" si="321"/>
        <v>-0.2335829695105005</v>
      </c>
      <c r="IC34" s="5">
        <f t="shared" si="322"/>
        <v>0.2335829695105005</v>
      </c>
      <c r="ID34">
        <v>-15.371178463101399</v>
      </c>
      <c r="IE34" s="6">
        <f t="shared" si="226"/>
        <v>-11.622938141226779</v>
      </c>
      <c r="IF34" s="16">
        <f t="shared" si="227"/>
        <v>11622.938141226779</v>
      </c>
      <c r="IG34" s="6">
        <f t="shared" si="228"/>
        <v>7.2643363382667374</v>
      </c>
      <c r="IH34" s="14">
        <f t="shared" si="229"/>
        <v>5.839574237762513E-3</v>
      </c>
      <c r="II34" s="6">
        <f t="shared" si="230"/>
        <v>1.2439839006225453</v>
      </c>
      <c r="IJ34" s="1">
        <v>28</v>
      </c>
      <c r="IK34">
        <v>-23.206946879003201</v>
      </c>
      <c r="IL34" s="5">
        <f t="shared" si="323"/>
        <v>-0.23302124229120125</v>
      </c>
      <c r="IM34" s="5">
        <f t="shared" si="324"/>
        <v>0.23302124229120125</v>
      </c>
      <c r="IN34">
        <v>-15.5794693157077</v>
      </c>
      <c r="IO34" s="6">
        <f t="shared" si="233"/>
        <v>-11.95727065205576</v>
      </c>
      <c r="IP34" s="16">
        <f t="shared" si="234"/>
        <v>11957.27065205576</v>
      </c>
      <c r="IQ34" s="6">
        <f t="shared" si="235"/>
        <v>7.4732941575348502</v>
      </c>
      <c r="IR34" s="14">
        <f t="shared" si="236"/>
        <v>5.8255310572800315E-3</v>
      </c>
      <c r="IS34" s="6">
        <f t="shared" si="237"/>
        <v>1.2828519982218012</v>
      </c>
      <c r="IT34" s="1">
        <v>28</v>
      </c>
      <c r="IU34">
        <v>-23.094296287307099</v>
      </c>
      <c r="IV34" s="5">
        <f t="shared" si="325"/>
        <v>-0.23333491173909948</v>
      </c>
      <c r="IW34" s="5">
        <f t="shared" si="326"/>
        <v>0.23333491173909948</v>
      </c>
      <c r="IX34">
        <v>-15.303050726652099</v>
      </c>
      <c r="IY34" s="6">
        <f t="shared" si="240"/>
        <v>-11.663392931222869</v>
      </c>
      <c r="IZ34" s="16">
        <f t="shared" si="241"/>
        <v>11663.39293122287</v>
      </c>
      <c r="JA34" s="6">
        <f t="shared" si="242"/>
        <v>7.2896205820142939</v>
      </c>
      <c r="JB34" s="14">
        <f t="shared" si="243"/>
        <v>5.8333727934774867E-3</v>
      </c>
      <c r="JC34" s="6">
        <f t="shared" si="244"/>
        <v>1.2496407893157615</v>
      </c>
      <c r="JD34" s="27">
        <f t="shared" si="245"/>
        <v>6.985781691037114</v>
      </c>
      <c r="JE34" s="22">
        <f t="shared" si="246"/>
        <v>5.8328484588590261E-3</v>
      </c>
      <c r="JF34" s="27">
        <f t="shared" si="247"/>
        <v>1.1976621268853631</v>
      </c>
    </row>
    <row r="35" spans="2:266" x14ac:dyDescent="0.25">
      <c r="B35" s="1">
        <v>29</v>
      </c>
      <c r="C35" s="5">
        <v>-23.024430841590899</v>
      </c>
      <c r="D35" s="5">
        <f t="shared" si="116"/>
        <v>-0.2415196074774002</v>
      </c>
      <c r="E35" s="5">
        <f t="shared" si="117"/>
        <v>0.2415196074774002</v>
      </c>
      <c r="F35" s="6">
        <v>-15.596835501492</v>
      </c>
      <c r="G35" s="6">
        <f t="shared" si="118"/>
        <v>-11.98923196643589</v>
      </c>
      <c r="H35" s="16">
        <f t="shared" si="2"/>
        <v>11989.231966435889</v>
      </c>
      <c r="I35" s="6">
        <f t="shared" si="3"/>
        <v>7.4932699790224309</v>
      </c>
      <c r="J35" s="14">
        <f t="shared" si="4"/>
        <v>6.0379901869350048E-3</v>
      </c>
      <c r="K35" s="6">
        <f t="shared" si="5"/>
        <v>1.2410205626429069</v>
      </c>
      <c r="L35" s="1">
        <v>29</v>
      </c>
      <c r="M35" s="1">
        <v>-23.2323482835093</v>
      </c>
      <c r="N35" s="5">
        <f t="shared" si="6"/>
        <v>-0.24219295370889782</v>
      </c>
      <c r="O35" s="5">
        <f t="shared" si="378"/>
        <v>0.24219295370889782</v>
      </c>
      <c r="P35" s="1">
        <v>-15.691300854086901</v>
      </c>
      <c r="Q35" s="6">
        <f t="shared" si="379"/>
        <v>-11.651229485869431</v>
      </c>
      <c r="R35" s="16">
        <f t="shared" si="380"/>
        <v>11651.229485869431</v>
      </c>
      <c r="S35" s="6">
        <f t="shared" si="381"/>
        <v>7.2820184286683949</v>
      </c>
      <c r="T35" s="14">
        <f t="shared" si="382"/>
        <v>6.0548238427224456E-3</v>
      </c>
      <c r="U35" s="6">
        <f t="shared" si="383"/>
        <v>1.2026804772232915</v>
      </c>
      <c r="V35" s="1">
        <v>29</v>
      </c>
      <c r="W35" s="1">
        <v>-23.195897341850401</v>
      </c>
      <c r="X35" s="5">
        <f t="shared" si="121"/>
        <v>-0.24155043425500011</v>
      </c>
      <c r="Y35" s="5">
        <f t="shared" si="122"/>
        <v>0.24155043425500011</v>
      </c>
      <c r="Z35" s="1">
        <v>-15.7463809475303</v>
      </c>
      <c r="AA35" s="6">
        <f t="shared" si="123"/>
        <v>-11.317330226302179</v>
      </c>
      <c r="AB35" s="16">
        <f t="shared" si="11"/>
        <v>11317.33022630218</v>
      </c>
      <c r="AC35" s="6">
        <f t="shared" si="12"/>
        <v>7.0733313914388622</v>
      </c>
      <c r="AD35" s="14">
        <f t="shared" si="13"/>
        <v>6.0387608563750028E-3</v>
      </c>
      <c r="AE35" s="6">
        <f t="shared" si="14"/>
        <v>1.1713216601335823</v>
      </c>
      <c r="AF35" s="1">
        <v>29</v>
      </c>
      <c r="AG35" s="1">
        <v>-23.263363328049699</v>
      </c>
      <c r="AH35" s="5">
        <f t="shared" si="124"/>
        <v>-0.24149050364649938</v>
      </c>
      <c r="AI35" s="5">
        <f t="shared" si="125"/>
        <v>0.24149050364649938</v>
      </c>
      <c r="AJ35" s="1">
        <v>-17.004255391657399</v>
      </c>
      <c r="AK35" s="6">
        <f t="shared" si="126"/>
        <v>-12.7265371382237</v>
      </c>
      <c r="AL35" s="16">
        <f t="shared" si="15"/>
        <v>12726.537138223699</v>
      </c>
      <c r="AM35" s="6">
        <f t="shared" si="16"/>
        <v>7.954085711389812</v>
      </c>
      <c r="AN35" s="14">
        <f t="shared" si="17"/>
        <v>6.0372625911624843E-3</v>
      </c>
      <c r="AO35" s="6">
        <f t="shared" si="18"/>
        <v>1.3174987158970406</v>
      </c>
      <c r="AP35" s="1">
        <v>29</v>
      </c>
      <c r="AQ35" s="1">
        <v>-23.230677490785499</v>
      </c>
      <c r="AR35" s="5">
        <f t="shared" si="127"/>
        <v>-0.24125827835909774</v>
      </c>
      <c r="AS35" s="5">
        <f t="shared" si="128"/>
        <v>0.24125827835909774</v>
      </c>
      <c r="AT35" s="1">
        <v>-15.969027020037201</v>
      </c>
      <c r="AU35" s="6">
        <f t="shared" si="129"/>
        <v>-12.19420190900567</v>
      </c>
      <c r="AV35" s="16">
        <f t="shared" si="19"/>
        <v>12194.201909005671</v>
      </c>
      <c r="AW35" s="6">
        <f t="shared" si="20"/>
        <v>7.621376193128544</v>
      </c>
      <c r="AX35" s="14">
        <f t="shared" si="21"/>
        <v>6.0314569589774436E-3</v>
      </c>
      <c r="AY35" s="6">
        <f t="shared" si="22"/>
        <v>1.2636045063348427</v>
      </c>
      <c r="AZ35" s="27">
        <f t="shared" si="0"/>
        <v>7.4848163407296084</v>
      </c>
      <c r="BA35" s="22">
        <f t="shared" si="1"/>
        <v>6.0400588872344761E-3</v>
      </c>
      <c r="BB35" s="27">
        <f t="shared" si="23"/>
        <v>1.2391959218392048</v>
      </c>
      <c r="BC35" s="1">
        <v>29</v>
      </c>
      <c r="BD35">
        <v>-23.0931503414281</v>
      </c>
      <c r="BE35" s="5">
        <f t="shared" si="287"/>
        <v>-0.2416150214766013</v>
      </c>
      <c r="BF35" s="5">
        <f t="shared" si="288"/>
        <v>0.2416150214766013</v>
      </c>
      <c r="BG35">
        <v>-16.145226359367399</v>
      </c>
      <c r="BH35" s="6">
        <f t="shared" si="327"/>
        <v>-12.31984253972772</v>
      </c>
      <c r="BI35" s="16">
        <f t="shared" si="24"/>
        <v>12319.842539727721</v>
      </c>
      <c r="BJ35" s="6">
        <f t="shared" si="328"/>
        <v>7.6999015873298253</v>
      </c>
      <c r="BK35" s="14">
        <f t="shared" si="329"/>
        <v>6.0403755369150321E-3</v>
      </c>
      <c r="BL35" s="6">
        <f t="shared" si="330"/>
        <v>1.2747388867253036</v>
      </c>
      <c r="BM35" s="1">
        <v>29</v>
      </c>
      <c r="BN35">
        <v>-23.053732159436201</v>
      </c>
      <c r="BO35" s="5">
        <f t="shared" si="289"/>
        <v>-0.24196887749410223</v>
      </c>
      <c r="BP35" s="5">
        <f t="shared" si="290"/>
        <v>0.24196887749410223</v>
      </c>
      <c r="BQ35">
        <v>-16.918119974434401</v>
      </c>
      <c r="BR35" s="6">
        <f t="shared" si="257"/>
        <v>-13.234535232186341</v>
      </c>
      <c r="BS35" s="16">
        <f t="shared" si="28"/>
        <v>13234.535232186341</v>
      </c>
      <c r="BT35" s="6">
        <f t="shared" si="258"/>
        <v>8.2715845201164626</v>
      </c>
      <c r="BU35" s="14">
        <f t="shared" si="259"/>
        <v>6.0492219373525554E-3</v>
      </c>
      <c r="BV35" s="6">
        <f t="shared" si="260"/>
        <v>1.3673799053463931</v>
      </c>
      <c r="BW35" s="1">
        <v>29</v>
      </c>
      <c r="BX35">
        <v>-23.000133380315098</v>
      </c>
      <c r="BY35" s="5">
        <f t="shared" si="291"/>
        <v>-0.24162992263799765</v>
      </c>
      <c r="BZ35" s="5">
        <f t="shared" si="292"/>
        <v>0.24162992263799765</v>
      </c>
      <c r="CA35">
        <v>-17.1758117154241</v>
      </c>
      <c r="CB35" s="6">
        <f t="shared" si="261"/>
        <v>-13.08325435966257</v>
      </c>
      <c r="CC35" s="16">
        <f t="shared" si="32"/>
        <v>13083.254359662571</v>
      </c>
      <c r="CD35" s="6">
        <f t="shared" si="262"/>
        <v>8.1770339747891061</v>
      </c>
      <c r="CE35" s="14">
        <f t="shared" si="263"/>
        <v>6.0407480659499411E-3</v>
      </c>
      <c r="CF35" s="6">
        <f t="shared" si="264"/>
        <v>1.3536459202595834</v>
      </c>
      <c r="CG35" s="1">
        <v>29</v>
      </c>
      <c r="CH35">
        <v>-23.026484454464601</v>
      </c>
      <c r="CI35" s="5">
        <f t="shared" si="293"/>
        <v>-0.24153306508880235</v>
      </c>
      <c r="CJ35" s="5">
        <f t="shared" si="294"/>
        <v>0.24153306508880235</v>
      </c>
      <c r="CK35">
        <v>-16.356786899268599</v>
      </c>
      <c r="CL35" s="6">
        <f t="shared" si="265"/>
        <v>-12.31592241674659</v>
      </c>
      <c r="CM35" s="16">
        <f t="shared" si="36"/>
        <v>12315.922416746589</v>
      </c>
      <c r="CN35" s="6">
        <f t="shared" si="266"/>
        <v>7.6974515104666184</v>
      </c>
      <c r="CO35" s="14">
        <f t="shared" si="267"/>
        <v>6.038326627220059E-3</v>
      </c>
      <c r="CP35" s="6">
        <f t="shared" si="268"/>
        <v>1.2747656736168298</v>
      </c>
      <c r="CQ35" s="1">
        <v>29</v>
      </c>
      <c r="CR35">
        <v>-23.011912096488601</v>
      </c>
      <c r="CS35" s="5">
        <f t="shared" si="295"/>
        <v>-0.24153646441629917</v>
      </c>
      <c r="CT35" s="5">
        <f t="shared" si="296"/>
        <v>0.24153646441629917</v>
      </c>
      <c r="CU35">
        <v>-9.8098386079073006</v>
      </c>
      <c r="CV35" s="6">
        <f t="shared" si="269"/>
        <v>-6.6677596420049703</v>
      </c>
      <c r="CW35" s="16">
        <f t="shared" si="40"/>
        <v>6667.7596420049704</v>
      </c>
      <c r="CX35" s="6">
        <f t="shared" si="270"/>
        <v>4.1673497762531069</v>
      </c>
      <c r="CY35" s="14">
        <f t="shared" si="271"/>
        <v>6.0384116104074794E-3</v>
      </c>
      <c r="CZ35" s="6">
        <f t="shared" si="272"/>
        <v>0.69014006416364337</v>
      </c>
      <c r="DA35" s="27">
        <f t="shared" si="44"/>
        <v>7.9614928981755027</v>
      </c>
      <c r="DB35" s="22">
        <f t="shared" si="45"/>
        <v>6.0421680418593967E-3</v>
      </c>
      <c r="DC35" s="27">
        <f t="shared" si="297"/>
        <v>1.3176549945349518</v>
      </c>
      <c r="DD35" s="1">
        <v>29</v>
      </c>
      <c r="DE35">
        <v>-23.004603915004399</v>
      </c>
      <c r="DF35" s="5">
        <f t="shared" si="298"/>
        <v>-0.2417350223920991</v>
      </c>
      <c r="DG35" s="5">
        <f t="shared" si="299"/>
        <v>0.2417350223920991</v>
      </c>
      <c r="DH35">
        <v>-13.880027271807201</v>
      </c>
      <c r="DI35" s="6">
        <f t="shared" si="336"/>
        <v>-9.9273869767785108</v>
      </c>
      <c r="DJ35" s="16">
        <f t="shared" si="337"/>
        <v>9927.3869767785109</v>
      </c>
      <c r="DK35" s="6">
        <f t="shared" si="338"/>
        <v>6.2046168604865697</v>
      </c>
      <c r="DL35" s="14">
        <f t="shared" si="339"/>
        <v>6.0433755598024771E-3</v>
      </c>
      <c r="DM35" s="6">
        <f t="shared" si="340"/>
        <v>1.0266806686244339</v>
      </c>
      <c r="DN35" s="1">
        <v>29</v>
      </c>
      <c r="DO35">
        <v>-23.057685810088898</v>
      </c>
      <c r="DP35" s="5">
        <f t="shared" si="300"/>
        <v>-0.24153413610979868</v>
      </c>
      <c r="DQ35" s="5">
        <f t="shared" si="301"/>
        <v>0.24153413610979868</v>
      </c>
      <c r="DR35">
        <v>-15.2668286114931</v>
      </c>
      <c r="DS35" s="6">
        <f t="shared" si="278"/>
        <v>-11.51373889297246</v>
      </c>
      <c r="DT35" s="16">
        <f t="shared" si="279"/>
        <v>11513.73889297246</v>
      </c>
      <c r="DU35" s="6">
        <f t="shared" si="280"/>
        <v>7.196086808107788</v>
      </c>
      <c r="DV35" s="14">
        <f t="shared" si="281"/>
        <v>6.0383534027449674E-3</v>
      </c>
      <c r="DW35" s="6">
        <f t="shared" si="282"/>
        <v>1.1917299846737237</v>
      </c>
      <c r="DX35" s="1">
        <v>29</v>
      </c>
      <c r="DY35">
        <v>-23.110075732490099</v>
      </c>
      <c r="DZ35" s="5">
        <f t="shared" si="302"/>
        <v>-0.24178927193289823</v>
      </c>
      <c r="EA35" s="5">
        <f t="shared" si="303"/>
        <v>0.24178927193289823</v>
      </c>
      <c r="EB35">
        <v>-14.562973938882401</v>
      </c>
      <c r="EC35" s="6">
        <f t="shared" si="331"/>
        <v>-10.86180657148366</v>
      </c>
      <c r="ED35" s="16">
        <f t="shared" si="332"/>
        <v>10861.806571483659</v>
      </c>
      <c r="EE35" s="6">
        <f t="shared" si="333"/>
        <v>6.7886291071772868</v>
      </c>
      <c r="EF35" s="14">
        <f t="shared" si="334"/>
        <v>6.0447317983224561E-3</v>
      </c>
      <c r="EG35" s="6">
        <f t="shared" si="335"/>
        <v>1.123065395401212</v>
      </c>
      <c r="EH35" s="1">
        <v>29</v>
      </c>
      <c r="EI35">
        <v>-23.137067882543398</v>
      </c>
      <c r="EJ35" s="5">
        <f t="shared" si="304"/>
        <v>-0.24141427489269773</v>
      </c>
      <c r="EK35" s="5">
        <f t="shared" si="305"/>
        <v>0.24141427489269773</v>
      </c>
      <c r="EL35">
        <v>-13.6136868968606</v>
      </c>
      <c r="EM35" s="6">
        <f t="shared" si="355"/>
        <v>-9.88960452377796</v>
      </c>
      <c r="EN35" s="16">
        <f t="shared" si="356"/>
        <v>9889.6045237779599</v>
      </c>
      <c r="EO35" s="6">
        <f t="shared" si="357"/>
        <v>6.1810028273612252</v>
      </c>
      <c r="EP35" s="14">
        <f t="shared" si="358"/>
        <v>6.0353568723174435E-3</v>
      </c>
      <c r="EQ35" s="6">
        <f t="shared" si="359"/>
        <v>1.0241321197942446</v>
      </c>
      <c r="ER35" s="1">
        <v>29</v>
      </c>
      <c r="ES35">
        <v>-22.982844773443599</v>
      </c>
      <c r="ET35" s="5">
        <f t="shared" si="348"/>
        <v>-0.24189991305640035</v>
      </c>
      <c r="EU35" s="5">
        <f t="shared" si="349"/>
        <v>0.24189991305640035</v>
      </c>
      <c r="EV35">
        <v>-14.9563794955611</v>
      </c>
      <c r="EW35" s="6">
        <f t="shared" si="343"/>
        <v>-11.169796437025049</v>
      </c>
      <c r="EX35" s="16">
        <f t="shared" si="344"/>
        <v>11169.796437025048</v>
      </c>
      <c r="EY35" s="6">
        <f t="shared" si="345"/>
        <v>6.9811227731406555</v>
      </c>
      <c r="EZ35" s="14">
        <f t="shared" si="346"/>
        <v>6.0474978264100088E-3</v>
      </c>
      <c r="FA35" s="6">
        <f t="shared" si="347"/>
        <v>1.1543820227025823</v>
      </c>
      <c r="FB35" s="27">
        <f t="shared" si="375"/>
        <v>6.6702916752547052</v>
      </c>
      <c r="FC35" s="22">
        <f t="shared" si="376"/>
        <v>6.04186309191947E-3</v>
      </c>
      <c r="FD35" s="27">
        <f t="shared" si="377"/>
        <v>1.1040123838912721</v>
      </c>
      <c r="FE35" s="1">
        <v>29</v>
      </c>
      <c r="FF35">
        <v>-23.034383047903798</v>
      </c>
      <c r="FG35" s="5">
        <f t="shared" si="306"/>
        <v>-0.24134558985179666</v>
      </c>
      <c r="FH35" s="5">
        <f t="shared" si="307"/>
        <v>0.24134558985179666</v>
      </c>
      <c r="FI35">
        <v>-17.422981560230301</v>
      </c>
      <c r="FJ35" s="6">
        <f t="shared" si="360"/>
        <v>-14.062207192182592</v>
      </c>
      <c r="FK35" s="16">
        <f t="shared" si="361"/>
        <v>14062.207192182592</v>
      </c>
      <c r="FL35" s="6">
        <f t="shared" si="362"/>
        <v>8.78887949511412</v>
      </c>
      <c r="FM35" s="14">
        <f t="shared" si="363"/>
        <v>6.0336397462949169E-3</v>
      </c>
      <c r="FN35" s="6">
        <f t="shared" si="364"/>
        <v>1.4566463800745006</v>
      </c>
      <c r="FO35" s="1">
        <v>29</v>
      </c>
      <c r="FP35">
        <v>-22.9382937001375</v>
      </c>
      <c r="FQ35" s="5">
        <f t="shared" si="341"/>
        <v>-0.24170838656609916</v>
      </c>
      <c r="FR35" s="5">
        <f t="shared" si="342"/>
        <v>0.24170838656609916</v>
      </c>
      <c r="FS35">
        <v>-15.632725134491899</v>
      </c>
      <c r="FT35" s="6">
        <f t="shared" si="365"/>
        <v>-12.041182070970509</v>
      </c>
      <c r="FU35" s="16">
        <f t="shared" si="366"/>
        <v>12041.182070970508</v>
      </c>
      <c r="FV35" s="6">
        <f t="shared" si="367"/>
        <v>7.5257387943565677</v>
      </c>
      <c r="FW35" s="14">
        <f t="shared" si="368"/>
        <v>6.0427096641524789E-3</v>
      </c>
      <c r="FX35" s="6">
        <f t="shared" si="369"/>
        <v>1.2454245218832785</v>
      </c>
      <c r="FY35" s="1">
        <v>29</v>
      </c>
      <c r="FZ35">
        <v>-23.000265488424301</v>
      </c>
      <c r="GA35" s="5">
        <f t="shared" si="308"/>
        <v>-0.24132184112569988</v>
      </c>
      <c r="GB35" s="5">
        <f t="shared" si="309"/>
        <v>0.24132184112569988</v>
      </c>
      <c r="GC35">
        <v>-15.425867214798901</v>
      </c>
      <c r="GD35" s="6">
        <f t="shared" si="350"/>
        <v>-11.931979283690431</v>
      </c>
      <c r="GE35" s="16">
        <f t="shared" si="351"/>
        <v>11931.979283690431</v>
      </c>
      <c r="GF35" s="6">
        <f t="shared" si="352"/>
        <v>7.4574870523065195</v>
      </c>
      <c r="GG35" s="14">
        <f t="shared" si="353"/>
        <v>6.0330460281424973E-3</v>
      </c>
      <c r="GH35" s="6">
        <f t="shared" si="354"/>
        <v>1.2361064406801139</v>
      </c>
      <c r="GI35" s="1">
        <v>29</v>
      </c>
      <c r="GJ35">
        <v>-22.827056483601599</v>
      </c>
      <c r="GK35" s="5">
        <f t="shared" si="310"/>
        <v>-0.24180701362809742</v>
      </c>
      <c r="GL35" s="5">
        <f t="shared" si="311"/>
        <v>0.24180701362809742</v>
      </c>
      <c r="GM35">
        <v>-14.174817875027699</v>
      </c>
      <c r="GN35" s="6">
        <f t="shared" si="198"/>
        <v>-10.669214650988618</v>
      </c>
      <c r="GO35" s="16">
        <f t="shared" si="199"/>
        <v>10669.214650988617</v>
      </c>
      <c r="GP35" s="6">
        <f t="shared" si="200"/>
        <v>6.6682591568678857</v>
      </c>
      <c r="GQ35" s="14">
        <f t="shared" si="201"/>
        <v>6.0451753407024357E-3</v>
      </c>
      <c r="GR35" s="6">
        <f t="shared" si="202"/>
        <v>1.1030712561751848</v>
      </c>
      <c r="GS35" s="1">
        <v>29</v>
      </c>
      <c r="GT35">
        <v>-23.353867953347901</v>
      </c>
      <c r="GU35" s="5">
        <f t="shared" si="312"/>
        <v>-0.24175416107130232</v>
      </c>
      <c r="GV35" s="5">
        <f t="shared" si="313"/>
        <v>0.24175416107130232</v>
      </c>
      <c r="GW35">
        <v>-16.5918946266174</v>
      </c>
      <c r="GX35" s="6">
        <f t="shared" si="370"/>
        <v>-12.926534190773928</v>
      </c>
      <c r="GY35" s="16">
        <f t="shared" si="371"/>
        <v>12926.534190773928</v>
      </c>
      <c r="GZ35" s="6">
        <f t="shared" si="372"/>
        <v>8.0790838692337044</v>
      </c>
      <c r="HA35" s="14">
        <f t="shared" si="373"/>
        <v>6.0438540267825584E-3</v>
      </c>
      <c r="HB35" s="6">
        <f t="shared" si="374"/>
        <v>1.3367437124444583</v>
      </c>
      <c r="HC35" s="27">
        <f t="shared" si="314"/>
        <v>7.7038896735757589</v>
      </c>
      <c r="HD35" s="22">
        <f t="shared" si="315"/>
        <v>6.0396849612149774E-3</v>
      </c>
      <c r="HE35" s="27">
        <f t="shared" si="316"/>
        <v>1.2755449535940697</v>
      </c>
      <c r="HF35" s="1">
        <v>29</v>
      </c>
      <c r="HG35">
        <v>-22.923260384046301</v>
      </c>
      <c r="HH35" s="5">
        <f t="shared" si="317"/>
        <v>-0.24176896910050161</v>
      </c>
      <c r="HI35" s="5">
        <f t="shared" si="318"/>
        <v>0.24176896910050161</v>
      </c>
      <c r="HJ35">
        <v>-15.2404399588704</v>
      </c>
      <c r="HK35" s="6">
        <f t="shared" si="212"/>
        <v>-11.45275309681891</v>
      </c>
      <c r="HL35" s="16">
        <f t="shared" si="213"/>
        <v>11452.753096818909</v>
      </c>
      <c r="HM35" s="6">
        <f t="shared" si="214"/>
        <v>7.1579706855118186</v>
      </c>
      <c r="HN35" s="14">
        <f t="shared" si="215"/>
        <v>6.04422422751254E-3</v>
      </c>
      <c r="HO35" s="6">
        <f t="shared" si="216"/>
        <v>1.1842662376636601</v>
      </c>
      <c r="HP35" s="1">
        <v>29</v>
      </c>
      <c r="HQ35">
        <v>-23.078894493433701</v>
      </c>
      <c r="HR35" s="5">
        <f t="shared" si="319"/>
        <v>-0.24141441459100221</v>
      </c>
      <c r="HS35" s="5">
        <f t="shared" si="320"/>
        <v>0.24141441459100221</v>
      </c>
      <c r="HT35">
        <v>-14.0201073139906</v>
      </c>
      <c r="HU35" s="6">
        <f t="shared" si="219"/>
        <v>-10.314716584980491</v>
      </c>
      <c r="HV35" s="16">
        <f t="shared" si="220"/>
        <v>10314.716584980491</v>
      </c>
      <c r="HW35" s="6">
        <f t="shared" si="221"/>
        <v>6.4466978656128076</v>
      </c>
      <c r="HX35" s="14">
        <f t="shared" si="222"/>
        <v>6.0353603647750557E-3</v>
      </c>
      <c r="HY35" s="6">
        <f t="shared" si="223"/>
        <v>1.0681545882891257</v>
      </c>
      <c r="HZ35" s="1">
        <v>29</v>
      </c>
      <c r="IA35">
        <v>-23.056619911386299</v>
      </c>
      <c r="IB35" s="5">
        <f t="shared" si="321"/>
        <v>-0.24197507078929803</v>
      </c>
      <c r="IC35" s="5">
        <f t="shared" si="322"/>
        <v>0.24197507078929803</v>
      </c>
      <c r="ID35">
        <v>-15.9319875761867</v>
      </c>
      <c r="IE35" s="6">
        <f t="shared" si="226"/>
        <v>-12.183747254312079</v>
      </c>
      <c r="IF35" s="16">
        <f t="shared" si="227"/>
        <v>12183.747254312078</v>
      </c>
      <c r="IG35" s="6">
        <f t="shared" si="228"/>
        <v>7.6148420339450489</v>
      </c>
      <c r="IH35" s="14">
        <f t="shared" si="229"/>
        <v>6.0493767697324509E-3</v>
      </c>
      <c r="II35" s="6">
        <f t="shared" si="230"/>
        <v>1.2587812470278379</v>
      </c>
      <c r="IJ35" s="1">
        <v>29</v>
      </c>
      <c r="IK35">
        <v>-23.215597655130999</v>
      </c>
      <c r="IL35" s="5">
        <f t="shared" si="323"/>
        <v>-0.2416720184189991</v>
      </c>
      <c r="IM35" s="5">
        <f t="shared" si="324"/>
        <v>0.2416720184189991</v>
      </c>
      <c r="IN35">
        <v>-16.102558746933902</v>
      </c>
      <c r="IO35" s="6">
        <f t="shared" si="233"/>
        <v>-12.480360083281962</v>
      </c>
      <c r="IP35" s="16">
        <f t="shared" si="234"/>
        <v>12480.360083281961</v>
      </c>
      <c r="IQ35" s="6">
        <f t="shared" si="235"/>
        <v>7.8002250520512257</v>
      </c>
      <c r="IR35" s="14">
        <f t="shared" si="236"/>
        <v>6.0418004604749775E-3</v>
      </c>
      <c r="IS35" s="6">
        <f t="shared" si="237"/>
        <v>1.2910431423678645</v>
      </c>
      <c r="IT35" s="1">
        <v>29</v>
      </c>
      <c r="IU35">
        <v>-23.102404707725398</v>
      </c>
      <c r="IV35" s="5">
        <f t="shared" si="325"/>
        <v>-0.24144333215739877</v>
      </c>
      <c r="IW35" s="5">
        <f t="shared" si="326"/>
        <v>0.24144333215739877</v>
      </c>
      <c r="IX35">
        <v>-15.7955426722765</v>
      </c>
      <c r="IY35" s="6">
        <f t="shared" si="240"/>
        <v>-12.155884876847271</v>
      </c>
      <c r="IZ35" s="16">
        <f t="shared" si="241"/>
        <v>12155.884876847271</v>
      </c>
      <c r="JA35" s="6">
        <f t="shared" si="242"/>
        <v>7.5974280480295446</v>
      </c>
      <c r="JB35" s="14">
        <f t="shared" si="243"/>
        <v>6.0360833039349695E-3</v>
      </c>
      <c r="JC35" s="6">
        <f t="shared" si="244"/>
        <v>1.2586685215355995</v>
      </c>
      <c r="JD35" s="27">
        <f t="shared" si="245"/>
        <v>7.3234327370300889</v>
      </c>
      <c r="JE35" s="22">
        <f t="shared" si="246"/>
        <v>6.0413690252859985E-3</v>
      </c>
      <c r="JF35" s="27">
        <f t="shared" si="247"/>
        <v>1.2122141035215768</v>
      </c>
    </row>
    <row r="36" spans="2:266" x14ac:dyDescent="0.25">
      <c r="B36" s="1">
        <v>30</v>
      </c>
      <c r="C36" s="5">
        <v>-23.032656468957001</v>
      </c>
      <c r="D36" s="5">
        <f t="shared" si="116"/>
        <v>-0.24974523484350186</v>
      </c>
      <c r="E36" s="5">
        <f t="shared" si="117"/>
        <v>0.24974523484350186</v>
      </c>
      <c r="F36" s="6">
        <v>-16.091524995863399</v>
      </c>
      <c r="G36" s="6">
        <f t="shared" si="118"/>
        <v>-12.483921460807288</v>
      </c>
      <c r="H36" s="16">
        <f t="shared" si="2"/>
        <v>12483.921460807287</v>
      </c>
      <c r="I36" s="6">
        <f t="shared" si="3"/>
        <v>7.8024509130045541</v>
      </c>
      <c r="J36" s="14">
        <f t="shared" si="4"/>
        <v>6.2436308710875467E-3</v>
      </c>
      <c r="K36" s="6">
        <f t="shared" si="5"/>
        <v>1.2496656311210601</v>
      </c>
      <c r="L36" s="1">
        <v>30</v>
      </c>
      <c r="M36" s="1">
        <v>-23.239927386734401</v>
      </c>
      <c r="N36" s="5">
        <f t="shared" si="6"/>
        <v>-0.24977205693399895</v>
      </c>
      <c r="O36" s="5">
        <f t="shared" si="378"/>
        <v>0.24977205693399895</v>
      </c>
      <c r="P36" s="1">
        <v>-16.131794825196302</v>
      </c>
      <c r="Q36" s="6">
        <f t="shared" si="379"/>
        <v>-12.091723456978832</v>
      </c>
      <c r="R36" s="16">
        <f t="shared" si="380"/>
        <v>12091.723456978832</v>
      </c>
      <c r="S36" s="6">
        <f t="shared" si="381"/>
        <v>7.55732716061177</v>
      </c>
      <c r="T36" s="14">
        <f t="shared" si="382"/>
        <v>6.2443014233499738E-3</v>
      </c>
      <c r="U36" s="6">
        <f t="shared" si="383"/>
        <v>1.2102758416420869</v>
      </c>
      <c r="V36" s="1">
        <v>30</v>
      </c>
      <c r="W36" s="1">
        <v>-23.204042549511001</v>
      </c>
      <c r="X36" s="5">
        <f t="shared" si="121"/>
        <v>-0.24969564191560067</v>
      </c>
      <c r="Y36" s="5">
        <f t="shared" si="122"/>
        <v>0.24969564191560067</v>
      </c>
      <c r="Z36" s="1">
        <v>-16.335964947938901</v>
      </c>
      <c r="AA36" s="6">
        <f t="shared" si="123"/>
        <v>-11.90691422671078</v>
      </c>
      <c r="AB36" s="16">
        <f t="shared" si="11"/>
        <v>11906.91422671078</v>
      </c>
      <c r="AC36" s="6">
        <f t="shared" si="12"/>
        <v>7.4418213916942371</v>
      </c>
      <c r="AD36" s="14">
        <f t="shared" si="13"/>
        <v>6.2423910478900165E-3</v>
      </c>
      <c r="AE36" s="6">
        <f t="shared" si="14"/>
        <v>1.1921427758374155</v>
      </c>
      <c r="AF36" s="1">
        <v>30</v>
      </c>
      <c r="AG36" s="1">
        <v>-23.271887258040898</v>
      </c>
      <c r="AH36" s="5">
        <f t="shared" si="124"/>
        <v>-0.25001443363769837</v>
      </c>
      <c r="AI36" s="5">
        <f t="shared" si="125"/>
        <v>0.25001443363769837</v>
      </c>
      <c r="AJ36" s="1">
        <v>-17.7078215405345</v>
      </c>
      <c r="AK36" s="6">
        <f t="shared" si="126"/>
        <v>-13.430103287100801</v>
      </c>
      <c r="AL36" s="16">
        <f t="shared" si="15"/>
        <v>13430.103287100801</v>
      </c>
      <c r="AM36" s="6">
        <f t="shared" si="16"/>
        <v>8.3938145544380003</v>
      </c>
      <c r="AN36" s="14">
        <f t="shared" si="17"/>
        <v>6.2503608409424597E-3</v>
      </c>
      <c r="AO36" s="6">
        <f t="shared" si="18"/>
        <v>1.3429327950884096</v>
      </c>
      <c r="AP36" s="1">
        <v>30</v>
      </c>
      <c r="AQ36" s="1">
        <v>-23.239202678062199</v>
      </c>
      <c r="AR36" s="5">
        <f t="shared" si="127"/>
        <v>-0.24978346563579734</v>
      </c>
      <c r="AS36" s="5">
        <f t="shared" si="128"/>
        <v>0.24978346563579734</v>
      </c>
      <c r="AT36" s="1">
        <v>-16.514511592686201</v>
      </c>
      <c r="AU36" s="6">
        <f t="shared" si="129"/>
        <v>-12.739686481654671</v>
      </c>
      <c r="AV36" s="16">
        <f t="shared" si="19"/>
        <v>12739.686481654671</v>
      </c>
      <c r="AW36" s="6">
        <f t="shared" si="20"/>
        <v>7.9623040510341694</v>
      </c>
      <c r="AX36" s="14">
        <f t="shared" si="21"/>
        <v>6.2445866408949334E-3</v>
      </c>
      <c r="AY36" s="6">
        <f t="shared" si="22"/>
        <v>1.2750730366827072</v>
      </c>
      <c r="AZ36" s="27">
        <f t="shared" si="0"/>
        <v>7.831543614156546</v>
      </c>
      <c r="BA36" s="22">
        <f t="shared" si="1"/>
        <v>6.2450541648329857E-3</v>
      </c>
      <c r="BB36" s="27">
        <f t="shared" si="23"/>
        <v>1.2540393417654192</v>
      </c>
      <c r="BC36" s="1">
        <v>30</v>
      </c>
      <c r="BD36">
        <v>-23.1016221639204</v>
      </c>
      <c r="BE36" s="5">
        <f t="shared" si="287"/>
        <v>-0.25008684396890146</v>
      </c>
      <c r="BF36" s="5">
        <f t="shared" si="288"/>
        <v>0.25008684396890146</v>
      </c>
      <c r="BG36">
        <v>-16.805027052760099</v>
      </c>
      <c r="BH36" s="6">
        <f t="shared" si="327"/>
        <v>-12.97964323312042</v>
      </c>
      <c r="BI36" s="16">
        <f t="shared" si="24"/>
        <v>12979.64323312042</v>
      </c>
      <c r="BJ36" s="6">
        <f t="shared" si="328"/>
        <v>8.1122770207002617</v>
      </c>
      <c r="BK36" s="14">
        <f t="shared" si="329"/>
        <v>6.2521710992225364E-3</v>
      </c>
      <c r="BL36" s="6">
        <f t="shared" si="330"/>
        <v>1.2975135983896908</v>
      </c>
      <c r="BM36" s="1">
        <v>30</v>
      </c>
      <c r="BN36">
        <v>-23.061870149346699</v>
      </c>
      <c r="BO36" s="5">
        <f t="shared" si="289"/>
        <v>-0.25010686740460031</v>
      </c>
      <c r="BP36" s="5">
        <f t="shared" si="290"/>
        <v>0.25010686740460031</v>
      </c>
      <c r="BQ36">
        <v>-17.593968473374801</v>
      </c>
      <c r="BR36" s="6">
        <f t="shared" si="257"/>
        <v>-13.910383731126741</v>
      </c>
      <c r="BS36" s="16">
        <f t="shared" si="28"/>
        <v>13910.383731126742</v>
      </c>
      <c r="BT36" s="6">
        <f t="shared" si="258"/>
        <v>8.6939898319542142</v>
      </c>
      <c r="BU36" s="14">
        <f t="shared" si="259"/>
        <v>6.2526716851150077E-3</v>
      </c>
      <c r="BV36" s="6">
        <f t="shared" si="260"/>
        <v>1.3904440005463525</v>
      </c>
      <c r="BW36" s="1">
        <v>30</v>
      </c>
      <c r="BX36">
        <v>-23.008347738677902</v>
      </c>
      <c r="BY36" s="5">
        <f t="shared" si="291"/>
        <v>-0.24984428100080081</v>
      </c>
      <c r="BZ36" s="5">
        <f t="shared" si="292"/>
        <v>0.24984428100080081</v>
      </c>
      <c r="CA36">
        <v>-17.7688149735332</v>
      </c>
      <c r="CB36" s="6">
        <f t="shared" si="261"/>
        <v>-13.67625761777167</v>
      </c>
      <c r="CC36" s="16">
        <f t="shared" si="32"/>
        <v>13676.257617771669</v>
      </c>
      <c r="CD36" s="6">
        <f t="shared" si="262"/>
        <v>8.5476610111072926</v>
      </c>
      <c r="CE36" s="14">
        <f t="shared" si="263"/>
        <v>6.2461070250200198E-3</v>
      </c>
      <c r="CF36" s="6">
        <f t="shared" si="264"/>
        <v>1.3684781539714166</v>
      </c>
      <c r="CG36" s="1">
        <v>30</v>
      </c>
      <c r="CH36">
        <v>-23.034897696766201</v>
      </c>
      <c r="CI36" s="5">
        <f t="shared" si="293"/>
        <v>-0.24994630739040247</v>
      </c>
      <c r="CJ36" s="5">
        <f t="shared" si="294"/>
        <v>0.24994630739040247</v>
      </c>
      <c r="CK36">
        <v>-16.989442333579099</v>
      </c>
      <c r="CL36" s="6">
        <f t="shared" si="265"/>
        <v>-12.94857785105709</v>
      </c>
      <c r="CM36" s="16">
        <f t="shared" si="36"/>
        <v>12948.577851057091</v>
      </c>
      <c r="CN36" s="6">
        <f t="shared" si="266"/>
        <v>8.092861156910681</v>
      </c>
      <c r="CO36" s="14">
        <f t="shared" si="267"/>
        <v>6.2486576847600615E-3</v>
      </c>
      <c r="CP36" s="6">
        <f t="shared" si="268"/>
        <v>1.2951359420197515</v>
      </c>
      <c r="CQ36" s="1">
        <v>30</v>
      </c>
      <c r="CR36">
        <v>-23.020286176675299</v>
      </c>
      <c r="CS36" s="5">
        <f t="shared" si="295"/>
        <v>-0.24991054460299722</v>
      </c>
      <c r="CT36" s="5">
        <f t="shared" si="296"/>
        <v>0.24991054460299722</v>
      </c>
      <c r="CU36">
        <v>-10.1144334301353</v>
      </c>
      <c r="CV36" s="6">
        <f t="shared" si="269"/>
        <v>-6.9723544642329696</v>
      </c>
      <c r="CW36" s="16">
        <f t="shared" si="40"/>
        <v>6972.3544642329698</v>
      </c>
      <c r="CX36" s="6">
        <f t="shared" si="270"/>
        <v>4.3577215401456062</v>
      </c>
      <c r="CY36" s="14">
        <f t="shared" si="271"/>
        <v>6.2477636150749302E-3</v>
      </c>
      <c r="CZ36" s="6">
        <f t="shared" si="272"/>
        <v>0.69748502162134751</v>
      </c>
      <c r="DA36" s="27">
        <f t="shared" si="44"/>
        <v>8.3616972551681119</v>
      </c>
      <c r="DB36" s="22">
        <f t="shared" si="45"/>
        <v>6.2499018735294063E-3</v>
      </c>
      <c r="DC36" s="27">
        <f t="shared" si="297"/>
        <v>1.3378925660549843</v>
      </c>
      <c r="DD36" s="1">
        <v>30</v>
      </c>
      <c r="DE36">
        <v>-23.012907820034101</v>
      </c>
      <c r="DF36" s="5">
        <f t="shared" si="298"/>
        <v>-0.25003892742180156</v>
      </c>
      <c r="DG36" s="5">
        <f t="shared" si="299"/>
        <v>0.25003892742180156</v>
      </c>
      <c r="DH36">
        <v>-14.3805205821991</v>
      </c>
      <c r="DI36" s="6">
        <f t="shared" si="336"/>
        <v>-10.42788028717041</v>
      </c>
      <c r="DJ36" s="16">
        <f t="shared" si="337"/>
        <v>10427.88028717041</v>
      </c>
      <c r="DK36" s="6">
        <f t="shared" si="338"/>
        <v>6.5174251794815063</v>
      </c>
      <c r="DL36" s="14">
        <f t="shared" si="339"/>
        <v>6.2509731855450393E-3</v>
      </c>
      <c r="DM36" s="6">
        <f t="shared" si="340"/>
        <v>1.0426256817982549</v>
      </c>
      <c r="DN36" s="1">
        <v>30</v>
      </c>
      <c r="DO36">
        <v>-23.0659327647422</v>
      </c>
      <c r="DP36" s="5">
        <f t="shared" si="300"/>
        <v>-0.24978109076310062</v>
      </c>
      <c r="DQ36" s="5">
        <f t="shared" si="301"/>
        <v>0.24978109076310062</v>
      </c>
      <c r="DR36">
        <v>-15.7587956637144</v>
      </c>
      <c r="DS36" s="6">
        <f t="shared" si="278"/>
        <v>-12.00570594519376</v>
      </c>
      <c r="DT36" s="16">
        <f t="shared" si="279"/>
        <v>12005.70594519376</v>
      </c>
      <c r="DU36" s="6">
        <f t="shared" si="280"/>
        <v>7.5035662157461003</v>
      </c>
      <c r="DV36" s="14">
        <f t="shared" si="281"/>
        <v>6.2445272690775152E-3</v>
      </c>
      <c r="DW36" s="6">
        <f t="shared" si="282"/>
        <v>1.2016227798224637</v>
      </c>
      <c r="DX36" s="1">
        <v>30</v>
      </c>
      <c r="DY36">
        <v>-23.118252092891201</v>
      </c>
      <c r="DZ36" s="5">
        <f t="shared" si="302"/>
        <v>-0.24996563233399982</v>
      </c>
      <c r="EA36" s="5">
        <f t="shared" si="303"/>
        <v>0.24996563233399982</v>
      </c>
      <c r="EB36">
        <v>-15.092956461012401</v>
      </c>
      <c r="EC36" s="6">
        <f t="shared" si="331"/>
        <v>-11.39178909361366</v>
      </c>
      <c r="ED36" s="16">
        <f t="shared" si="332"/>
        <v>11391.789093613661</v>
      </c>
      <c r="EE36" s="6">
        <f t="shared" si="333"/>
        <v>7.1198681835085385</v>
      </c>
      <c r="EF36" s="14">
        <f t="shared" si="334"/>
        <v>6.2491408083499957E-3</v>
      </c>
      <c r="EG36" s="6">
        <f t="shared" si="335"/>
        <v>1.1393355345738236</v>
      </c>
      <c r="EH36" s="1">
        <v>30</v>
      </c>
      <c r="EI36">
        <v>-23.1453648492197</v>
      </c>
      <c r="EJ36" s="5">
        <f t="shared" si="304"/>
        <v>-0.24971124156899904</v>
      </c>
      <c r="EK36" s="5">
        <f t="shared" si="305"/>
        <v>0.24971124156899904</v>
      </c>
      <c r="EL36">
        <v>-14.0897054225206</v>
      </c>
      <c r="EM36" s="6">
        <f t="shared" si="355"/>
        <v>-10.365623049437961</v>
      </c>
      <c r="EN36" s="16">
        <f t="shared" si="356"/>
        <v>10365.623049437962</v>
      </c>
      <c r="EO36" s="6">
        <f t="shared" si="357"/>
        <v>6.4785144058987258</v>
      </c>
      <c r="EP36" s="14">
        <f t="shared" si="358"/>
        <v>6.2427810392249759E-3</v>
      </c>
      <c r="EQ36" s="6">
        <f t="shared" si="359"/>
        <v>1.0377609538429393</v>
      </c>
      <c r="ER36" s="1">
        <v>30</v>
      </c>
      <c r="ES36">
        <v>-22.9909849053961</v>
      </c>
      <c r="ET36" s="5">
        <f t="shared" si="348"/>
        <v>-0.25004004500890176</v>
      </c>
      <c r="EU36" s="5">
        <f t="shared" si="349"/>
        <v>0.25004004500890176</v>
      </c>
      <c r="EV36">
        <v>-15.487115830183001</v>
      </c>
      <c r="EW36" s="6">
        <f t="shared" si="343"/>
        <v>-11.70053277164695</v>
      </c>
      <c r="EX36" s="16">
        <f t="shared" si="344"/>
        <v>11700.532771646949</v>
      </c>
      <c r="EY36" s="6">
        <f t="shared" si="345"/>
        <v>7.3128329822793434</v>
      </c>
      <c r="EZ36" s="14">
        <f t="shared" si="346"/>
        <v>6.2510011252225441E-3</v>
      </c>
      <c r="FA36" s="6">
        <f t="shared" si="347"/>
        <v>1.1698658880050989</v>
      </c>
      <c r="FB36" s="27">
        <f t="shared" si="375"/>
        <v>6.9864413933828429</v>
      </c>
      <c r="FC36" s="22">
        <f t="shared" si="376"/>
        <v>6.247684685484014E-3</v>
      </c>
      <c r="FD36" s="27">
        <f t="shared" si="377"/>
        <v>1.1182448771166813</v>
      </c>
      <c r="FE36" s="1">
        <v>30</v>
      </c>
      <c r="FF36">
        <v>-23.043200810171601</v>
      </c>
      <c r="FG36" s="5">
        <f t="shared" si="306"/>
        <v>-0.25016335211959984</v>
      </c>
      <c r="FH36" s="5">
        <f t="shared" si="307"/>
        <v>0.25016335211959984</v>
      </c>
      <c r="FI36">
        <v>-17.982119321823099</v>
      </c>
      <c r="FJ36" s="6">
        <f t="shared" si="360"/>
        <v>-14.62134495377539</v>
      </c>
      <c r="FK36" s="16">
        <f t="shared" si="361"/>
        <v>14621.34495377539</v>
      </c>
      <c r="FL36" s="6">
        <f t="shared" si="362"/>
        <v>9.138340596109618</v>
      </c>
      <c r="FM36" s="14">
        <f t="shared" si="363"/>
        <v>6.2540838029899962E-3</v>
      </c>
      <c r="FN36" s="6">
        <f t="shared" si="364"/>
        <v>1.4611797481416378</v>
      </c>
      <c r="FO36" s="1">
        <v>30</v>
      </c>
      <c r="FP36">
        <v>-22.9463705487201</v>
      </c>
      <c r="FQ36" s="5">
        <f t="shared" si="341"/>
        <v>-0.24978523514869977</v>
      </c>
      <c r="FR36" s="5">
        <f t="shared" si="342"/>
        <v>0.24978523514869977</v>
      </c>
      <c r="FS36">
        <v>-16.0491419956088</v>
      </c>
      <c r="FT36" s="6">
        <f t="shared" si="365"/>
        <v>-12.457598932087409</v>
      </c>
      <c r="FU36" s="16">
        <f t="shared" si="366"/>
        <v>12457.598932087409</v>
      </c>
      <c r="FV36" s="6">
        <f t="shared" si="367"/>
        <v>7.7859993325546304</v>
      </c>
      <c r="FW36" s="14">
        <f t="shared" si="368"/>
        <v>6.2446308787174939E-3</v>
      </c>
      <c r="FX36" s="6">
        <f t="shared" si="369"/>
        <v>1.2468309951017791</v>
      </c>
      <c r="FY36" s="1">
        <v>30</v>
      </c>
      <c r="FZ36">
        <v>-23.0086870194969</v>
      </c>
      <c r="GA36" s="5">
        <f t="shared" si="308"/>
        <v>-0.24974337219829934</v>
      </c>
      <c r="GB36" s="5">
        <f t="shared" si="309"/>
        <v>0.24974337219829934</v>
      </c>
      <c r="GC36">
        <v>-15.9022804349661</v>
      </c>
      <c r="GD36" s="6">
        <f t="shared" si="350"/>
        <v>-12.40839250385763</v>
      </c>
      <c r="GE36" s="16">
        <f t="shared" si="351"/>
        <v>12408.392503857631</v>
      </c>
      <c r="GF36" s="6">
        <f t="shared" si="352"/>
        <v>7.7552453149110194</v>
      </c>
      <c r="GG36" s="14">
        <f t="shared" si="353"/>
        <v>6.2435843049574837E-3</v>
      </c>
      <c r="GH36" s="6">
        <f t="shared" si="354"/>
        <v>1.2421142946293298</v>
      </c>
      <c r="GI36" s="1">
        <v>30</v>
      </c>
      <c r="GJ36">
        <v>-22.834834331067199</v>
      </c>
      <c r="GK36" s="5">
        <f t="shared" si="310"/>
        <v>-0.24958486109369815</v>
      </c>
      <c r="GL36" s="5">
        <f t="shared" si="311"/>
        <v>0.24958486109369815</v>
      </c>
      <c r="GM36">
        <v>-14.681294746696899</v>
      </c>
      <c r="GN36" s="6">
        <f t="shared" si="198"/>
        <v>-11.175691522657818</v>
      </c>
      <c r="GO36" s="16">
        <f t="shared" si="199"/>
        <v>11175.691522657818</v>
      </c>
      <c r="GP36" s="6">
        <f t="shared" si="200"/>
        <v>6.9848072016611367</v>
      </c>
      <c r="GQ36" s="14">
        <f t="shared" si="201"/>
        <v>6.2396215273424534E-3</v>
      </c>
      <c r="GR36" s="6">
        <f t="shared" si="202"/>
        <v>1.1194280247693276</v>
      </c>
      <c r="GS36" s="1">
        <v>30</v>
      </c>
      <c r="GT36">
        <v>-23.3620616829153</v>
      </c>
      <c r="GU36" s="5">
        <f t="shared" si="312"/>
        <v>-0.24994789063870115</v>
      </c>
      <c r="GV36" s="5">
        <f t="shared" si="313"/>
        <v>0.24994789063870115</v>
      </c>
      <c r="GW36">
        <v>-17.169714160263499</v>
      </c>
      <c r="GX36" s="6">
        <f t="shared" si="370"/>
        <v>-13.504353724420028</v>
      </c>
      <c r="GY36" s="16">
        <f t="shared" si="371"/>
        <v>13504.353724420029</v>
      </c>
      <c r="GZ36" s="6">
        <f t="shared" si="372"/>
        <v>8.4402210777625175</v>
      </c>
      <c r="HA36" s="14">
        <f t="shared" si="373"/>
        <v>6.2486972659675285E-3</v>
      </c>
      <c r="HB36" s="6">
        <f t="shared" si="374"/>
        <v>1.3507169124244107</v>
      </c>
      <c r="HC36" s="27">
        <f t="shared" si="314"/>
        <v>8.0209227045997853</v>
      </c>
      <c r="HD36" s="22">
        <f t="shared" si="315"/>
        <v>6.2461235559949906E-3</v>
      </c>
      <c r="HE36" s="27">
        <f t="shared" si="316"/>
        <v>1.2841440987668831</v>
      </c>
      <c r="HF36" s="1">
        <v>30</v>
      </c>
      <c r="HG36">
        <v>-22.931632741286201</v>
      </c>
      <c r="HH36" s="5">
        <f t="shared" si="317"/>
        <v>-0.25014132634040109</v>
      </c>
      <c r="HI36" s="5">
        <f t="shared" si="318"/>
        <v>0.25014132634040109</v>
      </c>
      <c r="HJ36">
        <v>-15.702960640192</v>
      </c>
      <c r="HK36" s="6">
        <f t="shared" si="212"/>
        <v>-11.915273778140509</v>
      </c>
      <c r="HL36" s="16">
        <f t="shared" si="213"/>
        <v>11915.273778140509</v>
      </c>
      <c r="HM36" s="6">
        <f t="shared" si="214"/>
        <v>7.4470461113378175</v>
      </c>
      <c r="HN36" s="14">
        <f t="shared" si="215"/>
        <v>6.2535331585100275E-3</v>
      </c>
      <c r="HO36" s="6">
        <f t="shared" si="216"/>
        <v>1.1908541815603257</v>
      </c>
      <c r="HP36" s="1">
        <v>30</v>
      </c>
      <c r="HQ36">
        <v>-23.0871662678341</v>
      </c>
      <c r="HR36" s="5">
        <f t="shared" si="319"/>
        <v>-0.24968618899140083</v>
      </c>
      <c r="HS36" s="5">
        <f t="shared" si="320"/>
        <v>0.24968618899140083</v>
      </c>
      <c r="HT36">
        <v>-14.484943263232701</v>
      </c>
      <c r="HU36" s="6">
        <f t="shared" si="219"/>
        <v>-10.779552534222592</v>
      </c>
      <c r="HV36" s="16">
        <f t="shared" si="220"/>
        <v>10779.552534222592</v>
      </c>
      <c r="HW36" s="6">
        <f t="shared" si="221"/>
        <v>6.7372203338891197</v>
      </c>
      <c r="HX36" s="14">
        <f t="shared" si="222"/>
        <v>6.2421547247850208E-3</v>
      </c>
      <c r="HY36" s="6">
        <f t="shared" si="223"/>
        <v>1.0793100509249471</v>
      </c>
      <c r="HZ36" s="1">
        <v>30</v>
      </c>
      <c r="IA36">
        <v>-23.0647470513887</v>
      </c>
      <c r="IB36" s="5">
        <f t="shared" si="321"/>
        <v>-0.25010221079169881</v>
      </c>
      <c r="IC36" s="5">
        <f t="shared" si="322"/>
        <v>0.25010221079169881</v>
      </c>
      <c r="ID36">
        <v>-16.475838981568799</v>
      </c>
      <c r="IE36" s="6">
        <f t="shared" si="226"/>
        <v>-12.727598659694179</v>
      </c>
      <c r="IF36" s="16">
        <f t="shared" si="227"/>
        <v>12727.598659694178</v>
      </c>
      <c r="IG36" s="6">
        <f t="shared" si="228"/>
        <v>7.9547491623088611</v>
      </c>
      <c r="IH36" s="14">
        <f t="shared" si="229"/>
        <v>6.2525552697924704E-3</v>
      </c>
      <c r="II36" s="6">
        <f t="shared" si="230"/>
        <v>1.2722397194535937</v>
      </c>
      <c r="IJ36" s="1">
        <v>30</v>
      </c>
      <c r="IK36">
        <v>-23.223807729409899</v>
      </c>
      <c r="IL36" s="5">
        <f t="shared" si="323"/>
        <v>-0.24988209269789863</v>
      </c>
      <c r="IM36" s="5">
        <f t="shared" si="324"/>
        <v>0.24988209269789863</v>
      </c>
      <c r="IN36">
        <v>-16.6927300393581</v>
      </c>
      <c r="IO36" s="6">
        <f t="shared" si="233"/>
        <v>-13.07053137570616</v>
      </c>
      <c r="IP36" s="16">
        <f t="shared" si="234"/>
        <v>13070.531375706159</v>
      </c>
      <c r="IQ36" s="6">
        <f t="shared" si="235"/>
        <v>8.1690821098163493</v>
      </c>
      <c r="IR36" s="14">
        <f t="shared" si="236"/>
        <v>6.2470523174474653E-3</v>
      </c>
      <c r="IS36" s="6">
        <f t="shared" si="237"/>
        <v>1.3076698728776168</v>
      </c>
      <c r="IT36" s="1">
        <v>30</v>
      </c>
      <c r="IU36">
        <v>-23.1108835617033</v>
      </c>
      <c r="IV36" s="5">
        <f t="shared" si="325"/>
        <v>-0.24992218613530071</v>
      </c>
      <c r="IW36" s="5">
        <f t="shared" si="326"/>
        <v>0.24992218613530071</v>
      </c>
      <c r="IX36">
        <v>-16.379808820784099</v>
      </c>
      <c r="IY36" s="6">
        <f t="shared" si="240"/>
        <v>-12.740151025354869</v>
      </c>
      <c r="IZ36" s="16">
        <f t="shared" si="241"/>
        <v>12740.151025354869</v>
      </c>
      <c r="JA36" s="6">
        <f t="shared" si="242"/>
        <v>7.9625943908467933</v>
      </c>
      <c r="JB36" s="14">
        <f t="shared" si="243"/>
        <v>6.2480546533825176E-3</v>
      </c>
      <c r="JC36" s="6">
        <f t="shared" si="244"/>
        <v>1.2744117701557034</v>
      </c>
      <c r="JD36" s="27">
        <f t="shared" si="245"/>
        <v>7.6541384216397885</v>
      </c>
      <c r="JE36" s="22">
        <f t="shared" si="246"/>
        <v>6.2486700247835012E-3</v>
      </c>
      <c r="JF36" s="27">
        <f t="shared" si="247"/>
        <v>1.2249228061782609</v>
      </c>
    </row>
    <row r="37" spans="2:266" x14ac:dyDescent="0.25">
      <c r="B37" s="1">
        <v>31</v>
      </c>
      <c r="C37" s="5">
        <v>-23.041153902820501</v>
      </c>
      <c r="D37" s="5">
        <f t="shared" si="116"/>
        <v>-0.25824266870700185</v>
      </c>
      <c r="E37" s="5">
        <f t="shared" si="117"/>
        <v>0.25824266870700185</v>
      </c>
      <c r="F37" s="6">
        <v>-16.578600369393801</v>
      </c>
      <c r="G37" s="6">
        <f t="shared" si="118"/>
        <v>-12.97099683433769</v>
      </c>
      <c r="H37" s="16">
        <f t="shared" si="2"/>
        <v>12970.99683433769</v>
      </c>
      <c r="I37" s="6">
        <f t="shared" si="3"/>
        <v>8.1068730214610554</v>
      </c>
      <c r="J37" s="14">
        <f t="shared" si="4"/>
        <v>6.456066717675046E-3</v>
      </c>
      <c r="K37" s="6">
        <f t="shared" si="5"/>
        <v>1.2556984578964352</v>
      </c>
      <c r="L37" s="1">
        <v>31</v>
      </c>
      <c r="M37" s="1">
        <v>-23.248782075942898</v>
      </c>
      <c r="N37" s="5">
        <f t="shared" si="6"/>
        <v>-0.2586267461424967</v>
      </c>
      <c r="O37" s="5">
        <f t="shared" si="378"/>
        <v>0.2586267461424967</v>
      </c>
      <c r="P37" s="1">
        <v>-16.636363789439201</v>
      </c>
      <c r="Q37" s="6">
        <f t="shared" si="379"/>
        <v>-12.596292421221731</v>
      </c>
      <c r="R37" s="16">
        <f t="shared" si="380"/>
        <v>12596.292421221731</v>
      </c>
      <c r="S37" s="6">
        <f t="shared" si="381"/>
        <v>7.8726827632635823</v>
      </c>
      <c r="T37" s="14">
        <f t="shared" si="382"/>
        <v>6.4656686535624177E-3</v>
      </c>
      <c r="U37" s="6">
        <f t="shared" si="383"/>
        <v>1.2176130861463084</v>
      </c>
      <c r="V37" s="1">
        <v>31</v>
      </c>
      <c r="W37" s="1">
        <v>-23.2124221710671</v>
      </c>
      <c r="X37" s="5">
        <f t="shared" si="121"/>
        <v>-0.2580752634716994</v>
      </c>
      <c r="Y37" s="5">
        <f t="shared" si="122"/>
        <v>0.2580752634716994</v>
      </c>
      <c r="Z37" s="1">
        <v>-16.927289403974999</v>
      </c>
      <c r="AA37" s="6">
        <f t="shared" si="123"/>
        <v>-12.498238682746878</v>
      </c>
      <c r="AB37" s="16">
        <f t="shared" si="11"/>
        <v>12498.238682746878</v>
      </c>
      <c r="AC37" s="6">
        <f t="shared" si="12"/>
        <v>7.8113991767167992</v>
      </c>
      <c r="AD37" s="14">
        <f t="shared" si="13"/>
        <v>6.4518815867924849E-3</v>
      </c>
      <c r="AE37" s="6">
        <f t="shared" si="14"/>
        <v>1.210716450950891</v>
      </c>
      <c r="AF37" s="1">
        <v>31</v>
      </c>
      <c r="AG37" s="1">
        <v>-23.2801994052754</v>
      </c>
      <c r="AH37" s="5">
        <f t="shared" si="124"/>
        <v>-0.2583265808722004</v>
      </c>
      <c r="AI37" s="5">
        <f t="shared" si="125"/>
        <v>0.2583265808722004</v>
      </c>
      <c r="AJ37" s="1">
        <v>-18.252007849514499</v>
      </c>
      <c r="AK37" s="6">
        <f t="shared" si="126"/>
        <v>-13.9742895960808</v>
      </c>
      <c r="AL37" s="16">
        <f t="shared" si="15"/>
        <v>13974.2895960808</v>
      </c>
      <c r="AM37" s="6">
        <f t="shared" si="16"/>
        <v>8.7339309975505</v>
      </c>
      <c r="AN37" s="14">
        <f t="shared" si="17"/>
        <v>6.4581645218050095E-3</v>
      </c>
      <c r="AO37" s="6">
        <f t="shared" si="18"/>
        <v>1.3523859554927273</v>
      </c>
      <c r="AP37" s="1">
        <v>31</v>
      </c>
      <c r="AQ37" s="1">
        <v>-23.247784070657101</v>
      </c>
      <c r="AR37" s="5">
        <f t="shared" si="127"/>
        <v>-0.25836485823069921</v>
      </c>
      <c r="AS37" s="5">
        <f t="shared" si="128"/>
        <v>0.25836485823069921</v>
      </c>
      <c r="AT37" s="1">
        <v>-17.122592590749299</v>
      </c>
      <c r="AU37" s="6">
        <f t="shared" si="129"/>
        <v>-13.347767479717769</v>
      </c>
      <c r="AV37" s="16">
        <f t="shared" si="19"/>
        <v>13347.76747971777</v>
      </c>
      <c r="AW37" s="6">
        <f t="shared" si="20"/>
        <v>8.3423546748236053</v>
      </c>
      <c r="AX37" s="14">
        <f t="shared" si="21"/>
        <v>6.4591214557674801E-3</v>
      </c>
      <c r="AY37" s="6">
        <f t="shared" si="22"/>
        <v>1.2915618218286558</v>
      </c>
      <c r="AZ37" s="27">
        <f t="shared" si="0"/>
        <v>8.1734481267631089</v>
      </c>
      <c r="BA37" s="22">
        <f t="shared" si="1"/>
        <v>6.4581805871204876E-3</v>
      </c>
      <c r="BB37" s="27">
        <f t="shared" si="23"/>
        <v>1.265596094210089</v>
      </c>
      <c r="BC37" s="1">
        <v>31</v>
      </c>
      <c r="BD37">
        <v>-23.1099895385845</v>
      </c>
      <c r="BE37" s="5">
        <f t="shared" si="287"/>
        <v>-0.25845421863300189</v>
      </c>
      <c r="BF37" s="5">
        <f t="shared" si="288"/>
        <v>0.25845421863300189</v>
      </c>
      <c r="BG37">
        <v>-17.458632960915601</v>
      </c>
      <c r="BH37" s="6">
        <f t="shared" si="327"/>
        <v>-13.633249141275922</v>
      </c>
      <c r="BI37" s="16">
        <f t="shared" si="24"/>
        <v>13633.249141275921</v>
      </c>
      <c r="BJ37" s="6">
        <f t="shared" si="328"/>
        <v>8.5207807132974498</v>
      </c>
      <c r="BK37" s="14">
        <f t="shared" si="329"/>
        <v>6.4613554658250472E-3</v>
      </c>
      <c r="BL37" s="6">
        <f t="shared" si="330"/>
        <v>1.3187296006797602</v>
      </c>
      <c r="BM37" s="1">
        <v>31</v>
      </c>
      <c r="BN37">
        <v>-23.0704180608946</v>
      </c>
      <c r="BO37" s="5">
        <f t="shared" si="289"/>
        <v>-0.25865477895250066</v>
      </c>
      <c r="BP37" s="5">
        <f t="shared" si="290"/>
        <v>0.25865477895250066</v>
      </c>
      <c r="BQ37">
        <v>-18.098523281514598</v>
      </c>
      <c r="BR37" s="6">
        <f t="shared" si="257"/>
        <v>-14.414938539266538</v>
      </c>
      <c r="BS37" s="16">
        <f t="shared" si="28"/>
        <v>14414.938539266539</v>
      </c>
      <c r="BT37" s="6">
        <f t="shared" si="258"/>
        <v>9.0093365870415862</v>
      </c>
      <c r="BU37" s="14">
        <f t="shared" si="259"/>
        <v>6.4663694738125166E-3</v>
      </c>
      <c r="BV37" s="6">
        <f t="shared" si="260"/>
        <v>1.3932604104246702</v>
      </c>
      <c r="BW37" s="1">
        <v>31</v>
      </c>
      <c r="BX37">
        <v>-23.016616905374999</v>
      </c>
      <c r="BY37" s="5">
        <f t="shared" si="291"/>
        <v>-0.25811344769789812</v>
      </c>
      <c r="BZ37" s="5">
        <f t="shared" si="292"/>
        <v>0.25811344769789812</v>
      </c>
      <c r="CA37">
        <v>-18.467836454510699</v>
      </c>
      <c r="CB37" s="6">
        <f t="shared" si="261"/>
        <v>-14.37527909874917</v>
      </c>
      <c r="CC37" s="16">
        <f t="shared" si="32"/>
        <v>14375.27909874917</v>
      </c>
      <c r="CD37" s="6">
        <f t="shared" si="262"/>
        <v>8.9845494367182308</v>
      </c>
      <c r="CE37" s="14">
        <f t="shared" si="263"/>
        <v>6.4528361924474529E-3</v>
      </c>
      <c r="CF37" s="6">
        <f t="shared" si="264"/>
        <v>1.3923411611213614</v>
      </c>
      <c r="CG37" s="1">
        <v>31</v>
      </c>
      <c r="CH37">
        <v>-23.043027723868601</v>
      </c>
      <c r="CI37" s="5">
        <f t="shared" si="293"/>
        <v>-0.25807633449280232</v>
      </c>
      <c r="CJ37" s="5">
        <f t="shared" si="294"/>
        <v>0.25807633449280232</v>
      </c>
      <c r="CK37">
        <v>-17.475962266326</v>
      </c>
      <c r="CL37" s="6">
        <f t="shared" si="265"/>
        <v>-13.435097783803991</v>
      </c>
      <c r="CM37" s="16">
        <f t="shared" si="36"/>
        <v>13435.097783803991</v>
      </c>
      <c r="CN37" s="6">
        <f t="shared" si="266"/>
        <v>8.3969361148774944</v>
      </c>
      <c r="CO37" s="14">
        <f t="shared" si="267"/>
        <v>6.4519083623200578E-3</v>
      </c>
      <c r="CP37" s="6">
        <f t="shared" si="268"/>
        <v>1.3014654956844456</v>
      </c>
      <c r="CQ37" s="1">
        <v>31</v>
      </c>
      <c r="CR37">
        <v>-23.028610663934099</v>
      </c>
      <c r="CS37" s="5">
        <f t="shared" si="295"/>
        <v>-0.25823503186179764</v>
      </c>
      <c r="CT37" s="5">
        <f t="shared" si="296"/>
        <v>0.25823503186179764</v>
      </c>
      <c r="CU37">
        <v>-10.447778180241601</v>
      </c>
      <c r="CV37" s="6">
        <f t="shared" si="269"/>
        <v>-7.3056992143392705</v>
      </c>
      <c r="CW37" s="16">
        <f t="shared" si="40"/>
        <v>7305.6992143392708</v>
      </c>
      <c r="CX37" s="6">
        <f t="shared" si="270"/>
        <v>4.5660620089620441</v>
      </c>
      <c r="CY37" s="14">
        <f t="shared" si="271"/>
        <v>6.4558757965449409E-3</v>
      </c>
      <c r="CZ37" s="6">
        <f t="shared" si="272"/>
        <v>0.70727228231461825</v>
      </c>
      <c r="DA37" s="27">
        <f t="shared" si="44"/>
        <v>8.7279007129836899</v>
      </c>
      <c r="DB37" s="22">
        <f t="shared" si="45"/>
        <v>6.458117373601269E-3</v>
      </c>
      <c r="DC37" s="27">
        <f t="shared" si="297"/>
        <v>1.35146207603172</v>
      </c>
      <c r="DD37" s="1">
        <v>31</v>
      </c>
      <c r="DE37">
        <v>-23.021505836737202</v>
      </c>
      <c r="DF37" s="5">
        <f t="shared" si="298"/>
        <v>-0.2586369441249019</v>
      </c>
      <c r="DG37" s="5">
        <f t="shared" si="299"/>
        <v>0.2586369441249019</v>
      </c>
      <c r="DH37">
        <v>-14.875433593988401</v>
      </c>
      <c r="DI37" s="6">
        <f t="shared" si="336"/>
        <v>-10.922793298959711</v>
      </c>
      <c r="DJ37" s="16">
        <f t="shared" si="337"/>
        <v>10922.79329895971</v>
      </c>
      <c r="DK37" s="6">
        <f t="shared" si="338"/>
        <v>6.8267458118498192</v>
      </c>
      <c r="DL37" s="14">
        <f t="shared" si="339"/>
        <v>6.4659236031225477E-3</v>
      </c>
      <c r="DM37" s="6">
        <f t="shared" si="340"/>
        <v>1.0558036609886672</v>
      </c>
      <c r="DN37" s="1">
        <v>31</v>
      </c>
      <c r="DO37">
        <v>-23.074245982997802</v>
      </c>
      <c r="DP37" s="5">
        <f t="shared" si="300"/>
        <v>-0.25809430901870201</v>
      </c>
      <c r="DQ37" s="5">
        <f t="shared" si="301"/>
        <v>0.25809430901870201</v>
      </c>
      <c r="DR37">
        <v>-16.324382089078401</v>
      </c>
      <c r="DS37" s="6">
        <f t="shared" si="278"/>
        <v>-12.571292370557762</v>
      </c>
      <c r="DT37" s="16">
        <f t="shared" si="279"/>
        <v>12571.292370557761</v>
      </c>
      <c r="DU37" s="6">
        <f t="shared" si="280"/>
        <v>7.8570577315986005</v>
      </c>
      <c r="DV37" s="14">
        <f t="shared" si="281"/>
        <v>6.4523577254675503E-3</v>
      </c>
      <c r="DW37" s="6">
        <f t="shared" si="282"/>
        <v>1.2177033676522118</v>
      </c>
      <c r="DX37" s="1">
        <v>31</v>
      </c>
      <c r="DY37">
        <v>-23.126347288528802</v>
      </c>
      <c r="DZ37" s="5">
        <f t="shared" si="302"/>
        <v>-0.25806082797160101</v>
      </c>
      <c r="EA37" s="5">
        <f t="shared" si="303"/>
        <v>0.25806082797160101</v>
      </c>
      <c r="EB37">
        <v>-15.5382649973035</v>
      </c>
      <c r="EC37" s="6">
        <f t="shared" si="331"/>
        <v>-11.837097629904759</v>
      </c>
      <c r="ED37" s="16">
        <f t="shared" si="332"/>
        <v>11837.09762990476</v>
      </c>
      <c r="EE37" s="6">
        <f t="shared" si="333"/>
        <v>7.3981860186904749</v>
      </c>
      <c r="EF37" s="14">
        <f t="shared" si="334"/>
        <v>6.4515206992900257E-3</v>
      </c>
      <c r="EG37" s="6">
        <f t="shared" si="335"/>
        <v>1.1467352215896367</v>
      </c>
      <c r="EH37" s="1">
        <v>31</v>
      </c>
      <c r="EI37">
        <v>-23.153926963437101</v>
      </c>
      <c r="EJ37" s="5">
        <f t="shared" si="304"/>
        <v>-0.25827335578640032</v>
      </c>
      <c r="EK37" s="5">
        <f t="shared" si="305"/>
        <v>0.25827335578640032</v>
      </c>
      <c r="EL37">
        <v>-14.5582661032677</v>
      </c>
      <c r="EM37" s="6">
        <f t="shared" si="355"/>
        <v>-10.83418373018506</v>
      </c>
      <c r="EN37" s="16">
        <f t="shared" si="356"/>
        <v>10834.183730185061</v>
      </c>
      <c r="EO37" s="6">
        <f t="shared" si="357"/>
        <v>6.7713648313656627</v>
      </c>
      <c r="EP37" s="14">
        <f t="shared" si="358"/>
        <v>6.4568338946600079E-3</v>
      </c>
      <c r="EQ37" s="6">
        <f t="shared" si="359"/>
        <v>1.0487128741171088</v>
      </c>
      <c r="ER37" s="1">
        <v>31</v>
      </c>
      <c r="ES37">
        <v>-22.999195678166899</v>
      </c>
      <c r="ET37" s="5">
        <f t="shared" si="348"/>
        <v>-0.25825081777970027</v>
      </c>
      <c r="EU37" s="5">
        <f t="shared" si="349"/>
        <v>0.25825081777970027</v>
      </c>
      <c r="EV37">
        <v>-15.9229774028063</v>
      </c>
      <c r="EW37" s="6">
        <f t="shared" si="343"/>
        <v>-12.136394344270249</v>
      </c>
      <c r="EX37" s="16">
        <f t="shared" si="344"/>
        <v>12136.394344270249</v>
      </c>
      <c r="EY37" s="6">
        <f t="shared" si="345"/>
        <v>7.5852464651689058</v>
      </c>
      <c r="EZ37" s="14">
        <f t="shared" si="346"/>
        <v>6.4562704444925071E-3</v>
      </c>
      <c r="FA37" s="6">
        <f t="shared" si="347"/>
        <v>1.1748650448246738</v>
      </c>
      <c r="FB37" s="27">
        <f t="shared" si="375"/>
        <v>7.2877201717346924</v>
      </c>
      <c r="FC37" s="22">
        <f t="shared" si="376"/>
        <v>6.4565812734065278E-3</v>
      </c>
      <c r="FD37" s="27">
        <f t="shared" si="377"/>
        <v>1.1287273966102578</v>
      </c>
      <c r="FE37" s="1">
        <v>31</v>
      </c>
      <c r="FF37">
        <v>-23.050990951095301</v>
      </c>
      <c r="FG37" s="5">
        <f t="shared" si="306"/>
        <v>-0.25795349304329918</v>
      </c>
      <c r="FH37" s="5">
        <f t="shared" si="307"/>
        <v>0.25795349304329918</v>
      </c>
      <c r="FI37">
        <v>-18.560706824064301</v>
      </c>
      <c r="FJ37" s="6">
        <f t="shared" si="360"/>
        <v>-15.199932456016592</v>
      </c>
      <c r="FK37" s="16">
        <f t="shared" si="361"/>
        <v>15199.932456016591</v>
      </c>
      <c r="FL37" s="6">
        <f t="shared" si="362"/>
        <v>9.4999577850103698</v>
      </c>
      <c r="FM37" s="14">
        <f t="shared" si="363"/>
        <v>6.4488373260824794E-3</v>
      </c>
      <c r="FN37" s="6">
        <f t="shared" si="364"/>
        <v>1.4731272173028089</v>
      </c>
      <c r="FO37" s="1">
        <v>31</v>
      </c>
      <c r="FP37">
        <v>-22.954447769831699</v>
      </c>
      <c r="FQ37" s="5">
        <f t="shared" si="341"/>
        <v>-0.25786245626029825</v>
      </c>
      <c r="FR37" s="5">
        <f t="shared" si="342"/>
        <v>0.25786245626029825</v>
      </c>
      <c r="FS37">
        <v>-16.591870598494999</v>
      </c>
      <c r="FT37" s="6">
        <f t="shared" si="365"/>
        <v>-13.000327534973609</v>
      </c>
      <c r="FU37" s="16">
        <f t="shared" si="366"/>
        <v>13000.327534973609</v>
      </c>
      <c r="FV37" s="6">
        <f t="shared" si="367"/>
        <v>8.1252047093585062</v>
      </c>
      <c r="FW37" s="14">
        <f t="shared" si="368"/>
        <v>6.4465614065074561E-3</v>
      </c>
      <c r="FX37" s="6">
        <f t="shared" si="369"/>
        <v>1.2603935954378018</v>
      </c>
      <c r="FY37" s="1">
        <v>31</v>
      </c>
      <c r="FZ37">
        <v>-23.017331276366502</v>
      </c>
      <c r="GA37" s="5">
        <f t="shared" si="308"/>
        <v>-0.2583876290679008</v>
      </c>
      <c r="GB37" s="5">
        <f t="shared" si="309"/>
        <v>0.2583876290679008</v>
      </c>
      <c r="GC37">
        <v>-16.6842397302389</v>
      </c>
      <c r="GD37" s="6">
        <f t="shared" si="350"/>
        <v>-13.190351799130431</v>
      </c>
      <c r="GE37" s="16">
        <f t="shared" si="351"/>
        <v>13190.351799130431</v>
      </c>
      <c r="GF37" s="6">
        <f t="shared" si="352"/>
        <v>8.2439698744565195</v>
      </c>
      <c r="GG37" s="14">
        <f t="shared" si="353"/>
        <v>6.4596907266975204E-3</v>
      </c>
      <c r="GH37" s="6">
        <f t="shared" si="354"/>
        <v>1.2762174263830741</v>
      </c>
      <c r="GI37" s="1">
        <v>31</v>
      </c>
      <c r="GJ37">
        <v>-22.8435693453231</v>
      </c>
      <c r="GK37" s="5">
        <f t="shared" si="310"/>
        <v>-0.25831987534959922</v>
      </c>
      <c r="GL37" s="5">
        <f t="shared" si="311"/>
        <v>0.25831987534959922</v>
      </c>
      <c r="GM37">
        <v>-15.2563331648707</v>
      </c>
      <c r="GN37" s="6">
        <f t="shared" si="198"/>
        <v>-11.750729940831619</v>
      </c>
      <c r="GO37" s="16">
        <f t="shared" si="199"/>
        <v>11750.729940831619</v>
      </c>
      <c r="GP37" s="6">
        <f t="shared" si="200"/>
        <v>7.3442062130197625</v>
      </c>
      <c r="GQ37" s="14">
        <f t="shared" si="201"/>
        <v>6.4579968837399802E-3</v>
      </c>
      <c r="GR37" s="6">
        <f t="shared" si="202"/>
        <v>1.1372266579302772</v>
      </c>
      <c r="GS37" s="1">
        <v>31</v>
      </c>
      <c r="GT37">
        <v>-23.370678046673401</v>
      </c>
      <c r="GU37" s="5">
        <f t="shared" si="312"/>
        <v>-0.25856425439680208</v>
      </c>
      <c r="GV37" s="5">
        <f t="shared" si="313"/>
        <v>0.25856425439680208</v>
      </c>
      <c r="GW37">
        <v>-17.8709266707301</v>
      </c>
      <c r="GX37" s="6">
        <f t="shared" si="370"/>
        <v>-14.205566234886629</v>
      </c>
      <c r="GY37" s="16">
        <f t="shared" si="371"/>
        <v>14205.566234886628</v>
      </c>
      <c r="GZ37" s="6">
        <f t="shared" si="372"/>
        <v>8.8784788968041433</v>
      </c>
      <c r="HA37" s="14">
        <f t="shared" si="373"/>
        <v>6.4641063599200519E-3</v>
      </c>
      <c r="HB37" s="6">
        <f t="shared" si="374"/>
        <v>1.3735044571441664</v>
      </c>
      <c r="HC37" s="27">
        <f t="shared" si="314"/>
        <v>8.4183634957298601</v>
      </c>
      <c r="HD37" s="22">
        <f t="shared" si="315"/>
        <v>6.4554385405894976E-3</v>
      </c>
      <c r="HE37" s="27">
        <f t="shared" si="316"/>
        <v>1.304073060691104</v>
      </c>
      <c r="HF37" s="1">
        <v>31</v>
      </c>
      <c r="HG37">
        <v>-22.939736365393198</v>
      </c>
      <c r="HH37" s="5">
        <f t="shared" si="317"/>
        <v>-0.25824495044739848</v>
      </c>
      <c r="HI37" s="5">
        <f t="shared" si="318"/>
        <v>0.25824495044739848</v>
      </c>
      <c r="HJ37">
        <v>-16.1917200312018</v>
      </c>
      <c r="HK37" s="6">
        <f t="shared" si="212"/>
        <v>-12.40403316915031</v>
      </c>
      <c r="HL37" s="16">
        <f t="shared" si="213"/>
        <v>12404.033169150311</v>
      </c>
      <c r="HM37" s="6">
        <f t="shared" si="214"/>
        <v>7.7525207307189445</v>
      </c>
      <c r="HN37" s="14">
        <f t="shared" si="215"/>
        <v>6.4561237611849617E-3</v>
      </c>
      <c r="HO37" s="6">
        <f t="shared" si="216"/>
        <v>1.2008011335420934</v>
      </c>
      <c r="HP37" s="1">
        <v>31</v>
      </c>
      <c r="HQ37">
        <v>-23.095410009424501</v>
      </c>
      <c r="HR37" s="5">
        <f t="shared" si="319"/>
        <v>-0.25792993058180258</v>
      </c>
      <c r="HS37" s="5">
        <f t="shared" si="320"/>
        <v>0.25792993058180258</v>
      </c>
      <c r="HT37">
        <v>-14.935525320470299</v>
      </c>
      <c r="HU37" s="6">
        <f t="shared" si="219"/>
        <v>-11.230134591460191</v>
      </c>
      <c r="HV37" s="16">
        <f t="shared" si="220"/>
        <v>11230.13459146019</v>
      </c>
      <c r="HW37" s="6">
        <f t="shared" si="221"/>
        <v>7.0188341196626185</v>
      </c>
      <c r="HX37" s="14">
        <f t="shared" si="222"/>
        <v>6.4482482645450648E-3</v>
      </c>
      <c r="HY37" s="6">
        <f t="shared" si="223"/>
        <v>1.088486955171198</v>
      </c>
      <c r="HZ37" s="1">
        <v>31</v>
      </c>
      <c r="IA37">
        <v>-23.072995403025999</v>
      </c>
      <c r="IB37" s="5">
        <f t="shared" si="321"/>
        <v>-0.25835056242899768</v>
      </c>
      <c r="IC37" s="5">
        <f t="shared" si="322"/>
        <v>0.25835056242899768</v>
      </c>
      <c r="ID37">
        <v>-17.0383939519525</v>
      </c>
      <c r="IE37" s="6">
        <f t="shared" si="226"/>
        <v>-13.29015363007788</v>
      </c>
      <c r="IF37" s="16">
        <f t="shared" si="227"/>
        <v>13290.153630077879</v>
      </c>
      <c r="IG37" s="6">
        <f t="shared" si="228"/>
        <v>8.3063460187986742</v>
      </c>
      <c r="IH37" s="14">
        <f t="shared" si="229"/>
        <v>6.4587640607249421E-3</v>
      </c>
      <c r="II37" s="6">
        <f t="shared" si="230"/>
        <v>1.2860581282584205</v>
      </c>
      <c r="IJ37" s="1">
        <v>31</v>
      </c>
      <c r="IK37">
        <v>-23.232007419441899</v>
      </c>
      <c r="IL37" s="5">
        <f t="shared" si="323"/>
        <v>-0.25808178272989934</v>
      </c>
      <c r="IM37" s="5">
        <f t="shared" si="324"/>
        <v>0.25808178272989934</v>
      </c>
      <c r="IN37">
        <v>-17.3290058970451</v>
      </c>
      <c r="IO37" s="6">
        <f t="shared" si="233"/>
        <v>-13.70680723339316</v>
      </c>
      <c r="IP37" s="16">
        <f t="shared" si="234"/>
        <v>13706.80723339316</v>
      </c>
      <c r="IQ37" s="6">
        <f t="shared" si="235"/>
        <v>8.5667545208707239</v>
      </c>
      <c r="IR37" s="14">
        <f t="shared" si="236"/>
        <v>6.4520445682474835E-3</v>
      </c>
      <c r="IS37" s="6">
        <f t="shared" si="237"/>
        <v>1.3277581129910954</v>
      </c>
      <c r="IT37" s="1">
        <v>31</v>
      </c>
      <c r="IU37">
        <v>-23.119215546109</v>
      </c>
      <c r="IV37" s="5">
        <f t="shared" si="325"/>
        <v>-0.25825417054100086</v>
      </c>
      <c r="IW37" s="5">
        <f t="shared" si="326"/>
        <v>0.25825417054100086</v>
      </c>
      <c r="IX37">
        <v>-16.992257162928599</v>
      </c>
      <c r="IY37" s="6">
        <f t="shared" si="240"/>
        <v>-13.352599367499369</v>
      </c>
      <c r="IZ37" s="16">
        <f t="shared" si="241"/>
        <v>13352.59936749937</v>
      </c>
      <c r="JA37" s="6">
        <f t="shared" si="242"/>
        <v>8.3453746046871053</v>
      </c>
      <c r="JB37" s="14">
        <f t="shared" si="243"/>
        <v>6.4563542635250213E-3</v>
      </c>
      <c r="JC37" s="6">
        <f t="shared" si="244"/>
        <v>1.2925831303641513</v>
      </c>
      <c r="JD37" s="27">
        <f t="shared" si="245"/>
        <v>7.9979659989476133</v>
      </c>
      <c r="JE37" s="22">
        <f t="shared" si="246"/>
        <v>6.454306983645494E-3</v>
      </c>
      <c r="JF37" s="27">
        <f t="shared" si="247"/>
        <v>1.2391672753114442</v>
      </c>
    </row>
    <row r="38" spans="2:266" x14ac:dyDescent="0.25">
      <c r="B38" s="1">
        <v>32</v>
      </c>
      <c r="C38" s="5">
        <v>-23.049746005625199</v>
      </c>
      <c r="D38" s="5">
        <f t="shared" si="116"/>
        <v>-0.2668347715117001</v>
      </c>
      <c r="E38" s="5">
        <f t="shared" si="117"/>
        <v>0.2668347715117001</v>
      </c>
      <c r="F38" s="6">
        <v>-17.2689674422145</v>
      </c>
      <c r="G38" s="6">
        <f t="shared" si="118"/>
        <v>-13.661363907158389</v>
      </c>
      <c r="H38" s="16">
        <f t="shared" si="2"/>
        <v>13661.363907158389</v>
      </c>
      <c r="I38" s="6">
        <f t="shared" si="3"/>
        <v>8.5383524419739931</v>
      </c>
      <c r="J38" s="14">
        <f t="shared" si="4"/>
        <v>6.6708692877925028E-3</v>
      </c>
      <c r="K38" s="6">
        <f t="shared" si="5"/>
        <v>1.2799459970830085</v>
      </c>
      <c r="L38" s="1">
        <v>32</v>
      </c>
      <c r="M38" s="1">
        <v>-23.256950799498899</v>
      </c>
      <c r="N38" s="5">
        <f t="shared" si="6"/>
        <v>-0.2667954696984971</v>
      </c>
      <c r="O38" s="5">
        <f t="shared" si="378"/>
        <v>0.2667954696984971</v>
      </c>
      <c r="P38" s="1">
        <v>-17.336995154619199</v>
      </c>
      <c r="Q38" s="6">
        <f t="shared" si="379"/>
        <v>-13.296923786401729</v>
      </c>
      <c r="R38" s="16">
        <f t="shared" si="380"/>
        <v>13296.923786401729</v>
      </c>
      <c r="S38" s="6">
        <f t="shared" si="381"/>
        <v>8.3105773665010805</v>
      </c>
      <c r="T38" s="14">
        <f t="shared" si="382"/>
        <v>6.6698867424624273E-3</v>
      </c>
      <c r="U38" s="6">
        <f t="shared" si="383"/>
        <v>1.2459847801602901</v>
      </c>
      <c r="V38" s="1">
        <v>32</v>
      </c>
      <c r="W38" s="1">
        <v>-23.220762863339001</v>
      </c>
      <c r="X38" s="5">
        <f t="shared" si="121"/>
        <v>-0.26641595574360011</v>
      </c>
      <c r="Y38" s="5">
        <f t="shared" si="122"/>
        <v>0.26641595574360011</v>
      </c>
      <c r="Z38" s="1">
        <v>-17.500587366521401</v>
      </c>
      <c r="AA38" s="6">
        <f t="shared" si="123"/>
        <v>-13.07153664529328</v>
      </c>
      <c r="AB38" s="16">
        <f t="shared" si="11"/>
        <v>13071.536645293279</v>
      </c>
      <c r="AC38" s="6">
        <f t="shared" si="12"/>
        <v>8.169710403308299</v>
      </c>
      <c r="AD38" s="14">
        <f t="shared" si="13"/>
        <v>6.6603988935900029E-3</v>
      </c>
      <c r="AE38" s="6">
        <f t="shared" si="14"/>
        <v>1.2266097772568645</v>
      </c>
      <c r="AF38" s="1">
        <v>32</v>
      </c>
      <c r="AG38" s="1">
        <v>-23.2884403994642</v>
      </c>
      <c r="AH38" s="5">
        <f t="shared" si="124"/>
        <v>-0.26656757506099993</v>
      </c>
      <c r="AI38" s="5">
        <f t="shared" si="125"/>
        <v>0.26656757506099993</v>
      </c>
      <c r="AJ38" s="1">
        <v>-18.796609342098201</v>
      </c>
      <c r="AK38" s="6">
        <f t="shared" si="126"/>
        <v>-14.518891088664502</v>
      </c>
      <c r="AL38" s="16">
        <f t="shared" si="15"/>
        <v>14518.891088664501</v>
      </c>
      <c r="AM38" s="6">
        <f t="shared" si="16"/>
        <v>9.0743069304153128</v>
      </c>
      <c r="AN38" s="14">
        <f t="shared" si="17"/>
        <v>6.6641893765249979E-3</v>
      </c>
      <c r="AO38" s="6">
        <f t="shared" si="18"/>
        <v>1.3616520206313609</v>
      </c>
      <c r="AP38" s="1">
        <v>32</v>
      </c>
      <c r="AQ38" s="1">
        <v>-23.255939988527398</v>
      </c>
      <c r="AR38" s="5">
        <f t="shared" si="127"/>
        <v>-0.26652077610099667</v>
      </c>
      <c r="AS38" s="5">
        <f t="shared" si="128"/>
        <v>0.26652077610099667</v>
      </c>
      <c r="AT38" s="1">
        <v>-17.723691463470502</v>
      </c>
      <c r="AU38" s="6">
        <f t="shared" si="129"/>
        <v>-13.948866352438971</v>
      </c>
      <c r="AV38" s="16">
        <f t="shared" si="19"/>
        <v>13948.86635243897</v>
      </c>
      <c r="AW38" s="6">
        <f t="shared" si="20"/>
        <v>8.7180414702743558</v>
      </c>
      <c r="AX38" s="14">
        <f t="shared" si="21"/>
        <v>6.6630194025249171E-3</v>
      </c>
      <c r="AY38" s="6">
        <f t="shared" si="22"/>
        <v>1.3084220446620189</v>
      </c>
      <c r="AZ38" s="27">
        <f t="shared" ref="AZ38:AZ69" si="384">AVERAGE(I38,S38,AC38,AM38,AW38)</f>
        <v>8.5621977224946075</v>
      </c>
      <c r="BA38" s="22">
        <f t="shared" ref="BA38:BA69" si="385">AVERAGE(J38,T38,AD38,AN38,AX38)</f>
        <v>6.6656727405789689E-3</v>
      </c>
      <c r="BB38" s="27">
        <f t="shared" si="23"/>
        <v>1.2845211662387899</v>
      </c>
      <c r="BC38" s="1">
        <v>32</v>
      </c>
      <c r="BD38">
        <v>-23.118401011373098</v>
      </c>
      <c r="BE38" s="5">
        <f t="shared" si="287"/>
        <v>-0.2668656914216001</v>
      </c>
      <c r="BF38" s="5">
        <f t="shared" si="288"/>
        <v>0.2668656914216001</v>
      </c>
      <c r="BG38">
        <v>-18.020667880773502</v>
      </c>
      <c r="BH38" s="6">
        <f t="shared" si="327"/>
        <v>-14.195284061133822</v>
      </c>
      <c r="BI38" s="16">
        <f t="shared" si="24"/>
        <v>14195.284061133823</v>
      </c>
      <c r="BJ38" s="6">
        <f t="shared" si="328"/>
        <v>8.8720525382086404</v>
      </c>
      <c r="BK38" s="14">
        <f t="shared" si="329"/>
        <v>6.6716422855400024E-3</v>
      </c>
      <c r="BL38" s="6">
        <f t="shared" si="330"/>
        <v>1.3298153825539729</v>
      </c>
      <c r="BM38" s="1">
        <v>32</v>
      </c>
      <c r="BN38">
        <v>-23.078986647803902</v>
      </c>
      <c r="BO38" s="5">
        <f t="shared" si="289"/>
        <v>-0.26722336586180262</v>
      </c>
      <c r="BP38" s="5">
        <f t="shared" si="290"/>
        <v>0.26722336586180262</v>
      </c>
      <c r="BQ38">
        <v>-18.6537839472294</v>
      </c>
      <c r="BR38" s="6">
        <f t="shared" si="257"/>
        <v>-14.970199204981339</v>
      </c>
      <c r="BS38" s="16">
        <f t="shared" si="28"/>
        <v>14970.19920498134</v>
      </c>
      <c r="BT38" s="6">
        <f t="shared" si="258"/>
        <v>9.3563745031133365</v>
      </c>
      <c r="BU38" s="14">
        <f t="shared" si="259"/>
        <v>6.6805841465450658E-3</v>
      </c>
      <c r="BV38" s="6">
        <f t="shared" si="260"/>
        <v>1.4005323932566711</v>
      </c>
      <c r="BW38" s="1">
        <v>32</v>
      </c>
      <c r="BX38">
        <v>-23.025093989839998</v>
      </c>
      <c r="BY38" s="5">
        <f t="shared" si="291"/>
        <v>-0.26659053216289763</v>
      </c>
      <c r="BZ38" s="5">
        <f t="shared" si="292"/>
        <v>0.26659053216289763</v>
      </c>
      <c r="CA38">
        <v>-19.208555854857</v>
      </c>
      <c r="CB38" s="6">
        <f t="shared" si="261"/>
        <v>-15.11599849909547</v>
      </c>
      <c r="CC38" s="16">
        <f t="shared" si="32"/>
        <v>15115.998499095471</v>
      </c>
      <c r="CD38" s="6">
        <f t="shared" si="262"/>
        <v>9.4474990619346695</v>
      </c>
      <c r="CE38" s="14">
        <f t="shared" si="263"/>
        <v>6.6647633040724406E-3</v>
      </c>
      <c r="CF38" s="6">
        <f t="shared" si="264"/>
        <v>1.4175295702042208</v>
      </c>
      <c r="CG38" s="1">
        <v>32</v>
      </c>
      <c r="CH38">
        <v>-23.051666439368802</v>
      </c>
      <c r="CI38" s="5">
        <f t="shared" si="293"/>
        <v>-0.26671504999300311</v>
      </c>
      <c r="CJ38" s="5">
        <f t="shared" si="294"/>
        <v>0.26671504999300311</v>
      </c>
      <c r="CK38">
        <v>-18.267385475337498</v>
      </c>
      <c r="CL38" s="6">
        <f t="shared" si="265"/>
        <v>-14.226520992815489</v>
      </c>
      <c r="CM38" s="16">
        <f t="shared" si="36"/>
        <v>14226.520992815489</v>
      </c>
      <c r="CN38" s="6">
        <f t="shared" si="266"/>
        <v>8.8915756205096805</v>
      </c>
      <c r="CO38" s="14">
        <f t="shared" si="267"/>
        <v>6.6678762498250778E-3</v>
      </c>
      <c r="CP38" s="6">
        <f t="shared" si="268"/>
        <v>1.3334943972217448</v>
      </c>
      <c r="CQ38" s="1">
        <v>32</v>
      </c>
      <c r="CR38">
        <v>-23.036884487244201</v>
      </c>
      <c r="CS38" s="5">
        <f t="shared" si="295"/>
        <v>-0.26650885517189948</v>
      </c>
      <c r="CT38" s="5">
        <f t="shared" si="296"/>
        <v>0.26650885517189948</v>
      </c>
      <c r="CU38">
        <v>-10.8124317601323</v>
      </c>
      <c r="CV38" s="6">
        <f t="shared" si="269"/>
        <v>-7.6703527942299701</v>
      </c>
      <c r="CW38" s="16">
        <f t="shared" si="40"/>
        <v>7670.3527942299697</v>
      </c>
      <c r="CX38" s="6">
        <f t="shared" si="270"/>
        <v>4.7939704963937313</v>
      </c>
      <c r="CY38" s="14">
        <f t="shared" si="271"/>
        <v>6.6627213792974874E-3</v>
      </c>
      <c r="CZ38" s="6">
        <f t="shared" si="272"/>
        <v>0.71952138225224782</v>
      </c>
      <c r="DA38" s="27">
        <f t="shared" si="44"/>
        <v>9.1418754309415817</v>
      </c>
      <c r="DB38" s="22">
        <f t="shared" si="45"/>
        <v>6.6712164964956465E-3</v>
      </c>
      <c r="DC38" s="27">
        <f t="shared" si="297"/>
        <v>1.3703460884148728</v>
      </c>
      <c r="DD38" s="1">
        <v>32</v>
      </c>
      <c r="DE38">
        <v>-23.0297688101391</v>
      </c>
      <c r="DF38" s="5">
        <f t="shared" si="298"/>
        <v>-0.26689991752679987</v>
      </c>
      <c r="DG38" s="5">
        <f t="shared" si="299"/>
        <v>0.26689991752679987</v>
      </c>
      <c r="DH38">
        <v>-15.277973376214501</v>
      </c>
      <c r="DI38" s="6">
        <f t="shared" si="336"/>
        <v>-11.325333081185811</v>
      </c>
      <c r="DJ38" s="16">
        <f t="shared" si="337"/>
        <v>11325.33308118581</v>
      </c>
      <c r="DK38" s="6">
        <f t="shared" si="338"/>
        <v>7.0783331757411316</v>
      </c>
      <c r="DL38" s="14">
        <f t="shared" si="339"/>
        <v>6.6724979381699969E-3</v>
      </c>
      <c r="DM38" s="6">
        <f t="shared" si="340"/>
        <v>1.0608220851219086</v>
      </c>
      <c r="DN38" s="1">
        <v>32</v>
      </c>
      <c r="DO38">
        <v>-23.082405533026201</v>
      </c>
      <c r="DP38" s="5">
        <f t="shared" si="300"/>
        <v>-0.26625385904710086</v>
      </c>
      <c r="DQ38" s="5">
        <f t="shared" si="301"/>
        <v>0.26625385904710086</v>
      </c>
      <c r="DR38">
        <v>-16.826006025075898</v>
      </c>
      <c r="DS38" s="6">
        <f t="shared" si="278"/>
        <v>-13.072916306555259</v>
      </c>
      <c r="DT38" s="16">
        <f t="shared" si="279"/>
        <v>13072.916306555258</v>
      </c>
      <c r="DU38" s="6">
        <f t="shared" si="280"/>
        <v>8.1705726915970374</v>
      </c>
      <c r="DV38" s="14">
        <f t="shared" si="281"/>
        <v>6.6563464761775215E-3</v>
      </c>
      <c r="DW38" s="6">
        <f t="shared" si="282"/>
        <v>1.2274860872760753</v>
      </c>
      <c r="DX38" s="1">
        <v>32</v>
      </c>
      <c r="DY38">
        <v>-23.134975433517699</v>
      </c>
      <c r="DZ38" s="5">
        <f t="shared" si="302"/>
        <v>-0.26668897296049821</v>
      </c>
      <c r="EA38" s="5">
        <f t="shared" si="303"/>
        <v>0.26668897296049821</v>
      </c>
      <c r="EB38">
        <v>-16.100525669753601</v>
      </c>
      <c r="EC38" s="6">
        <f t="shared" si="331"/>
        <v>-12.399358302354861</v>
      </c>
      <c r="ED38" s="16">
        <f t="shared" si="332"/>
        <v>12399.35830235486</v>
      </c>
      <c r="EE38" s="6">
        <f t="shared" si="333"/>
        <v>7.7495989389717872</v>
      </c>
      <c r="EF38" s="14">
        <f t="shared" si="334"/>
        <v>6.6672243240124551E-3</v>
      </c>
      <c r="EG38" s="6">
        <f t="shared" si="335"/>
        <v>1.1623426125113396</v>
      </c>
      <c r="EH38" s="1">
        <v>32</v>
      </c>
      <c r="EI38">
        <v>-23.162217550553699</v>
      </c>
      <c r="EJ38" s="5">
        <f t="shared" si="304"/>
        <v>-0.26656394290299801</v>
      </c>
      <c r="EK38" s="5">
        <f t="shared" si="305"/>
        <v>0.26656394290299801</v>
      </c>
      <c r="EL38">
        <v>-15.002803131938</v>
      </c>
      <c r="EM38" s="6">
        <f t="shared" si="355"/>
        <v>-11.278720758855361</v>
      </c>
      <c r="EN38" s="16">
        <f t="shared" si="356"/>
        <v>11278.720758855361</v>
      </c>
      <c r="EO38" s="6">
        <f t="shared" si="357"/>
        <v>7.0492004742846008</v>
      </c>
      <c r="EP38" s="14">
        <f t="shared" si="358"/>
        <v>6.6640985725749504E-3</v>
      </c>
      <c r="EQ38" s="6">
        <f t="shared" si="359"/>
        <v>1.0577875458347026</v>
      </c>
      <c r="ER38" s="1">
        <v>32</v>
      </c>
      <c r="ES38">
        <v>-23.007828619467102</v>
      </c>
      <c r="ET38" s="5">
        <f t="shared" si="348"/>
        <v>-0.26688375907990292</v>
      </c>
      <c r="EU38" s="5">
        <f t="shared" si="349"/>
        <v>0.26688375907990292</v>
      </c>
      <c r="EV38">
        <v>-16.570989228784999</v>
      </c>
      <c r="EW38" s="6">
        <f t="shared" si="343"/>
        <v>-12.784406170248948</v>
      </c>
      <c r="EX38" s="16">
        <f t="shared" si="344"/>
        <v>12784.406170248947</v>
      </c>
      <c r="EY38" s="6">
        <f t="shared" si="345"/>
        <v>7.9902538564055918</v>
      </c>
      <c r="EZ38" s="14">
        <f t="shared" si="346"/>
        <v>6.6720939769975727E-3</v>
      </c>
      <c r="FA38" s="6">
        <f t="shared" si="347"/>
        <v>1.1975631464353547</v>
      </c>
      <c r="FB38" s="27">
        <f t="shared" si="375"/>
        <v>7.6075918274000305</v>
      </c>
      <c r="FC38" s="22">
        <f t="shared" si="376"/>
        <v>6.6664522575864988E-3</v>
      </c>
      <c r="FD38" s="27">
        <f t="shared" si="377"/>
        <v>1.1411754758676182</v>
      </c>
      <c r="FE38" s="1">
        <v>32</v>
      </c>
      <c r="FF38">
        <v>-23.0594199793148</v>
      </c>
      <c r="FG38" s="5">
        <f t="shared" si="306"/>
        <v>-0.26638252126279838</v>
      </c>
      <c r="FH38" s="5">
        <f t="shared" si="307"/>
        <v>0.26638252126279838</v>
      </c>
      <c r="FI38">
        <v>-19.249533861875499</v>
      </c>
      <c r="FJ38" s="6">
        <f t="shared" si="360"/>
        <v>-15.88875949382779</v>
      </c>
      <c r="FK38" s="16">
        <f t="shared" si="361"/>
        <v>15888.759493827789</v>
      </c>
      <c r="FL38" s="6">
        <f t="shared" si="362"/>
        <v>9.9304746836423679</v>
      </c>
      <c r="FM38" s="14">
        <f t="shared" si="363"/>
        <v>6.6595630315699596E-3</v>
      </c>
      <c r="FN38" s="6">
        <f t="shared" si="364"/>
        <v>1.4911601011307356</v>
      </c>
      <c r="FO38" s="1">
        <v>32</v>
      </c>
      <c r="FP38">
        <v>-22.962965692792199</v>
      </c>
      <c r="FQ38" s="5">
        <f t="shared" si="341"/>
        <v>-0.2663803792207986</v>
      </c>
      <c r="FR38" s="5">
        <f t="shared" si="342"/>
        <v>0.2663803792207986</v>
      </c>
      <c r="FS38">
        <v>-17.137688398361199</v>
      </c>
      <c r="FT38" s="6">
        <f t="shared" si="365"/>
        <v>-13.546145334839808</v>
      </c>
      <c r="FU38" s="16">
        <f t="shared" si="366"/>
        <v>13546.145334839808</v>
      </c>
      <c r="FV38" s="6">
        <f t="shared" si="367"/>
        <v>8.4663408342748809</v>
      </c>
      <c r="FW38" s="14">
        <f t="shared" si="368"/>
        <v>6.6595094805199651E-3</v>
      </c>
      <c r="FX38" s="6">
        <f t="shared" si="369"/>
        <v>1.2713159819113047</v>
      </c>
      <c r="FY38" s="1">
        <v>32</v>
      </c>
      <c r="FZ38">
        <v>-23.0254554361366</v>
      </c>
      <c r="GA38" s="5">
        <f t="shared" si="308"/>
        <v>-0.26651178883799886</v>
      </c>
      <c r="GB38" s="5">
        <f t="shared" si="309"/>
        <v>0.26651178883799886</v>
      </c>
      <c r="GC38">
        <v>-17.1155152842402</v>
      </c>
      <c r="GD38" s="6">
        <f t="shared" si="350"/>
        <v>-13.62162735313173</v>
      </c>
      <c r="GE38" s="16">
        <f t="shared" si="351"/>
        <v>13621.627353131731</v>
      </c>
      <c r="GF38" s="6">
        <f t="shared" si="352"/>
        <v>8.5135170957073321</v>
      </c>
      <c r="GG38" s="14">
        <f t="shared" si="353"/>
        <v>6.6627947209499713E-3</v>
      </c>
      <c r="GH38" s="6">
        <f t="shared" si="354"/>
        <v>1.2777696825835101</v>
      </c>
      <c r="GI38" s="1">
        <v>32</v>
      </c>
      <c r="GJ38">
        <v>-22.851499091502799</v>
      </c>
      <c r="GK38" s="5">
        <f t="shared" si="310"/>
        <v>-0.26624962152929754</v>
      </c>
      <c r="GL38" s="5">
        <f t="shared" si="311"/>
        <v>0.26624962152929754</v>
      </c>
      <c r="GM38">
        <v>-15.757391229271899</v>
      </c>
      <c r="GN38" s="6">
        <f t="shared" si="198"/>
        <v>-12.251788005232818</v>
      </c>
      <c r="GO38" s="16">
        <f t="shared" si="199"/>
        <v>12251.788005232818</v>
      </c>
      <c r="GP38" s="6">
        <f t="shared" si="200"/>
        <v>7.6573675032705113</v>
      </c>
      <c r="GQ38" s="14">
        <f t="shared" si="201"/>
        <v>6.6562405382324386E-3</v>
      </c>
      <c r="GR38" s="6">
        <f t="shared" si="202"/>
        <v>1.1504042648831201</v>
      </c>
      <c r="GS38" s="1">
        <v>32</v>
      </c>
      <c r="GT38">
        <v>-23.378792148159601</v>
      </c>
      <c r="GU38" s="5">
        <f t="shared" si="312"/>
        <v>-0.26667835588300193</v>
      </c>
      <c r="GV38" s="5">
        <f t="shared" si="313"/>
        <v>0.26667835588300193</v>
      </c>
      <c r="GW38">
        <v>-18.568562716245701</v>
      </c>
      <c r="GX38" s="6">
        <f t="shared" si="370"/>
        <v>-14.90320228040223</v>
      </c>
      <c r="GY38" s="16">
        <f t="shared" si="371"/>
        <v>14903.202280402229</v>
      </c>
      <c r="GZ38" s="6">
        <f t="shared" si="372"/>
        <v>9.3145014252513931</v>
      </c>
      <c r="HA38" s="14">
        <f t="shared" si="373"/>
        <v>6.6669588970750485E-3</v>
      </c>
      <c r="HB38" s="6">
        <f t="shared" si="374"/>
        <v>1.3971139719097239</v>
      </c>
      <c r="HC38" s="27">
        <f t="shared" si="314"/>
        <v>8.7764403084292972</v>
      </c>
      <c r="HD38" s="22">
        <f t="shared" si="315"/>
        <v>6.6610133336694761E-3</v>
      </c>
      <c r="HE38" s="27">
        <f t="shared" si="316"/>
        <v>1.3175833568845983</v>
      </c>
      <c r="HF38" s="1">
        <v>32</v>
      </c>
      <c r="HG38">
        <v>-22.9481800619434</v>
      </c>
      <c r="HH38" s="5">
        <f t="shared" si="317"/>
        <v>-0.26668864699760064</v>
      </c>
      <c r="HI38" s="5">
        <f t="shared" si="318"/>
        <v>0.26668864699760064</v>
      </c>
      <c r="HJ38">
        <v>-16.813627071678599</v>
      </c>
      <c r="HK38" s="6">
        <f t="shared" si="212"/>
        <v>-13.025940209627109</v>
      </c>
      <c r="HL38" s="16">
        <f t="shared" si="213"/>
        <v>13025.94020962711</v>
      </c>
      <c r="HM38" s="6">
        <f t="shared" si="214"/>
        <v>8.141212631016943</v>
      </c>
      <c r="HN38" s="14">
        <f t="shared" si="215"/>
        <v>6.6672161749400157E-3</v>
      </c>
      <c r="HO38" s="6">
        <f t="shared" si="216"/>
        <v>1.2210812455155151</v>
      </c>
      <c r="HP38" s="1">
        <v>32</v>
      </c>
      <c r="HQ38">
        <v>-23.104294920051</v>
      </c>
      <c r="HR38" s="5">
        <f t="shared" si="319"/>
        <v>-0.26681484120830135</v>
      </c>
      <c r="HS38" s="5">
        <f t="shared" si="320"/>
        <v>0.26681484120830135</v>
      </c>
      <c r="HT38">
        <v>-15.386582724749999</v>
      </c>
      <c r="HU38" s="6">
        <f t="shared" si="219"/>
        <v>-11.681191995739891</v>
      </c>
      <c r="HV38" s="16">
        <f t="shared" si="220"/>
        <v>11681.191995739891</v>
      </c>
      <c r="HW38" s="6">
        <f t="shared" si="221"/>
        <v>7.3007449973374321</v>
      </c>
      <c r="HX38" s="14">
        <f t="shared" si="222"/>
        <v>6.670371030207534E-3</v>
      </c>
      <c r="HY38" s="6">
        <f t="shared" si="223"/>
        <v>1.0945035837249799</v>
      </c>
      <c r="HZ38" s="1">
        <v>32</v>
      </c>
      <c r="IA38">
        <v>-23.081356910357702</v>
      </c>
      <c r="IB38" s="5">
        <f t="shared" si="321"/>
        <v>-0.26671206976070039</v>
      </c>
      <c r="IC38" s="5">
        <f t="shared" si="322"/>
        <v>0.26671206976070039</v>
      </c>
      <c r="ID38">
        <v>-17.5943147391081</v>
      </c>
      <c r="IE38" s="6">
        <f t="shared" si="226"/>
        <v>-13.84607441723348</v>
      </c>
      <c r="IF38" s="16">
        <f t="shared" si="227"/>
        <v>13846.07441723348</v>
      </c>
      <c r="IG38" s="6">
        <f t="shared" si="228"/>
        <v>8.653796510770924</v>
      </c>
      <c r="IH38" s="14">
        <f t="shared" si="229"/>
        <v>6.66780174401751E-3</v>
      </c>
      <c r="II38" s="6">
        <f t="shared" si="230"/>
        <v>1.297848502849577</v>
      </c>
      <c r="IJ38" s="1">
        <v>32</v>
      </c>
      <c r="IK38">
        <v>-23.240167109168699</v>
      </c>
      <c r="IL38" s="5">
        <f t="shared" si="323"/>
        <v>-0.2662414724566986</v>
      </c>
      <c r="IM38" s="5">
        <f t="shared" si="324"/>
        <v>0.2662414724566986</v>
      </c>
      <c r="IN38">
        <v>-17.920958064496499</v>
      </c>
      <c r="IO38" s="6">
        <f t="shared" si="233"/>
        <v>-14.29875940084456</v>
      </c>
      <c r="IP38" s="16">
        <f t="shared" si="234"/>
        <v>14298.759400844559</v>
      </c>
      <c r="IQ38" s="6">
        <f t="shared" si="235"/>
        <v>8.9367246255278499</v>
      </c>
      <c r="IR38" s="14">
        <f t="shared" si="236"/>
        <v>6.6560368114174651E-3</v>
      </c>
      <c r="IS38" s="6">
        <f t="shared" si="237"/>
        <v>1.3426495193353192</v>
      </c>
      <c r="IT38" s="1">
        <v>32</v>
      </c>
      <c r="IU38">
        <v>-23.127474328559298</v>
      </c>
      <c r="IV38" s="5">
        <f t="shared" si="325"/>
        <v>-0.26651295299129885</v>
      </c>
      <c r="IW38" s="5">
        <f t="shared" si="326"/>
        <v>0.26651295299129885</v>
      </c>
      <c r="IX38">
        <v>-17.596505954861598</v>
      </c>
      <c r="IY38" s="6">
        <f t="shared" si="240"/>
        <v>-13.956848159432369</v>
      </c>
      <c r="IZ38" s="16">
        <f t="shared" si="241"/>
        <v>13956.848159432369</v>
      </c>
      <c r="JA38" s="6">
        <f t="shared" si="242"/>
        <v>8.7230300996452304</v>
      </c>
      <c r="JB38" s="14">
        <f t="shared" si="243"/>
        <v>6.6628238247824715E-3</v>
      </c>
      <c r="JC38" s="6">
        <f t="shared" si="244"/>
        <v>1.3092091775261703</v>
      </c>
      <c r="JD38" s="27">
        <f t="shared" si="245"/>
        <v>8.3511017728596748</v>
      </c>
      <c r="JE38" s="22">
        <f t="shared" si="246"/>
        <v>6.6648499170729987E-3</v>
      </c>
      <c r="JF38" s="27">
        <f t="shared" si="247"/>
        <v>1.2530067258479585</v>
      </c>
    </row>
    <row r="39" spans="2:266" x14ac:dyDescent="0.25">
      <c r="B39" s="1">
        <v>33</v>
      </c>
      <c r="C39" s="5">
        <v>-23.057528463137501</v>
      </c>
      <c r="D39" s="5">
        <f t="shared" si="116"/>
        <v>-0.27461722902400254</v>
      </c>
      <c r="E39" s="5">
        <f t="shared" si="117"/>
        <v>0.27461722902400254</v>
      </c>
      <c r="F39" s="6">
        <v>-17.8230097517371</v>
      </c>
      <c r="G39" s="6">
        <f t="shared" si="118"/>
        <v>-14.215406216680989</v>
      </c>
      <c r="H39" s="16">
        <f t="shared" si="2"/>
        <v>14215.406216680989</v>
      </c>
      <c r="I39" s="6">
        <f t="shared" si="3"/>
        <v>8.8846288854256183</v>
      </c>
      <c r="J39" s="14">
        <f t="shared" si="4"/>
        <v>6.8654307256000632E-3</v>
      </c>
      <c r="K39" s="6">
        <f t="shared" si="5"/>
        <v>1.294110921882337</v>
      </c>
      <c r="L39" s="1">
        <v>33</v>
      </c>
      <c r="M39" s="1">
        <v>-23.265577454371599</v>
      </c>
      <c r="N39" s="5">
        <f t="shared" ref="N39:N70" si="386">N38+(M39-M38)</f>
        <v>-0.27542212457119675</v>
      </c>
      <c r="O39" s="5">
        <f t="shared" si="378"/>
        <v>0.27542212457119675</v>
      </c>
      <c r="P39" s="1">
        <v>-17.890423722565199</v>
      </c>
      <c r="Q39" s="6">
        <f t="shared" si="379"/>
        <v>-13.850352354347729</v>
      </c>
      <c r="R39" s="16">
        <f t="shared" si="380"/>
        <v>13850.352354347729</v>
      </c>
      <c r="S39" s="6">
        <f t="shared" si="381"/>
        <v>8.6564702214673304</v>
      </c>
      <c r="T39" s="14">
        <f t="shared" si="382"/>
        <v>6.8855531142799188E-3</v>
      </c>
      <c r="U39" s="6">
        <f t="shared" si="383"/>
        <v>1.2571931517766837</v>
      </c>
      <c r="V39" s="1">
        <v>33</v>
      </c>
      <c r="W39" s="1">
        <v>-23.2290487007105</v>
      </c>
      <c r="X39" s="5">
        <f t="shared" si="121"/>
        <v>-0.27470179311509924</v>
      </c>
      <c r="Y39" s="5">
        <f t="shared" si="122"/>
        <v>0.27470179311509924</v>
      </c>
      <c r="Z39" s="1">
        <v>-18.029898405075102</v>
      </c>
      <c r="AA39" s="6">
        <f t="shared" si="123"/>
        <v>-13.600847683846981</v>
      </c>
      <c r="AB39" s="16">
        <f t="shared" si="11"/>
        <v>13600.847683846981</v>
      </c>
      <c r="AC39" s="6">
        <f t="shared" si="12"/>
        <v>8.5005298024043636</v>
      </c>
      <c r="AD39" s="14">
        <f t="shared" si="13"/>
        <v>6.8675448278774807E-3</v>
      </c>
      <c r="AE39" s="6">
        <f t="shared" si="14"/>
        <v>1.2377829363265449</v>
      </c>
      <c r="AF39" s="1">
        <v>33</v>
      </c>
      <c r="AG39" s="1">
        <v>-23.296723861963098</v>
      </c>
      <c r="AH39" s="5">
        <f t="shared" si="124"/>
        <v>-0.27485103755989826</v>
      </c>
      <c r="AI39" s="5">
        <f t="shared" si="125"/>
        <v>0.27485103755989826</v>
      </c>
      <c r="AJ39" s="1">
        <v>-19.419640861451601</v>
      </c>
      <c r="AK39" s="6">
        <f t="shared" si="126"/>
        <v>-15.141922608017902</v>
      </c>
      <c r="AL39" s="16">
        <f t="shared" si="15"/>
        <v>15141.922608017901</v>
      </c>
      <c r="AM39" s="6">
        <f t="shared" si="16"/>
        <v>9.4637016300111885</v>
      </c>
      <c r="AN39" s="14">
        <f t="shared" si="17"/>
        <v>6.8712759389974567E-3</v>
      </c>
      <c r="AO39" s="6">
        <f t="shared" si="18"/>
        <v>1.3772844685658159</v>
      </c>
      <c r="AP39" s="1">
        <v>33</v>
      </c>
      <c r="AQ39" s="1">
        <v>-23.264229178660202</v>
      </c>
      <c r="AR39" s="5">
        <f t="shared" si="127"/>
        <v>-0.27480996623379994</v>
      </c>
      <c r="AS39" s="5">
        <f t="shared" si="128"/>
        <v>0.27480996623379994</v>
      </c>
      <c r="AT39" s="1">
        <v>-18.391971290111499</v>
      </c>
      <c r="AU39" s="6">
        <f t="shared" si="129"/>
        <v>-14.617146179079969</v>
      </c>
      <c r="AV39" s="16">
        <f t="shared" si="19"/>
        <v>14617.146179079969</v>
      </c>
      <c r="AW39" s="6">
        <f t="shared" si="20"/>
        <v>9.135716361924981</v>
      </c>
      <c r="AX39" s="14">
        <f t="shared" si="21"/>
        <v>6.8702491558449985E-3</v>
      </c>
      <c r="AY39" s="6">
        <f t="shared" si="22"/>
        <v>1.3297503707201932</v>
      </c>
      <c r="AZ39" s="27">
        <f t="shared" si="384"/>
        <v>8.9282093802466953</v>
      </c>
      <c r="BA39" s="22">
        <f t="shared" si="385"/>
        <v>6.8720107525199834E-3</v>
      </c>
      <c r="BB39" s="27">
        <f t="shared" si="23"/>
        <v>1.2992135346954599</v>
      </c>
      <c r="BC39" s="1">
        <v>33</v>
      </c>
      <c r="BD39">
        <v>-23.1268252898474</v>
      </c>
      <c r="BE39" s="5">
        <f t="shared" si="287"/>
        <v>-0.27528996989590127</v>
      </c>
      <c r="BF39" s="5">
        <f t="shared" si="288"/>
        <v>0.27528996989590127</v>
      </c>
      <c r="BG39">
        <v>-18.5404850170016</v>
      </c>
      <c r="BH39" s="6">
        <f t="shared" si="327"/>
        <v>-14.715101197361921</v>
      </c>
      <c r="BI39" s="16">
        <f t="shared" si="24"/>
        <v>14715.101197361921</v>
      </c>
      <c r="BJ39" s="6">
        <f t="shared" si="328"/>
        <v>9.1969382483512003</v>
      </c>
      <c r="BK39" s="14">
        <f t="shared" si="329"/>
        <v>6.8822492473975313E-3</v>
      </c>
      <c r="BL39" s="6">
        <f t="shared" si="330"/>
        <v>1.3363274007881871</v>
      </c>
      <c r="BM39" s="1">
        <v>33</v>
      </c>
      <c r="BN39">
        <v>-23.0867849843664</v>
      </c>
      <c r="BO39" s="5">
        <f t="shared" si="289"/>
        <v>-0.27502170242430068</v>
      </c>
      <c r="BP39" s="5">
        <f t="shared" si="290"/>
        <v>0.27502170242430068</v>
      </c>
      <c r="BQ39">
        <v>-19.2177517339587</v>
      </c>
      <c r="BR39" s="6">
        <f t="shared" si="257"/>
        <v>-15.53416699171064</v>
      </c>
      <c r="BS39" s="16">
        <f t="shared" si="28"/>
        <v>15534.166991710639</v>
      </c>
      <c r="BT39" s="6">
        <f t="shared" si="258"/>
        <v>9.7088543698191501</v>
      </c>
      <c r="BU39" s="14">
        <f t="shared" si="259"/>
        <v>6.8755425606075171E-3</v>
      </c>
      <c r="BV39" s="6">
        <f t="shared" si="260"/>
        <v>1.4120855604101279</v>
      </c>
      <c r="BW39" s="1">
        <v>33</v>
      </c>
      <c r="BX39">
        <v>-23.033244086944201</v>
      </c>
      <c r="BY39" s="5">
        <f t="shared" si="291"/>
        <v>-0.27474062926710019</v>
      </c>
      <c r="BZ39" s="5">
        <f t="shared" si="292"/>
        <v>0.27474062926710019</v>
      </c>
      <c r="CA39">
        <v>-19.828133285045599</v>
      </c>
      <c r="CB39" s="6">
        <f t="shared" si="261"/>
        <v>-15.735575929284069</v>
      </c>
      <c r="CC39" s="16">
        <f t="shared" si="32"/>
        <v>15735.575929284068</v>
      </c>
      <c r="CD39" s="6">
        <f t="shared" si="262"/>
        <v>9.8347349558025421</v>
      </c>
      <c r="CE39" s="14">
        <f t="shared" si="263"/>
        <v>6.8685157316775046E-3</v>
      </c>
      <c r="CF39" s="6">
        <f t="shared" si="264"/>
        <v>1.4318573822936553</v>
      </c>
      <c r="CG39" s="1">
        <v>33</v>
      </c>
      <c r="CH39">
        <v>-23.059974162821099</v>
      </c>
      <c r="CI39" s="5">
        <f t="shared" si="293"/>
        <v>-0.27502277344530057</v>
      </c>
      <c r="CJ39" s="5">
        <f t="shared" si="294"/>
        <v>0.27502277344530057</v>
      </c>
      <c r="CK39">
        <v>-18.819892406463602</v>
      </c>
      <c r="CL39" s="6">
        <f t="shared" si="265"/>
        <v>-14.779027923941593</v>
      </c>
      <c r="CM39" s="16">
        <f t="shared" si="36"/>
        <v>14779.027923941592</v>
      </c>
      <c r="CN39" s="6">
        <f t="shared" si="266"/>
        <v>9.2368924524634952</v>
      </c>
      <c r="CO39" s="14">
        <f t="shared" si="267"/>
        <v>6.875569336132514E-3</v>
      </c>
      <c r="CP39" s="6">
        <f t="shared" si="268"/>
        <v>1.343436739692486</v>
      </c>
      <c r="CQ39" s="1">
        <v>33</v>
      </c>
      <c r="CR39">
        <v>-23.0453475553042</v>
      </c>
      <c r="CS39" s="5">
        <f t="shared" si="295"/>
        <v>-0.27497192323189878</v>
      </c>
      <c r="CT39" s="5">
        <f t="shared" si="296"/>
        <v>0.27497192323189878</v>
      </c>
      <c r="CU39">
        <v>-11.193289048969699</v>
      </c>
      <c r="CV39" s="6">
        <f t="shared" si="269"/>
        <v>-8.0512100830673692</v>
      </c>
      <c r="CW39" s="16">
        <f t="shared" si="40"/>
        <v>8051.2100830673689</v>
      </c>
      <c r="CX39" s="6">
        <f t="shared" si="270"/>
        <v>5.0320063019171055</v>
      </c>
      <c r="CY39" s="14">
        <f t="shared" si="271"/>
        <v>6.8742980807974694E-3</v>
      </c>
      <c r="CZ39" s="6">
        <f t="shared" si="272"/>
        <v>0.73200292492020591</v>
      </c>
      <c r="DA39" s="27">
        <f t="shared" si="44"/>
        <v>9.4943550066090978</v>
      </c>
      <c r="DB39" s="22">
        <f t="shared" si="45"/>
        <v>6.8754692189537669E-3</v>
      </c>
      <c r="DC39" s="27">
        <f t="shared" si="297"/>
        <v>1.3809028452103003</v>
      </c>
      <c r="DD39" s="1">
        <v>33</v>
      </c>
      <c r="DE39">
        <v>-23.037929617452999</v>
      </c>
      <c r="DF39" s="5">
        <f t="shared" si="298"/>
        <v>-0.27506072484069932</v>
      </c>
      <c r="DG39" s="5">
        <f t="shared" si="299"/>
        <v>0.27506072484069932</v>
      </c>
      <c r="DH39">
        <v>-15.8114271238446</v>
      </c>
      <c r="DI39" s="6">
        <f t="shared" si="336"/>
        <v>-11.85878682881591</v>
      </c>
      <c r="DJ39" s="16">
        <f t="shared" si="337"/>
        <v>11858.78682881591</v>
      </c>
      <c r="DK39" s="6">
        <f t="shared" si="338"/>
        <v>7.4117417680099438</v>
      </c>
      <c r="DL39" s="14">
        <f t="shared" si="339"/>
        <v>6.8765181210174832E-3</v>
      </c>
      <c r="DM39" s="6">
        <f t="shared" si="340"/>
        <v>1.0778335252773632</v>
      </c>
      <c r="DN39" s="1">
        <v>33</v>
      </c>
      <c r="DO39">
        <v>-23.0908623612249</v>
      </c>
      <c r="DP39" s="5">
        <f t="shared" si="300"/>
        <v>-0.2747106872458005</v>
      </c>
      <c r="DQ39" s="5">
        <f t="shared" si="301"/>
        <v>0.2747106872458005</v>
      </c>
      <c r="DR39">
        <v>-17.424983717501199</v>
      </c>
      <c r="DS39" s="6">
        <f t="shared" si="278"/>
        <v>-13.671893998980559</v>
      </c>
      <c r="DT39" s="16">
        <f t="shared" si="279"/>
        <v>13671.89399898056</v>
      </c>
      <c r="DU39" s="6">
        <f t="shared" si="280"/>
        <v>8.5449337493628494</v>
      </c>
      <c r="DV39" s="14">
        <f t="shared" si="281"/>
        <v>6.8677671811450125E-3</v>
      </c>
      <c r="DW39" s="6">
        <f t="shared" si="282"/>
        <v>1.2442084194150296</v>
      </c>
      <c r="DX39" s="1">
        <v>33</v>
      </c>
      <c r="DY39">
        <v>-23.142917054060401</v>
      </c>
      <c r="DZ39" s="5">
        <f t="shared" si="302"/>
        <v>-0.27463059350320052</v>
      </c>
      <c r="EA39" s="5">
        <f t="shared" si="303"/>
        <v>0.27463059350320052</v>
      </c>
      <c r="EB39">
        <v>-16.635574586689501</v>
      </c>
      <c r="EC39" s="6">
        <f t="shared" si="331"/>
        <v>-12.93440721929076</v>
      </c>
      <c r="ED39" s="16">
        <f t="shared" si="332"/>
        <v>12934.407219290761</v>
      </c>
      <c r="EE39" s="6">
        <f t="shared" si="333"/>
        <v>8.0840045120567261</v>
      </c>
      <c r="EF39" s="14">
        <f t="shared" si="334"/>
        <v>6.8657648375800131E-3</v>
      </c>
      <c r="EG39" s="6">
        <f t="shared" si="335"/>
        <v>1.1774368483768383</v>
      </c>
      <c r="EH39" s="1">
        <v>33</v>
      </c>
      <c r="EI39">
        <v>-23.170399359192</v>
      </c>
      <c r="EJ39" s="5">
        <f t="shared" si="304"/>
        <v>-0.27474575154129965</v>
      </c>
      <c r="EK39" s="5">
        <f t="shared" si="305"/>
        <v>0.27474575154129965</v>
      </c>
      <c r="EL39">
        <v>-15.5457993969321</v>
      </c>
      <c r="EM39" s="6">
        <f t="shared" si="355"/>
        <v>-11.821717023849461</v>
      </c>
      <c r="EN39" s="16">
        <f t="shared" si="356"/>
        <v>11821.71702384946</v>
      </c>
      <c r="EO39" s="6">
        <f t="shared" si="357"/>
        <v>7.3885731399059127</v>
      </c>
      <c r="EP39" s="14">
        <f t="shared" si="358"/>
        <v>6.8686437885324917E-3</v>
      </c>
      <c r="EQ39" s="6">
        <f t="shared" si="359"/>
        <v>1.0756960715070807</v>
      </c>
      <c r="ER39" s="1">
        <v>33</v>
      </c>
      <c r="ES39">
        <v>-23.016262769960701</v>
      </c>
      <c r="ET39" s="5">
        <f t="shared" si="348"/>
        <v>-0.27531790957350211</v>
      </c>
      <c r="EU39" s="5">
        <f t="shared" si="349"/>
        <v>0.27531790957350211</v>
      </c>
      <c r="EV39">
        <v>-17.1156959608197</v>
      </c>
      <c r="EW39" s="6">
        <f t="shared" si="343"/>
        <v>-13.329112902283649</v>
      </c>
      <c r="EX39" s="16">
        <f t="shared" si="344"/>
        <v>13329.112902283649</v>
      </c>
      <c r="EY39" s="6">
        <f t="shared" si="345"/>
        <v>8.3306955639272804</v>
      </c>
      <c r="EZ39" s="14">
        <f t="shared" si="346"/>
        <v>6.8829477393375525E-3</v>
      </c>
      <c r="FA39" s="6">
        <f t="shared" si="347"/>
        <v>1.2103383433111852</v>
      </c>
      <c r="FB39" s="27">
        <f t="shared" si="375"/>
        <v>7.9519897466525418</v>
      </c>
      <c r="FC39" s="22">
        <f t="shared" si="376"/>
        <v>6.8723283335225096E-3</v>
      </c>
      <c r="FD39" s="27">
        <f t="shared" si="377"/>
        <v>1.1571027111530099</v>
      </c>
      <c r="FE39" s="1">
        <v>33</v>
      </c>
      <c r="FF39">
        <v>-23.0682069613711</v>
      </c>
      <c r="FG39" s="5">
        <f t="shared" si="306"/>
        <v>-0.2751695033190984</v>
      </c>
      <c r="FH39" s="5">
        <f t="shared" si="307"/>
        <v>0.2751695033190984</v>
      </c>
      <c r="FI39">
        <v>-19.790966436266899</v>
      </c>
      <c r="FJ39" s="6">
        <f t="shared" si="360"/>
        <v>-16.430192068219192</v>
      </c>
      <c r="FK39" s="16">
        <f t="shared" si="361"/>
        <v>16430.192068219192</v>
      </c>
      <c r="FL39" s="6">
        <f t="shared" si="362"/>
        <v>10.268870042636996</v>
      </c>
      <c r="FM39" s="14">
        <f t="shared" si="363"/>
        <v>6.8792375829774596E-3</v>
      </c>
      <c r="FN39" s="6">
        <f t="shared" si="364"/>
        <v>1.492733739571245</v>
      </c>
      <c r="FO39" s="1">
        <v>33</v>
      </c>
      <c r="FP39">
        <v>-22.971369295904999</v>
      </c>
      <c r="FQ39" s="5">
        <f t="shared" si="341"/>
        <v>-0.27478398233359869</v>
      </c>
      <c r="FR39" s="5">
        <f t="shared" si="342"/>
        <v>0.27478398233359869</v>
      </c>
      <c r="FS39">
        <v>-17.8339038044214</v>
      </c>
      <c r="FT39" s="6">
        <f t="shared" si="365"/>
        <v>-14.242360740900009</v>
      </c>
      <c r="FU39" s="16">
        <f t="shared" si="366"/>
        <v>14242.360740900009</v>
      </c>
      <c r="FV39" s="6">
        <f t="shared" si="367"/>
        <v>8.9014754630625053</v>
      </c>
      <c r="FW39" s="14">
        <f t="shared" si="368"/>
        <v>6.8695995583399668E-3</v>
      </c>
      <c r="FX39" s="6">
        <f t="shared" si="369"/>
        <v>1.2957779252585051</v>
      </c>
      <c r="FY39" s="1">
        <v>33</v>
      </c>
      <c r="FZ39">
        <v>-23.0335097932787</v>
      </c>
      <c r="GA39" s="5">
        <f t="shared" si="308"/>
        <v>-0.27456614598009921</v>
      </c>
      <c r="GB39" s="5">
        <f t="shared" si="309"/>
        <v>0.27456614598009921</v>
      </c>
      <c r="GC39">
        <v>-17.6446678116918</v>
      </c>
      <c r="GD39" s="6">
        <f t="shared" si="350"/>
        <v>-14.150779880583331</v>
      </c>
      <c r="GE39" s="16">
        <f t="shared" si="351"/>
        <v>14150.77988058333</v>
      </c>
      <c r="GF39" s="6">
        <f t="shared" si="352"/>
        <v>8.8442374253645806</v>
      </c>
      <c r="GG39" s="14">
        <f t="shared" si="353"/>
        <v>6.86415364950248E-3</v>
      </c>
      <c r="GH39" s="6">
        <f t="shared" si="354"/>
        <v>1.2884672862772557</v>
      </c>
      <c r="GI39" s="1">
        <v>33</v>
      </c>
      <c r="GJ39">
        <v>-22.860273081609002</v>
      </c>
      <c r="GK39" s="5">
        <f t="shared" si="310"/>
        <v>-0.27502361163550049</v>
      </c>
      <c r="GL39" s="5">
        <f t="shared" si="311"/>
        <v>0.27502361163550049</v>
      </c>
      <c r="GM39">
        <v>-16.321880184114001</v>
      </c>
      <c r="GN39" s="6">
        <f t="shared" si="198"/>
        <v>-12.816276960074919</v>
      </c>
      <c r="GO39" s="16">
        <f t="shared" si="199"/>
        <v>12816.27696007492</v>
      </c>
      <c r="GP39" s="6">
        <f t="shared" si="200"/>
        <v>8.0101731000468241</v>
      </c>
      <c r="GQ39" s="14">
        <f t="shared" si="201"/>
        <v>6.875590290887512E-3</v>
      </c>
      <c r="GR39" s="6">
        <f t="shared" si="202"/>
        <v>1.1650160584267244</v>
      </c>
      <c r="GS39" s="1">
        <v>33</v>
      </c>
      <c r="GT39">
        <v>-23.387237707354899</v>
      </c>
      <c r="GU39" s="5">
        <f t="shared" si="312"/>
        <v>-0.27512391507830003</v>
      </c>
      <c r="GV39" s="5">
        <f t="shared" si="313"/>
        <v>0.27512391507830003</v>
      </c>
      <c r="GW39">
        <v>-19.287484697997598</v>
      </c>
      <c r="GX39" s="6">
        <f t="shared" si="370"/>
        <v>-15.622124262154127</v>
      </c>
      <c r="GY39" s="16">
        <f t="shared" si="371"/>
        <v>15622.124262154128</v>
      </c>
      <c r="GZ39" s="6">
        <f t="shared" si="372"/>
        <v>9.7638276638463299</v>
      </c>
      <c r="HA39" s="14">
        <f t="shared" si="373"/>
        <v>6.8780978769575011E-3</v>
      </c>
      <c r="HB39" s="6">
        <f t="shared" si="374"/>
        <v>1.4195534635464246</v>
      </c>
      <c r="HC39" s="27">
        <f t="shared" si="314"/>
        <v>9.1577167389914482</v>
      </c>
      <c r="HD39" s="22">
        <f t="shared" si="315"/>
        <v>6.8733357917329842E-3</v>
      </c>
      <c r="HE39" s="27">
        <f t="shared" si="316"/>
        <v>1.332354044160921</v>
      </c>
      <c r="HF39" s="1">
        <v>33</v>
      </c>
      <c r="HG39">
        <v>-22.956264873334099</v>
      </c>
      <c r="HH39" s="5">
        <f t="shared" si="317"/>
        <v>-0.27477345838829947</v>
      </c>
      <c r="HI39" s="5">
        <f t="shared" si="318"/>
        <v>0.27477345838829947</v>
      </c>
      <c r="HJ39">
        <v>-17.436325363814799</v>
      </c>
      <c r="HK39" s="6">
        <f t="shared" si="212"/>
        <v>-13.648638501763308</v>
      </c>
      <c r="HL39" s="16">
        <f t="shared" si="213"/>
        <v>13648.638501763307</v>
      </c>
      <c r="HM39" s="6">
        <f t="shared" si="214"/>
        <v>8.5303990636020668</v>
      </c>
      <c r="HN39" s="14">
        <f t="shared" si="215"/>
        <v>6.8693364597074867E-3</v>
      </c>
      <c r="HO39" s="6">
        <f t="shared" si="216"/>
        <v>1.2418083047231192</v>
      </c>
      <c r="HP39" s="1">
        <v>33</v>
      </c>
      <c r="HQ39">
        <v>-23.111892323765101</v>
      </c>
      <c r="HR39" s="5">
        <f t="shared" si="319"/>
        <v>-0.27441224492240224</v>
      </c>
      <c r="HS39" s="5">
        <f t="shared" si="320"/>
        <v>0.27441224492240224</v>
      </c>
      <c r="HT39">
        <v>-16.060110181570099</v>
      </c>
      <c r="HU39" s="6">
        <f t="shared" si="219"/>
        <v>-12.354719452559991</v>
      </c>
      <c r="HV39" s="16">
        <f t="shared" si="220"/>
        <v>12354.71945255999</v>
      </c>
      <c r="HW39" s="6">
        <f t="shared" si="221"/>
        <v>7.7216996578499932</v>
      </c>
      <c r="HX39" s="14">
        <f t="shared" si="222"/>
        <v>6.8603061230600561E-3</v>
      </c>
      <c r="HY39" s="6">
        <f t="shared" si="223"/>
        <v>1.1255619675475519</v>
      </c>
      <c r="HZ39" s="1">
        <v>33</v>
      </c>
      <c r="IA39">
        <v>-23.0896277068694</v>
      </c>
      <c r="IB39" s="5">
        <f t="shared" si="321"/>
        <v>-0.27498286627239921</v>
      </c>
      <c r="IC39" s="5">
        <f t="shared" si="322"/>
        <v>0.27498286627239921</v>
      </c>
      <c r="ID39">
        <v>-18.147502839565298</v>
      </c>
      <c r="IE39" s="6">
        <f t="shared" si="226"/>
        <v>-14.399262517690678</v>
      </c>
      <c r="IF39" s="16">
        <f t="shared" si="227"/>
        <v>14399.262517690679</v>
      </c>
      <c r="IG39" s="6">
        <f t="shared" si="228"/>
        <v>8.999539073556674</v>
      </c>
      <c r="IH39" s="14">
        <f t="shared" si="229"/>
        <v>6.87457165680998E-3</v>
      </c>
      <c r="II39" s="6">
        <f t="shared" si="230"/>
        <v>1.3091054283566441</v>
      </c>
      <c r="IJ39" s="1">
        <v>33</v>
      </c>
      <c r="IK39">
        <v>-23.248617744072199</v>
      </c>
      <c r="IL39" s="5">
        <f t="shared" si="323"/>
        <v>-0.27469210736019889</v>
      </c>
      <c r="IM39" s="5">
        <f t="shared" si="324"/>
        <v>0.27469210736019889</v>
      </c>
      <c r="IN39">
        <v>-18.537045456469102</v>
      </c>
      <c r="IO39" s="6">
        <f t="shared" si="233"/>
        <v>-14.914846792817162</v>
      </c>
      <c r="IP39" s="16">
        <f t="shared" si="234"/>
        <v>14914.846792817161</v>
      </c>
      <c r="IQ39" s="6">
        <f t="shared" si="235"/>
        <v>9.3217792455107258</v>
      </c>
      <c r="IR39" s="14">
        <f t="shared" si="236"/>
        <v>6.8673026840049721E-3</v>
      </c>
      <c r="IS39" s="6">
        <f t="shared" si="237"/>
        <v>1.3574149377779161</v>
      </c>
      <c r="IT39" s="1">
        <v>33</v>
      </c>
      <c r="IU39">
        <v>-23.135652411907198</v>
      </c>
      <c r="IV39" s="5">
        <f t="shared" si="325"/>
        <v>-0.274691036339199</v>
      </c>
      <c r="IW39" s="5">
        <f t="shared" si="326"/>
        <v>0.274691036339199</v>
      </c>
      <c r="IX39">
        <v>-18.245320767164198</v>
      </c>
      <c r="IY39" s="6">
        <f t="shared" si="240"/>
        <v>-14.605662971734969</v>
      </c>
      <c r="IZ39" s="16">
        <f t="shared" si="241"/>
        <v>14605.662971734968</v>
      </c>
      <c r="JA39" s="6">
        <f t="shared" si="242"/>
        <v>9.1285393573343541</v>
      </c>
      <c r="JB39" s="14">
        <f t="shared" si="243"/>
        <v>6.8672759084799752E-3</v>
      </c>
      <c r="JC39" s="6">
        <f t="shared" si="244"/>
        <v>1.3292809956946805</v>
      </c>
      <c r="JD39" s="27">
        <f t="shared" si="245"/>
        <v>8.7403912795707619</v>
      </c>
      <c r="JE39" s="22">
        <f t="shared" si="246"/>
        <v>6.8677585664124949E-3</v>
      </c>
      <c r="JF39" s="27">
        <f t="shared" si="247"/>
        <v>1.2726701434026202</v>
      </c>
    </row>
    <row r="40" spans="2:266" x14ac:dyDescent="0.25">
      <c r="B40" s="1">
        <v>34</v>
      </c>
      <c r="C40" s="5">
        <v>-23.0660971897452</v>
      </c>
      <c r="D40" s="5">
        <f t="shared" si="116"/>
        <v>-0.28318595563170135</v>
      </c>
      <c r="E40" s="5">
        <f t="shared" si="117"/>
        <v>0.28318595563170135</v>
      </c>
      <c r="F40" s="6">
        <v>-18.425295501947399</v>
      </c>
      <c r="G40" s="6">
        <f t="shared" si="118"/>
        <v>-14.817691966891289</v>
      </c>
      <c r="H40" s="16">
        <f t="shared" si="2"/>
        <v>14817.691966891289</v>
      </c>
      <c r="I40" s="6">
        <f t="shared" si="3"/>
        <v>9.2610574793070555</v>
      </c>
      <c r="J40" s="14">
        <f t="shared" si="4"/>
        <v>7.0796488907925335E-3</v>
      </c>
      <c r="K40" s="6">
        <f t="shared" si="5"/>
        <v>1.3081238380834905</v>
      </c>
      <c r="L40" s="1">
        <v>34</v>
      </c>
      <c r="M40" s="1">
        <v>-23.273706363886799</v>
      </c>
      <c r="N40" s="5">
        <f t="shared" si="386"/>
        <v>-0.28355103408639692</v>
      </c>
      <c r="O40" s="5">
        <f t="shared" si="378"/>
        <v>0.28355103408639692</v>
      </c>
      <c r="P40" s="1">
        <v>-18.489701300859501</v>
      </c>
      <c r="Q40" s="6">
        <f t="shared" si="379"/>
        <v>-14.449629932642031</v>
      </c>
      <c r="R40" s="16">
        <f t="shared" si="380"/>
        <v>14449.62993264203</v>
      </c>
      <c r="S40" s="6">
        <f t="shared" si="381"/>
        <v>9.0310187079012696</v>
      </c>
      <c r="T40" s="14">
        <f t="shared" si="382"/>
        <v>7.0887758521599228E-3</v>
      </c>
      <c r="U40" s="6">
        <f t="shared" si="383"/>
        <v>1.2739884708231468</v>
      </c>
      <c r="V40" s="1">
        <v>34</v>
      </c>
      <c r="W40" s="1">
        <v>-23.2371809629871</v>
      </c>
      <c r="X40" s="5">
        <f t="shared" si="121"/>
        <v>-0.28283405539169948</v>
      </c>
      <c r="Y40" s="5">
        <f t="shared" si="122"/>
        <v>0.28283405539169948</v>
      </c>
      <c r="Z40" s="1">
        <v>-18.651479855179801</v>
      </c>
      <c r="AA40" s="6">
        <f t="shared" si="123"/>
        <v>-14.22242913395168</v>
      </c>
      <c r="AB40" s="16">
        <f t="shared" si="11"/>
        <v>14222.42913395168</v>
      </c>
      <c r="AC40" s="6">
        <f t="shared" si="12"/>
        <v>8.8890182087198006</v>
      </c>
      <c r="AD40" s="14">
        <f t="shared" si="13"/>
        <v>7.0708513847924873E-3</v>
      </c>
      <c r="AE40" s="6">
        <f t="shared" si="14"/>
        <v>1.2571354883568484</v>
      </c>
      <c r="AF40" s="1">
        <v>34</v>
      </c>
      <c r="AG40" s="1">
        <v>-23.305196708910302</v>
      </c>
      <c r="AH40" s="5">
        <f t="shared" si="124"/>
        <v>-0.28332388450710155</v>
      </c>
      <c r="AI40" s="5">
        <f t="shared" si="125"/>
        <v>0.28332388450710155</v>
      </c>
      <c r="AJ40" s="1">
        <v>-20.175675302743901</v>
      </c>
      <c r="AK40" s="6">
        <f t="shared" si="126"/>
        <v>-15.897957049310202</v>
      </c>
      <c r="AL40" s="16">
        <f t="shared" si="15"/>
        <v>15897.957049310202</v>
      </c>
      <c r="AM40" s="6">
        <f t="shared" si="16"/>
        <v>9.9362231558188761</v>
      </c>
      <c r="AN40" s="14">
        <f t="shared" si="17"/>
        <v>7.0830971126775392E-3</v>
      </c>
      <c r="AO40" s="6">
        <f t="shared" si="18"/>
        <v>1.402807698066814</v>
      </c>
      <c r="AP40" s="1">
        <v>34</v>
      </c>
      <c r="AQ40" s="1">
        <v>-23.272870827826601</v>
      </c>
      <c r="AR40" s="5">
        <f t="shared" si="127"/>
        <v>-0.28345161540019959</v>
      </c>
      <c r="AS40" s="5">
        <f t="shared" si="128"/>
        <v>0.28345161540019959</v>
      </c>
      <c r="AT40" s="1">
        <v>-18.983578309416799</v>
      </c>
      <c r="AU40" s="6">
        <f t="shared" si="129"/>
        <v>-15.208753198385269</v>
      </c>
      <c r="AV40" s="16">
        <f t="shared" si="19"/>
        <v>15208.75319838527</v>
      </c>
      <c r="AW40" s="6">
        <f t="shared" si="20"/>
        <v>9.5054707489907937</v>
      </c>
      <c r="AX40" s="14">
        <f t="shared" si="21"/>
        <v>7.08629038500499E-3</v>
      </c>
      <c r="AY40" s="6">
        <f t="shared" si="22"/>
        <v>1.3413888272353236</v>
      </c>
      <c r="AZ40" s="27">
        <f t="shared" si="384"/>
        <v>9.3245576601475584</v>
      </c>
      <c r="BA40" s="22">
        <f t="shared" si="385"/>
        <v>7.0817327250854937E-3</v>
      </c>
      <c r="BB40" s="27">
        <f t="shared" si="23"/>
        <v>1.316705673897766</v>
      </c>
      <c r="BC40" s="1">
        <v>34</v>
      </c>
      <c r="BD40">
        <v>-23.134807842017899</v>
      </c>
      <c r="BE40" s="5">
        <f t="shared" si="287"/>
        <v>-0.28327252206640097</v>
      </c>
      <c r="BF40" s="5">
        <f t="shared" si="288"/>
        <v>0.28327252206640097</v>
      </c>
      <c r="BG40">
        <v>-19.225331023335499</v>
      </c>
      <c r="BH40" s="6">
        <f t="shared" si="327"/>
        <v>-15.39994720369582</v>
      </c>
      <c r="BI40" s="16">
        <f t="shared" si="24"/>
        <v>15399.94720369582</v>
      </c>
      <c r="BJ40" s="6">
        <f t="shared" si="328"/>
        <v>9.6249670023098872</v>
      </c>
      <c r="BK40" s="14">
        <f t="shared" si="329"/>
        <v>7.0818130516600245E-3</v>
      </c>
      <c r="BL40" s="6">
        <f t="shared" si="330"/>
        <v>1.3591105740999094</v>
      </c>
      <c r="BM40" s="1">
        <v>34</v>
      </c>
      <c r="BN40">
        <v>-23.094956036228801</v>
      </c>
      <c r="BO40" s="5">
        <f t="shared" si="289"/>
        <v>-0.2831927542867021</v>
      </c>
      <c r="BP40" s="5">
        <f t="shared" si="290"/>
        <v>0.2831927542867021</v>
      </c>
      <c r="BQ40">
        <v>-19.9738834053278</v>
      </c>
      <c r="BR40" s="6">
        <f t="shared" si="257"/>
        <v>-16.290298663079739</v>
      </c>
      <c r="BS40" s="16">
        <f t="shared" si="28"/>
        <v>16290.298663079739</v>
      </c>
      <c r="BT40" s="6">
        <f t="shared" si="258"/>
        <v>10.181436664424837</v>
      </c>
      <c r="BU40" s="14">
        <f t="shared" si="259"/>
        <v>7.0798188571675521E-3</v>
      </c>
      <c r="BV40" s="6">
        <f t="shared" si="260"/>
        <v>1.4380928198632132</v>
      </c>
      <c r="BW40" s="1">
        <v>34</v>
      </c>
      <c r="BX40">
        <v>-23.042153072259602</v>
      </c>
      <c r="BY40" s="5">
        <f t="shared" si="291"/>
        <v>-0.28364961458250093</v>
      </c>
      <c r="BZ40" s="5">
        <f t="shared" si="292"/>
        <v>0.28364961458250093</v>
      </c>
      <c r="CA40">
        <v>-20.525177940726302</v>
      </c>
      <c r="CB40" s="6">
        <f t="shared" si="261"/>
        <v>-16.432620584964774</v>
      </c>
      <c r="CC40" s="16">
        <f t="shared" si="32"/>
        <v>16432.620584964774</v>
      </c>
      <c r="CD40" s="6">
        <f t="shared" si="262"/>
        <v>10.270387865602984</v>
      </c>
      <c r="CE40" s="14">
        <f t="shared" si="263"/>
        <v>7.0912403645625229E-3</v>
      </c>
      <c r="CF40" s="6">
        <f t="shared" si="264"/>
        <v>1.4483203695827045</v>
      </c>
      <c r="CG40" s="1">
        <v>34</v>
      </c>
      <c r="CH40">
        <v>-23.0683103847445</v>
      </c>
      <c r="CI40" s="5">
        <f t="shared" si="293"/>
        <v>-0.28335899536870102</v>
      </c>
      <c r="CJ40" s="5">
        <f t="shared" si="294"/>
        <v>0.28335899536870102</v>
      </c>
      <c r="CK40">
        <v>-19.591113738715599</v>
      </c>
      <c r="CL40" s="6">
        <f t="shared" si="265"/>
        <v>-15.55024925619359</v>
      </c>
      <c r="CM40" s="16">
        <f t="shared" si="36"/>
        <v>15550.249256193591</v>
      </c>
      <c r="CN40" s="6">
        <f t="shared" si="266"/>
        <v>9.7189057851209935</v>
      </c>
      <c r="CO40" s="14">
        <f t="shared" si="267"/>
        <v>7.0839748842175254E-3</v>
      </c>
      <c r="CP40" s="6">
        <f t="shared" si="268"/>
        <v>1.3719565560253275</v>
      </c>
      <c r="CQ40" s="1">
        <v>34</v>
      </c>
      <c r="CR40">
        <v>-23.053518467468301</v>
      </c>
      <c r="CS40" s="5">
        <f t="shared" si="295"/>
        <v>-0.28314283539599927</v>
      </c>
      <c r="CT40" s="5">
        <f t="shared" si="296"/>
        <v>0.28314283539599927</v>
      </c>
      <c r="CU40">
        <v>-11.5621449425817</v>
      </c>
      <c r="CV40" s="6">
        <f t="shared" si="269"/>
        <v>-8.4200659766793695</v>
      </c>
      <c r="CW40" s="16">
        <f t="shared" si="40"/>
        <v>8420.0659766793688</v>
      </c>
      <c r="CX40" s="6">
        <f t="shared" si="270"/>
        <v>5.2625412354246057</v>
      </c>
      <c r="CY40" s="14">
        <f t="shared" si="271"/>
        <v>7.0785708848999816E-3</v>
      </c>
      <c r="CZ40" s="6">
        <f t="shared" si="272"/>
        <v>0.74344685120702358</v>
      </c>
      <c r="DA40" s="27">
        <f t="shared" si="44"/>
        <v>9.9489243293646759</v>
      </c>
      <c r="DB40" s="22">
        <f t="shared" si="45"/>
        <v>7.0842117894019067E-3</v>
      </c>
      <c r="DC40" s="27">
        <f t="shared" si="297"/>
        <v>1.4043798555328941</v>
      </c>
      <c r="DD40" s="1">
        <v>34</v>
      </c>
      <c r="DE40">
        <v>-23.046051914577902</v>
      </c>
      <c r="DF40" s="5">
        <f t="shared" si="298"/>
        <v>-0.28318302196560197</v>
      </c>
      <c r="DG40" s="5">
        <f t="shared" si="299"/>
        <v>0.28318302196560197</v>
      </c>
      <c r="DH40">
        <v>-16.256398893892801</v>
      </c>
      <c r="DI40" s="6">
        <f t="shared" si="336"/>
        <v>-12.30375859886411</v>
      </c>
      <c r="DJ40" s="16">
        <f t="shared" si="337"/>
        <v>12303.758598864111</v>
      </c>
      <c r="DK40" s="6">
        <f t="shared" si="338"/>
        <v>7.6898491242900695</v>
      </c>
      <c r="DL40" s="14">
        <f t="shared" si="339"/>
        <v>7.0795755491400488E-3</v>
      </c>
      <c r="DM40" s="6">
        <f t="shared" si="340"/>
        <v>1.0862020005174111</v>
      </c>
      <c r="DN40" s="1">
        <v>34</v>
      </c>
      <c r="DO40">
        <v>-23.099090363463599</v>
      </c>
      <c r="DP40" s="5">
        <f t="shared" si="300"/>
        <v>-0.28293868948449941</v>
      </c>
      <c r="DQ40" s="5">
        <f t="shared" si="301"/>
        <v>0.28293868948449941</v>
      </c>
      <c r="DR40">
        <v>-17.9961124435067</v>
      </c>
      <c r="DS40" s="6">
        <f t="shared" si="278"/>
        <v>-14.24302272498606</v>
      </c>
      <c r="DT40" s="16">
        <f t="shared" si="279"/>
        <v>14243.02272498606</v>
      </c>
      <c r="DU40" s="6">
        <f t="shared" si="280"/>
        <v>8.9018892031162871</v>
      </c>
      <c r="DV40" s="14">
        <f t="shared" si="281"/>
        <v>7.073467237112485E-3</v>
      </c>
      <c r="DW40" s="6">
        <f t="shared" si="282"/>
        <v>1.2584902007336074</v>
      </c>
      <c r="DX40" s="1">
        <v>34</v>
      </c>
      <c r="DY40">
        <v>-23.151221564449699</v>
      </c>
      <c r="DZ40" s="5">
        <f t="shared" si="302"/>
        <v>-0.28293510389249832</v>
      </c>
      <c r="EA40" s="5">
        <f t="shared" si="303"/>
        <v>0.28293510389249832</v>
      </c>
      <c r="EB40">
        <v>-17.114485800266301</v>
      </c>
      <c r="EC40" s="6">
        <f t="shared" si="331"/>
        <v>-13.413318432867561</v>
      </c>
      <c r="ED40" s="16">
        <f t="shared" si="332"/>
        <v>13413.318432867562</v>
      </c>
      <c r="EE40" s="6">
        <f t="shared" si="333"/>
        <v>8.3833240205422257</v>
      </c>
      <c r="EF40" s="14">
        <f t="shared" si="334"/>
        <v>7.0733775973124578E-3</v>
      </c>
      <c r="EG40" s="6">
        <f t="shared" si="335"/>
        <v>1.1851939056282652</v>
      </c>
      <c r="EH40" s="1">
        <v>34</v>
      </c>
      <c r="EI40">
        <v>-23.178657117187399</v>
      </c>
      <c r="EJ40" s="5">
        <f t="shared" si="304"/>
        <v>-0.28300350953669806</v>
      </c>
      <c r="EK40" s="5">
        <f t="shared" si="305"/>
        <v>0.28300350953669806</v>
      </c>
      <c r="EL40">
        <v>-15.959560684859801</v>
      </c>
      <c r="EM40" s="6">
        <f t="shared" si="355"/>
        <v>-12.235478311777161</v>
      </c>
      <c r="EN40" s="16">
        <f t="shared" si="356"/>
        <v>12235.47831177716</v>
      </c>
      <c r="EO40" s="6">
        <f t="shared" si="357"/>
        <v>7.6471739448607252</v>
      </c>
      <c r="EP40" s="14">
        <f t="shared" si="358"/>
        <v>7.0750877384174512E-3</v>
      </c>
      <c r="EQ40" s="6">
        <f t="shared" si="359"/>
        <v>1.080859238442637</v>
      </c>
      <c r="ER40" s="1">
        <v>34</v>
      </c>
      <c r="ES40">
        <v>-23.024626000239302</v>
      </c>
      <c r="ET40" s="5">
        <f t="shared" si="348"/>
        <v>-0.28368113985210286</v>
      </c>
      <c r="EU40" s="5">
        <f t="shared" si="349"/>
        <v>0.28368113985210286</v>
      </c>
      <c r="EV40">
        <v>-17.6313795149326</v>
      </c>
      <c r="EW40" s="6">
        <f t="shared" si="343"/>
        <v>-13.84479645639655</v>
      </c>
      <c r="EX40" s="16">
        <f t="shared" si="344"/>
        <v>13844.796456396549</v>
      </c>
      <c r="EY40" s="6">
        <f t="shared" si="345"/>
        <v>8.6529977852478428</v>
      </c>
      <c r="EZ40" s="14">
        <f t="shared" si="346"/>
        <v>7.0920284963025713E-3</v>
      </c>
      <c r="FA40" s="6">
        <f t="shared" si="347"/>
        <v>1.2201019482309021</v>
      </c>
      <c r="FB40" s="27">
        <f t="shared" si="375"/>
        <v>8.2550468156114292</v>
      </c>
      <c r="FC40" s="22">
        <f t="shared" si="376"/>
        <v>7.0787073236570023E-3</v>
      </c>
      <c r="FD40" s="27">
        <f t="shared" si="377"/>
        <v>1.1661799871317051</v>
      </c>
      <c r="FE40" s="1">
        <v>34</v>
      </c>
      <c r="FF40">
        <v>-23.076240643151699</v>
      </c>
      <c r="FG40" s="5">
        <f t="shared" si="306"/>
        <v>-0.28320318509969766</v>
      </c>
      <c r="FH40" s="5">
        <f t="shared" si="307"/>
        <v>0.28320318509969766</v>
      </c>
      <c r="FI40">
        <v>-20.402111299335999</v>
      </c>
      <c r="FJ40" s="6">
        <f t="shared" si="360"/>
        <v>-17.041336931288292</v>
      </c>
      <c r="FK40" s="16">
        <f t="shared" si="361"/>
        <v>17041.336931288293</v>
      </c>
      <c r="FL40" s="6">
        <f t="shared" si="362"/>
        <v>10.650835582055183</v>
      </c>
      <c r="FM40" s="14">
        <f t="shared" si="363"/>
        <v>7.0800796274924412E-3</v>
      </c>
      <c r="FN40" s="6">
        <f t="shared" si="364"/>
        <v>1.504338389175349</v>
      </c>
      <c r="FO40" s="1">
        <v>34</v>
      </c>
      <c r="FP40">
        <v>-22.979609358771199</v>
      </c>
      <c r="FQ40" s="5">
        <f t="shared" si="341"/>
        <v>-0.28302404519979873</v>
      </c>
      <c r="FR40" s="5">
        <f t="shared" si="342"/>
        <v>0.28302404519979873</v>
      </c>
      <c r="FS40">
        <v>-18.4195524081588</v>
      </c>
      <c r="FT40" s="6">
        <f t="shared" si="365"/>
        <v>-14.82800934463741</v>
      </c>
      <c r="FU40" s="16">
        <f t="shared" si="366"/>
        <v>14828.00934463741</v>
      </c>
      <c r="FV40" s="6">
        <f t="shared" si="367"/>
        <v>9.2675058403983819</v>
      </c>
      <c r="FW40" s="14">
        <f t="shared" si="368"/>
        <v>7.0756011299949687E-3</v>
      </c>
      <c r="FX40" s="6">
        <f t="shared" si="369"/>
        <v>1.3097835321880236</v>
      </c>
      <c r="FY40" s="1">
        <v>34</v>
      </c>
      <c r="FZ40">
        <v>-23.042387160192199</v>
      </c>
      <c r="GA40" s="5">
        <f t="shared" si="308"/>
        <v>-0.28344351289359793</v>
      </c>
      <c r="GB40" s="5">
        <f t="shared" si="309"/>
        <v>0.28344351289359793</v>
      </c>
      <c r="GC40">
        <v>-18.377250060439099</v>
      </c>
      <c r="GD40" s="6">
        <f t="shared" si="350"/>
        <v>-14.88336212933063</v>
      </c>
      <c r="GE40" s="16">
        <f t="shared" si="351"/>
        <v>14883.36212933063</v>
      </c>
      <c r="GF40" s="6">
        <f t="shared" si="352"/>
        <v>9.3021013308316434</v>
      </c>
      <c r="GG40" s="14">
        <f t="shared" si="353"/>
        <v>7.0860878223399483E-3</v>
      </c>
      <c r="GH40" s="6">
        <f t="shared" si="354"/>
        <v>1.3127273559192116</v>
      </c>
      <c r="GI40" s="1">
        <v>34</v>
      </c>
      <c r="GJ40">
        <v>-22.868339266547999</v>
      </c>
      <c r="GK40" s="5">
        <f t="shared" si="310"/>
        <v>-0.2830897965744974</v>
      </c>
      <c r="GL40" s="5">
        <f t="shared" si="311"/>
        <v>0.2830897965744974</v>
      </c>
      <c r="GM40">
        <v>-16.998332366347299</v>
      </c>
      <c r="GN40" s="6">
        <f t="shared" si="198"/>
        <v>-13.492729142308217</v>
      </c>
      <c r="GO40" s="16">
        <f t="shared" si="199"/>
        <v>13492.729142308217</v>
      </c>
      <c r="GP40" s="6">
        <f t="shared" si="200"/>
        <v>8.4329557139426363</v>
      </c>
      <c r="GQ40" s="14">
        <f t="shared" si="201"/>
        <v>7.0772449143624346E-3</v>
      </c>
      <c r="GR40" s="6">
        <f t="shared" si="202"/>
        <v>1.1915591188357699</v>
      </c>
      <c r="GS40" s="1">
        <v>34</v>
      </c>
      <c r="GT40">
        <v>-23.395397210817201</v>
      </c>
      <c r="GU40" s="5">
        <f t="shared" si="312"/>
        <v>-0.28328341854060213</v>
      </c>
      <c r="GV40" s="5">
        <f t="shared" si="313"/>
        <v>0.28328341854060213</v>
      </c>
      <c r="GW40">
        <v>-20.013479515910099</v>
      </c>
      <c r="GX40" s="6">
        <f t="shared" si="370"/>
        <v>-16.348119080066628</v>
      </c>
      <c r="GY40" s="16">
        <f t="shared" si="371"/>
        <v>16348.119080066628</v>
      </c>
      <c r="GZ40" s="6">
        <f t="shared" si="372"/>
        <v>10.217574425041642</v>
      </c>
      <c r="HA40" s="14">
        <f t="shared" si="373"/>
        <v>7.0820854635150528E-3</v>
      </c>
      <c r="HB40" s="6">
        <f t="shared" si="374"/>
        <v>1.4427352617643152</v>
      </c>
      <c r="HC40" s="27">
        <f t="shared" si="314"/>
        <v>9.5741945784538967</v>
      </c>
      <c r="HD40" s="22">
        <f t="shared" si="315"/>
        <v>7.0802197915409686E-3</v>
      </c>
      <c r="HE40" s="27">
        <f t="shared" si="316"/>
        <v>1.3522453907282064</v>
      </c>
      <c r="HF40" s="1">
        <v>34</v>
      </c>
      <c r="HG40">
        <v>-22.964865544306601</v>
      </c>
      <c r="HH40" s="5">
        <f t="shared" si="317"/>
        <v>-0.28337412936080142</v>
      </c>
      <c r="HI40" s="5">
        <f t="shared" si="318"/>
        <v>0.28337412936080142</v>
      </c>
      <c r="HJ40">
        <v>-17.956721037626298</v>
      </c>
      <c r="HK40" s="6">
        <f t="shared" si="212"/>
        <v>-14.169034175574808</v>
      </c>
      <c r="HL40" s="16">
        <f t="shared" si="213"/>
        <v>14169.034175574809</v>
      </c>
      <c r="HM40" s="6">
        <f t="shared" si="214"/>
        <v>8.855646359734255</v>
      </c>
      <c r="HN40" s="14">
        <f t="shared" si="215"/>
        <v>7.0843532340200358E-3</v>
      </c>
      <c r="HO40" s="6">
        <f t="shared" si="216"/>
        <v>1.2500289112079035</v>
      </c>
      <c r="HP40" s="1">
        <v>34</v>
      </c>
      <c r="HQ40">
        <v>-23.120554229197701</v>
      </c>
      <c r="HR40" s="5">
        <f t="shared" si="319"/>
        <v>-0.28307415035500227</v>
      </c>
      <c r="HS40" s="5">
        <f t="shared" si="320"/>
        <v>0.28307415035500227</v>
      </c>
      <c r="HT40">
        <v>-16.631880216300502</v>
      </c>
      <c r="HU40" s="6">
        <f t="shared" si="219"/>
        <v>-12.926489487290393</v>
      </c>
      <c r="HV40" s="16">
        <f t="shared" si="220"/>
        <v>12926.489487290393</v>
      </c>
      <c r="HW40" s="6">
        <f t="shared" si="221"/>
        <v>8.0790559295564961</v>
      </c>
      <c r="HX40" s="14">
        <f t="shared" si="222"/>
        <v>7.0768537588750567E-3</v>
      </c>
      <c r="HY40" s="6">
        <f t="shared" si="223"/>
        <v>1.1416169112474002</v>
      </c>
      <c r="HZ40" s="1">
        <v>34</v>
      </c>
      <c r="IA40">
        <v>-23.0978826243309</v>
      </c>
      <c r="IB40" s="5">
        <f t="shared" si="321"/>
        <v>-0.28323778373389885</v>
      </c>
      <c r="IC40" s="5">
        <f t="shared" si="322"/>
        <v>0.28323778373389885</v>
      </c>
      <c r="ID40">
        <v>-18.685588985681498</v>
      </c>
      <c r="IE40" s="6">
        <f t="shared" si="226"/>
        <v>-14.937348663806878</v>
      </c>
      <c r="IF40" s="16">
        <f t="shared" si="227"/>
        <v>14937.348663806877</v>
      </c>
      <c r="IG40" s="6">
        <f t="shared" si="228"/>
        <v>9.335842914879299</v>
      </c>
      <c r="IH40" s="14">
        <f t="shared" si="229"/>
        <v>7.0809445933474715E-3</v>
      </c>
      <c r="II40" s="6">
        <f t="shared" si="230"/>
        <v>1.3184459773418222</v>
      </c>
      <c r="IJ40" s="1">
        <v>34</v>
      </c>
      <c r="IK40">
        <v>-23.257043698927099</v>
      </c>
      <c r="IL40" s="5">
        <f t="shared" si="323"/>
        <v>-0.28311806221509883</v>
      </c>
      <c r="IM40" s="5">
        <f t="shared" si="324"/>
        <v>0.28311806221509883</v>
      </c>
      <c r="IN40">
        <v>-19.252174347639102</v>
      </c>
      <c r="IO40" s="6">
        <f t="shared" si="233"/>
        <v>-15.629975683987162</v>
      </c>
      <c r="IP40" s="16">
        <f t="shared" si="234"/>
        <v>15629.975683987162</v>
      </c>
      <c r="IQ40" s="6">
        <f t="shared" si="235"/>
        <v>9.7687348024919771</v>
      </c>
      <c r="IR40" s="14">
        <f t="shared" si="236"/>
        <v>7.0779515553774704E-3</v>
      </c>
      <c r="IS40" s="6">
        <f t="shared" si="237"/>
        <v>1.3801641232017454</v>
      </c>
      <c r="IT40" s="1">
        <v>34</v>
      </c>
      <c r="IU40">
        <v>-23.143967585940199</v>
      </c>
      <c r="IV40" s="5">
        <f t="shared" si="325"/>
        <v>-0.28300621037219997</v>
      </c>
      <c r="IW40" s="5">
        <f t="shared" si="326"/>
        <v>0.28300621037219997</v>
      </c>
      <c r="IX40">
        <v>-18.8240416347981</v>
      </c>
      <c r="IY40" s="6">
        <f t="shared" si="240"/>
        <v>-15.18438383936887</v>
      </c>
      <c r="IZ40" s="16">
        <f t="shared" si="241"/>
        <v>15184.383839368869</v>
      </c>
      <c r="JA40" s="6">
        <f t="shared" si="242"/>
        <v>9.4902398996055428</v>
      </c>
      <c r="JB40" s="14">
        <f t="shared" si="243"/>
        <v>7.075155259304999E-3</v>
      </c>
      <c r="JC40" s="6">
        <f t="shared" si="244"/>
        <v>1.3413472286879229</v>
      </c>
      <c r="JD40" s="27">
        <f t="shared" si="245"/>
        <v>9.1059039812535136</v>
      </c>
      <c r="JE40" s="22">
        <f t="shared" si="246"/>
        <v>7.0790516801850067E-3</v>
      </c>
      <c r="JF40" s="27">
        <f t="shared" si="247"/>
        <v>1.2863169238814678</v>
      </c>
    </row>
    <row r="41" spans="2:266" x14ac:dyDescent="0.25">
      <c r="B41" s="1">
        <v>35</v>
      </c>
      <c r="C41" s="5">
        <v>-23.074617394446101</v>
      </c>
      <c r="D41" s="5">
        <f t="shared" si="116"/>
        <v>-0.29170616033260188</v>
      </c>
      <c r="E41" s="5">
        <f t="shared" si="117"/>
        <v>0.29170616033260188</v>
      </c>
      <c r="F41" s="6">
        <v>-18.9462445676327</v>
      </c>
      <c r="G41" s="6">
        <f t="shared" si="118"/>
        <v>-15.338641032576589</v>
      </c>
      <c r="H41" s="16">
        <f t="shared" si="2"/>
        <v>15338.64103257659</v>
      </c>
      <c r="I41" s="6">
        <f t="shared" si="3"/>
        <v>9.5866506453603684</v>
      </c>
      <c r="J41" s="14">
        <f t="shared" si="4"/>
        <v>7.2926540083150474E-3</v>
      </c>
      <c r="K41" s="6">
        <f t="shared" si="5"/>
        <v>1.3145626591402413</v>
      </c>
      <c r="L41" s="1">
        <v>35</v>
      </c>
      <c r="M41" s="1">
        <v>-23.282137953243399</v>
      </c>
      <c r="N41" s="5">
        <f t="shared" si="386"/>
        <v>-0.29198262344299764</v>
      </c>
      <c r="O41" s="5">
        <f t="shared" si="378"/>
        <v>0.29198262344299764</v>
      </c>
      <c r="P41" s="1">
        <v>-19.041820429265499</v>
      </c>
      <c r="Q41" s="6">
        <f t="shared" si="379"/>
        <v>-15.001749061048029</v>
      </c>
      <c r="R41" s="16">
        <f t="shared" si="380"/>
        <v>15001.749061048029</v>
      </c>
      <c r="S41" s="6">
        <f t="shared" si="381"/>
        <v>9.3760931631550175</v>
      </c>
      <c r="T41" s="14">
        <f t="shared" si="382"/>
        <v>7.2995655860749412E-3</v>
      </c>
      <c r="U41" s="6">
        <f t="shared" si="383"/>
        <v>1.2844727610970954</v>
      </c>
      <c r="V41" s="1">
        <v>35</v>
      </c>
      <c r="W41" s="1">
        <v>-23.2455844264014</v>
      </c>
      <c r="X41" s="5">
        <f t="shared" si="121"/>
        <v>-0.29123751880599968</v>
      </c>
      <c r="Y41" s="5">
        <f t="shared" si="122"/>
        <v>0.29123751880599968</v>
      </c>
      <c r="Z41" s="1">
        <v>-19.2693332210183</v>
      </c>
      <c r="AA41" s="6">
        <f t="shared" si="123"/>
        <v>-14.840282499790179</v>
      </c>
      <c r="AB41" s="16">
        <f t="shared" si="11"/>
        <v>14840.282499790179</v>
      </c>
      <c r="AC41" s="6">
        <f t="shared" si="12"/>
        <v>9.2751765623688627</v>
      </c>
      <c r="AD41" s="14">
        <f t="shared" si="13"/>
        <v>7.2809379701499919E-3</v>
      </c>
      <c r="AE41" s="6">
        <f t="shared" si="14"/>
        <v>1.2738985829016463</v>
      </c>
      <c r="AF41" s="1">
        <v>35</v>
      </c>
      <c r="AG41" s="1">
        <v>-23.313159423909699</v>
      </c>
      <c r="AH41" s="5">
        <f t="shared" si="124"/>
        <v>-0.29128659950649904</v>
      </c>
      <c r="AI41" s="5">
        <f t="shared" si="125"/>
        <v>0.29128659950649904</v>
      </c>
      <c r="AJ41" s="1">
        <v>-20.741529576480399</v>
      </c>
      <c r="AK41" s="6">
        <f t="shared" si="126"/>
        <v>-16.463811323046698</v>
      </c>
      <c r="AL41" s="16">
        <f t="shared" si="15"/>
        <v>16463.811323046699</v>
      </c>
      <c r="AM41" s="6">
        <f t="shared" si="16"/>
        <v>10.289882076904187</v>
      </c>
      <c r="AN41" s="14">
        <f t="shared" si="17"/>
        <v>7.2821649876624759E-3</v>
      </c>
      <c r="AO41" s="6">
        <f t="shared" si="18"/>
        <v>1.41302512293218</v>
      </c>
      <c r="AP41" s="1">
        <v>35</v>
      </c>
      <c r="AQ41" s="1">
        <v>-23.281032892426001</v>
      </c>
      <c r="AR41" s="5">
        <f t="shared" si="127"/>
        <v>-0.29161367999959964</v>
      </c>
      <c r="AS41" s="5">
        <f t="shared" si="128"/>
        <v>0.29161367999959964</v>
      </c>
      <c r="AT41" s="1">
        <v>-19.683209992945201</v>
      </c>
      <c r="AU41" s="6">
        <f t="shared" si="129"/>
        <v>-15.908384881913671</v>
      </c>
      <c r="AV41" s="16">
        <f t="shared" si="19"/>
        <v>15908.384881913671</v>
      </c>
      <c r="AW41" s="6">
        <f t="shared" si="20"/>
        <v>9.9427405511960441</v>
      </c>
      <c r="AX41" s="14">
        <f t="shared" si="21"/>
        <v>7.2903419999899906E-3</v>
      </c>
      <c r="AY41" s="6">
        <f t="shared" si="22"/>
        <v>1.3638236109101185</v>
      </c>
      <c r="AZ41" s="27">
        <f t="shared" si="384"/>
        <v>9.6941085997968948</v>
      </c>
      <c r="BA41" s="22">
        <f t="shared" si="385"/>
        <v>7.2891329104384896E-3</v>
      </c>
      <c r="BB41" s="27">
        <f t="shared" si="23"/>
        <v>1.3299398870768744</v>
      </c>
      <c r="BC41" s="1">
        <v>35</v>
      </c>
      <c r="BD41">
        <v>-23.143684277608799</v>
      </c>
      <c r="BE41" s="5">
        <f t="shared" si="287"/>
        <v>-0.2921489576573002</v>
      </c>
      <c r="BF41" s="5">
        <f t="shared" si="288"/>
        <v>0.2921489576573002</v>
      </c>
      <c r="BG41">
        <v>-19.855389371514299</v>
      </c>
      <c r="BH41" s="6">
        <f t="shared" si="327"/>
        <v>-16.03000555187462</v>
      </c>
      <c r="BI41" s="16">
        <f t="shared" si="24"/>
        <v>16030.005551874619</v>
      </c>
      <c r="BJ41" s="6">
        <f t="shared" si="328"/>
        <v>10.018753469921638</v>
      </c>
      <c r="BK41" s="14">
        <f t="shared" si="329"/>
        <v>7.3037239414325047E-3</v>
      </c>
      <c r="BL41" s="6">
        <f t="shared" si="330"/>
        <v>1.3717322218447134</v>
      </c>
      <c r="BM41" s="1">
        <v>35</v>
      </c>
      <c r="BN41">
        <v>-23.1035642974804</v>
      </c>
      <c r="BO41" s="5">
        <f t="shared" si="289"/>
        <v>-0.29180101553830085</v>
      </c>
      <c r="BP41" s="5">
        <f t="shared" si="290"/>
        <v>0.29180101553830085</v>
      </c>
      <c r="BQ41">
        <v>-20.627178996801401</v>
      </c>
      <c r="BR41" s="6">
        <f t="shared" si="257"/>
        <v>-16.943594254553339</v>
      </c>
      <c r="BS41" s="16">
        <f t="shared" si="28"/>
        <v>16943.59425455334</v>
      </c>
      <c r="BT41" s="6">
        <f t="shared" si="258"/>
        <v>10.589746409095838</v>
      </c>
      <c r="BU41" s="14">
        <f t="shared" si="259"/>
        <v>7.2950253884575215E-3</v>
      </c>
      <c r="BV41" s="6">
        <f t="shared" si="260"/>
        <v>1.451639417986311</v>
      </c>
      <c r="BW41" s="1">
        <v>35</v>
      </c>
      <c r="BX41">
        <v>-23.050287523144299</v>
      </c>
      <c r="BY41" s="5">
        <f t="shared" si="291"/>
        <v>-0.29178406546719771</v>
      </c>
      <c r="BZ41" s="5">
        <f t="shared" si="292"/>
        <v>0.29178406546719771</v>
      </c>
      <c r="CA41">
        <v>-21.0670890286565</v>
      </c>
      <c r="CB41" s="6">
        <f t="shared" si="261"/>
        <v>-16.974531672894972</v>
      </c>
      <c r="CC41" s="16">
        <f t="shared" si="32"/>
        <v>16974.531672894973</v>
      </c>
      <c r="CD41" s="6">
        <f t="shared" si="262"/>
        <v>10.609082295559357</v>
      </c>
      <c r="CE41" s="14">
        <f t="shared" si="263"/>
        <v>7.2946016366799427E-3</v>
      </c>
      <c r="CF41" s="6">
        <f t="shared" si="264"/>
        <v>1.4543744571619903</v>
      </c>
      <c r="CG41" s="1">
        <v>35</v>
      </c>
      <c r="CH41">
        <v>-23.076417780707999</v>
      </c>
      <c r="CI41" s="5">
        <f t="shared" si="293"/>
        <v>-0.2914663913322002</v>
      </c>
      <c r="CJ41" s="5">
        <f t="shared" si="294"/>
        <v>0.2914663913322002</v>
      </c>
      <c r="CK41">
        <v>-20.194254443049399</v>
      </c>
      <c r="CL41" s="6">
        <f t="shared" si="265"/>
        <v>-16.153389960527392</v>
      </c>
      <c r="CM41" s="16">
        <f t="shared" si="36"/>
        <v>16153.389960527391</v>
      </c>
      <c r="CN41" s="6">
        <f t="shared" si="266"/>
        <v>10.09586872532962</v>
      </c>
      <c r="CO41" s="14">
        <f t="shared" si="267"/>
        <v>7.2866597833050051E-3</v>
      </c>
      <c r="CP41" s="6">
        <f t="shared" si="268"/>
        <v>1.3855276663885141</v>
      </c>
      <c r="CQ41" s="1">
        <v>35</v>
      </c>
      <c r="CR41">
        <v>-23.0617666794071</v>
      </c>
      <c r="CS41" s="5">
        <f t="shared" si="295"/>
        <v>-0.29139104733479826</v>
      </c>
      <c r="CT41" s="5">
        <f t="shared" si="296"/>
        <v>0.29139104733479826</v>
      </c>
      <c r="CU41">
        <v>-11.930810846388299</v>
      </c>
      <c r="CV41" s="6">
        <f t="shared" si="269"/>
        <v>-8.7887318804859689</v>
      </c>
      <c r="CW41" s="16">
        <f t="shared" si="40"/>
        <v>8788.7318804859697</v>
      </c>
      <c r="CX41" s="6">
        <f t="shared" si="270"/>
        <v>5.4929574253037314</v>
      </c>
      <c r="CY41" s="14">
        <f t="shared" si="271"/>
        <v>7.2847761833699561E-3</v>
      </c>
      <c r="CZ41" s="6">
        <f t="shared" si="272"/>
        <v>0.75403242145494109</v>
      </c>
      <c r="DA41" s="27">
        <f t="shared" si="44"/>
        <v>10.328362724976614</v>
      </c>
      <c r="DB41" s="22">
        <f t="shared" si="45"/>
        <v>7.2950026874687435E-3</v>
      </c>
      <c r="DC41" s="27">
        <f t="shared" si="297"/>
        <v>1.415813422895448</v>
      </c>
      <c r="DD41" s="1">
        <v>35</v>
      </c>
      <c r="DE41">
        <v>-23.0542359583904</v>
      </c>
      <c r="DF41" s="5">
        <f t="shared" si="298"/>
        <v>-0.29136706577810045</v>
      </c>
      <c r="DG41" s="5">
        <f t="shared" si="299"/>
        <v>0.29136706577810045</v>
      </c>
      <c r="DH41">
        <v>-16.715232841670499</v>
      </c>
      <c r="DI41" s="6">
        <f t="shared" si="336"/>
        <v>-12.762592546641809</v>
      </c>
      <c r="DJ41" s="16">
        <f t="shared" si="337"/>
        <v>12762.592546641808</v>
      </c>
      <c r="DK41" s="6">
        <f t="shared" si="338"/>
        <v>7.9766203416511301</v>
      </c>
      <c r="DL41" s="14">
        <f t="shared" si="339"/>
        <v>7.2841766444525112E-3</v>
      </c>
      <c r="DM41" s="6">
        <f t="shared" si="340"/>
        <v>1.0950613543571832</v>
      </c>
      <c r="DN41" s="1">
        <v>35</v>
      </c>
      <c r="DO41">
        <v>-23.107385514060901</v>
      </c>
      <c r="DP41" s="5">
        <f t="shared" si="300"/>
        <v>-0.29123384008180153</v>
      </c>
      <c r="DQ41" s="5">
        <f t="shared" si="301"/>
        <v>0.29123384008180153</v>
      </c>
      <c r="DR41">
        <v>-18.608864769339601</v>
      </c>
      <c r="DS41" s="6">
        <f t="shared" si="278"/>
        <v>-14.855775050818961</v>
      </c>
      <c r="DT41" s="16">
        <f t="shared" si="279"/>
        <v>14855.77505081896</v>
      </c>
      <c r="DU41" s="6">
        <f t="shared" si="280"/>
        <v>9.28485940676185</v>
      </c>
      <c r="DV41" s="14">
        <f t="shared" si="281"/>
        <v>7.2808460020450383E-3</v>
      </c>
      <c r="DW41" s="6">
        <f t="shared" si="282"/>
        <v>1.2752445806646544</v>
      </c>
      <c r="DX41" s="1">
        <v>35</v>
      </c>
      <c r="DY41">
        <v>-23.1599138309988</v>
      </c>
      <c r="DZ41" s="5">
        <f t="shared" si="302"/>
        <v>-0.29162737044159925</v>
      </c>
      <c r="EA41" s="5">
        <f t="shared" si="303"/>
        <v>0.29162737044159925</v>
      </c>
      <c r="EB41">
        <v>-17.582366988062901</v>
      </c>
      <c r="EC41" s="6">
        <f t="shared" si="331"/>
        <v>-13.881199620664161</v>
      </c>
      <c r="ED41" s="16">
        <f t="shared" si="332"/>
        <v>13881.19962066416</v>
      </c>
      <c r="EE41" s="6">
        <f t="shared" si="333"/>
        <v>8.6757497629150997</v>
      </c>
      <c r="EF41" s="14">
        <f t="shared" si="334"/>
        <v>7.2906842610399817E-3</v>
      </c>
      <c r="EG41" s="6">
        <f t="shared" si="335"/>
        <v>1.1899774359008581</v>
      </c>
      <c r="EH41" s="1">
        <v>35</v>
      </c>
      <c r="EI41">
        <v>-23.187167682699499</v>
      </c>
      <c r="EJ41" s="5">
        <f t="shared" si="304"/>
        <v>-0.29151407504879856</v>
      </c>
      <c r="EK41" s="5">
        <f t="shared" si="305"/>
        <v>0.29151407504879856</v>
      </c>
      <c r="EL41">
        <v>-16.516094654798501</v>
      </c>
      <c r="EM41" s="6">
        <f t="shared" si="355"/>
        <v>-12.792012281715861</v>
      </c>
      <c r="EN41" s="16">
        <f t="shared" si="356"/>
        <v>12792.012281715861</v>
      </c>
      <c r="EO41" s="6">
        <f t="shared" si="357"/>
        <v>7.9950076760724134</v>
      </c>
      <c r="EP41" s="14">
        <f t="shared" si="358"/>
        <v>7.2878518762199643E-3</v>
      </c>
      <c r="EQ41" s="6">
        <f t="shared" si="359"/>
        <v>1.0970321312594014</v>
      </c>
      <c r="ER41" s="1">
        <v>35</v>
      </c>
      <c r="ES41">
        <v>-23.032553418112499</v>
      </c>
      <c r="ET41" s="5">
        <f t="shared" si="348"/>
        <v>-0.2916085577253007</v>
      </c>
      <c r="EU41" s="5">
        <f t="shared" si="349"/>
        <v>0.2916085577253007</v>
      </c>
      <c r="EV41">
        <v>-18.113734014332302</v>
      </c>
      <c r="EW41" s="6">
        <f t="shared" si="343"/>
        <v>-14.327150955796251</v>
      </c>
      <c r="EX41" s="16">
        <f t="shared" si="344"/>
        <v>14327.150955796251</v>
      </c>
      <c r="EY41" s="6">
        <f t="shared" si="345"/>
        <v>8.9544693473726564</v>
      </c>
      <c r="EZ41" s="14">
        <f t="shared" si="346"/>
        <v>7.2902139431325176E-3</v>
      </c>
      <c r="FA41" s="6">
        <f t="shared" si="347"/>
        <v>1.2282862227668765</v>
      </c>
      <c r="FB41" s="27">
        <f t="shared" si="375"/>
        <v>8.5773413069546312</v>
      </c>
      <c r="FC41" s="22">
        <f t="shared" si="376"/>
        <v>7.2867545453780035E-3</v>
      </c>
      <c r="FD41" s="27">
        <f t="shared" si="377"/>
        <v>1.1771140709542971</v>
      </c>
      <c r="FE41" s="1">
        <v>35</v>
      </c>
      <c r="FF41">
        <v>-23.0842724622871</v>
      </c>
      <c r="FG41" s="5">
        <f t="shared" si="306"/>
        <v>-0.29123500423509796</v>
      </c>
      <c r="FH41" s="5">
        <f t="shared" si="307"/>
        <v>0.29123500423509796</v>
      </c>
      <c r="FI41">
        <v>-21.063431352376899</v>
      </c>
      <c r="FJ41" s="6">
        <f t="shared" si="360"/>
        <v>-17.702656984329192</v>
      </c>
      <c r="FK41" s="16">
        <f t="shared" si="361"/>
        <v>17702.656984329191</v>
      </c>
      <c r="FL41" s="6">
        <f t="shared" si="362"/>
        <v>11.064160615205743</v>
      </c>
      <c r="FM41" s="14">
        <f t="shared" si="363"/>
        <v>7.2808751058774492E-3</v>
      </c>
      <c r="FN41" s="6">
        <f t="shared" si="364"/>
        <v>1.5196196136195574</v>
      </c>
      <c r="FO41" s="1">
        <v>35</v>
      </c>
      <c r="FP41">
        <v>-22.9880342891712</v>
      </c>
      <c r="FQ41" s="5">
        <f t="shared" si="341"/>
        <v>-0.2914489755997991</v>
      </c>
      <c r="FR41" s="5">
        <f t="shared" si="342"/>
        <v>0.2914489755997991</v>
      </c>
      <c r="FS41">
        <v>-19.0290844067931</v>
      </c>
      <c r="FT41" s="6">
        <f t="shared" si="365"/>
        <v>-15.437541343271709</v>
      </c>
      <c r="FU41" s="16">
        <f t="shared" si="366"/>
        <v>15437.541343271709</v>
      </c>
      <c r="FV41" s="6">
        <f t="shared" si="367"/>
        <v>9.6484633395448185</v>
      </c>
      <c r="FW41" s="14">
        <f t="shared" si="368"/>
        <v>7.2862243899949773E-3</v>
      </c>
      <c r="FX41" s="6">
        <f t="shared" si="369"/>
        <v>1.3242061763556898</v>
      </c>
      <c r="FY41" s="1">
        <v>35</v>
      </c>
      <c r="FZ41">
        <v>-23.050422145824399</v>
      </c>
      <c r="GA41" s="5">
        <f t="shared" si="308"/>
        <v>-0.2914784985257981</v>
      </c>
      <c r="GB41" s="5">
        <f t="shared" si="309"/>
        <v>0.2914784985257981</v>
      </c>
      <c r="GC41">
        <v>-18.996860086917899</v>
      </c>
      <c r="GD41" s="6">
        <f t="shared" si="350"/>
        <v>-15.502972155809429</v>
      </c>
      <c r="GE41" s="16">
        <f t="shared" si="351"/>
        <v>15502.97215580943</v>
      </c>
      <c r="GF41" s="6">
        <f t="shared" si="352"/>
        <v>9.6893575973808943</v>
      </c>
      <c r="GG41" s="14">
        <f t="shared" si="353"/>
        <v>7.2869624631449522E-3</v>
      </c>
      <c r="GH41" s="6">
        <f t="shared" si="354"/>
        <v>1.3296840276571291</v>
      </c>
      <c r="GI41" s="1">
        <v>35</v>
      </c>
      <c r="GJ41">
        <v>-22.877043640290701</v>
      </c>
      <c r="GK41" s="5">
        <f t="shared" si="310"/>
        <v>-0.29179417031719979</v>
      </c>
      <c r="GL41" s="5">
        <f t="shared" si="311"/>
        <v>0.29179417031719979</v>
      </c>
      <c r="GM41">
        <v>-17.562591843307001</v>
      </c>
      <c r="GN41" s="6">
        <f t="shared" si="198"/>
        <v>-14.056988619267919</v>
      </c>
      <c r="GO41" s="16">
        <f t="shared" si="199"/>
        <v>14056.988619267919</v>
      </c>
      <c r="GP41" s="6">
        <f t="shared" si="200"/>
        <v>8.7856178870424486</v>
      </c>
      <c r="GQ41" s="14">
        <f t="shared" si="201"/>
        <v>7.294854257929995E-3</v>
      </c>
      <c r="GR41" s="6">
        <f t="shared" si="202"/>
        <v>1.2043582471153407</v>
      </c>
      <c r="GS41" s="1">
        <v>35</v>
      </c>
      <c r="GT41">
        <v>-23.403767053486199</v>
      </c>
      <c r="GU41" s="5">
        <f t="shared" si="312"/>
        <v>-0.29165326120959989</v>
      </c>
      <c r="GV41" s="5">
        <f t="shared" si="313"/>
        <v>0.29165326120959989</v>
      </c>
      <c r="GW41">
        <v>-20.7341069355607</v>
      </c>
      <c r="GX41" s="6">
        <f t="shared" si="370"/>
        <v>-17.068746499717228</v>
      </c>
      <c r="GY41" s="16">
        <f t="shared" si="371"/>
        <v>17068.746499717228</v>
      </c>
      <c r="GZ41" s="6">
        <f t="shared" si="372"/>
        <v>10.667966562323267</v>
      </c>
      <c r="HA41" s="14">
        <f t="shared" si="373"/>
        <v>7.2913315302399976E-3</v>
      </c>
      <c r="HB41" s="6">
        <f t="shared" si="374"/>
        <v>1.4631026607525726</v>
      </c>
      <c r="HC41" s="27">
        <f t="shared" si="314"/>
        <v>9.9711132002994347</v>
      </c>
      <c r="HD41" s="22">
        <f t="shared" si="315"/>
        <v>7.2880495494374743E-3</v>
      </c>
      <c r="HE41" s="27">
        <f t="shared" si="316"/>
        <v>1.368145637960029</v>
      </c>
      <c r="HF41" s="1">
        <v>35</v>
      </c>
      <c r="HG41">
        <v>-22.9731748510073</v>
      </c>
      <c r="HH41" s="5">
        <f t="shared" si="317"/>
        <v>-0.2916834360615006</v>
      </c>
      <c r="HI41" s="5">
        <f t="shared" si="318"/>
        <v>0.2916834360615006</v>
      </c>
      <c r="HJ41">
        <v>-18.4737073257566</v>
      </c>
      <c r="HK41" s="6">
        <f t="shared" si="212"/>
        <v>-14.686020463705109</v>
      </c>
      <c r="HL41" s="16">
        <f t="shared" si="213"/>
        <v>14686.020463705108</v>
      </c>
      <c r="HM41" s="6">
        <f t="shared" si="214"/>
        <v>9.1787627898156927</v>
      </c>
      <c r="HN41" s="14">
        <f t="shared" si="215"/>
        <v>7.292085901537515E-3</v>
      </c>
      <c r="HO41" s="6">
        <f t="shared" si="216"/>
        <v>1.2587293833003774</v>
      </c>
      <c r="HP41" s="1">
        <v>35</v>
      </c>
      <c r="HQ41">
        <v>-23.1288807188002</v>
      </c>
      <c r="HR41" s="5">
        <f t="shared" si="319"/>
        <v>-0.29140063995750154</v>
      </c>
      <c r="HS41" s="5">
        <f t="shared" si="320"/>
        <v>0.29140063995750154</v>
      </c>
      <c r="HT41">
        <v>-17.159264348447302</v>
      </c>
      <c r="HU41" s="6">
        <f t="shared" si="219"/>
        <v>-13.453873619437193</v>
      </c>
      <c r="HV41" s="16">
        <f t="shared" si="220"/>
        <v>13453.873619437192</v>
      </c>
      <c r="HW41" s="6">
        <f t="shared" si="221"/>
        <v>8.4086710121482451</v>
      </c>
      <c r="HX41" s="14">
        <f t="shared" si="222"/>
        <v>7.2850159989375383E-3</v>
      </c>
      <c r="HY41" s="6">
        <f t="shared" si="223"/>
        <v>1.154241941730064</v>
      </c>
      <c r="HZ41" s="1">
        <v>35</v>
      </c>
      <c r="IA41">
        <v>-23.1061418258763</v>
      </c>
      <c r="IB41" s="5">
        <f t="shared" si="321"/>
        <v>-0.29149698527929857</v>
      </c>
      <c r="IC41" s="5">
        <f t="shared" si="322"/>
        <v>0.29149698527929857</v>
      </c>
      <c r="ID41">
        <v>-19.384143315255599</v>
      </c>
      <c r="IE41" s="6">
        <f t="shared" si="226"/>
        <v>-15.635902993380979</v>
      </c>
      <c r="IF41" s="16">
        <f t="shared" si="227"/>
        <v>15635.90299338098</v>
      </c>
      <c r="IG41" s="6">
        <f t="shared" si="228"/>
        <v>9.772439370863113</v>
      </c>
      <c r="IH41" s="14">
        <f t="shared" si="229"/>
        <v>7.2874246319824644E-3</v>
      </c>
      <c r="II41" s="6">
        <f t="shared" si="230"/>
        <v>1.3410004033488889</v>
      </c>
      <c r="IJ41" s="1">
        <v>35</v>
      </c>
      <c r="IK41">
        <v>-23.265680551782101</v>
      </c>
      <c r="IL41" s="5">
        <f t="shared" si="323"/>
        <v>-0.29175491507010065</v>
      </c>
      <c r="IM41" s="5">
        <f t="shared" si="324"/>
        <v>0.29175491507010065</v>
      </c>
      <c r="IN41">
        <v>-19.7793150320649</v>
      </c>
      <c r="IO41" s="6">
        <f t="shared" si="233"/>
        <v>-16.157116368412961</v>
      </c>
      <c r="IP41" s="16">
        <f t="shared" si="234"/>
        <v>16157.116368412961</v>
      </c>
      <c r="IQ41" s="6">
        <f t="shared" si="235"/>
        <v>10.0981977302581</v>
      </c>
      <c r="IR41" s="14">
        <f t="shared" si="236"/>
        <v>7.2938728767525159E-3</v>
      </c>
      <c r="IS41" s="6">
        <f t="shared" si="237"/>
        <v>1.3844767931785187</v>
      </c>
      <c r="IT41" s="1">
        <v>35</v>
      </c>
      <c r="IU41">
        <v>-23.152668979450599</v>
      </c>
      <c r="IV41" s="5">
        <f t="shared" si="325"/>
        <v>-0.29170760388259964</v>
      </c>
      <c r="IW41" s="5">
        <f t="shared" si="326"/>
        <v>0.29170760388259964</v>
      </c>
      <c r="IX41">
        <v>-19.497094862163099</v>
      </c>
      <c r="IY41" s="6">
        <f t="shared" si="240"/>
        <v>-15.857437066733869</v>
      </c>
      <c r="IZ41" s="16">
        <f t="shared" si="241"/>
        <v>15857.43706673387</v>
      </c>
      <c r="JA41" s="6">
        <f t="shared" si="242"/>
        <v>9.9108981667086695</v>
      </c>
      <c r="JB41" s="14">
        <f t="shared" si="243"/>
        <v>7.2926900970649907E-3</v>
      </c>
      <c r="JC41" s="6">
        <f t="shared" si="244"/>
        <v>1.3590181448540368</v>
      </c>
      <c r="JD41" s="27">
        <f t="shared" si="245"/>
        <v>9.4737938139587641</v>
      </c>
      <c r="JE41" s="22">
        <f t="shared" si="246"/>
        <v>7.2902179012550054E-3</v>
      </c>
      <c r="JF41" s="27">
        <f t="shared" si="247"/>
        <v>1.2995213507030918</v>
      </c>
    </row>
    <row r="42" spans="2:266" x14ac:dyDescent="0.25">
      <c r="B42" s="1">
        <v>36</v>
      </c>
      <c r="C42" s="5">
        <v>-23.082840646939601</v>
      </c>
      <c r="D42" s="5">
        <f t="shared" si="116"/>
        <v>-0.29992941282610275</v>
      </c>
      <c r="E42" s="5">
        <f t="shared" si="117"/>
        <v>0.29992941282610275</v>
      </c>
      <c r="F42" s="6">
        <v>-19.505788013339</v>
      </c>
      <c r="G42" s="6">
        <f t="shared" si="118"/>
        <v>-15.898184478282889</v>
      </c>
      <c r="H42" s="16">
        <f t="shared" si="2"/>
        <v>15898.18447828289</v>
      </c>
      <c r="I42" s="6">
        <f t="shared" si="3"/>
        <v>9.9363652989268072</v>
      </c>
      <c r="J42" s="14">
        <f t="shared" si="4"/>
        <v>7.4982353206525685E-3</v>
      </c>
      <c r="K42" s="6">
        <f t="shared" si="5"/>
        <v>1.3251605043067718</v>
      </c>
      <c r="L42" s="1">
        <v>36</v>
      </c>
      <c r="M42" s="1">
        <v>-23.290316921347799</v>
      </c>
      <c r="N42" s="5">
        <f t="shared" si="386"/>
        <v>-0.30016159154739697</v>
      </c>
      <c r="O42" s="5">
        <f t="shared" si="378"/>
        <v>0.30016159154739697</v>
      </c>
      <c r="P42" s="1">
        <v>-19.678405113518199</v>
      </c>
      <c r="Q42" s="6">
        <f t="shared" si="379"/>
        <v>-15.638333745300729</v>
      </c>
      <c r="R42" s="16">
        <f t="shared" si="380"/>
        <v>15638.33374530073</v>
      </c>
      <c r="S42" s="6">
        <f t="shared" si="381"/>
        <v>9.7739585908129563</v>
      </c>
      <c r="T42" s="14">
        <f t="shared" si="382"/>
        <v>7.5040397886849243E-3</v>
      </c>
      <c r="U42" s="6">
        <f t="shared" si="383"/>
        <v>1.3024929059612347</v>
      </c>
      <c r="V42" s="1">
        <v>36</v>
      </c>
      <c r="W42" s="1">
        <v>-23.253982860673801</v>
      </c>
      <c r="X42" s="5">
        <f t="shared" si="121"/>
        <v>-0.29963595307840052</v>
      </c>
      <c r="Y42" s="5">
        <f t="shared" si="122"/>
        <v>0.29963595307840052</v>
      </c>
      <c r="Z42" s="1">
        <v>-19.880872964859002</v>
      </c>
      <c r="AA42" s="6">
        <f t="shared" si="123"/>
        <v>-15.451822243630881</v>
      </c>
      <c r="AB42" s="16">
        <f t="shared" si="11"/>
        <v>15451.822243630881</v>
      </c>
      <c r="AC42" s="6">
        <f t="shared" si="12"/>
        <v>9.6573889022693002</v>
      </c>
      <c r="AD42" s="14">
        <f t="shared" si="13"/>
        <v>7.4908988269600128E-3</v>
      </c>
      <c r="AE42" s="6">
        <f t="shared" si="14"/>
        <v>1.2892163043922062</v>
      </c>
      <c r="AF42" s="1">
        <v>36</v>
      </c>
      <c r="AG42" s="1">
        <v>-23.322063892310499</v>
      </c>
      <c r="AH42" s="5">
        <f t="shared" si="124"/>
        <v>-0.30019106790729921</v>
      </c>
      <c r="AI42" s="5">
        <f t="shared" si="125"/>
        <v>0.30019106790729921</v>
      </c>
      <c r="AJ42" s="1">
        <v>-21.5290052816272</v>
      </c>
      <c r="AK42" s="6">
        <f t="shared" si="126"/>
        <v>-17.251287028193499</v>
      </c>
      <c r="AL42" s="16">
        <f t="shared" si="15"/>
        <v>17251.287028193499</v>
      </c>
      <c r="AM42" s="6">
        <f t="shared" si="16"/>
        <v>10.782054392620937</v>
      </c>
      <c r="AN42" s="14">
        <f t="shared" si="17"/>
        <v>7.5047766976824807E-3</v>
      </c>
      <c r="AO42" s="6">
        <f t="shared" si="18"/>
        <v>1.4366922330880945</v>
      </c>
      <c r="AP42" s="1">
        <v>36</v>
      </c>
      <c r="AQ42" s="1">
        <v>-23.289200870923899</v>
      </c>
      <c r="AR42" s="5">
        <f t="shared" si="127"/>
        <v>-0.29978165849749772</v>
      </c>
      <c r="AS42" s="5">
        <f t="shared" si="128"/>
        <v>0.29978165849749772</v>
      </c>
      <c r="AT42" s="1">
        <v>-20.314532890915899</v>
      </c>
      <c r="AU42" s="6">
        <f t="shared" si="129"/>
        <v>-16.539707779884367</v>
      </c>
      <c r="AV42" s="16">
        <f t="shared" si="19"/>
        <v>16539.707779884367</v>
      </c>
      <c r="AW42" s="6">
        <f t="shared" si="20"/>
        <v>10.337317362427729</v>
      </c>
      <c r="AX42" s="14">
        <f t="shared" si="21"/>
        <v>7.4945414624374429E-3</v>
      </c>
      <c r="AY42" s="6">
        <f t="shared" si="22"/>
        <v>1.3793128524591194</v>
      </c>
      <c r="AZ42" s="27">
        <f t="shared" si="384"/>
        <v>10.097416909411546</v>
      </c>
      <c r="BA42" s="22">
        <f t="shared" si="385"/>
        <v>7.4984984192834865E-3</v>
      </c>
      <c r="BB42" s="27">
        <f t="shared" si="23"/>
        <v>1.3465918567702249</v>
      </c>
      <c r="BC42" s="1">
        <v>36</v>
      </c>
      <c r="BD42">
        <v>-23.151431484561201</v>
      </c>
      <c r="BE42" s="5">
        <f t="shared" si="287"/>
        <v>-0.29989616460970225</v>
      </c>
      <c r="BF42" s="5">
        <f t="shared" si="288"/>
        <v>0.29989616460970225</v>
      </c>
      <c r="BG42">
        <v>-20.458043180406101</v>
      </c>
      <c r="BH42" s="6">
        <f t="shared" si="327"/>
        <v>-16.632659360766421</v>
      </c>
      <c r="BI42" s="16">
        <f t="shared" si="24"/>
        <v>16632.659360766422</v>
      </c>
      <c r="BJ42" s="6">
        <f t="shared" si="328"/>
        <v>10.395412100479014</v>
      </c>
      <c r="BK42" s="14">
        <f t="shared" si="329"/>
        <v>7.497404115242556E-3</v>
      </c>
      <c r="BL42" s="6">
        <f t="shared" si="330"/>
        <v>1.386534851355375</v>
      </c>
      <c r="BM42" s="1">
        <v>36</v>
      </c>
      <c r="BN42">
        <v>-23.111754581154202</v>
      </c>
      <c r="BO42" s="5">
        <f t="shared" si="289"/>
        <v>-0.29999129921210255</v>
      </c>
      <c r="BP42" s="5">
        <f t="shared" si="290"/>
        <v>0.29999129921210255</v>
      </c>
      <c r="BQ42">
        <v>-21.36624250561</v>
      </c>
      <c r="BR42" s="6">
        <f t="shared" si="257"/>
        <v>-17.682657763361938</v>
      </c>
      <c r="BS42" s="16">
        <f t="shared" si="28"/>
        <v>17682.657763361938</v>
      </c>
      <c r="BT42" s="6">
        <f t="shared" si="258"/>
        <v>11.051661102101212</v>
      </c>
      <c r="BU42" s="14">
        <f t="shared" si="259"/>
        <v>7.4997824803025633E-3</v>
      </c>
      <c r="BV42" s="6">
        <f t="shared" si="260"/>
        <v>1.4735975518126434</v>
      </c>
      <c r="BW42" s="1">
        <v>36</v>
      </c>
      <c r="BX42">
        <v>-23.058111238247299</v>
      </c>
      <c r="BY42" s="5">
        <f t="shared" si="291"/>
        <v>-0.29960778057019866</v>
      </c>
      <c r="BZ42" s="5">
        <f t="shared" si="292"/>
        <v>0.29960778057019866</v>
      </c>
      <c r="CA42">
        <v>-21.9264205545187</v>
      </c>
      <c r="CB42" s="6">
        <f t="shared" si="261"/>
        <v>-17.833863198757172</v>
      </c>
      <c r="CC42" s="16">
        <f t="shared" si="32"/>
        <v>17833.863198757172</v>
      </c>
      <c r="CD42" s="6">
        <f t="shared" si="262"/>
        <v>11.146164499223232</v>
      </c>
      <c r="CE42" s="14">
        <f t="shared" si="263"/>
        <v>7.4901945142549662E-3</v>
      </c>
      <c r="CF42" s="6">
        <f t="shared" si="264"/>
        <v>1.4881008067294388</v>
      </c>
      <c r="CG42" s="1">
        <v>36</v>
      </c>
      <c r="CH42">
        <v>-23.085075495188999</v>
      </c>
      <c r="CI42" s="5">
        <f t="shared" si="293"/>
        <v>-0.30012410581320026</v>
      </c>
      <c r="CJ42" s="5">
        <f t="shared" si="294"/>
        <v>0.30012410581320026</v>
      </c>
      <c r="CK42">
        <v>-20.959627628326398</v>
      </c>
      <c r="CL42" s="6">
        <f t="shared" si="265"/>
        <v>-16.918763145804391</v>
      </c>
      <c r="CM42" s="16">
        <f t="shared" si="36"/>
        <v>16918.763145804391</v>
      </c>
      <c r="CN42" s="6">
        <f t="shared" si="266"/>
        <v>10.574226966127744</v>
      </c>
      <c r="CO42" s="14">
        <f t="shared" si="267"/>
        <v>7.5031026453300067E-3</v>
      </c>
      <c r="CP42" s="6">
        <f t="shared" si="268"/>
        <v>1.4093139153186489</v>
      </c>
      <c r="CQ42" s="1">
        <v>36</v>
      </c>
      <c r="CR42">
        <v>-23.070360644857001</v>
      </c>
      <c r="CS42" s="5">
        <f t="shared" si="295"/>
        <v>-0.29998501278469902</v>
      </c>
      <c r="CT42" s="5">
        <f t="shared" si="296"/>
        <v>0.29998501278469902</v>
      </c>
      <c r="CU42">
        <v>-12.322205677628499</v>
      </c>
      <c r="CV42" s="6">
        <f t="shared" si="269"/>
        <v>-9.1801267117261691</v>
      </c>
      <c r="CW42" s="16">
        <f t="shared" si="40"/>
        <v>9180.1267117261687</v>
      </c>
      <c r="CX42" s="6">
        <f t="shared" si="270"/>
        <v>5.7375791948288555</v>
      </c>
      <c r="CY42" s="14">
        <f t="shared" si="271"/>
        <v>7.4996253196174759E-3</v>
      </c>
      <c r="CZ42" s="6">
        <f t="shared" si="272"/>
        <v>0.76504877914641012</v>
      </c>
      <c r="DA42" s="27">
        <f t="shared" si="44"/>
        <v>10.791866166982802</v>
      </c>
      <c r="DB42" s="22">
        <f t="shared" si="45"/>
        <v>7.4976209387825231E-3</v>
      </c>
      <c r="DC42" s="27">
        <f t="shared" si="297"/>
        <v>1.4393720695001158</v>
      </c>
      <c r="DD42" s="1">
        <v>36</v>
      </c>
      <c r="DE42">
        <v>-23.062930879208899</v>
      </c>
      <c r="DF42" s="5">
        <f t="shared" si="298"/>
        <v>-0.30006198659659944</v>
      </c>
      <c r="DG42" s="5">
        <f t="shared" si="299"/>
        <v>0.30006198659659944</v>
      </c>
      <c r="DH42">
        <v>-17.265452630817901</v>
      </c>
      <c r="DI42" s="6">
        <f t="shared" si="336"/>
        <v>-13.312812335789211</v>
      </c>
      <c r="DJ42" s="16">
        <f t="shared" si="337"/>
        <v>13312.812335789211</v>
      </c>
      <c r="DK42" s="6">
        <f t="shared" si="338"/>
        <v>8.3205077098682576</v>
      </c>
      <c r="DL42" s="14">
        <f t="shared" si="339"/>
        <v>7.5015496649149856E-3</v>
      </c>
      <c r="DM42" s="6">
        <f t="shared" si="340"/>
        <v>1.1091718486892872</v>
      </c>
      <c r="DN42" s="1">
        <v>36</v>
      </c>
      <c r="DO42">
        <v>-23.1158678604986</v>
      </c>
      <c r="DP42" s="5">
        <f t="shared" si="300"/>
        <v>-0.29971618651950038</v>
      </c>
      <c r="DQ42" s="5">
        <f t="shared" si="301"/>
        <v>0.29971618651950038</v>
      </c>
      <c r="DR42">
        <v>-19.2147105932236</v>
      </c>
      <c r="DS42" s="6">
        <f t="shared" si="278"/>
        <v>-15.461620874702961</v>
      </c>
      <c r="DT42" s="16">
        <f t="shared" si="279"/>
        <v>15461.620874702961</v>
      </c>
      <c r="DU42" s="6">
        <f t="shared" si="280"/>
        <v>9.6635130466893511</v>
      </c>
      <c r="DV42" s="14">
        <f t="shared" si="281"/>
        <v>7.4929046629875094E-3</v>
      </c>
      <c r="DW42" s="6">
        <f t="shared" si="282"/>
        <v>1.2896885095073924</v>
      </c>
      <c r="DX42" s="1">
        <v>36</v>
      </c>
      <c r="DY42">
        <v>-23.168107234603301</v>
      </c>
      <c r="DZ42" s="5">
        <f t="shared" si="302"/>
        <v>-0.29982077404610052</v>
      </c>
      <c r="EA42" s="5">
        <f t="shared" si="303"/>
        <v>0.29982077404610052</v>
      </c>
      <c r="EB42">
        <v>-18.2130075991154</v>
      </c>
      <c r="EC42" s="6">
        <f t="shared" si="331"/>
        <v>-14.511840231716659</v>
      </c>
      <c r="ED42" s="16">
        <f t="shared" si="332"/>
        <v>14511.84023171666</v>
      </c>
      <c r="EE42" s="6">
        <f t="shared" si="333"/>
        <v>9.0699001448229133</v>
      </c>
      <c r="EF42" s="14">
        <f t="shared" si="334"/>
        <v>7.4955193511525133E-3</v>
      </c>
      <c r="EG42" s="6">
        <f t="shared" si="335"/>
        <v>1.2100429229668153</v>
      </c>
      <c r="EH42" s="1">
        <v>36</v>
      </c>
      <c r="EI42">
        <v>-23.195333938250499</v>
      </c>
      <c r="EJ42" s="5">
        <f t="shared" si="304"/>
        <v>-0.29968033059979859</v>
      </c>
      <c r="EK42" s="5">
        <f t="shared" si="305"/>
        <v>0.29968033059979859</v>
      </c>
      <c r="EL42">
        <v>-16.993632167577701</v>
      </c>
      <c r="EM42" s="6">
        <f t="shared" si="355"/>
        <v>-13.269549794495061</v>
      </c>
      <c r="EN42" s="16">
        <f t="shared" si="356"/>
        <v>13269.549794495062</v>
      </c>
      <c r="EO42" s="6">
        <f t="shared" si="357"/>
        <v>8.2934686215594144</v>
      </c>
      <c r="EP42" s="14">
        <f t="shared" si="358"/>
        <v>7.4920082649949649E-3</v>
      </c>
      <c r="EQ42" s="6">
        <f t="shared" si="359"/>
        <v>1.1069753700498604</v>
      </c>
      <c r="ER42" s="1">
        <v>36</v>
      </c>
      <c r="ES42">
        <v>-23.041008104269299</v>
      </c>
      <c r="ET42" s="5">
        <f t="shared" si="348"/>
        <v>-0.30006324388210004</v>
      </c>
      <c r="EU42" s="5">
        <f t="shared" si="349"/>
        <v>0.30006324388210004</v>
      </c>
      <c r="EV42">
        <v>-18.747884221374999</v>
      </c>
      <c r="EW42" s="6">
        <f t="shared" si="343"/>
        <v>-14.961301162838948</v>
      </c>
      <c r="EX42" s="16">
        <f t="shared" si="344"/>
        <v>14961.301162838949</v>
      </c>
      <c r="EY42" s="6">
        <f t="shared" si="345"/>
        <v>9.350813226774342</v>
      </c>
      <c r="EZ42" s="14">
        <f t="shared" si="346"/>
        <v>7.5015810970525008E-3</v>
      </c>
      <c r="FA42" s="6">
        <f t="shared" si="347"/>
        <v>1.2465123159767526</v>
      </c>
      <c r="FB42" s="27">
        <f t="shared" si="375"/>
        <v>8.9396405499428546</v>
      </c>
      <c r="FC42" s="22">
        <f t="shared" si="376"/>
        <v>7.4967126082204948E-3</v>
      </c>
      <c r="FD42" s="27">
        <f t="shared" si="377"/>
        <v>1.1924747575544143</v>
      </c>
      <c r="FE42" s="1">
        <v>36</v>
      </c>
      <c r="FF42">
        <v>-23.092708894521099</v>
      </c>
      <c r="FG42" s="5">
        <f t="shared" si="306"/>
        <v>-0.29967143646909733</v>
      </c>
      <c r="FH42" s="5">
        <f t="shared" si="307"/>
        <v>0.29967143646909733</v>
      </c>
      <c r="FI42">
        <v>-21.720627136528499</v>
      </c>
      <c r="FJ42" s="6">
        <f t="shared" si="360"/>
        <v>-18.359852768480792</v>
      </c>
      <c r="FK42" s="16">
        <f t="shared" si="361"/>
        <v>18359.852768480792</v>
      </c>
      <c r="FL42" s="6">
        <f t="shared" si="362"/>
        <v>11.474907980300495</v>
      </c>
      <c r="FM42" s="14">
        <f t="shared" si="363"/>
        <v>7.4917859117274331E-3</v>
      </c>
      <c r="FN42" s="6">
        <f t="shared" si="364"/>
        <v>1.5316652284921801</v>
      </c>
      <c r="FO42" s="1">
        <v>36</v>
      </c>
      <c r="FP42">
        <v>-22.996382897685098</v>
      </c>
      <c r="FQ42" s="5">
        <f t="shared" si="341"/>
        <v>-0.29979758411369772</v>
      </c>
      <c r="FR42" s="5">
        <f t="shared" si="342"/>
        <v>0.29979758411369772</v>
      </c>
      <c r="FS42">
        <v>-19.646811112761501</v>
      </c>
      <c r="FT42" s="6">
        <f t="shared" si="365"/>
        <v>-16.055268049240112</v>
      </c>
      <c r="FU42" s="16">
        <f t="shared" si="366"/>
        <v>16055.268049240112</v>
      </c>
      <c r="FV42" s="6">
        <f t="shared" si="367"/>
        <v>10.03454253077507</v>
      </c>
      <c r="FW42" s="14">
        <f t="shared" si="368"/>
        <v>7.4949396028424434E-3</v>
      </c>
      <c r="FX42" s="6">
        <f t="shared" si="369"/>
        <v>1.3388423473045048</v>
      </c>
      <c r="FY42" s="1">
        <v>36</v>
      </c>
      <c r="FZ42">
        <v>-23.058810335548301</v>
      </c>
      <c r="GA42" s="5">
        <f t="shared" si="308"/>
        <v>-0.29986668824970053</v>
      </c>
      <c r="GB42" s="5">
        <f t="shared" si="309"/>
        <v>0.29986668824970053</v>
      </c>
      <c r="GC42">
        <v>-19.614874571561799</v>
      </c>
      <c r="GD42" s="6">
        <f t="shared" si="350"/>
        <v>-16.120986640453332</v>
      </c>
      <c r="GE42" s="16">
        <f t="shared" si="351"/>
        <v>16120.986640453331</v>
      </c>
      <c r="GF42" s="6">
        <f t="shared" si="352"/>
        <v>10.075616650283331</v>
      </c>
      <c r="GG42" s="14">
        <f t="shared" si="353"/>
        <v>7.4966672062425129E-3</v>
      </c>
      <c r="GH42" s="6">
        <f t="shared" si="354"/>
        <v>1.3440127956985091</v>
      </c>
      <c r="GI42" s="1">
        <v>36</v>
      </c>
      <c r="GJ42">
        <v>-22.885193085469002</v>
      </c>
      <c r="GK42" s="5">
        <f t="shared" si="310"/>
        <v>-0.29994361549550064</v>
      </c>
      <c r="GL42" s="5">
        <f t="shared" si="311"/>
        <v>0.29994361549550064</v>
      </c>
      <c r="GM42">
        <v>-18.255724571645299</v>
      </c>
      <c r="GN42" s="6">
        <f t="shared" si="198"/>
        <v>-14.750121347606218</v>
      </c>
      <c r="GO42" s="16">
        <f t="shared" si="199"/>
        <v>14750.121347606218</v>
      </c>
      <c r="GP42" s="6">
        <f t="shared" si="200"/>
        <v>9.2188258422538869</v>
      </c>
      <c r="GQ42" s="14">
        <f t="shared" si="201"/>
        <v>7.4985903873875156E-3</v>
      </c>
      <c r="GR42" s="6">
        <f t="shared" si="202"/>
        <v>1.2294078441409166</v>
      </c>
      <c r="GS42" s="1">
        <v>36</v>
      </c>
      <c r="GT42">
        <v>-23.411949560616399</v>
      </c>
      <c r="GU42" s="5">
        <f t="shared" si="312"/>
        <v>-0.29983576833980052</v>
      </c>
      <c r="GV42" s="5">
        <f t="shared" si="313"/>
        <v>0.29983576833980052</v>
      </c>
      <c r="GW42">
        <v>-21.495713479816899</v>
      </c>
      <c r="GX42" s="6">
        <f t="shared" si="370"/>
        <v>-17.830353043973428</v>
      </c>
      <c r="GY42" s="16">
        <f t="shared" si="371"/>
        <v>17830.353043973428</v>
      </c>
      <c r="GZ42" s="6">
        <f t="shared" si="372"/>
        <v>11.143970652483393</v>
      </c>
      <c r="HA42" s="14">
        <f t="shared" si="373"/>
        <v>7.4958942084950133E-3</v>
      </c>
      <c r="HB42" s="6">
        <f t="shared" si="374"/>
        <v>1.4866766182284237</v>
      </c>
      <c r="HC42" s="27">
        <f t="shared" si="314"/>
        <v>10.389572731219236</v>
      </c>
      <c r="HD42" s="22">
        <f t="shared" si="315"/>
        <v>7.4955754633389843E-3</v>
      </c>
      <c r="HE42" s="27">
        <f t="shared" si="316"/>
        <v>1.3860940740353895</v>
      </c>
      <c r="HF42" s="1">
        <v>36</v>
      </c>
      <c r="HG42">
        <v>-22.982025023301201</v>
      </c>
      <c r="HH42" s="5">
        <f t="shared" si="317"/>
        <v>-0.30053360835540133</v>
      </c>
      <c r="HI42" s="5">
        <f t="shared" si="318"/>
        <v>0.30053360835540133</v>
      </c>
      <c r="HJ42">
        <v>-19.1511746495962</v>
      </c>
      <c r="HK42" s="6">
        <f t="shared" si="212"/>
        <v>-15.36348778754471</v>
      </c>
      <c r="HL42" s="16">
        <f t="shared" si="213"/>
        <v>15363.487787544709</v>
      </c>
      <c r="HM42" s="6">
        <f t="shared" si="214"/>
        <v>9.6021798672154439</v>
      </c>
      <c r="HN42" s="14">
        <f t="shared" si="215"/>
        <v>7.5133402088850328E-3</v>
      </c>
      <c r="HO42" s="6">
        <f t="shared" si="216"/>
        <v>1.2780174463363467</v>
      </c>
      <c r="HP42" s="1">
        <v>36</v>
      </c>
      <c r="HQ42">
        <v>-23.136876169788501</v>
      </c>
      <c r="HR42" s="5">
        <f t="shared" si="319"/>
        <v>-0.29939609094580177</v>
      </c>
      <c r="HS42" s="5">
        <f t="shared" si="320"/>
        <v>0.29939609094580177</v>
      </c>
      <c r="HT42">
        <v>-17.727356776595101</v>
      </c>
      <c r="HU42" s="6">
        <f t="shared" si="219"/>
        <v>-14.021966047584993</v>
      </c>
      <c r="HV42" s="16">
        <f t="shared" si="220"/>
        <v>14021.966047584992</v>
      </c>
      <c r="HW42" s="6">
        <f t="shared" si="221"/>
        <v>8.7637287797406209</v>
      </c>
      <c r="HX42" s="14">
        <f t="shared" si="222"/>
        <v>7.484902273645044E-3</v>
      </c>
      <c r="HY42" s="6">
        <f t="shared" si="223"/>
        <v>1.170854135343681</v>
      </c>
      <c r="HZ42" s="1">
        <v>36</v>
      </c>
      <c r="IA42">
        <v>-23.114775465668401</v>
      </c>
      <c r="IB42" s="5">
        <f t="shared" si="321"/>
        <v>-0.3001306250714002</v>
      </c>
      <c r="IC42" s="5">
        <f t="shared" si="322"/>
        <v>0.3001306250714002</v>
      </c>
      <c r="ID42">
        <v>-20.106649585068201</v>
      </c>
      <c r="IE42" s="6">
        <f t="shared" si="226"/>
        <v>-16.358409263193579</v>
      </c>
      <c r="IF42" s="16">
        <f t="shared" si="227"/>
        <v>16358.409263193578</v>
      </c>
      <c r="IG42" s="6">
        <f t="shared" si="228"/>
        <v>10.224005789495987</v>
      </c>
      <c r="IH42" s="14">
        <f t="shared" si="229"/>
        <v>7.5032656267850053E-3</v>
      </c>
      <c r="II42" s="6">
        <f t="shared" si="230"/>
        <v>1.3626074696061057</v>
      </c>
      <c r="IJ42" s="1">
        <v>36</v>
      </c>
      <c r="IK42">
        <v>-23.2736663635817</v>
      </c>
      <c r="IL42" s="5">
        <f t="shared" si="323"/>
        <v>-0.29974072686970032</v>
      </c>
      <c r="IM42" s="5">
        <f t="shared" si="324"/>
        <v>0.29974072686970032</v>
      </c>
      <c r="IN42">
        <v>-20.580872707068899</v>
      </c>
      <c r="IO42" s="6">
        <f t="shared" si="233"/>
        <v>-16.958674043416959</v>
      </c>
      <c r="IP42" s="16">
        <f t="shared" si="234"/>
        <v>16958.674043416959</v>
      </c>
      <c r="IQ42" s="6">
        <f t="shared" si="235"/>
        <v>10.5991712771356</v>
      </c>
      <c r="IR42" s="14">
        <f t="shared" si="236"/>
        <v>7.4935181717425085E-3</v>
      </c>
      <c r="IS42" s="6">
        <f t="shared" si="237"/>
        <v>1.4144452624541934</v>
      </c>
      <c r="IT42" s="1">
        <v>36</v>
      </c>
      <c r="IU42">
        <v>-23.1609157944056</v>
      </c>
      <c r="IV42" s="5">
        <f t="shared" si="325"/>
        <v>-0.29995441883760066</v>
      </c>
      <c r="IW42" s="5">
        <f t="shared" si="326"/>
        <v>0.29995441883760066</v>
      </c>
      <c r="IX42">
        <v>-20.214072987437198</v>
      </c>
      <c r="IY42" s="6">
        <f t="shared" si="240"/>
        <v>-16.574415192007969</v>
      </c>
      <c r="IZ42" s="16">
        <f t="shared" si="241"/>
        <v>16574.415192007968</v>
      </c>
      <c r="JA42" s="6">
        <f t="shared" si="242"/>
        <v>10.35900949500498</v>
      </c>
      <c r="JB42" s="14">
        <f t="shared" si="243"/>
        <v>7.4988604709400166E-3</v>
      </c>
      <c r="JC42" s="6">
        <f t="shared" si="244"/>
        <v>1.3814111537544624</v>
      </c>
      <c r="JD42" s="27">
        <f t="shared" si="245"/>
        <v>9.9096190417185248</v>
      </c>
      <c r="JE42" s="22">
        <f t="shared" si="246"/>
        <v>7.4987773503995218E-3</v>
      </c>
      <c r="JF42" s="27">
        <f t="shared" si="247"/>
        <v>1.3214979694243831</v>
      </c>
    </row>
    <row r="43" spans="2:266" x14ac:dyDescent="0.25">
      <c r="B43" s="1">
        <v>37</v>
      </c>
      <c r="C43" s="5">
        <v>-23.091211001835902</v>
      </c>
      <c r="D43" s="5">
        <f t="shared" si="116"/>
        <v>-0.30829976772240286</v>
      </c>
      <c r="E43" s="5">
        <f t="shared" si="117"/>
        <v>0.30829976772240286</v>
      </c>
      <c r="F43" s="6">
        <v>-20.128223672509201</v>
      </c>
      <c r="G43" s="6">
        <f t="shared" si="118"/>
        <v>-16.52062013745309</v>
      </c>
      <c r="H43" s="16">
        <f t="shared" si="2"/>
        <v>16520.62013745309</v>
      </c>
      <c r="I43" s="6">
        <f t="shared" si="3"/>
        <v>10.325387585908182</v>
      </c>
      <c r="J43" s="14">
        <f t="shared" si="4"/>
        <v>7.7074941930600719E-3</v>
      </c>
      <c r="K43" s="6">
        <f t="shared" si="5"/>
        <v>1.3396555777110148</v>
      </c>
      <c r="L43" s="1">
        <v>37</v>
      </c>
      <c r="M43" s="1">
        <v>-23.298479032513399</v>
      </c>
      <c r="N43" s="5">
        <f t="shared" si="386"/>
        <v>-0.30832370271299681</v>
      </c>
      <c r="O43" s="5">
        <f t="shared" si="378"/>
        <v>0.30832370271299681</v>
      </c>
      <c r="P43" s="1">
        <v>-20.378368906676801</v>
      </c>
      <c r="Q43" s="6">
        <f t="shared" si="379"/>
        <v>-16.338297538459329</v>
      </c>
      <c r="R43" s="16">
        <f t="shared" si="380"/>
        <v>16338.29753845933</v>
      </c>
      <c r="S43" s="6">
        <f t="shared" si="381"/>
        <v>10.211435961537081</v>
      </c>
      <c r="T43" s="14">
        <f t="shared" si="382"/>
        <v>7.7080925678249205E-3</v>
      </c>
      <c r="U43" s="6">
        <f t="shared" si="383"/>
        <v>1.3247682058414301</v>
      </c>
      <c r="V43" s="1">
        <v>37</v>
      </c>
      <c r="W43" s="1">
        <v>-23.2625825071915</v>
      </c>
      <c r="X43" s="5">
        <f t="shared" si="121"/>
        <v>-0.30823559959609881</v>
      </c>
      <c r="Y43" s="5">
        <f t="shared" si="122"/>
        <v>0.30823559959609881</v>
      </c>
      <c r="Z43" s="1">
        <v>-20.597532764077201</v>
      </c>
      <c r="AA43" s="6">
        <f t="shared" si="123"/>
        <v>-16.168482042849078</v>
      </c>
      <c r="AB43" s="16">
        <f t="shared" si="11"/>
        <v>16168.482042849078</v>
      </c>
      <c r="AC43" s="6">
        <f t="shared" si="12"/>
        <v>10.105301276780674</v>
      </c>
      <c r="AD43" s="14">
        <f t="shared" si="13"/>
        <v>7.7058899899024704E-3</v>
      </c>
      <c r="AE43" s="6">
        <f t="shared" si="14"/>
        <v>1.3113736752045915</v>
      </c>
      <c r="AF43" s="1">
        <v>37</v>
      </c>
      <c r="AG43" s="1">
        <v>-23.330353920633598</v>
      </c>
      <c r="AH43" s="5">
        <f t="shared" si="124"/>
        <v>-0.30848109623039832</v>
      </c>
      <c r="AI43" s="5">
        <f t="shared" si="125"/>
        <v>0.30848109623039832</v>
      </c>
      <c r="AJ43" s="1">
        <v>-22.261296026408701</v>
      </c>
      <c r="AK43" s="6">
        <f t="shared" si="126"/>
        <v>-17.983577772975</v>
      </c>
      <c r="AL43" s="16">
        <f t="shared" si="15"/>
        <v>17983.577772975001</v>
      </c>
      <c r="AM43" s="6">
        <f t="shared" si="16"/>
        <v>11.239736108109376</v>
      </c>
      <c r="AN43" s="14">
        <f t="shared" si="17"/>
        <v>7.7120274057599584E-3</v>
      </c>
      <c r="AO43" s="6">
        <f t="shared" si="18"/>
        <v>1.4574294821248486</v>
      </c>
      <c r="AP43" s="1">
        <v>37</v>
      </c>
      <c r="AQ43" s="1">
        <v>-23.297738817319999</v>
      </c>
      <c r="AR43" s="5">
        <f t="shared" si="127"/>
        <v>-0.30831960489359744</v>
      </c>
      <c r="AS43" s="5">
        <f t="shared" si="128"/>
        <v>0.30831960489359744</v>
      </c>
      <c r="AT43" s="1">
        <v>-21.040205657482101</v>
      </c>
      <c r="AU43" s="6">
        <f t="shared" si="129"/>
        <v>-17.265380546450569</v>
      </c>
      <c r="AV43" s="16">
        <f t="shared" si="19"/>
        <v>17265.380546450568</v>
      </c>
      <c r="AW43" s="6">
        <f t="shared" si="20"/>
        <v>10.790862841531604</v>
      </c>
      <c r="AX43" s="14">
        <f t="shared" si="21"/>
        <v>7.7079901223399364E-3</v>
      </c>
      <c r="AY43" s="6">
        <f t="shared" si="22"/>
        <v>1.3999580526519657</v>
      </c>
      <c r="AZ43" s="27">
        <f t="shared" si="384"/>
        <v>10.534544754773384</v>
      </c>
      <c r="BA43" s="22">
        <f t="shared" si="385"/>
        <v>7.7082988557774703E-3</v>
      </c>
      <c r="BB43" s="27">
        <f t="shared" si="23"/>
        <v>1.3666497565643301</v>
      </c>
      <c r="BC43" s="1">
        <v>37</v>
      </c>
      <c r="BD43">
        <v>-23.159837322848201</v>
      </c>
      <c r="BE43" s="5">
        <f t="shared" si="287"/>
        <v>-0.30830200289670273</v>
      </c>
      <c r="BF43" s="5">
        <f t="shared" si="288"/>
        <v>0.30830200289670273</v>
      </c>
      <c r="BG43">
        <v>-21.194706670939901</v>
      </c>
      <c r="BH43" s="6">
        <f t="shared" si="327"/>
        <v>-17.369322851300222</v>
      </c>
      <c r="BI43" s="16">
        <f t="shared" si="24"/>
        <v>17369.322851300221</v>
      </c>
      <c r="BJ43" s="6">
        <f t="shared" si="328"/>
        <v>10.855826782062639</v>
      </c>
      <c r="BK43" s="14">
        <f t="shared" si="329"/>
        <v>7.7075500724175681E-3</v>
      </c>
      <c r="BL43" s="6">
        <f t="shared" si="330"/>
        <v>1.4084665918566748</v>
      </c>
      <c r="BM43" s="1">
        <v>37</v>
      </c>
      <c r="BN43">
        <v>-23.120179744384899</v>
      </c>
      <c r="BO43" s="5">
        <f t="shared" si="289"/>
        <v>-0.30841646244279985</v>
      </c>
      <c r="BP43" s="5">
        <f t="shared" si="290"/>
        <v>0.30841646244279985</v>
      </c>
      <c r="BQ43">
        <v>-22.099071927368598</v>
      </c>
      <c r="BR43" s="6">
        <f t="shared" si="257"/>
        <v>-18.415487185120536</v>
      </c>
      <c r="BS43" s="16">
        <f t="shared" si="28"/>
        <v>18415.487185120535</v>
      </c>
      <c r="BT43" s="6">
        <f t="shared" si="258"/>
        <v>11.509679490700334</v>
      </c>
      <c r="BU43" s="14">
        <f t="shared" si="259"/>
        <v>7.7104115610699964E-3</v>
      </c>
      <c r="BV43" s="6">
        <f t="shared" si="260"/>
        <v>1.4927451536845204</v>
      </c>
      <c r="BW43" s="1">
        <v>37</v>
      </c>
      <c r="BX43">
        <v>-23.066718009382701</v>
      </c>
      <c r="BY43" s="5">
        <f t="shared" si="291"/>
        <v>-0.30821455170559986</v>
      </c>
      <c r="BZ43" s="5">
        <f t="shared" si="292"/>
        <v>0.30821455170559986</v>
      </c>
      <c r="CA43">
        <v>-22.849386744201201</v>
      </c>
      <c r="CB43" s="6">
        <f t="shared" si="261"/>
        <v>-18.756829388439673</v>
      </c>
      <c r="CC43" s="16">
        <f t="shared" si="32"/>
        <v>18756.829388439673</v>
      </c>
      <c r="CD43" s="6">
        <f t="shared" si="262"/>
        <v>11.723018367774795</v>
      </c>
      <c r="CE43" s="14">
        <f t="shared" si="263"/>
        <v>7.7053637926399968E-3</v>
      </c>
      <c r="CF43" s="6">
        <f t="shared" si="264"/>
        <v>1.5214101090168357</v>
      </c>
      <c r="CG43" s="1">
        <v>37</v>
      </c>
      <c r="CH43">
        <v>-23.093113833582599</v>
      </c>
      <c r="CI43" s="5">
        <f t="shared" si="293"/>
        <v>-0.3081624442068005</v>
      </c>
      <c r="CJ43" s="5">
        <f t="shared" si="294"/>
        <v>0.3081624442068005</v>
      </c>
      <c r="CK43">
        <v>-21.568067930638801</v>
      </c>
      <c r="CL43" s="6">
        <f t="shared" si="265"/>
        <v>-17.527203448116794</v>
      </c>
      <c r="CM43" s="16">
        <f t="shared" si="36"/>
        <v>17527.203448116794</v>
      </c>
      <c r="CN43" s="6">
        <f t="shared" si="266"/>
        <v>10.954502155072996</v>
      </c>
      <c r="CO43" s="14">
        <f t="shared" si="267"/>
        <v>7.7040611051700124E-3</v>
      </c>
      <c r="CP43" s="6">
        <f t="shared" si="268"/>
        <v>1.4219126776813453</v>
      </c>
      <c r="CQ43" s="1">
        <v>37</v>
      </c>
      <c r="CR43">
        <v>-23.0785587516406</v>
      </c>
      <c r="CS43" s="5">
        <f t="shared" si="295"/>
        <v>-0.30818311956829803</v>
      </c>
      <c r="CT43" s="5">
        <f t="shared" si="296"/>
        <v>0.30818311956829803</v>
      </c>
      <c r="CU43">
        <v>-12.6842690631747</v>
      </c>
      <c r="CV43" s="6">
        <f t="shared" si="269"/>
        <v>-9.5421900972723694</v>
      </c>
      <c r="CW43" s="16">
        <f t="shared" si="40"/>
        <v>9542.1900972723688</v>
      </c>
      <c r="CX43" s="6">
        <f t="shared" si="270"/>
        <v>5.9638688107952307</v>
      </c>
      <c r="CY43" s="14">
        <f t="shared" si="271"/>
        <v>7.704577989207451E-3</v>
      </c>
      <c r="CZ43" s="6">
        <f t="shared" si="272"/>
        <v>0.77406819934192372</v>
      </c>
      <c r="DA43" s="27">
        <f t="shared" si="44"/>
        <v>11.260756698902691</v>
      </c>
      <c r="DB43" s="22">
        <f t="shared" si="45"/>
        <v>7.7068466328243943E-3</v>
      </c>
      <c r="DC43" s="27">
        <f t="shared" si="297"/>
        <v>1.4611367314540507</v>
      </c>
      <c r="DD43" s="1">
        <v>37</v>
      </c>
      <c r="DE43">
        <v>-23.071035155241699</v>
      </c>
      <c r="DF43" s="5">
        <f t="shared" si="298"/>
        <v>-0.30816626262939906</v>
      </c>
      <c r="DG43" s="5">
        <f t="shared" si="299"/>
        <v>0.30816626262939906</v>
      </c>
      <c r="DH43">
        <v>-17.713709920644799</v>
      </c>
      <c r="DI43" s="6">
        <f t="shared" si="336"/>
        <v>-13.761069625616109</v>
      </c>
      <c r="DJ43" s="16">
        <f t="shared" si="337"/>
        <v>13761.06962561611</v>
      </c>
      <c r="DK43" s="6">
        <f t="shared" si="338"/>
        <v>8.6006685160100691</v>
      </c>
      <c r="DL43" s="14">
        <f t="shared" si="339"/>
        <v>7.7041565657349764E-3</v>
      </c>
      <c r="DM43" s="6">
        <f t="shared" si="340"/>
        <v>1.1163673067422359</v>
      </c>
      <c r="DN43" s="1">
        <v>37</v>
      </c>
      <c r="DO43">
        <v>-23.124163616455601</v>
      </c>
      <c r="DP43" s="5">
        <f t="shared" si="300"/>
        <v>-0.30801194247650088</v>
      </c>
      <c r="DQ43" s="5">
        <f t="shared" si="301"/>
        <v>0.30801194247650088</v>
      </c>
      <c r="DR43">
        <v>-19.797889888286601</v>
      </c>
      <c r="DS43" s="6">
        <f t="shared" si="278"/>
        <v>-16.044800169765963</v>
      </c>
      <c r="DT43" s="16">
        <f t="shared" si="279"/>
        <v>16044.800169765964</v>
      </c>
      <c r="DU43" s="6">
        <f t="shared" si="280"/>
        <v>10.028000106103727</v>
      </c>
      <c r="DV43" s="14">
        <f t="shared" si="281"/>
        <v>7.7002985619125221E-3</v>
      </c>
      <c r="DW43" s="6">
        <f t="shared" si="282"/>
        <v>1.3022871808769287</v>
      </c>
      <c r="DX43" s="1">
        <v>37</v>
      </c>
      <c r="DY43">
        <v>-23.1763543755212</v>
      </c>
      <c r="DZ43" s="5">
        <f t="shared" si="302"/>
        <v>-0.3080679149639991</v>
      </c>
      <c r="EA43" s="5">
        <f t="shared" si="303"/>
        <v>0.3080679149639991</v>
      </c>
      <c r="EB43">
        <v>-18.703694641590101</v>
      </c>
      <c r="EC43" s="6">
        <f t="shared" si="331"/>
        <v>-15.00252727419136</v>
      </c>
      <c r="ED43" s="16">
        <f t="shared" si="332"/>
        <v>15002.52727419136</v>
      </c>
      <c r="EE43" s="6">
        <f t="shared" si="333"/>
        <v>9.3765795463695998</v>
      </c>
      <c r="EF43" s="14">
        <f t="shared" si="334"/>
        <v>7.7016978740999777E-3</v>
      </c>
      <c r="EG43" s="6">
        <f t="shared" si="335"/>
        <v>1.2174691476670461</v>
      </c>
      <c r="EH43" s="1">
        <v>37</v>
      </c>
      <c r="EI43">
        <v>-23.203840499075401</v>
      </c>
      <c r="EJ43" s="5">
        <f t="shared" si="304"/>
        <v>-0.30818689142470035</v>
      </c>
      <c r="EK43" s="5">
        <f t="shared" si="305"/>
        <v>0.30818689142470035</v>
      </c>
      <c r="EL43">
        <v>-17.5154993310571</v>
      </c>
      <c r="EM43" s="6">
        <f t="shared" si="355"/>
        <v>-13.791416957974461</v>
      </c>
      <c r="EN43" s="16">
        <f t="shared" si="356"/>
        <v>13791.416957974461</v>
      </c>
      <c r="EO43" s="6">
        <f t="shared" si="357"/>
        <v>8.619635598734039</v>
      </c>
      <c r="EP43" s="14">
        <f t="shared" si="358"/>
        <v>7.7046722856175089E-3</v>
      </c>
      <c r="EQ43" s="6">
        <f t="shared" si="359"/>
        <v>1.1187543453112878</v>
      </c>
      <c r="ER43" s="1">
        <v>37</v>
      </c>
      <c r="ES43">
        <v>-23.0494131974982</v>
      </c>
      <c r="ET43" s="5">
        <f t="shared" si="348"/>
        <v>-0.30846833711100174</v>
      </c>
      <c r="EU43" s="5">
        <f t="shared" si="349"/>
        <v>0.30846833711100174</v>
      </c>
      <c r="EV43">
        <v>-19.275728613138199</v>
      </c>
      <c r="EW43" s="6">
        <f t="shared" si="343"/>
        <v>-15.489145554602148</v>
      </c>
      <c r="EX43" s="16">
        <f t="shared" si="344"/>
        <v>15489.145554602148</v>
      </c>
      <c r="EY43" s="6">
        <f t="shared" si="345"/>
        <v>9.6807159716263431</v>
      </c>
      <c r="EZ43" s="14">
        <f t="shared" si="346"/>
        <v>7.711708427775044E-3</v>
      </c>
      <c r="FA43" s="6">
        <f t="shared" si="347"/>
        <v>1.2553270215403347</v>
      </c>
      <c r="FB43" s="27">
        <f t="shared" si="375"/>
        <v>9.2611199477687567</v>
      </c>
      <c r="FC43" s="22">
        <f t="shared" si="376"/>
        <v>7.7045067430280053E-3</v>
      </c>
      <c r="FD43" s="27">
        <f t="shared" si="377"/>
        <v>1.2020393072080013</v>
      </c>
      <c r="FE43" s="1">
        <v>37</v>
      </c>
      <c r="FF43">
        <v>-23.1013039309919</v>
      </c>
      <c r="FG43" s="5">
        <f t="shared" si="306"/>
        <v>-0.30826647293989851</v>
      </c>
      <c r="FH43" s="5">
        <f t="shared" si="307"/>
        <v>0.30826647293989851</v>
      </c>
      <c r="FI43">
        <v>-22.421892546117299</v>
      </c>
      <c r="FJ43" s="6">
        <f t="shared" si="360"/>
        <v>-19.061118178069592</v>
      </c>
      <c r="FK43" s="16">
        <f t="shared" si="361"/>
        <v>19061.118178069592</v>
      </c>
      <c r="FL43" s="6">
        <f t="shared" si="362"/>
        <v>11.913198861293495</v>
      </c>
      <c r="FM43" s="14">
        <f t="shared" si="363"/>
        <v>7.706661823497463E-3</v>
      </c>
      <c r="FN43" s="6">
        <f t="shared" si="364"/>
        <v>1.5458312735314768</v>
      </c>
      <c r="FO43" s="1">
        <v>37</v>
      </c>
      <c r="FP43">
        <v>-23.004454251464399</v>
      </c>
      <c r="FQ43" s="5">
        <f t="shared" si="341"/>
        <v>-0.30786893789299796</v>
      </c>
      <c r="FR43" s="5">
        <f t="shared" si="342"/>
        <v>0.30786893789299796</v>
      </c>
      <c r="FS43">
        <v>-20.2725088223815</v>
      </c>
      <c r="FT43" s="6">
        <f t="shared" si="365"/>
        <v>-16.680965758860111</v>
      </c>
      <c r="FU43" s="16">
        <f t="shared" si="366"/>
        <v>16680.965758860111</v>
      </c>
      <c r="FV43" s="6">
        <f t="shared" si="367"/>
        <v>10.42560359928757</v>
      </c>
      <c r="FW43" s="14">
        <f t="shared" si="368"/>
        <v>7.6967234473249487E-3</v>
      </c>
      <c r="FX43" s="6">
        <f t="shared" si="369"/>
        <v>1.3545508904715893</v>
      </c>
      <c r="FY43" s="1">
        <v>37</v>
      </c>
      <c r="FZ43">
        <v>-23.067191959447999</v>
      </c>
      <c r="GA43" s="5">
        <f t="shared" si="308"/>
        <v>-0.30824831214939863</v>
      </c>
      <c r="GB43" s="5">
        <f t="shared" si="309"/>
        <v>0.30824831214939863</v>
      </c>
      <c r="GC43">
        <v>-20.258830860257099</v>
      </c>
      <c r="GD43" s="6">
        <f t="shared" si="350"/>
        <v>-16.764942929148631</v>
      </c>
      <c r="GE43" s="16">
        <f t="shared" si="351"/>
        <v>16764.94292914863</v>
      </c>
      <c r="GF43" s="6">
        <f t="shared" si="352"/>
        <v>10.478089330717895</v>
      </c>
      <c r="GG43" s="14">
        <f t="shared" si="353"/>
        <v>7.7062078037349654E-3</v>
      </c>
      <c r="GH43" s="6">
        <f t="shared" si="354"/>
        <v>1.3596946251098345</v>
      </c>
      <c r="GI43" s="1">
        <v>37</v>
      </c>
      <c r="GJ43">
        <v>-22.893540017602302</v>
      </c>
      <c r="GK43" s="5">
        <f t="shared" si="310"/>
        <v>-0.30829054762880048</v>
      </c>
      <c r="GL43" s="5">
        <f t="shared" si="311"/>
        <v>0.30829054762880048</v>
      </c>
      <c r="GM43">
        <v>-18.7711900100112</v>
      </c>
      <c r="GN43" s="6">
        <f t="shared" si="198"/>
        <v>-15.265586785972118</v>
      </c>
      <c r="GO43" s="16">
        <f t="shared" si="199"/>
        <v>15265.586785972118</v>
      </c>
      <c r="GP43" s="6">
        <f t="shared" si="200"/>
        <v>9.540991741232574</v>
      </c>
      <c r="GQ43" s="14">
        <f t="shared" si="201"/>
        <v>7.7072636907200122E-3</v>
      </c>
      <c r="GR43" s="6">
        <f t="shared" si="202"/>
        <v>1.2379220595138682</v>
      </c>
      <c r="GS43" s="1">
        <v>37</v>
      </c>
      <c r="GT43">
        <v>-23.420708323598301</v>
      </c>
      <c r="GU43" s="5">
        <f t="shared" si="312"/>
        <v>-0.30859453132170245</v>
      </c>
      <c r="GV43" s="5">
        <f t="shared" si="313"/>
        <v>0.30859453132170245</v>
      </c>
      <c r="GW43">
        <v>-22.392949461937</v>
      </c>
      <c r="GX43" s="6">
        <f t="shared" si="370"/>
        <v>-18.727589026093529</v>
      </c>
      <c r="GY43" s="16">
        <f t="shared" si="371"/>
        <v>18727.58902609353</v>
      </c>
      <c r="GZ43" s="6">
        <f t="shared" si="372"/>
        <v>11.704743141308457</v>
      </c>
      <c r="HA43" s="14">
        <f t="shared" si="373"/>
        <v>7.7148632830425614E-3</v>
      </c>
      <c r="HB43" s="6">
        <f t="shared" si="374"/>
        <v>1.5171679279185335</v>
      </c>
      <c r="HC43" s="27">
        <f t="shared" si="314"/>
        <v>10.812525334767997</v>
      </c>
      <c r="HD43" s="22">
        <f t="shared" si="315"/>
        <v>7.7063440096639905E-3</v>
      </c>
      <c r="HE43" s="27">
        <f t="shared" si="316"/>
        <v>1.40306808536042</v>
      </c>
      <c r="HF43" s="1">
        <v>37</v>
      </c>
      <c r="HG43">
        <v>-22.9896645227962</v>
      </c>
      <c r="HH43" s="5">
        <f t="shared" si="317"/>
        <v>-0.30817310785040064</v>
      </c>
      <c r="HI43" s="5">
        <f t="shared" si="318"/>
        <v>0.30817310785040064</v>
      </c>
      <c r="HJ43">
        <v>-19.747338630259001</v>
      </c>
      <c r="HK43" s="6">
        <f t="shared" si="212"/>
        <v>-15.959651768207511</v>
      </c>
      <c r="HL43" s="16">
        <f t="shared" si="213"/>
        <v>15959.651768207512</v>
      </c>
      <c r="HM43" s="6">
        <f t="shared" si="214"/>
        <v>9.9747823551296957</v>
      </c>
      <c r="HN43" s="14">
        <f t="shared" si="215"/>
        <v>7.7043276962600162E-3</v>
      </c>
      <c r="HO43" s="6">
        <f t="shared" si="216"/>
        <v>1.2946986094545079</v>
      </c>
      <c r="HP43" s="1">
        <v>37</v>
      </c>
      <c r="HQ43">
        <v>-23.145577144203799</v>
      </c>
      <c r="HR43" s="5">
        <f t="shared" si="319"/>
        <v>-0.30809706536109971</v>
      </c>
      <c r="HS43" s="5">
        <f t="shared" si="320"/>
        <v>0.30809706536109971</v>
      </c>
      <c r="HT43">
        <v>-18.359639495611201</v>
      </c>
      <c r="HU43" s="6">
        <f t="shared" si="219"/>
        <v>-14.654248766601093</v>
      </c>
      <c r="HV43" s="16">
        <f t="shared" si="220"/>
        <v>14654.248766601093</v>
      </c>
      <c r="HW43" s="6">
        <f t="shared" si="221"/>
        <v>9.1589054791256839</v>
      </c>
      <c r="HX43" s="14">
        <f t="shared" si="222"/>
        <v>7.7024266340274929E-3</v>
      </c>
      <c r="HY43" s="6">
        <f t="shared" si="223"/>
        <v>1.1890935044631017</v>
      </c>
      <c r="HZ43" s="1">
        <v>37</v>
      </c>
      <c r="IA43">
        <v>-23.123039323826699</v>
      </c>
      <c r="IB43" s="5">
        <f t="shared" si="321"/>
        <v>-0.30839448322969787</v>
      </c>
      <c r="IC43" s="5">
        <f t="shared" si="322"/>
        <v>0.30839448322969787</v>
      </c>
      <c r="ID43">
        <v>-20.8224546164274</v>
      </c>
      <c r="IE43" s="6">
        <f t="shared" si="226"/>
        <v>-17.074214294552778</v>
      </c>
      <c r="IF43" s="16">
        <f t="shared" si="227"/>
        <v>17074.214294552778</v>
      </c>
      <c r="IG43" s="6">
        <f t="shared" si="228"/>
        <v>10.671383934095486</v>
      </c>
      <c r="IH43" s="14">
        <f t="shared" si="229"/>
        <v>7.7098620807424471E-3</v>
      </c>
      <c r="II43" s="6">
        <f t="shared" si="230"/>
        <v>1.3841212491660875</v>
      </c>
      <c r="IJ43" s="1">
        <v>37</v>
      </c>
      <c r="IK43">
        <v>-23.282026380797301</v>
      </c>
      <c r="IL43" s="5">
        <f t="shared" si="323"/>
        <v>-0.30810074408530141</v>
      </c>
      <c r="IM43" s="5">
        <f t="shared" si="324"/>
        <v>0.30810074408530141</v>
      </c>
      <c r="IN43">
        <v>-21.369550377130501</v>
      </c>
      <c r="IO43" s="6">
        <f t="shared" si="233"/>
        <v>-17.747351713478562</v>
      </c>
      <c r="IP43" s="16">
        <f t="shared" si="234"/>
        <v>17747.351713478562</v>
      </c>
      <c r="IQ43" s="6">
        <f t="shared" si="235"/>
        <v>11.092094820924101</v>
      </c>
      <c r="IR43" s="14">
        <f t="shared" si="236"/>
        <v>7.702518602132535E-3</v>
      </c>
      <c r="IS43" s="6">
        <f t="shared" si="237"/>
        <v>1.4400607637420211</v>
      </c>
      <c r="IT43" s="1">
        <v>37</v>
      </c>
      <c r="IU43">
        <v>-23.1692210032869</v>
      </c>
      <c r="IV43" s="5">
        <f t="shared" si="325"/>
        <v>-0.30825962771890048</v>
      </c>
      <c r="IW43" s="5">
        <f t="shared" si="326"/>
        <v>0.30825962771890048</v>
      </c>
      <c r="IX43">
        <v>-20.845849439501801</v>
      </c>
      <c r="IY43" s="6">
        <f t="shared" si="240"/>
        <v>-17.206191644072572</v>
      </c>
      <c r="IZ43" s="16">
        <f t="shared" si="241"/>
        <v>17206.191644072573</v>
      </c>
      <c r="JA43" s="6">
        <f t="shared" si="242"/>
        <v>10.753869777545358</v>
      </c>
      <c r="JB43" s="14">
        <f t="shared" si="243"/>
        <v>7.7064906929725117E-3</v>
      </c>
      <c r="JC43" s="6">
        <f t="shared" si="244"/>
        <v>1.3954301907289304</v>
      </c>
      <c r="JD43" s="27">
        <f t="shared" si="245"/>
        <v>10.330207273364064</v>
      </c>
      <c r="JE43" s="22">
        <f t="shared" si="246"/>
        <v>7.7051251412269999E-3</v>
      </c>
      <c r="JF43" s="27">
        <f t="shared" si="247"/>
        <v>1.3406929912262311</v>
      </c>
    </row>
    <row r="44" spans="2:266" x14ac:dyDescent="0.25">
      <c r="B44" s="1">
        <v>38</v>
      </c>
      <c r="C44" s="5">
        <v>-23.0995511818804</v>
      </c>
      <c r="D44" s="5">
        <f t="shared" si="116"/>
        <v>-0.31663994776690174</v>
      </c>
      <c r="E44" s="5">
        <f t="shared" si="117"/>
        <v>0.31663994776690174</v>
      </c>
      <c r="F44" s="6">
        <v>-20.720789954066301</v>
      </c>
      <c r="G44" s="6">
        <f t="shared" si="118"/>
        <v>-17.113186419010191</v>
      </c>
      <c r="H44" s="16">
        <f t="shared" si="2"/>
        <v>17113.186419010191</v>
      </c>
      <c r="I44" s="6">
        <f t="shared" si="3"/>
        <v>10.695741511881369</v>
      </c>
      <c r="J44" s="14">
        <f t="shared" si="4"/>
        <v>7.9159986941725428E-3</v>
      </c>
      <c r="K44" s="6">
        <f t="shared" si="5"/>
        <v>1.3511550374250525</v>
      </c>
      <c r="L44" s="1">
        <v>38</v>
      </c>
      <c r="M44" s="1">
        <v>-23.306837187083801</v>
      </c>
      <c r="N44" s="5">
        <f t="shared" si="386"/>
        <v>-0.31668185728339893</v>
      </c>
      <c r="O44" s="5">
        <f t="shared" si="378"/>
        <v>0.31668185728339893</v>
      </c>
      <c r="P44" s="1">
        <v>-20.8553213626146</v>
      </c>
      <c r="Q44" s="6">
        <f t="shared" si="379"/>
        <v>-16.815249994397128</v>
      </c>
      <c r="R44" s="16">
        <f t="shared" si="380"/>
        <v>16815.249994397127</v>
      </c>
      <c r="S44" s="6">
        <f t="shared" si="381"/>
        <v>10.509531246498204</v>
      </c>
      <c r="T44" s="14">
        <f t="shared" si="382"/>
        <v>7.9170464320849725E-3</v>
      </c>
      <c r="U44" s="6">
        <f t="shared" si="383"/>
        <v>1.327456057843341</v>
      </c>
      <c r="V44" s="1">
        <v>38</v>
      </c>
      <c r="W44" s="1">
        <v>-23.270897960621198</v>
      </c>
      <c r="X44" s="5">
        <f t="shared" si="121"/>
        <v>-0.31655105302579756</v>
      </c>
      <c r="Y44" s="5">
        <f t="shared" si="122"/>
        <v>0.31655105302579756</v>
      </c>
      <c r="Z44" s="1">
        <v>-21.160250529646898</v>
      </c>
      <c r="AA44" s="6">
        <f t="shared" si="123"/>
        <v>-16.731199808418776</v>
      </c>
      <c r="AB44" s="16">
        <f t="shared" si="11"/>
        <v>16731.199808418776</v>
      </c>
      <c r="AC44" s="6">
        <f t="shared" si="12"/>
        <v>10.456999880261735</v>
      </c>
      <c r="AD44" s="14">
        <f t="shared" si="13"/>
        <v>7.9137763256449389E-3</v>
      </c>
      <c r="AE44" s="6">
        <f t="shared" si="14"/>
        <v>1.3213666206833985</v>
      </c>
      <c r="AF44" s="1">
        <v>38</v>
      </c>
      <c r="AG44" s="1">
        <v>-23.3383785685851</v>
      </c>
      <c r="AH44" s="5">
        <f t="shared" si="124"/>
        <v>-0.31650574418189947</v>
      </c>
      <c r="AI44" s="5">
        <f t="shared" si="125"/>
        <v>0.31650574418189947</v>
      </c>
      <c r="AJ44" s="1">
        <v>-23.045794852078</v>
      </c>
      <c r="AK44" s="6">
        <f t="shared" si="126"/>
        <v>-18.768076598644299</v>
      </c>
      <c r="AL44" s="16">
        <f t="shared" si="15"/>
        <v>18768.0765986443</v>
      </c>
      <c r="AM44" s="6">
        <f t="shared" si="16"/>
        <v>11.730047874152687</v>
      </c>
      <c r="AN44" s="14">
        <f t="shared" si="17"/>
        <v>7.9126436045474872E-3</v>
      </c>
      <c r="AO44" s="6">
        <f t="shared" si="18"/>
        <v>1.4824436004436361</v>
      </c>
      <c r="AP44" s="1">
        <v>38</v>
      </c>
      <c r="AQ44" s="1">
        <v>-23.3053445563712</v>
      </c>
      <c r="AR44" s="5">
        <f t="shared" si="127"/>
        <v>-0.31592534394479799</v>
      </c>
      <c r="AS44" s="5">
        <f t="shared" si="128"/>
        <v>0.31592534394479799</v>
      </c>
      <c r="AT44" s="1">
        <v>-21.6392882168293</v>
      </c>
      <c r="AU44" s="6">
        <f t="shared" si="129"/>
        <v>-17.864463105797768</v>
      </c>
      <c r="AV44" s="16">
        <f t="shared" si="19"/>
        <v>17864.463105797768</v>
      </c>
      <c r="AW44" s="6">
        <f t="shared" si="20"/>
        <v>11.165289441123605</v>
      </c>
      <c r="AX44" s="14">
        <f t="shared" si="21"/>
        <v>7.8981335986199504E-3</v>
      </c>
      <c r="AY44" s="6">
        <f t="shared" si="22"/>
        <v>1.4136617596687056</v>
      </c>
      <c r="AZ44" s="27">
        <f t="shared" si="384"/>
        <v>10.91152199078352</v>
      </c>
      <c r="BA44" s="22">
        <f t="shared" si="385"/>
        <v>7.9115197310139773E-3</v>
      </c>
      <c r="BB44" s="27">
        <f t="shared" si="23"/>
        <v>1.3791941828836276</v>
      </c>
      <c r="BC44" s="1">
        <v>38</v>
      </c>
      <c r="BD44">
        <v>-23.168312311837301</v>
      </c>
      <c r="BE44" s="5">
        <f t="shared" si="287"/>
        <v>-0.31677699188580277</v>
      </c>
      <c r="BF44" s="5">
        <f t="shared" si="288"/>
        <v>0.31677699188580277</v>
      </c>
      <c r="BG44">
        <v>-21.7161675915122</v>
      </c>
      <c r="BH44" s="6">
        <f t="shared" si="327"/>
        <v>-17.89078377187252</v>
      </c>
      <c r="BI44" s="16">
        <f t="shared" si="24"/>
        <v>17890.78377187252</v>
      </c>
      <c r="BJ44" s="6">
        <f t="shared" si="328"/>
        <v>11.181739857420325</v>
      </c>
      <c r="BK44" s="14">
        <f t="shared" si="329"/>
        <v>7.91942479714507E-3</v>
      </c>
      <c r="BL44" s="6">
        <f t="shared" si="330"/>
        <v>1.4119383849002911</v>
      </c>
      <c r="BM44" s="1">
        <v>38</v>
      </c>
      <c r="BN44">
        <v>-23.1286818348614</v>
      </c>
      <c r="BO44" s="5">
        <f t="shared" si="289"/>
        <v>-0.31691855291930082</v>
      </c>
      <c r="BP44" s="5">
        <f t="shared" si="290"/>
        <v>0.31691855291930082</v>
      </c>
      <c r="BQ44">
        <v>-22.684454917907701</v>
      </c>
      <c r="BR44" s="6">
        <f t="shared" si="257"/>
        <v>-19.000870175659639</v>
      </c>
      <c r="BS44" s="16">
        <f t="shared" si="28"/>
        <v>19000.870175659638</v>
      </c>
      <c r="BT44" s="6">
        <f t="shared" si="258"/>
        <v>11.875543859787275</v>
      </c>
      <c r="BU44" s="14">
        <f t="shared" si="259"/>
        <v>7.9229638229825206E-3</v>
      </c>
      <c r="BV44" s="6">
        <f t="shared" si="260"/>
        <v>1.4988764463797393</v>
      </c>
      <c r="BW44" s="1">
        <v>38</v>
      </c>
      <c r="BX44">
        <v>-23.0749481070972</v>
      </c>
      <c r="BY44" s="5">
        <f t="shared" si="291"/>
        <v>-0.31644464942009876</v>
      </c>
      <c r="BZ44" s="5">
        <f t="shared" si="292"/>
        <v>0.31644464942009876</v>
      </c>
      <c r="CA44">
        <v>-23.372655548155301</v>
      </c>
      <c r="CB44" s="6">
        <f t="shared" si="261"/>
        <v>-19.280098192393773</v>
      </c>
      <c r="CC44" s="16">
        <f t="shared" si="32"/>
        <v>19280.098192393772</v>
      </c>
      <c r="CD44" s="6">
        <f t="shared" si="262"/>
        <v>12.050061370246107</v>
      </c>
      <c r="CE44" s="14">
        <f t="shared" si="263"/>
        <v>7.9111162355024692E-3</v>
      </c>
      <c r="CF44" s="6">
        <f t="shared" si="264"/>
        <v>1.5231809281437965</v>
      </c>
      <c r="CG44" s="1">
        <v>38</v>
      </c>
      <c r="CH44">
        <v>-23.1013327554261</v>
      </c>
      <c r="CI44" s="5">
        <f t="shared" si="293"/>
        <v>-0.31638136605030098</v>
      </c>
      <c r="CJ44" s="5">
        <f t="shared" si="294"/>
        <v>0.31638136605030098</v>
      </c>
      <c r="CK44">
        <v>-22.265091910958301</v>
      </c>
      <c r="CL44" s="6">
        <f t="shared" si="265"/>
        <v>-18.224227428436294</v>
      </c>
      <c r="CM44" s="16">
        <f t="shared" si="36"/>
        <v>18224.227428436294</v>
      </c>
      <c r="CN44" s="6">
        <f t="shared" si="266"/>
        <v>11.390142142772683</v>
      </c>
      <c r="CO44" s="14">
        <f t="shared" si="267"/>
        <v>7.9095341512575249E-3</v>
      </c>
      <c r="CP44" s="6">
        <f t="shared" si="268"/>
        <v>1.4400522110346767</v>
      </c>
      <c r="CQ44" s="1">
        <v>38</v>
      </c>
      <c r="CR44">
        <v>-23.087090970402802</v>
      </c>
      <c r="CS44" s="5">
        <f t="shared" si="295"/>
        <v>-0.31671533833049992</v>
      </c>
      <c r="CT44" s="5">
        <f t="shared" si="296"/>
        <v>0.31671533833049992</v>
      </c>
      <c r="CU44">
        <v>-13.1247499957681</v>
      </c>
      <c r="CV44" s="6">
        <f t="shared" si="269"/>
        <v>-9.9826710298657702</v>
      </c>
      <c r="CW44" s="16">
        <f t="shared" si="40"/>
        <v>9982.6710298657708</v>
      </c>
      <c r="CX44" s="6">
        <f t="shared" si="270"/>
        <v>6.2391693936661063</v>
      </c>
      <c r="CY44" s="14">
        <f t="shared" si="271"/>
        <v>7.917883458262498E-3</v>
      </c>
      <c r="CZ44" s="6">
        <f t="shared" si="272"/>
        <v>0.78798449441124152</v>
      </c>
      <c r="DA44" s="27">
        <f t="shared" si="44"/>
        <v>11.624371807556598</v>
      </c>
      <c r="DB44" s="22">
        <f t="shared" si="45"/>
        <v>7.9157597517218962E-3</v>
      </c>
      <c r="DC44" s="27">
        <f t="shared" si="297"/>
        <v>1.4685099310938505</v>
      </c>
      <c r="DD44" s="1">
        <v>38</v>
      </c>
      <c r="DE44">
        <v>-23.079339060271401</v>
      </c>
      <c r="DF44" s="5">
        <f t="shared" si="298"/>
        <v>-0.31647016765910152</v>
      </c>
      <c r="DG44" s="5">
        <f t="shared" si="299"/>
        <v>0.31647016765910152</v>
      </c>
      <c r="DH44">
        <v>-18.145857006311399</v>
      </c>
      <c r="DI44" s="6">
        <f t="shared" si="336"/>
        <v>-14.193216711282709</v>
      </c>
      <c r="DJ44" s="16">
        <f t="shared" si="337"/>
        <v>14193.216711282708</v>
      </c>
      <c r="DK44" s="6">
        <f t="shared" si="338"/>
        <v>8.8707604445516921</v>
      </c>
      <c r="DL44" s="14">
        <f t="shared" si="339"/>
        <v>7.9117541914775387E-3</v>
      </c>
      <c r="DM44" s="6">
        <f t="shared" si="340"/>
        <v>1.1212128473489715</v>
      </c>
      <c r="DN44" s="1">
        <v>38</v>
      </c>
      <c r="DO44">
        <v>-23.1326949504613</v>
      </c>
      <c r="DP44" s="5">
        <f t="shared" si="300"/>
        <v>-0.31654327648220004</v>
      </c>
      <c r="DQ44" s="5">
        <f t="shared" si="301"/>
        <v>0.31654327648220004</v>
      </c>
      <c r="DR44">
        <v>-20.510371215641499</v>
      </c>
      <c r="DS44" s="6">
        <f t="shared" si="278"/>
        <v>-16.757281497120861</v>
      </c>
      <c r="DT44" s="16">
        <f t="shared" si="279"/>
        <v>16757.281497120861</v>
      </c>
      <c r="DU44" s="6">
        <f t="shared" si="280"/>
        <v>10.473300935700538</v>
      </c>
      <c r="DV44" s="14">
        <f t="shared" si="281"/>
        <v>7.9135819120550004E-3</v>
      </c>
      <c r="DW44" s="6">
        <f t="shared" si="282"/>
        <v>1.3234589661283771</v>
      </c>
      <c r="DX44" s="1">
        <v>38</v>
      </c>
      <c r="DY44">
        <v>-23.184636021940999</v>
      </c>
      <c r="DZ44" s="5">
        <f t="shared" si="302"/>
        <v>-0.31634956138379877</v>
      </c>
      <c r="EA44" s="5">
        <f t="shared" si="303"/>
        <v>0.31634956138379877</v>
      </c>
      <c r="EB44">
        <v>-19.309622049331701</v>
      </c>
      <c r="EC44" s="6">
        <f t="shared" si="331"/>
        <v>-15.60845468193296</v>
      </c>
      <c r="ED44" s="16">
        <f t="shared" si="332"/>
        <v>15608.454681932961</v>
      </c>
      <c r="EE44" s="6">
        <f t="shared" si="333"/>
        <v>9.7552841762081002</v>
      </c>
      <c r="EF44" s="14">
        <f t="shared" si="334"/>
        <v>7.908739034594969E-3</v>
      </c>
      <c r="EG44" s="6">
        <f t="shared" si="335"/>
        <v>1.2334816123702961</v>
      </c>
      <c r="EH44" s="1">
        <v>38</v>
      </c>
      <c r="EI44">
        <v>-23.212084426930399</v>
      </c>
      <c r="EJ44" s="5">
        <f t="shared" si="304"/>
        <v>-0.31643081927969874</v>
      </c>
      <c r="EK44" s="5">
        <f t="shared" si="305"/>
        <v>0.31643081927969874</v>
      </c>
      <c r="EL44">
        <v>-18.051491305231998</v>
      </c>
      <c r="EM44" s="6">
        <f t="shared" si="355"/>
        <v>-14.327408932149359</v>
      </c>
      <c r="EN44" s="16">
        <f t="shared" si="356"/>
        <v>14327.408932149359</v>
      </c>
      <c r="EO44" s="6">
        <f t="shared" si="357"/>
        <v>8.9546305825933494</v>
      </c>
      <c r="EP44" s="14">
        <f t="shared" si="358"/>
        <v>7.9107704819924678E-3</v>
      </c>
      <c r="EQ44" s="6">
        <f t="shared" si="359"/>
        <v>1.1319542897846744</v>
      </c>
      <c r="ER44" s="1">
        <v>38</v>
      </c>
      <c r="ES44">
        <v>-23.057827464254601</v>
      </c>
      <c r="ET44" s="5">
        <f t="shared" si="348"/>
        <v>-0.31688260386740197</v>
      </c>
      <c r="EU44" s="5">
        <f t="shared" si="349"/>
        <v>0.31688260386740197</v>
      </c>
      <c r="EV44">
        <v>-19.907193817198301</v>
      </c>
      <c r="EW44" s="6">
        <f t="shared" si="343"/>
        <v>-16.120610758662252</v>
      </c>
      <c r="EX44" s="16">
        <f t="shared" si="344"/>
        <v>16120.610758662253</v>
      </c>
      <c r="EY44" s="6">
        <f t="shared" si="345"/>
        <v>10.075381724163908</v>
      </c>
      <c r="EZ44" s="14">
        <f t="shared" si="346"/>
        <v>7.9220650966850496E-3</v>
      </c>
      <c r="FA44" s="6">
        <f t="shared" si="347"/>
        <v>1.2718125389274957</v>
      </c>
      <c r="FB44" s="27">
        <f t="shared" si="375"/>
        <v>9.6258715726435149</v>
      </c>
      <c r="FC44" s="22">
        <f t="shared" si="376"/>
        <v>7.9133821433610037E-3</v>
      </c>
      <c r="FD44" s="27">
        <f t="shared" si="377"/>
        <v>1.216404237563482</v>
      </c>
      <c r="FE44" s="1">
        <v>38</v>
      </c>
      <c r="FF44">
        <v>-23.109496682670699</v>
      </c>
      <c r="FG44" s="5">
        <f t="shared" si="306"/>
        <v>-0.31645922461869702</v>
      </c>
      <c r="FH44" s="5">
        <f t="shared" si="307"/>
        <v>0.31645922461869702</v>
      </c>
      <c r="FI44">
        <v>-23.0020567774773</v>
      </c>
      <c r="FJ44" s="6">
        <f t="shared" si="360"/>
        <v>-19.641282409429593</v>
      </c>
      <c r="FK44" s="16">
        <f t="shared" si="361"/>
        <v>19641.282409429594</v>
      </c>
      <c r="FL44" s="6">
        <f t="shared" si="362"/>
        <v>12.275801505893496</v>
      </c>
      <c r="FM44" s="14">
        <f t="shared" si="363"/>
        <v>7.9114806154674255E-3</v>
      </c>
      <c r="FN44" s="6">
        <f t="shared" si="364"/>
        <v>1.5516440098321871</v>
      </c>
      <c r="FO44" s="1">
        <v>38</v>
      </c>
      <c r="FP44">
        <v>-23.0132822117146</v>
      </c>
      <c r="FQ44" s="5">
        <f t="shared" si="341"/>
        <v>-0.31669689814319923</v>
      </c>
      <c r="FR44" s="5">
        <f t="shared" si="342"/>
        <v>0.31669689814319923</v>
      </c>
      <c r="FS44">
        <v>-20.9381582215428</v>
      </c>
      <c r="FT44" s="6">
        <f t="shared" si="365"/>
        <v>-17.346615158021411</v>
      </c>
      <c r="FU44" s="16">
        <f t="shared" si="366"/>
        <v>17346.61515802141</v>
      </c>
      <c r="FV44" s="6">
        <f t="shared" si="367"/>
        <v>10.841634473763381</v>
      </c>
      <c r="FW44" s="14">
        <f t="shared" si="368"/>
        <v>7.9174224535799812E-3</v>
      </c>
      <c r="FX44" s="6">
        <f t="shared" si="369"/>
        <v>1.3693388899390071</v>
      </c>
      <c r="FY44" s="1">
        <v>38</v>
      </c>
      <c r="FZ44">
        <v>-23.075232952110898</v>
      </c>
      <c r="GA44" s="5">
        <f t="shared" si="308"/>
        <v>-0.31628930481229744</v>
      </c>
      <c r="GB44" s="5">
        <f t="shared" si="309"/>
        <v>0.31628930481229744</v>
      </c>
      <c r="GC44">
        <v>-20.851609483361202</v>
      </c>
      <c r="GD44" s="6">
        <f t="shared" si="350"/>
        <v>-17.357721552252734</v>
      </c>
      <c r="GE44" s="16">
        <f t="shared" si="351"/>
        <v>17357.721552252733</v>
      </c>
      <c r="GF44" s="6">
        <f t="shared" si="352"/>
        <v>10.848575970157958</v>
      </c>
      <c r="GG44" s="14">
        <f t="shared" si="353"/>
        <v>7.9072326203074358E-3</v>
      </c>
      <c r="GH44" s="6">
        <f t="shared" si="354"/>
        <v>1.3719813860409944</v>
      </c>
      <c r="GI44" s="1">
        <v>38</v>
      </c>
      <c r="GJ44">
        <v>-22.901790744112098</v>
      </c>
      <c r="GK44" s="5">
        <f t="shared" si="310"/>
        <v>-0.31654127413859712</v>
      </c>
      <c r="GL44" s="5">
        <f t="shared" si="311"/>
        <v>0.31654127413859712</v>
      </c>
      <c r="GM44">
        <v>-19.490828551351999</v>
      </c>
      <c r="GN44" s="6">
        <f t="shared" si="198"/>
        <v>-15.985225327312918</v>
      </c>
      <c r="GO44" s="16">
        <f t="shared" si="199"/>
        <v>15985.225327312917</v>
      </c>
      <c r="GP44" s="6">
        <f t="shared" si="200"/>
        <v>9.9907658295705737</v>
      </c>
      <c r="GQ44" s="14">
        <f t="shared" si="201"/>
        <v>7.9135318534649286E-3</v>
      </c>
      <c r="GR44" s="6">
        <f t="shared" si="202"/>
        <v>1.2624913900101546</v>
      </c>
      <c r="GS44" s="1">
        <v>38</v>
      </c>
      <c r="GT44">
        <v>-23.428733483777201</v>
      </c>
      <c r="GU44" s="5">
        <f t="shared" si="312"/>
        <v>-0.31661969150060187</v>
      </c>
      <c r="GV44" s="5">
        <f t="shared" si="313"/>
        <v>0.31661969150060187</v>
      </c>
      <c r="GW44">
        <v>-23.192130774259599</v>
      </c>
      <c r="GX44" s="6">
        <f t="shared" si="370"/>
        <v>-19.526770338416128</v>
      </c>
      <c r="GY44" s="16">
        <f t="shared" si="371"/>
        <v>19526.770338416129</v>
      </c>
      <c r="GZ44" s="6">
        <f t="shared" si="372"/>
        <v>12.20423146151008</v>
      </c>
      <c r="HA44" s="14">
        <f t="shared" si="373"/>
        <v>7.9154922875150462E-3</v>
      </c>
      <c r="HB44" s="6">
        <f t="shared" si="374"/>
        <v>1.5418158489977407</v>
      </c>
      <c r="HC44" s="27">
        <f t="shared" si="314"/>
        <v>11.232201848179097</v>
      </c>
      <c r="HD44" s="22">
        <f t="shared" si="315"/>
        <v>7.9130319660669635E-3</v>
      </c>
      <c r="HE44" s="27">
        <f t="shared" si="316"/>
        <v>1.4194561447932417</v>
      </c>
      <c r="HF44" s="1">
        <v>38</v>
      </c>
      <c r="HG44">
        <v>-22.9983071032852</v>
      </c>
      <c r="HH44" s="5">
        <f t="shared" si="317"/>
        <v>-0.31681568833939977</v>
      </c>
      <c r="HI44" s="5">
        <f t="shared" si="318"/>
        <v>0.31681568833939977</v>
      </c>
      <c r="HJ44">
        <v>-20.263474062085201</v>
      </c>
      <c r="HK44" s="6">
        <f t="shared" si="212"/>
        <v>-16.475787200033711</v>
      </c>
      <c r="HL44" s="16">
        <f t="shared" si="213"/>
        <v>16475.787200033712</v>
      </c>
      <c r="HM44" s="6">
        <f t="shared" si="214"/>
        <v>10.297367000021071</v>
      </c>
      <c r="HN44" s="14">
        <f t="shared" si="215"/>
        <v>7.920392208484995E-3</v>
      </c>
      <c r="HO44" s="6">
        <f t="shared" si="216"/>
        <v>1.300108217998303</v>
      </c>
      <c r="HP44" s="1">
        <v>38</v>
      </c>
      <c r="HQ44">
        <v>-23.153986102421399</v>
      </c>
      <c r="HR44" s="5">
        <f t="shared" si="319"/>
        <v>-0.31650602357870028</v>
      </c>
      <c r="HS44" s="5">
        <f t="shared" si="320"/>
        <v>0.31650602357870028</v>
      </c>
      <c r="HT44">
        <v>-18.923124298453299</v>
      </c>
      <c r="HU44" s="6">
        <f t="shared" si="219"/>
        <v>-15.21773356944319</v>
      </c>
      <c r="HV44" s="16">
        <f t="shared" si="220"/>
        <v>15217.733569443189</v>
      </c>
      <c r="HW44" s="6">
        <f t="shared" si="221"/>
        <v>9.5110834809019931</v>
      </c>
      <c r="HX44" s="14">
        <f t="shared" si="222"/>
        <v>7.9126505894675063E-3</v>
      </c>
      <c r="HY44" s="6">
        <f t="shared" si="223"/>
        <v>1.2020097909494643</v>
      </c>
      <c r="HZ44" s="1">
        <v>38</v>
      </c>
      <c r="IA44">
        <v>-23.131292844304401</v>
      </c>
      <c r="IB44" s="5">
        <f t="shared" si="321"/>
        <v>-0.31664800370739954</v>
      </c>
      <c r="IC44" s="5">
        <f t="shared" si="322"/>
        <v>0.31664800370739954</v>
      </c>
      <c r="ID44">
        <v>-21.4263571426272</v>
      </c>
      <c r="IE44" s="6">
        <f t="shared" si="226"/>
        <v>-17.678116820752578</v>
      </c>
      <c r="IF44" s="16">
        <f t="shared" si="227"/>
        <v>17678.116820752577</v>
      </c>
      <c r="IG44" s="6">
        <f t="shared" si="228"/>
        <v>11.048823012970361</v>
      </c>
      <c r="IH44" s="14">
        <f t="shared" si="229"/>
        <v>7.9162000926849881E-3</v>
      </c>
      <c r="II44" s="6">
        <f t="shared" si="230"/>
        <v>1.3957230594992278</v>
      </c>
      <c r="IJ44" s="1">
        <v>38</v>
      </c>
      <c r="IK44">
        <v>-23.290469378855502</v>
      </c>
      <c r="IL44" s="5">
        <f t="shared" si="323"/>
        <v>-0.31654374214350156</v>
      </c>
      <c r="IM44" s="5">
        <f t="shared" si="324"/>
        <v>0.31654374214350156</v>
      </c>
      <c r="IN44">
        <v>-22.035474143922301</v>
      </c>
      <c r="IO44" s="6">
        <f t="shared" si="233"/>
        <v>-18.413275480270361</v>
      </c>
      <c r="IP44" s="16">
        <f t="shared" si="234"/>
        <v>18413.27548027036</v>
      </c>
      <c r="IQ44" s="6">
        <f t="shared" si="235"/>
        <v>11.508297175168975</v>
      </c>
      <c r="IR44" s="14">
        <f t="shared" si="236"/>
        <v>7.9135935535875387E-3</v>
      </c>
      <c r="IS44" s="6">
        <f t="shared" si="237"/>
        <v>1.4542441556089039</v>
      </c>
      <c r="IT44" s="1">
        <v>38</v>
      </c>
      <c r="IU44">
        <v>-23.1774612989838</v>
      </c>
      <c r="IV44" s="5">
        <f t="shared" si="325"/>
        <v>-0.31649992341580102</v>
      </c>
      <c r="IW44" s="5">
        <f t="shared" si="326"/>
        <v>0.31649992341580102</v>
      </c>
      <c r="IX44">
        <v>-21.503115259110899</v>
      </c>
      <c r="IY44" s="6">
        <f t="shared" si="240"/>
        <v>-17.863457463681669</v>
      </c>
      <c r="IZ44" s="16">
        <f t="shared" si="241"/>
        <v>17863.457463681669</v>
      </c>
      <c r="JA44" s="6">
        <f t="shared" si="242"/>
        <v>11.164660914801043</v>
      </c>
      <c r="JB44" s="14">
        <f t="shared" si="243"/>
        <v>7.9124980853950248E-3</v>
      </c>
      <c r="JC44" s="6">
        <f t="shared" si="244"/>
        <v>1.4110159388738301</v>
      </c>
      <c r="JD44" s="27">
        <f t="shared" si="245"/>
        <v>10.706046316772689</v>
      </c>
      <c r="JE44" s="22">
        <f t="shared" si="246"/>
        <v>7.9150669059240113E-3</v>
      </c>
      <c r="JF44" s="27">
        <f t="shared" si="247"/>
        <v>1.3526160225834321</v>
      </c>
    </row>
    <row r="45" spans="2:266" x14ac:dyDescent="0.25">
      <c r="B45" s="1">
        <v>39</v>
      </c>
      <c r="C45" s="5">
        <v>-23.107475340124601</v>
      </c>
      <c r="D45" s="5">
        <f t="shared" si="116"/>
        <v>-0.32456410601110264</v>
      </c>
      <c r="E45" s="5">
        <f t="shared" si="117"/>
        <v>0.32456410601110264</v>
      </c>
      <c r="F45" s="6">
        <v>-21.406204253435099</v>
      </c>
      <c r="G45" s="6">
        <f t="shared" si="118"/>
        <v>-17.798600718378989</v>
      </c>
      <c r="H45" s="16">
        <f t="shared" si="2"/>
        <v>17798.600718378988</v>
      </c>
      <c r="I45" s="6">
        <f t="shared" si="3"/>
        <v>11.124125448986867</v>
      </c>
      <c r="J45" s="14">
        <f t="shared" si="4"/>
        <v>8.1141026502775659E-3</v>
      </c>
      <c r="K45" s="6">
        <f t="shared" si="5"/>
        <v>1.3709618830871377</v>
      </c>
      <c r="L45" s="1">
        <v>39</v>
      </c>
      <c r="M45" s="1">
        <v>-23.315510780615</v>
      </c>
      <c r="N45" s="5">
        <f t="shared" si="386"/>
        <v>-0.32535545081459816</v>
      </c>
      <c r="O45" s="5">
        <f t="shared" si="378"/>
        <v>0.32535545081459816</v>
      </c>
      <c r="P45" s="1">
        <v>-21.563677303493002</v>
      </c>
      <c r="Q45" s="6">
        <f t="shared" si="379"/>
        <v>-17.52360593527553</v>
      </c>
      <c r="R45" s="16">
        <f t="shared" si="380"/>
        <v>17523.605935275529</v>
      </c>
      <c r="S45" s="6">
        <f t="shared" si="381"/>
        <v>10.952253709547206</v>
      </c>
      <c r="T45" s="14">
        <f t="shared" si="382"/>
        <v>8.1338862703649543E-3</v>
      </c>
      <c r="U45" s="6">
        <f t="shared" si="383"/>
        <v>1.3464970305093527</v>
      </c>
      <c r="V45" s="1">
        <v>39</v>
      </c>
      <c r="W45" s="1">
        <v>-23.279279258557999</v>
      </c>
      <c r="X45" s="5">
        <f t="shared" si="121"/>
        <v>-0.32493235096259809</v>
      </c>
      <c r="Y45" s="5">
        <f t="shared" si="122"/>
        <v>0.32493235096259809</v>
      </c>
      <c r="Z45" s="1">
        <v>-21.936882100999402</v>
      </c>
      <c r="AA45" s="6">
        <f t="shared" si="123"/>
        <v>-17.507831379771279</v>
      </c>
      <c r="AB45" s="16">
        <f t="shared" si="11"/>
        <v>17507.83137977128</v>
      </c>
      <c r="AC45" s="6">
        <f t="shared" si="12"/>
        <v>10.942394612357051</v>
      </c>
      <c r="AD45" s="14">
        <f t="shared" si="13"/>
        <v>8.123308774064952E-3</v>
      </c>
      <c r="AE45" s="6">
        <f t="shared" si="14"/>
        <v>1.3470366468516513</v>
      </c>
      <c r="AF45" s="1">
        <v>39</v>
      </c>
      <c r="AG45" s="1">
        <v>-23.346718376100501</v>
      </c>
      <c r="AH45" s="5">
        <f t="shared" si="124"/>
        <v>-0.324845551697301</v>
      </c>
      <c r="AI45" s="5">
        <f t="shared" si="125"/>
        <v>0.324845551697301</v>
      </c>
      <c r="AJ45" s="1">
        <v>-23.660639859736001</v>
      </c>
      <c r="AK45" s="6">
        <f t="shared" si="126"/>
        <v>-19.3829216063023</v>
      </c>
      <c r="AL45" s="16">
        <f t="shared" si="15"/>
        <v>19382.921606302301</v>
      </c>
      <c r="AM45" s="6">
        <f t="shared" si="16"/>
        <v>12.114326003938938</v>
      </c>
      <c r="AN45" s="14">
        <f t="shared" si="17"/>
        <v>8.1211387924325258E-3</v>
      </c>
      <c r="AO45" s="6">
        <f t="shared" si="18"/>
        <v>1.4917028650252058</v>
      </c>
      <c r="AP45" s="1">
        <v>39</v>
      </c>
      <c r="AQ45" s="1">
        <v>-23.314355288679401</v>
      </c>
      <c r="AR45" s="5">
        <f t="shared" si="127"/>
        <v>-0.32493607625299958</v>
      </c>
      <c r="AS45" s="5">
        <f t="shared" si="128"/>
        <v>0.32493607625299958</v>
      </c>
      <c r="AT45" s="1">
        <v>-22.400493919849399</v>
      </c>
      <c r="AU45" s="6">
        <f t="shared" si="129"/>
        <v>-18.625668808817867</v>
      </c>
      <c r="AV45" s="16">
        <f t="shared" si="19"/>
        <v>18625.668808817867</v>
      </c>
      <c r="AW45" s="6">
        <f t="shared" si="20"/>
        <v>11.641043005511166</v>
      </c>
      <c r="AX45" s="14">
        <f t="shared" si="21"/>
        <v>8.1234019063249896E-3</v>
      </c>
      <c r="AY45" s="6">
        <f t="shared" si="22"/>
        <v>1.4330256141146105</v>
      </c>
      <c r="AZ45" s="27">
        <f t="shared" si="384"/>
        <v>11.354828556068245</v>
      </c>
      <c r="BA45" s="22">
        <f t="shared" si="385"/>
        <v>8.1231676786929965E-3</v>
      </c>
      <c r="BB45" s="27">
        <f t="shared" si="23"/>
        <v>1.3978325950173194</v>
      </c>
      <c r="BC45" s="1">
        <v>39</v>
      </c>
      <c r="BD45">
        <v>-23.176804576860501</v>
      </c>
      <c r="BE45" s="5">
        <f t="shared" si="287"/>
        <v>-0.32526925690900299</v>
      </c>
      <c r="BF45" s="5">
        <f t="shared" si="288"/>
        <v>0.32526925690900299</v>
      </c>
      <c r="BG45">
        <v>-22.492417506873601</v>
      </c>
      <c r="BH45" s="6">
        <f t="shared" si="327"/>
        <v>-18.667033687233921</v>
      </c>
      <c r="BI45" s="16">
        <f t="shared" si="24"/>
        <v>18667.033687233921</v>
      </c>
      <c r="BJ45" s="6">
        <f t="shared" si="328"/>
        <v>11.666896054521201</v>
      </c>
      <c r="BK45" s="14">
        <f t="shared" si="329"/>
        <v>8.1317314227250751E-3</v>
      </c>
      <c r="BL45" s="6">
        <f t="shared" si="330"/>
        <v>1.4347370133151096</v>
      </c>
      <c r="BM45" s="1">
        <v>39</v>
      </c>
      <c r="BN45">
        <v>-23.136774003700602</v>
      </c>
      <c r="BO45" s="5">
        <f t="shared" si="289"/>
        <v>-0.32501072175850254</v>
      </c>
      <c r="BP45" s="5">
        <f t="shared" si="290"/>
        <v>0.32501072175850254</v>
      </c>
      <c r="BQ45">
        <v>-23.412028141319801</v>
      </c>
      <c r="BR45" s="6">
        <f t="shared" si="257"/>
        <v>-19.72844339907174</v>
      </c>
      <c r="BS45" s="16">
        <f t="shared" si="28"/>
        <v>19728.443399071741</v>
      </c>
      <c r="BT45" s="6">
        <f t="shared" si="258"/>
        <v>12.330277124419839</v>
      </c>
      <c r="BU45" s="14">
        <f t="shared" si="259"/>
        <v>8.1252680439625642E-3</v>
      </c>
      <c r="BV45" s="6">
        <f t="shared" si="260"/>
        <v>1.5175225060521891</v>
      </c>
      <c r="BW45" s="1">
        <v>39</v>
      </c>
      <c r="BX45">
        <v>-23.083208985023301</v>
      </c>
      <c r="BY45" s="5">
        <f t="shared" si="291"/>
        <v>-0.32470552734620028</v>
      </c>
      <c r="BZ45" s="5">
        <f t="shared" si="292"/>
        <v>0.32470552734620028</v>
      </c>
      <c r="CA45">
        <v>-24.301629327237599</v>
      </c>
      <c r="CB45" s="6">
        <f t="shared" si="261"/>
        <v>-20.209071971476071</v>
      </c>
      <c r="CC45" s="16">
        <f t="shared" si="32"/>
        <v>20209.071971476071</v>
      </c>
      <c r="CD45" s="6">
        <f t="shared" si="262"/>
        <v>12.630669982172543</v>
      </c>
      <c r="CE45" s="14">
        <f t="shared" si="263"/>
        <v>8.1176381836550078E-3</v>
      </c>
      <c r="CF45" s="6">
        <f t="shared" si="264"/>
        <v>1.5559538004052209</v>
      </c>
      <c r="CG45" s="1">
        <v>39</v>
      </c>
      <c r="CH45">
        <v>-23.110016500373401</v>
      </c>
      <c r="CI45" s="5">
        <f t="shared" si="293"/>
        <v>-0.3250651109976026</v>
      </c>
      <c r="CJ45" s="5">
        <f t="shared" si="294"/>
        <v>0.3250651109976026</v>
      </c>
      <c r="CK45">
        <v>-23.112719133496299</v>
      </c>
      <c r="CL45" s="6">
        <f t="shared" si="265"/>
        <v>-19.071854650974291</v>
      </c>
      <c r="CM45" s="16">
        <f t="shared" si="36"/>
        <v>19071.854650974292</v>
      </c>
      <c r="CN45" s="6">
        <f t="shared" si="266"/>
        <v>11.919909156858932</v>
      </c>
      <c r="CO45" s="14">
        <f t="shared" si="267"/>
        <v>8.1266277749400644E-3</v>
      </c>
      <c r="CP45" s="6">
        <f t="shared" si="268"/>
        <v>1.4667718870570325</v>
      </c>
      <c r="CQ45" s="1">
        <v>39</v>
      </c>
      <c r="CR45">
        <v>-23.095090100115399</v>
      </c>
      <c r="CS45" s="5">
        <f t="shared" si="295"/>
        <v>-0.32471446804309778</v>
      </c>
      <c r="CT45" s="5">
        <f t="shared" si="296"/>
        <v>0.32471446804309778</v>
      </c>
      <c r="CU45">
        <v>-13.507310301065401</v>
      </c>
      <c r="CV45" s="6">
        <f t="shared" si="269"/>
        <v>-10.36523133516307</v>
      </c>
      <c r="CW45" s="16">
        <f t="shared" si="40"/>
        <v>10365.231335163071</v>
      </c>
      <c r="CX45" s="6">
        <f t="shared" si="270"/>
        <v>6.4782695844769194</v>
      </c>
      <c r="CY45" s="14">
        <f t="shared" si="271"/>
        <v>8.1178617010774449E-3</v>
      </c>
      <c r="CZ45" s="6">
        <f t="shared" si="272"/>
        <v>0.7980266014653945</v>
      </c>
      <c r="DA45" s="27">
        <f t="shared" si="44"/>
        <v>12.136938079493127</v>
      </c>
      <c r="DB45" s="22">
        <f t="shared" si="45"/>
        <v>8.1253163563206783E-3</v>
      </c>
      <c r="DC45" s="27">
        <f t="shared" si="297"/>
        <v>1.4937188347198089</v>
      </c>
      <c r="DD45" s="1">
        <v>39</v>
      </c>
      <c r="DE45">
        <v>-23.087844969170501</v>
      </c>
      <c r="DF45" s="5">
        <f t="shared" si="298"/>
        <v>-0.32497607655820104</v>
      </c>
      <c r="DG45" s="5">
        <f t="shared" si="299"/>
        <v>0.32497607655820104</v>
      </c>
      <c r="DH45">
        <v>-18.716749176383001</v>
      </c>
      <c r="DI45" s="6">
        <f t="shared" si="336"/>
        <v>-14.764108881354311</v>
      </c>
      <c r="DJ45" s="16">
        <f t="shared" si="337"/>
        <v>14764.10888135431</v>
      </c>
      <c r="DK45" s="6">
        <f t="shared" si="338"/>
        <v>9.2275680508464433</v>
      </c>
      <c r="DL45" s="14">
        <f t="shared" si="339"/>
        <v>8.1244019139550261E-3</v>
      </c>
      <c r="DM45" s="6">
        <f t="shared" si="340"/>
        <v>1.1357842889328928</v>
      </c>
      <c r="DN45" s="1">
        <v>39</v>
      </c>
      <c r="DO45">
        <v>-23.140769098208398</v>
      </c>
      <c r="DP45" s="5">
        <f t="shared" si="300"/>
        <v>-0.32461742422929873</v>
      </c>
      <c r="DQ45" s="5">
        <f t="shared" si="301"/>
        <v>0.32461742422929873</v>
      </c>
      <c r="DR45">
        <v>-21.092898212373299</v>
      </c>
      <c r="DS45" s="6">
        <f t="shared" si="278"/>
        <v>-17.339808493852662</v>
      </c>
      <c r="DT45" s="16">
        <f t="shared" si="279"/>
        <v>17339.808493852663</v>
      </c>
      <c r="DU45" s="6">
        <f t="shared" si="280"/>
        <v>10.837380308657915</v>
      </c>
      <c r="DV45" s="14">
        <f t="shared" si="281"/>
        <v>8.1154356057324684E-3</v>
      </c>
      <c r="DW45" s="6">
        <f t="shared" si="282"/>
        <v>1.3354034010204896</v>
      </c>
      <c r="DX45" s="1">
        <v>39</v>
      </c>
      <c r="DY45">
        <v>-23.1928464221828</v>
      </c>
      <c r="DZ45" s="5">
        <f t="shared" si="302"/>
        <v>-0.32455996162559941</v>
      </c>
      <c r="EA45" s="5">
        <f t="shared" si="303"/>
        <v>0.32455996162559941</v>
      </c>
      <c r="EB45">
        <v>-19.821875356137799</v>
      </c>
      <c r="EC45" s="6">
        <f t="shared" si="331"/>
        <v>-16.120707988739056</v>
      </c>
      <c r="ED45" s="16">
        <f t="shared" si="332"/>
        <v>16120.707988739056</v>
      </c>
      <c r="EE45" s="6">
        <f t="shared" si="333"/>
        <v>10.07544249296191</v>
      </c>
      <c r="EF45" s="14">
        <f t="shared" si="334"/>
        <v>8.1139990406399846E-3</v>
      </c>
      <c r="EG45" s="6">
        <f t="shared" si="335"/>
        <v>1.2417357264275963</v>
      </c>
      <c r="EH45" s="1">
        <v>39</v>
      </c>
      <c r="EI45">
        <v>-23.220201368950399</v>
      </c>
      <c r="EJ45" s="5">
        <f t="shared" si="304"/>
        <v>-0.32454776129969787</v>
      </c>
      <c r="EK45" s="5">
        <f t="shared" si="305"/>
        <v>0.32454776129969787</v>
      </c>
      <c r="EL45">
        <v>-18.673099018633401</v>
      </c>
      <c r="EM45" s="6">
        <f t="shared" si="355"/>
        <v>-14.949016645550762</v>
      </c>
      <c r="EN45" s="16">
        <f t="shared" si="356"/>
        <v>14949.016645550762</v>
      </c>
      <c r="EO45" s="6">
        <f t="shared" si="357"/>
        <v>9.3431354034692262</v>
      </c>
      <c r="EP45" s="14">
        <f t="shared" si="358"/>
        <v>8.1136940324924474E-3</v>
      </c>
      <c r="EQ45" s="6">
        <f t="shared" si="359"/>
        <v>1.1515267110213061</v>
      </c>
      <c r="ER45" s="1">
        <v>39</v>
      </c>
      <c r="ES45">
        <v>-23.0658686897481</v>
      </c>
      <c r="ET45" s="5">
        <f t="shared" si="348"/>
        <v>-0.32492382936090181</v>
      </c>
      <c r="EU45" s="5">
        <f t="shared" si="349"/>
        <v>0.32492382936090181</v>
      </c>
      <c r="EV45">
        <v>-20.462582446634801</v>
      </c>
      <c r="EW45" s="6">
        <f t="shared" si="343"/>
        <v>-16.675999388098752</v>
      </c>
      <c r="EX45" s="16">
        <f t="shared" si="344"/>
        <v>16675.999388098753</v>
      </c>
      <c r="EY45" s="6">
        <f t="shared" si="345"/>
        <v>10.422499617561721</v>
      </c>
      <c r="EZ45" s="14">
        <f t="shared" si="346"/>
        <v>8.1230957340225445E-3</v>
      </c>
      <c r="FA45" s="6">
        <f t="shared" si="347"/>
        <v>1.283069898328099</v>
      </c>
      <c r="FB45" s="27">
        <f t="shared" si="375"/>
        <v>9.9812051746994435</v>
      </c>
      <c r="FC45" s="22">
        <f t="shared" si="376"/>
        <v>8.1181252653684949E-3</v>
      </c>
      <c r="FD45" s="27">
        <f t="shared" si="377"/>
        <v>1.2294963243889265</v>
      </c>
      <c r="FE45" s="1">
        <v>39</v>
      </c>
      <c r="FF45">
        <v>-23.1176739743944</v>
      </c>
      <c r="FG45" s="5">
        <f t="shared" si="306"/>
        <v>-0.3246365163423981</v>
      </c>
      <c r="FH45" s="5">
        <f t="shared" si="307"/>
        <v>0.3246365163423981</v>
      </c>
      <c r="FI45">
        <v>-23.656203597784</v>
      </c>
      <c r="FJ45" s="6">
        <f t="shared" si="360"/>
        <v>-20.295429229736293</v>
      </c>
      <c r="FK45" s="16">
        <f t="shared" si="361"/>
        <v>20295.429229736292</v>
      </c>
      <c r="FL45" s="6">
        <f t="shared" si="362"/>
        <v>12.684643268585182</v>
      </c>
      <c r="FM45" s="14">
        <f t="shared" si="363"/>
        <v>8.1159129085599524E-3</v>
      </c>
      <c r="FN45" s="6">
        <f t="shared" si="364"/>
        <v>1.5629348677715029</v>
      </c>
      <c r="FO45" s="1">
        <v>39</v>
      </c>
      <c r="FP45">
        <v>-23.021636547862499</v>
      </c>
      <c r="FQ45" s="5">
        <f t="shared" si="341"/>
        <v>-0.32505123429109872</v>
      </c>
      <c r="FR45" s="5">
        <f t="shared" si="342"/>
        <v>0.32505123429109872</v>
      </c>
      <c r="FS45">
        <v>-21.4814903214574</v>
      </c>
      <c r="FT45" s="6">
        <f t="shared" si="365"/>
        <v>-17.889947257936011</v>
      </c>
      <c r="FU45" s="16">
        <f t="shared" si="366"/>
        <v>17889.947257936012</v>
      </c>
      <c r="FV45" s="6">
        <f t="shared" si="367"/>
        <v>11.181217036210008</v>
      </c>
      <c r="FW45" s="14">
        <f t="shared" si="368"/>
        <v>8.1262808572774674E-3</v>
      </c>
      <c r="FX45" s="6">
        <f t="shared" si="369"/>
        <v>1.3759328815465073</v>
      </c>
      <c r="FY45" s="1">
        <v>39</v>
      </c>
      <c r="FZ45">
        <v>-23.083531455469601</v>
      </c>
      <c r="GA45" s="5">
        <f t="shared" si="308"/>
        <v>-0.32458780817099964</v>
      </c>
      <c r="GB45" s="5">
        <f t="shared" si="309"/>
        <v>0.32458780817099964</v>
      </c>
      <c r="GC45">
        <v>-21.557028032839298</v>
      </c>
      <c r="GD45" s="6">
        <f t="shared" si="350"/>
        <v>-18.063140101730831</v>
      </c>
      <c r="GE45" s="16">
        <f t="shared" si="351"/>
        <v>18063.140101730831</v>
      </c>
      <c r="GF45" s="6">
        <f t="shared" si="352"/>
        <v>11.28946256358177</v>
      </c>
      <c r="GG45" s="14">
        <f t="shared" si="353"/>
        <v>8.1146952042749909E-3</v>
      </c>
      <c r="GH45" s="6">
        <f t="shared" si="354"/>
        <v>1.3912367968712176</v>
      </c>
      <c r="GI45" s="1">
        <v>39</v>
      </c>
      <c r="GJ45">
        <v>-22.909881190004501</v>
      </c>
      <c r="GK45" s="5">
        <f t="shared" si="310"/>
        <v>-0.32463172003100027</v>
      </c>
      <c r="GL45" s="5">
        <f t="shared" si="311"/>
        <v>0.32463172003100027</v>
      </c>
      <c r="GM45">
        <v>-20.115423202514599</v>
      </c>
      <c r="GN45" s="6">
        <f t="shared" si="198"/>
        <v>-16.609819978475517</v>
      </c>
      <c r="GO45" s="16">
        <f t="shared" si="199"/>
        <v>16609.819978475516</v>
      </c>
      <c r="GP45" s="6">
        <f t="shared" si="200"/>
        <v>10.381137486547198</v>
      </c>
      <c r="GQ45" s="14">
        <f t="shared" si="201"/>
        <v>8.1157930007750064E-3</v>
      </c>
      <c r="GR45" s="6">
        <f t="shared" si="202"/>
        <v>1.2791279281711432</v>
      </c>
      <c r="GS45" s="1">
        <v>39</v>
      </c>
      <c r="GT45">
        <v>-23.437345051224</v>
      </c>
      <c r="GU45" s="5">
        <f t="shared" si="312"/>
        <v>-0.3252312589474009</v>
      </c>
      <c r="GV45" s="5">
        <f t="shared" si="313"/>
        <v>0.3252312589474009</v>
      </c>
      <c r="GW45">
        <v>-23.927685804665099</v>
      </c>
      <c r="GX45" s="6">
        <f t="shared" si="370"/>
        <v>-20.262325368821628</v>
      </c>
      <c r="GY45" s="16">
        <f t="shared" si="371"/>
        <v>20262.325368821628</v>
      </c>
      <c r="GZ45" s="6">
        <f t="shared" si="372"/>
        <v>12.663953355513518</v>
      </c>
      <c r="HA45" s="14">
        <f t="shared" si="373"/>
        <v>8.1307814736850219E-3</v>
      </c>
      <c r="HB45" s="6">
        <f t="shared" si="374"/>
        <v>1.557532126093899</v>
      </c>
      <c r="HC45" s="27">
        <f t="shared" si="314"/>
        <v>11.640082742087536</v>
      </c>
      <c r="HD45" s="22">
        <f t="shared" si="315"/>
        <v>8.1206926889144885E-3</v>
      </c>
      <c r="HE45" s="27">
        <f t="shared" si="316"/>
        <v>1.4333854497384624</v>
      </c>
      <c r="HF45" s="1">
        <v>39</v>
      </c>
      <c r="HG45">
        <v>-23.006779717401798</v>
      </c>
      <c r="HH45" s="5">
        <f t="shared" si="317"/>
        <v>-0.32528830245599849</v>
      </c>
      <c r="HI45" s="5">
        <f t="shared" si="318"/>
        <v>0.32528830245599849</v>
      </c>
      <c r="HJ45">
        <v>-20.912900567054699</v>
      </c>
      <c r="HK45" s="6">
        <f t="shared" si="212"/>
        <v>-17.125213705003208</v>
      </c>
      <c r="HL45" s="16">
        <f t="shared" si="213"/>
        <v>17125.213705003207</v>
      </c>
      <c r="HM45" s="6">
        <f t="shared" si="214"/>
        <v>10.703258565627005</v>
      </c>
      <c r="HN45" s="14">
        <f t="shared" si="215"/>
        <v>8.1322075613999619E-3</v>
      </c>
      <c r="HO45" s="6">
        <f t="shared" si="216"/>
        <v>1.3161565890706848</v>
      </c>
      <c r="HP45" s="1">
        <v>39</v>
      </c>
      <c r="HQ45">
        <v>-23.162262999096001</v>
      </c>
      <c r="HR45" s="5">
        <f t="shared" si="319"/>
        <v>-0.32478292025330191</v>
      </c>
      <c r="HS45" s="5">
        <f t="shared" si="320"/>
        <v>0.32478292025330191</v>
      </c>
      <c r="HT45">
        <v>-19.4384405389428</v>
      </c>
      <c r="HU45" s="6">
        <f t="shared" si="219"/>
        <v>-15.733049809932691</v>
      </c>
      <c r="HV45" s="16">
        <f t="shared" si="220"/>
        <v>15733.049809932691</v>
      </c>
      <c r="HW45" s="6">
        <f t="shared" si="221"/>
        <v>9.8331561312079323</v>
      </c>
      <c r="HX45" s="14">
        <f t="shared" si="222"/>
        <v>8.1195730063325471E-3</v>
      </c>
      <c r="HY45" s="6">
        <f t="shared" si="223"/>
        <v>1.211043502353996</v>
      </c>
      <c r="HZ45" s="1">
        <v>39</v>
      </c>
      <c r="IA45">
        <v>-23.139703944564001</v>
      </c>
      <c r="IB45" s="5">
        <f t="shared" si="321"/>
        <v>-0.32505910396699988</v>
      </c>
      <c r="IC45" s="5">
        <f t="shared" si="322"/>
        <v>0.32505910396699988</v>
      </c>
      <c r="ID45">
        <v>-22.071156464517099</v>
      </c>
      <c r="IE45" s="6">
        <f t="shared" si="226"/>
        <v>-18.322916142642477</v>
      </c>
      <c r="IF45" s="16">
        <f t="shared" si="227"/>
        <v>18322.916142642476</v>
      </c>
      <c r="IG45" s="6">
        <f t="shared" si="228"/>
        <v>11.451822589151547</v>
      </c>
      <c r="IH45" s="14">
        <f t="shared" si="229"/>
        <v>8.1264775991749978E-3</v>
      </c>
      <c r="II45" s="6">
        <f t="shared" si="230"/>
        <v>1.4091988133104729</v>
      </c>
      <c r="IJ45" s="1">
        <v>39</v>
      </c>
      <c r="IK45">
        <v>-23.298580313844901</v>
      </c>
      <c r="IL45" s="5">
        <f t="shared" si="323"/>
        <v>-0.32465467713290153</v>
      </c>
      <c r="IM45" s="5">
        <f t="shared" si="324"/>
        <v>0.32465467713290153</v>
      </c>
      <c r="IN45">
        <v>-22.8540601208806</v>
      </c>
      <c r="IO45" s="6">
        <f t="shared" si="233"/>
        <v>-19.231861457228661</v>
      </c>
      <c r="IP45" s="16">
        <f t="shared" si="234"/>
        <v>19231.861457228661</v>
      </c>
      <c r="IQ45" s="6">
        <f t="shared" si="235"/>
        <v>12.019913410767913</v>
      </c>
      <c r="IR45" s="14">
        <f t="shared" si="236"/>
        <v>8.1163669283225385E-3</v>
      </c>
      <c r="IS45" s="6">
        <f t="shared" si="237"/>
        <v>1.4809475122204887</v>
      </c>
      <c r="IT45" s="1">
        <v>39</v>
      </c>
      <c r="IU45">
        <v>-23.1858754260418</v>
      </c>
      <c r="IV45" s="5">
        <f t="shared" si="325"/>
        <v>-0.32491405047380084</v>
      </c>
      <c r="IW45" s="5">
        <f t="shared" si="326"/>
        <v>0.32491405047380084</v>
      </c>
      <c r="IX45">
        <v>-22.198361717164499</v>
      </c>
      <c r="IY45" s="6">
        <f t="shared" si="240"/>
        <v>-18.558703921735269</v>
      </c>
      <c r="IZ45" s="16">
        <f t="shared" si="241"/>
        <v>18558.703921735269</v>
      </c>
      <c r="JA45" s="6">
        <f t="shared" si="242"/>
        <v>11.599189951084544</v>
      </c>
      <c r="JB45" s="14">
        <f t="shared" si="243"/>
        <v>8.1228512618450217E-3</v>
      </c>
      <c r="JC45" s="6">
        <f t="shared" si="244"/>
        <v>1.427970250491809</v>
      </c>
      <c r="JD45" s="27">
        <f t="shared" si="245"/>
        <v>11.121468129567788</v>
      </c>
      <c r="JE45" s="22">
        <f t="shared" si="246"/>
        <v>8.1234952714150134E-3</v>
      </c>
      <c r="JF45" s="27">
        <f t="shared" si="247"/>
        <v>1.3690496218668402</v>
      </c>
    </row>
    <row r="46" spans="2:266" x14ac:dyDescent="0.25">
      <c r="B46" s="1">
        <v>40</v>
      </c>
      <c r="C46" s="5">
        <v>-23.1158976162553</v>
      </c>
      <c r="D46" s="5">
        <f t="shared" si="116"/>
        <v>-0.33298638214180087</v>
      </c>
      <c r="E46" s="5">
        <f t="shared" si="117"/>
        <v>0.33298638214180087</v>
      </c>
      <c r="F46" s="6">
        <v>-22.049518115818501</v>
      </c>
      <c r="G46" s="6">
        <f t="shared" si="118"/>
        <v>-18.44191458076239</v>
      </c>
      <c r="H46" s="16">
        <f t="shared" si="2"/>
        <v>18441.91458076239</v>
      </c>
      <c r="I46" s="6">
        <f t="shared" si="3"/>
        <v>11.526196612976493</v>
      </c>
      <c r="J46" s="14">
        <f t="shared" si="4"/>
        <v>8.3246595535450222E-3</v>
      </c>
      <c r="K46" s="6">
        <f t="shared" si="5"/>
        <v>1.3845847435368224</v>
      </c>
      <c r="L46" s="1">
        <v>40</v>
      </c>
      <c r="M46" s="1">
        <v>-23.323333610961502</v>
      </c>
      <c r="N46" s="5">
        <f t="shared" si="386"/>
        <v>-0.33317828116109993</v>
      </c>
      <c r="O46" s="5">
        <f t="shared" si="378"/>
        <v>0.33317828116109993</v>
      </c>
      <c r="P46" s="1">
        <v>-22.104347869753799</v>
      </c>
      <c r="Q46" s="6">
        <f t="shared" si="379"/>
        <v>-18.064276501536327</v>
      </c>
      <c r="R46" s="16">
        <f t="shared" si="380"/>
        <v>18064.276501536326</v>
      </c>
      <c r="S46" s="6">
        <f t="shared" si="381"/>
        <v>11.290172813460204</v>
      </c>
      <c r="T46" s="14">
        <f t="shared" si="382"/>
        <v>8.3294570290274976E-3</v>
      </c>
      <c r="U46" s="6">
        <f t="shared" si="383"/>
        <v>1.3554512345900636</v>
      </c>
      <c r="V46" s="1">
        <v>40</v>
      </c>
      <c r="W46" s="1">
        <v>-23.2875175519113</v>
      </c>
      <c r="X46" s="5">
        <f t="shared" si="121"/>
        <v>-0.33317064431589927</v>
      </c>
      <c r="Y46" s="5">
        <f t="shared" si="122"/>
        <v>0.33317064431589927</v>
      </c>
      <c r="Z46" s="1">
        <v>-22.574415802955599</v>
      </c>
      <c r="AA46" s="6">
        <f t="shared" si="123"/>
        <v>-18.145365081727476</v>
      </c>
      <c r="AB46" s="16">
        <f t="shared" si="11"/>
        <v>18145.365081727476</v>
      </c>
      <c r="AC46" s="6">
        <f t="shared" si="12"/>
        <v>11.340853176079673</v>
      </c>
      <c r="AD46" s="14">
        <f t="shared" si="13"/>
        <v>8.329266107897481E-3</v>
      </c>
      <c r="AE46" s="6">
        <f t="shared" si="14"/>
        <v>1.3615669170812927</v>
      </c>
      <c r="AF46" s="1">
        <v>40</v>
      </c>
      <c r="AG46" s="1">
        <v>-23.355139488077999</v>
      </c>
      <c r="AH46" s="5">
        <f t="shared" si="124"/>
        <v>-0.33326666367479874</v>
      </c>
      <c r="AI46" s="5">
        <f t="shared" si="125"/>
        <v>0.33326666367479874</v>
      </c>
      <c r="AJ46" s="1">
        <v>-24.3599124252796</v>
      </c>
      <c r="AK46" s="6">
        <f t="shared" si="126"/>
        <v>-20.082194171845899</v>
      </c>
      <c r="AL46" s="16">
        <f t="shared" si="15"/>
        <v>20082.194171845898</v>
      </c>
      <c r="AM46" s="6">
        <f t="shared" si="16"/>
        <v>12.551371357403687</v>
      </c>
      <c r="AN46" s="14">
        <f t="shared" si="17"/>
        <v>8.3316665918699677E-3</v>
      </c>
      <c r="AO46" s="6">
        <f t="shared" si="18"/>
        <v>1.5064658695838</v>
      </c>
      <c r="AP46" s="1">
        <v>40</v>
      </c>
      <c r="AQ46" s="1">
        <v>-23.3224957000287</v>
      </c>
      <c r="AR46" s="5">
        <f t="shared" si="127"/>
        <v>-0.33307648760229824</v>
      </c>
      <c r="AS46" s="5">
        <f t="shared" si="128"/>
        <v>0.33307648760229824</v>
      </c>
      <c r="AT46" s="1">
        <v>-23.097300343215501</v>
      </c>
      <c r="AU46" s="6">
        <f t="shared" si="129"/>
        <v>-19.322475232183969</v>
      </c>
      <c r="AV46" s="16">
        <f t="shared" si="19"/>
        <v>19322.47523218397</v>
      </c>
      <c r="AW46" s="6">
        <f t="shared" si="20"/>
        <v>12.076547020114981</v>
      </c>
      <c r="AX46" s="14">
        <f t="shared" si="21"/>
        <v>8.3269121900574564E-3</v>
      </c>
      <c r="AY46" s="6">
        <f t="shared" si="22"/>
        <v>1.4503031549359537</v>
      </c>
      <c r="AZ46" s="27">
        <f t="shared" si="384"/>
        <v>11.757028196007008</v>
      </c>
      <c r="BA46" s="22">
        <f t="shared" si="385"/>
        <v>8.3283922944794846E-3</v>
      </c>
      <c r="BB46" s="27">
        <f t="shared" si="23"/>
        <v>1.4116804036476778</v>
      </c>
      <c r="BC46" s="1">
        <v>40</v>
      </c>
      <c r="BD46">
        <v>-23.184973160718101</v>
      </c>
      <c r="BE46" s="5">
        <f t="shared" si="287"/>
        <v>-0.33343784076660299</v>
      </c>
      <c r="BF46" s="5">
        <f t="shared" si="288"/>
        <v>0.33343784076660299</v>
      </c>
      <c r="BG46">
        <v>-23.215579055249702</v>
      </c>
      <c r="BH46" s="6">
        <f t="shared" si="327"/>
        <v>-19.390195235610022</v>
      </c>
      <c r="BI46" s="16">
        <f t="shared" si="24"/>
        <v>19390.195235610023</v>
      </c>
      <c r="BJ46" s="6">
        <f t="shared" si="328"/>
        <v>12.118872022256264</v>
      </c>
      <c r="BK46" s="14">
        <f t="shared" si="329"/>
        <v>8.3359460191650744E-3</v>
      </c>
      <c r="BL46" s="6">
        <f t="shared" si="330"/>
        <v>1.4538088411793826</v>
      </c>
      <c r="BM46" s="1">
        <v>40</v>
      </c>
      <c r="BN46">
        <v>-23.1452934633433</v>
      </c>
      <c r="BO46" s="5">
        <f t="shared" si="289"/>
        <v>-0.33353018140120128</v>
      </c>
      <c r="BP46" s="5">
        <f t="shared" si="290"/>
        <v>0.33353018140120128</v>
      </c>
      <c r="BQ46">
        <v>-24.206352792680299</v>
      </c>
      <c r="BR46" s="6">
        <f t="shared" si="257"/>
        <v>-20.522768050432237</v>
      </c>
      <c r="BS46" s="16">
        <f t="shared" si="28"/>
        <v>20522.768050432238</v>
      </c>
      <c r="BT46" s="6">
        <f t="shared" si="258"/>
        <v>12.82673003152015</v>
      </c>
      <c r="BU46" s="14">
        <f t="shared" si="259"/>
        <v>8.3382545350300322E-3</v>
      </c>
      <c r="BV46" s="6">
        <f t="shared" si="260"/>
        <v>1.5382991701240927</v>
      </c>
      <c r="BW46" s="1">
        <v>40</v>
      </c>
      <c r="BX46">
        <v>-23.091604439063399</v>
      </c>
      <c r="BY46" s="5">
        <f t="shared" si="291"/>
        <v>-0.3331009813862984</v>
      </c>
      <c r="BZ46" s="5">
        <f t="shared" si="292"/>
        <v>0.3331009813862984</v>
      </c>
      <c r="CA46">
        <v>-25.061362050473701</v>
      </c>
      <c r="CB46" s="6">
        <f t="shared" si="261"/>
        <v>-20.968804694712173</v>
      </c>
      <c r="CC46" s="16">
        <f t="shared" si="32"/>
        <v>20968.804694712173</v>
      </c>
      <c r="CD46" s="6">
        <f t="shared" si="262"/>
        <v>13.105502934195108</v>
      </c>
      <c r="CE46" s="14">
        <f t="shared" si="263"/>
        <v>8.32752453465746E-3</v>
      </c>
      <c r="CF46" s="6">
        <f t="shared" si="264"/>
        <v>1.5737573488559147</v>
      </c>
      <c r="CG46" s="1">
        <v>40</v>
      </c>
      <c r="CH46">
        <v>-23.118219217203901</v>
      </c>
      <c r="CI46" s="5">
        <f t="shared" si="293"/>
        <v>-0.33326782782810227</v>
      </c>
      <c r="CJ46" s="5">
        <f t="shared" si="294"/>
        <v>0.33326782782810227</v>
      </c>
      <c r="CK46">
        <v>-23.8360904157162</v>
      </c>
      <c r="CL46" s="6">
        <f t="shared" si="265"/>
        <v>-19.795225933194192</v>
      </c>
      <c r="CM46" s="16">
        <f t="shared" si="36"/>
        <v>19795.225933194193</v>
      </c>
      <c r="CN46" s="6">
        <f t="shared" si="266"/>
        <v>12.372016208246372</v>
      </c>
      <c r="CO46" s="14">
        <f t="shared" si="267"/>
        <v>8.3316956957025564E-3</v>
      </c>
      <c r="CP46" s="6">
        <f t="shared" si="268"/>
        <v>1.4849337589979181</v>
      </c>
      <c r="CQ46" s="1">
        <v>40</v>
      </c>
      <c r="CR46">
        <v>-23.103497847613699</v>
      </c>
      <c r="CS46" s="5">
        <f t="shared" si="295"/>
        <v>-0.33312221554139754</v>
      </c>
      <c r="CT46" s="5">
        <f t="shared" si="296"/>
        <v>0.33312221554139754</v>
      </c>
      <c r="CU46">
        <v>-13.946742750704299</v>
      </c>
      <c r="CV46" s="6">
        <f t="shared" si="269"/>
        <v>-10.804663784801969</v>
      </c>
      <c r="CW46" s="16">
        <f t="shared" si="40"/>
        <v>10804.663784801969</v>
      </c>
      <c r="CX46" s="6">
        <f t="shared" si="270"/>
        <v>6.7529148655012303</v>
      </c>
      <c r="CY46" s="14">
        <f t="shared" si="271"/>
        <v>8.3280553885349377E-3</v>
      </c>
      <c r="CZ46" s="6">
        <f t="shared" si="272"/>
        <v>0.81086334689822426</v>
      </c>
      <c r="DA46" s="27">
        <f t="shared" si="44"/>
        <v>12.605780299054473</v>
      </c>
      <c r="DB46" s="22">
        <f t="shared" si="45"/>
        <v>8.3333551961387812E-3</v>
      </c>
      <c r="DC46" s="27">
        <f t="shared" si="297"/>
        <v>1.5126896672897487</v>
      </c>
      <c r="DD46" s="1">
        <v>40</v>
      </c>
      <c r="DE46">
        <v>-23.096185521744001</v>
      </c>
      <c r="DF46" s="5">
        <f t="shared" si="298"/>
        <v>-0.33331662913170135</v>
      </c>
      <c r="DG46" s="5">
        <f t="shared" si="299"/>
        <v>0.33331662913170135</v>
      </c>
      <c r="DH46">
        <v>-19.303158856928299</v>
      </c>
      <c r="DI46" s="6">
        <f t="shared" si="336"/>
        <v>-15.350518561899609</v>
      </c>
      <c r="DJ46" s="16">
        <f t="shared" si="337"/>
        <v>15350.518561899609</v>
      </c>
      <c r="DK46" s="6">
        <f t="shared" si="338"/>
        <v>9.594074101187255</v>
      </c>
      <c r="DL46" s="14">
        <f t="shared" si="339"/>
        <v>8.3329157282925337E-3</v>
      </c>
      <c r="DM46" s="6">
        <f t="shared" si="340"/>
        <v>1.1513465891191896</v>
      </c>
      <c r="DN46" s="1">
        <v>40</v>
      </c>
      <c r="DO46">
        <v>-23.149147136516099</v>
      </c>
      <c r="DP46" s="5">
        <f t="shared" si="300"/>
        <v>-0.3329954625369993</v>
      </c>
      <c r="DQ46" s="5">
        <f t="shared" si="301"/>
        <v>0.3329954625369993</v>
      </c>
      <c r="DR46">
        <v>-21.779562160372699</v>
      </c>
      <c r="DS46" s="6">
        <f t="shared" si="278"/>
        <v>-18.026472441852061</v>
      </c>
      <c r="DT46" s="16">
        <f t="shared" si="279"/>
        <v>18026.47244185206</v>
      </c>
      <c r="DU46" s="6">
        <f t="shared" si="280"/>
        <v>11.266545276157537</v>
      </c>
      <c r="DV46" s="14">
        <f t="shared" si="281"/>
        <v>8.3248865634249821E-3</v>
      </c>
      <c r="DW46" s="6">
        <f t="shared" si="282"/>
        <v>1.3533572127765201</v>
      </c>
      <c r="DX46" s="1">
        <v>40</v>
      </c>
      <c r="DY46">
        <v>-23.2014476053827</v>
      </c>
      <c r="DZ46" s="5">
        <f t="shared" si="302"/>
        <v>-0.33316114482549963</v>
      </c>
      <c r="EA46" s="5">
        <f t="shared" si="303"/>
        <v>0.33316114482549963</v>
      </c>
      <c r="EB46">
        <v>-20.533824712038001</v>
      </c>
      <c r="EC46" s="6">
        <f t="shared" si="331"/>
        <v>-16.832657344639259</v>
      </c>
      <c r="ED46" s="16">
        <f t="shared" si="332"/>
        <v>16832.657344639258</v>
      </c>
      <c r="EE46" s="6">
        <f t="shared" si="333"/>
        <v>10.520410840399537</v>
      </c>
      <c r="EF46" s="14">
        <f t="shared" si="334"/>
        <v>8.3290286206374915E-3</v>
      </c>
      <c r="EG46" s="6">
        <f t="shared" si="335"/>
        <v>1.2631017756779324</v>
      </c>
      <c r="EH46" s="1">
        <v>40</v>
      </c>
      <c r="EI46">
        <v>-23.228536519852899</v>
      </c>
      <c r="EJ46" s="5">
        <f t="shared" si="304"/>
        <v>-0.3328829122021979</v>
      </c>
      <c r="EK46" s="5">
        <f t="shared" si="305"/>
        <v>0.3328829122021979</v>
      </c>
      <c r="EL46">
        <v>-19.131657294928999</v>
      </c>
      <c r="EM46" s="6">
        <f t="shared" si="355"/>
        <v>-15.40757492184636</v>
      </c>
      <c r="EN46" s="16">
        <f t="shared" si="356"/>
        <v>15407.574921846359</v>
      </c>
      <c r="EO46" s="6">
        <f t="shared" si="357"/>
        <v>9.6297343261539741</v>
      </c>
      <c r="EP46" s="14">
        <f t="shared" si="358"/>
        <v>8.3220728050549479E-3</v>
      </c>
      <c r="EQ46" s="6">
        <f t="shared" si="359"/>
        <v>1.1571317088580062</v>
      </c>
      <c r="ER46" s="1">
        <v>40</v>
      </c>
      <c r="ES46">
        <v>-23.074460466589901</v>
      </c>
      <c r="ET46" s="5">
        <f t="shared" si="348"/>
        <v>-0.33351560620270249</v>
      </c>
      <c r="EU46" s="5">
        <f t="shared" si="349"/>
        <v>0.33351560620270249</v>
      </c>
      <c r="EV46">
        <v>-21.084603480994701</v>
      </c>
      <c r="EW46" s="6">
        <f t="shared" si="343"/>
        <v>-17.298020422458652</v>
      </c>
      <c r="EX46" s="16">
        <f t="shared" si="344"/>
        <v>17298.020422458652</v>
      </c>
      <c r="EY46" s="6">
        <f t="shared" si="345"/>
        <v>10.811262764036657</v>
      </c>
      <c r="EZ46" s="14">
        <f t="shared" si="346"/>
        <v>8.3378901550675618E-3</v>
      </c>
      <c r="FA46" s="6">
        <f t="shared" si="347"/>
        <v>1.2966425034354574</v>
      </c>
      <c r="FB46" s="27">
        <f t="shared" si="375"/>
        <v>10.36440546158699</v>
      </c>
      <c r="FC46" s="22">
        <f t="shared" si="376"/>
        <v>8.3293587744955044E-3</v>
      </c>
      <c r="FD46" s="27">
        <f t="shared" si="377"/>
        <v>1.2443221311732662</v>
      </c>
      <c r="FE46" s="1">
        <v>40</v>
      </c>
      <c r="FF46">
        <v>-23.1262623984749</v>
      </c>
      <c r="FG46" s="5">
        <f t="shared" si="306"/>
        <v>-0.33322494042289819</v>
      </c>
      <c r="FH46" s="5">
        <f t="shared" si="307"/>
        <v>0.33322494042289819</v>
      </c>
      <c r="FI46">
        <v>-24.273760244250301</v>
      </c>
      <c r="FJ46" s="6">
        <f t="shared" si="360"/>
        <v>-20.912985876202594</v>
      </c>
      <c r="FK46" s="16">
        <f t="shared" si="361"/>
        <v>20912.985876202594</v>
      </c>
      <c r="FL46" s="6">
        <f t="shared" si="362"/>
        <v>13.070616172626622</v>
      </c>
      <c r="FM46" s="14">
        <f t="shared" si="363"/>
        <v>8.3306235105724546E-3</v>
      </c>
      <c r="FN46" s="6">
        <f t="shared" si="364"/>
        <v>1.5689841409875995</v>
      </c>
      <c r="FO46" s="1">
        <v>40</v>
      </c>
      <c r="FP46">
        <v>-23.029725876167699</v>
      </c>
      <c r="FQ46" s="5">
        <f t="shared" si="341"/>
        <v>-0.33314056259629865</v>
      </c>
      <c r="FR46" s="5">
        <f t="shared" si="342"/>
        <v>0.33314056259629865</v>
      </c>
      <c r="FS46">
        <v>-22.263125516474201</v>
      </c>
      <c r="FT46" s="6">
        <f t="shared" si="365"/>
        <v>-18.671582452952812</v>
      </c>
      <c r="FU46" s="16">
        <f t="shared" si="366"/>
        <v>18671.582452952811</v>
      </c>
      <c r="FV46" s="6">
        <f t="shared" si="367"/>
        <v>11.669739033095507</v>
      </c>
      <c r="FW46" s="14">
        <f t="shared" si="368"/>
        <v>8.328514064907467E-3</v>
      </c>
      <c r="FX46" s="6">
        <f t="shared" si="369"/>
        <v>1.4011790028987796</v>
      </c>
      <c r="FY46" s="1">
        <v>40</v>
      </c>
      <c r="FZ46">
        <v>-23.092016549308799</v>
      </c>
      <c r="GA46" s="5">
        <f t="shared" si="308"/>
        <v>-0.33307290201019768</v>
      </c>
      <c r="GB46" s="5">
        <f t="shared" si="309"/>
        <v>0.33307290201019768</v>
      </c>
      <c r="GC46">
        <v>-22.209037467837302</v>
      </c>
      <c r="GD46" s="6">
        <f t="shared" si="350"/>
        <v>-18.715149536728834</v>
      </c>
      <c r="GE46" s="16">
        <f t="shared" si="351"/>
        <v>18715.149536728833</v>
      </c>
      <c r="GF46" s="6">
        <f t="shared" si="352"/>
        <v>11.696968460455521</v>
      </c>
      <c r="GG46" s="14">
        <f t="shared" si="353"/>
        <v>8.3268225502549417E-3</v>
      </c>
      <c r="GH46" s="6">
        <f t="shared" si="354"/>
        <v>1.4047337252428174</v>
      </c>
      <c r="GI46" s="1">
        <v>40</v>
      </c>
      <c r="GJ46">
        <v>-22.918444701205701</v>
      </c>
      <c r="GK46" s="5">
        <f t="shared" si="310"/>
        <v>-0.33319523123219952</v>
      </c>
      <c r="GL46" s="5">
        <f t="shared" si="311"/>
        <v>0.33319523123219952</v>
      </c>
      <c r="GM46">
        <v>-20.860184542834801</v>
      </c>
      <c r="GN46" s="6">
        <f t="shared" si="198"/>
        <v>-17.35458131879572</v>
      </c>
      <c r="GO46" s="16">
        <f t="shared" si="199"/>
        <v>17354.581318795721</v>
      </c>
      <c r="GP46" s="6">
        <f t="shared" si="200"/>
        <v>10.846613324247325</v>
      </c>
      <c r="GQ46" s="14">
        <f t="shared" si="201"/>
        <v>8.3298807808049879E-3</v>
      </c>
      <c r="GR46" s="6">
        <f t="shared" si="202"/>
        <v>1.3021330808529441</v>
      </c>
      <c r="GS46" s="1">
        <v>40</v>
      </c>
      <c r="GT46">
        <v>-23.445662506997301</v>
      </c>
      <c r="GU46" s="5">
        <f t="shared" si="312"/>
        <v>-0.33354871472070258</v>
      </c>
      <c r="GV46" s="5">
        <f t="shared" si="313"/>
        <v>0.33354871472070258</v>
      </c>
      <c r="GW46">
        <v>-24.8455198481679</v>
      </c>
      <c r="GX46" s="6">
        <f t="shared" si="370"/>
        <v>-21.180159412324429</v>
      </c>
      <c r="GY46" s="16">
        <f t="shared" si="371"/>
        <v>21180.159412324429</v>
      </c>
      <c r="GZ46" s="6">
        <f t="shared" si="372"/>
        <v>13.237599632702768</v>
      </c>
      <c r="HA46" s="14">
        <f t="shared" si="373"/>
        <v>8.3387178680175648E-3</v>
      </c>
      <c r="HB46" s="6">
        <f t="shared" si="374"/>
        <v>1.587486210976683</v>
      </c>
      <c r="HC46" s="27">
        <f t="shared" si="314"/>
        <v>12.104307324625548</v>
      </c>
      <c r="HD46" s="22">
        <f t="shared" si="315"/>
        <v>8.3309117549114822E-3</v>
      </c>
      <c r="HE46" s="27">
        <f t="shared" si="316"/>
        <v>1.4529390876682211</v>
      </c>
      <c r="HF46" s="1">
        <v>40</v>
      </c>
      <c r="HG46">
        <v>-23.014591977237</v>
      </c>
      <c r="HH46" s="5">
        <f t="shared" si="317"/>
        <v>-0.33310056229120022</v>
      </c>
      <c r="HI46" s="5">
        <f t="shared" si="318"/>
        <v>0.33310056229120022</v>
      </c>
      <c r="HJ46">
        <v>-21.467325463891001</v>
      </c>
      <c r="HK46" s="6">
        <f t="shared" si="212"/>
        <v>-17.67963860183951</v>
      </c>
      <c r="HL46" s="16">
        <f t="shared" si="213"/>
        <v>17679.63860183951</v>
      </c>
      <c r="HM46" s="6">
        <f t="shared" si="214"/>
        <v>11.049774126149693</v>
      </c>
      <c r="HN46" s="14">
        <f t="shared" si="215"/>
        <v>8.3275140572800048E-3</v>
      </c>
      <c r="HO46" s="6">
        <f t="shared" si="216"/>
        <v>1.3268994864667756</v>
      </c>
      <c r="HP46" s="1">
        <v>40</v>
      </c>
      <c r="HQ46">
        <v>-23.170616543619602</v>
      </c>
      <c r="HR46" s="5">
        <f t="shared" si="319"/>
        <v>-0.33313646477690284</v>
      </c>
      <c r="HS46" s="5">
        <f t="shared" si="320"/>
        <v>0.33313646477690284</v>
      </c>
      <c r="HT46">
        <v>-20.156788453459701</v>
      </c>
      <c r="HU46" s="6">
        <f t="shared" si="219"/>
        <v>-16.451397724449592</v>
      </c>
      <c r="HV46" s="16">
        <f t="shared" si="220"/>
        <v>16451.397724449591</v>
      </c>
      <c r="HW46" s="6">
        <f t="shared" si="221"/>
        <v>10.282123577780995</v>
      </c>
      <c r="HX46" s="14">
        <f t="shared" si="222"/>
        <v>8.3284116194225714E-3</v>
      </c>
      <c r="HY46" s="6">
        <f t="shared" si="223"/>
        <v>1.2345839816324879</v>
      </c>
      <c r="HZ46" s="1">
        <v>40</v>
      </c>
      <c r="IA46">
        <v>-23.148137489697898</v>
      </c>
      <c r="IB46" s="5">
        <f t="shared" si="321"/>
        <v>-0.33349264910089715</v>
      </c>
      <c r="IC46" s="5">
        <f t="shared" si="322"/>
        <v>0.33349264910089715</v>
      </c>
      <c r="ID46">
        <v>-22.824837081134302</v>
      </c>
      <c r="IE46" s="6">
        <f t="shared" si="226"/>
        <v>-19.076596759259679</v>
      </c>
      <c r="IF46" s="16">
        <f t="shared" si="227"/>
        <v>19076.596759259679</v>
      </c>
      <c r="IG46" s="6">
        <f t="shared" si="228"/>
        <v>11.922872974537299</v>
      </c>
      <c r="IH46" s="14">
        <f t="shared" si="229"/>
        <v>8.3373162275224288E-3</v>
      </c>
      <c r="II46" s="6">
        <f t="shared" si="230"/>
        <v>1.4300612630211313</v>
      </c>
      <c r="IJ46" s="1">
        <v>40</v>
      </c>
      <c r="IK46">
        <v>-23.306830714391801</v>
      </c>
      <c r="IL46" s="5">
        <f t="shared" si="323"/>
        <v>-0.3329050776798006</v>
      </c>
      <c r="IM46" s="5">
        <f t="shared" si="324"/>
        <v>0.3329050776798006</v>
      </c>
      <c r="IN46">
        <v>-23.653712868690501</v>
      </c>
      <c r="IO46" s="6">
        <f t="shared" si="233"/>
        <v>-20.031514205038562</v>
      </c>
      <c r="IP46" s="16">
        <f t="shared" si="234"/>
        <v>20031.514205038562</v>
      </c>
      <c r="IQ46" s="6">
        <f t="shared" si="235"/>
        <v>12.519696378149101</v>
      </c>
      <c r="IR46" s="14">
        <f t="shared" si="236"/>
        <v>8.3226269419950146E-3</v>
      </c>
      <c r="IS46" s="6">
        <f t="shared" si="237"/>
        <v>1.5042962354801894</v>
      </c>
      <c r="IT46" s="1">
        <v>40</v>
      </c>
      <c r="IU46">
        <v>-23.194225990333099</v>
      </c>
      <c r="IV46" s="5">
        <f t="shared" si="325"/>
        <v>-0.33326461476509905</v>
      </c>
      <c r="IW46" s="5">
        <f t="shared" si="326"/>
        <v>0.33326461476509905</v>
      </c>
      <c r="IX46">
        <v>-22.987881116569</v>
      </c>
      <c r="IY46" s="6">
        <f t="shared" si="240"/>
        <v>-19.34822332113977</v>
      </c>
      <c r="IZ46" s="16">
        <f t="shared" si="241"/>
        <v>19348.223321139769</v>
      </c>
      <c r="JA46" s="6">
        <f t="shared" si="242"/>
        <v>12.092639575712356</v>
      </c>
      <c r="JB46" s="14">
        <f t="shared" si="243"/>
        <v>8.3316153691274757E-3</v>
      </c>
      <c r="JC46" s="6">
        <f t="shared" si="244"/>
        <v>1.4514159667669286</v>
      </c>
      <c r="JD46" s="27">
        <f t="shared" si="245"/>
        <v>11.573421326465887</v>
      </c>
      <c r="JE46" s="22">
        <f t="shared" si="246"/>
        <v>8.3294968430695001E-3</v>
      </c>
      <c r="JF46" s="27">
        <f t="shared" si="247"/>
        <v>1.3894502326506639</v>
      </c>
    </row>
    <row r="47" spans="2:266" x14ac:dyDescent="0.25">
      <c r="B47" s="1">
        <v>41</v>
      </c>
      <c r="C47" s="5">
        <v>-23.124370276937999</v>
      </c>
      <c r="D47" s="5">
        <f t="shared" si="116"/>
        <v>-0.3414590428244999</v>
      </c>
      <c r="E47" s="5">
        <f t="shared" si="117"/>
        <v>0.3414590428244999</v>
      </c>
      <c r="F47" s="6">
        <v>-22.808590717613701</v>
      </c>
      <c r="G47" s="6">
        <f t="shared" si="118"/>
        <v>-19.20098718255759</v>
      </c>
      <c r="H47" s="16">
        <f t="shared" si="2"/>
        <v>19200.98718255759</v>
      </c>
      <c r="I47" s="6">
        <f t="shared" si="3"/>
        <v>12.000616989098495</v>
      </c>
      <c r="J47" s="14">
        <f t="shared" si="4"/>
        <v>8.5364760706124979E-3</v>
      </c>
      <c r="K47" s="6">
        <f t="shared" si="5"/>
        <v>1.4058045603163558</v>
      </c>
      <c r="L47" s="1">
        <v>41</v>
      </c>
      <c r="M47" s="1">
        <v>-23.331813256563599</v>
      </c>
      <c r="N47" s="5">
        <f t="shared" si="386"/>
        <v>-0.34165792676319739</v>
      </c>
      <c r="O47" s="5">
        <f t="shared" si="378"/>
        <v>0.34165792676319739</v>
      </c>
      <c r="P47" s="1">
        <v>-22.798576019704299</v>
      </c>
      <c r="Q47" s="6">
        <f t="shared" si="379"/>
        <v>-18.758504651486827</v>
      </c>
      <c r="R47" s="16">
        <f t="shared" si="380"/>
        <v>18758.504651486826</v>
      </c>
      <c r="S47" s="6">
        <f t="shared" si="381"/>
        <v>11.724065407179266</v>
      </c>
      <c r="T47" s="14">
        <f t="shared" si="382"/>
        <v>8.5414481690799342E-3</v>
      </c>
      <c r="U47" s="6">
        <f t="shared" si="383"/>
        <v>1.372608622694734</v>
      </c>
      <c r="V47" s="1">
        <v>41</v>
      </c>
      <c r="W47" s="1">
        <v>-23.295931539270899</v>
      </c>
      <c r="X47" s="5">
        <f t="shared" si="121"/>
        <v>-0.34158463167549868</v>
      </c>
      <c r="Y47" s="5">
        <f t="shared" si="122"/>
        <v>0.34158463167549868</v>
      </c>
      <c r="Z47" s="1">
        <v>-23.282491974532601</v>
      </c>
      <c r="AA47" s="6">
        <f t="shared" si="123"/>
        <v>-18.853441253304478</v>
      </c>
      <c r="AB47" s="16">
        <f t="shared" si="11"/>
        <v>18853.441253304478</v>
      </c>
      <c r="AC47" s="6">
        <f t="shared" si="12"/>
        <v>11.783400783315299</v>
      </c>
      <c r="AD47" s="14">
        <f t="shared" si="13"/>
        <v>8.5396157918874675E-3</v>
      </c>
      <c r="AE47" s="6">
        <f t="shared" si="14"/>
        <v>1.3798513973555331</v>
      </c>
      <c r="AF47" s="1">
        <v>41</v>
      </c>
      <c r="AG47" s="1">
        <v>-23.363413497652498</v>
      </c>
      <c r="AH47" s="5">
        <f t="shared" si="124"/>
        <v>-0.34154067324929827</v>
      </c>
      <c r="AI47" s="5">
        <f t="shared" si="125"/>
        <v>0.34154067324929827</v>
      </c>
      <c r="AJ47" s="1">
        <v>-25.229808874428301</v>
      </c>
      <c r="AK47" s="6">
        <f t="shared" si="126"/>
        <v>-20.9520906209946</v>
      </c>
      <c r="AL47" s="16">
        <f t="shared" si="15"/>
        <v>20952.090620994601</v>
      </c>
      <c r="AM47" s="6">
        <f t="shared" si="16"/>
        <v>13.095056638121626</v>
      </c>
      <c r="AN47" s="14">
        <f t="shared" si="17"/>
        <v>8.5385168312324573E-3</v>
      </c>
      <c r="AO47" s="6">
        <f t="shared" si="18"/>
        <v>1.5336453504690784</v>
      </c>
      <c r="AP47" s="1">
        <v>41</v>
      </c>
      <c r="AQ47" s="1">
        <v>-23.3308564157362</v>
      </c>
      <c r="AR47" s="5">
        <f t="shared" si="127"/>
        <v>-0.34143720330979832</v>
      </c>
      <c r="AS47" s="5">
        <f t="shared" si="128"/>
        <v>0.34143720330979832</v>
      </c>
      <c r="AT47" s="1">
        <v>-23.924482986331</v>
      </c>
      <c r="AU47" s="6">
        <f t="shared" si="129"/>
        <v>-20.149657875299468</v>
      </c>
      <c r="AV47" s="16">
        <f t="shared" si="19"/>
        <v>20149.657875299468</v>
      </c>
      <c r="AW47" s="6">
        <f t="shared" si="20"/>
        <v>12.593536172062167</v>
      </c>
      <c r="AX47" s="14">
        <f t="shared" si="21"/>
        <v>8.5359300827449573E-3</v>
      </c>
      <c r="AY47" s="6">
        <f t="shared" si="22"/>
        <v>1.4753560596190332</v>
      </c>
      <c r="AZ47" s="27">
        <f t="shared" si="384"/>
        <v>12.23933519795537</v>
      </c>
      <c r="BA47" s="22">
        <f t="shared" si="385"/>
        <v>8.5383973891114632E-3</v>
      </c>
      <c r="BB47" s="27">
        <f t="shared" si="23"/>
        <v>1.4334464232788584</v>
      </c>
      <c r="BC47" s="1">
        <v>41</v>
      </c>
      <c r="BD47">
        <v>-23.193121488309298</v>
      </c>
      <c r="BE47" s="5">
        <f t="shared" si="287"/>
        <v>-0.34158616835780009</v>
      </c>
      <c r="BF47" s="5">
        <f t="shared" si="288"/>
        <v>0.34158616835780009</v>
      </c>
      <c r="BG47">
        <v>-24.084531515836701</v>
      </c>
      <c r="BH47" s="6">
        <f t="shared" si="327"/>
        <v>-20.259147696197022</v>
      </c>
      <c r="BI47" s="16">
        <f t="shared" si="24"/>
        <v>20259.147696197022</v>
      </c>
      <c r="BJ47" s="6">
        <f t="shared" si="328"/>
        <v>12.661967310123138</v>
      </c>
      <c r="BK47" s="14">
        <f t="shared" si="329"/>
        <v>8.5396542089450026E-3</v>
      </c>
      <c r="BL47" s="6">
        <f t="shared" si="330"/>
        <v>1.4827259980691196</v>
      </c>
      <c r="BM47" s="1">
        <v>41</v>
      </c>
      <c r="BN47">
        <v>-23.153953040469499</v>
      </c>
      <c r="BO47" s="5">
        <f t="shared" si="289"/>
        <v>-0.3421897585274003</v>
      </c>
      <c r="BP47" s="5">
        <f t="shared" si="290"/>
        <v>0.3421897585274003</v>
      </c>
      <c r="BQ47">
        <v>-24.9010287225246</v>
      </c>
      <c r="BR47" s="6">
        <f t="shared" si="257"/>
        <v>-21.217443980276538</v>
      </c>
      <c r="BS47" s="16">
        <f t="shared" si="28"/>
        <v>21217.443980276537</v>
      </c>
      <c r="BT47" s="6">
        <f t="shared" si="258"/>
        <v>13.260902487672835</v>
      </c>
      <c r="BU47" s="14">
        <f t="shared" si="259"/>
        <v>8.5547439631850075E-3</v>
      </c>
      <c r="BV47" s="6">
        <f t="shared" si="260"/>
        <v>1.5501226623193622</v>
      </c>
      <c r="BW47" s="1">
        <v>41</v>
      </c>
      <c r="BX47">
        <v>-23.100330326357899</v>
      </c>
      <c r="BY47" s="5">
        <f t="shared" si="291"/>
        <v>-0.3418268686807977</v>
      </c>
      <c r="BZ47" s="5">
        <f t="shared" si="292"/>
        <v>0.3418268686807977</v>
      </c>
      <c r="CA47">
        <v>-25.980411842465401</v>
      </c>
      <c r="CB47" s="6">
        <f t="shared" si="261"/>
        <v>-21.887854486703873</v>
      </c>
      <c r="CC47" s="16">
        <f t="shared" si="32"/>
        <v>21887.854486703873</v>
      </c>
      <c r="CD47" s="6">
        <f t="shared" si="262"/>
        <v>13.67990905418992</v>
      </c>
      <c r="CE47" s="14">
        <f t="shared" si="263"/>
        <v>8.5456717170199429E-3</v>
      </c>
      <c r="CF47" s="6">
        <f t="shared" si="264"/>
        <v>1.6007997390005517</v>
      </c>
      <c r="CG47" s="1">
        <v>41</v>
      </c>
      <c r="CH47">
        <v>-23.1267707609098</v>
      </c>
      <c r="CI47" s="5">
        <f t="shared" si="293"/>
        <v>-0.34181937153400099</v>
      </c>
      <c r="CJ47" s="5">
        <f t="shared" si="294"/>
        <v>0.34181937153400099</v>
      </c>
      <c r="CK47">
        <v>-24.5147863402963</v>
      </c>
      <c r="CL47" s="6">
        <f t="shared" si="265"/>
        <v>-20.473921857774293</v>
      </c>
      <c r="CM47" s="16">
        <f t="shared" si="36"/>
        <v>20473.921857774294</v>
      </c>
      <c r="CN47" s="6">
        <f t="shared" si="266"/>
        <v>12.796201161108934</v>
      </c>
      <c r="CO47" s="14">
        <f t="shared" si="267"/>
        <v>8.5454842883500252E-3</v>
      </c>
      <c r="CP47" s="6">
        <f t="shared" si="268"/>
        <v>1.4974225835923505</v>
      </c>
      <c r="CQ47" s="1">
        <v>41</v>
      </c>
      <c r="CR47">
        <v>-23.111880915063299</v>
      </c>
      <c r="CS47" s="5">
        <f t="shared" si="295"/>
        <v>-0.34150528299099747</v>
      </c>
      <c r="CT47" s="5">
        <f t="shared" si="296"/>
        <v>0.34150528299099747</v>
      </c>
      <c r="CU47">
        <v>-14.3508607521653</v>
      </c>
      <c r="CV47" s="6">
        <f t="shared" si="269"/>
        <v>-11.20878178626297</v>
      </c>
      <c r="CW47" s="16">
        <f t="shared" si="40"/>
        <v>11208.781786262969</v>
      </c>
      <c r="CX47" s="6">
        <f t="shared" si="270"/>
        <v>7.0054886164143557</v>
      </c>
      <c r="CY47" s="14">
        <f t="shared" si="271"/>
        <v>8.5376320747749361E-3</v>
      </c>
      <c r="CZ47" s="6">
        <f t="shared" si="272"/>
        <v>0.82054234184119845</v>
      </c>
      <c r="DA47" s="27">
        <f t="shared" si="44"/>
        <v>13.099745003273707</v>
      </c>
      <c r="DB47" s="22">
        <f t="shared" si="45"/>
        <v>8.5463885443749932E-3</v>
      </c>
      <c r="DC47" s="27">
        <f t="shared" si="297"/>
        <v>1.532781353814719</v>
      </c>
      <c r="DD47" s="1">
        <v>41</v>
      </c>
      <c r="DE47">
        <v>-23.104493152063998</v>
      </c>
      <c r="DF47" s="5">
        <f t="shared" si="298"/>
        <v>-0.34162425945169872</v>
      </c>
      <c r="DG47" s="5">
        <f t="shared" si="299"/>
        <v>0.34162425945169872</v>
      </c>
      <c r="DH47">
        <v>-19.896021299064198</v>
      </c>
      <c r="DI47" s="6">
        <f t="shared" si="336"/>
        <v>-15.943381004035508</v>
      </c>
      <c r="DJ47" s="16">
        <f t="shared" si="337"/>
        <v>15943.381004035509</v>
      </c>
      <c r="DK47" s="6">
        <f t="shared" si="338"/>
        <v>9.9646131275221936</v>
      </c>
      <c r="DL47" s="14">
        <f t="shared" si="339"/>
        <v>8.5406064862924673E-3</v>
      </c>
      <c r="DM47" s="6">
        <f t="shared" si="340"/>
        <v>1.1667336673941404</v>
      </c>
      <c r="DN47" s="1">
        <v>41</v>
      </c>
      <c r="DO47">
        <v>-23.157846294852298</v>
      </c>
      <c r="DP47" s="5">
        <f t="shared" si="300"/>
        <v>-0.34169462087319857</v>
      </c>
      <c r="DQ47" s="5">
        <f t="shared" si="301"/>
        <v>0.34169462087319857</v>
      </c>
      <c r="DR47">
        <v>-22.474368475377599</v>
      </c>
      <c r="DS47" s="6">
        <f t="shared" si="278"/>
        <v>-18.721278756856961</v>
      </c>
      <c r="DT47" s="16">
        <f t="shared" si="279"/>
        <v>18721.278756856962</v>
      </c>
      <c r="DU47" s="6">
        <f t="shared" si="280"/>
        <v>11.700799223035601</v>
      </c>
      <c r="DV47" s="14">
        <f t="shared" si="281"/>
        <v>8.5423655218299643E-3</v>
      </c>
      <c r="DW47" s="6">
        <f t="shared" si="282"/>
        <v>1.3697375970548531</v>
      </c>
      <c r="DX47" s="1">
        <v>41</v>
      </c>
      <c r="DY47">
        <v>-23.209610927267601</v>
      </c>
      <c r="DZ47" s="5">
        <f t="shared" si="302"/>
        <v>-0.34132446671040029</v>
      </c>
      <c r="EA47" s="5">
        <f t="shared" si="303"/>
        <v>0.34132446671040029</v>
      </c>
      <c r="EB47">
        <v>-21.0885284468532</v>
      </c>
      <c r="EC47" s="6">
        <f t="shared" si="331"/>
        <v>-17.387361079454458</v>
      </c>
      <c r="ED47" s="16">
        <f t="shared" si="332"/>
        <v>17387.361079454458</v>
      </c>
      <c r="EE47" s="6">
        <f t="shared" si="333"/>
        <v>10.867100674659037</v>
      </c>
      <c r="EF47" s="14">
        <f t="shared" si="334"/>
        <v>8.5331116677600065E-3</v>
      </c>
      <c r="EG47" s="6">
        <f t="shared" si="335"/>
        <v>1.2735214418577645</v>
      </c>
      <c r="EH47" s="1">
        <v>41</v>
      </c>
      <c r="EI47">
        <v>-23.2369703909498</v>
      </c>
      <c r="EJ47" s="5">
        <f t="shared" si="304"/>
        <v>-0.34131678329909931</v>
      </c>
      <c r="EK47" s="5">
        <f t="shared" si="305"/>
        <v>0.34131678329909931</v>
      </c>
      <c r="EL47">
        <v>-19.7268161922693</v>
      </c>
      <c r="EM47" s="6">
        <f t="shared" si="355"/>
        <v>-16.002733819186659</v>
      </c>
      <c r="EN47" s="16">
        <f t="shared" si="356"/>
        <v>16002.733819186658</v>
      </c>
      <c r="EO47" s="6">
        <f t="shared" si="357"/>
        <v>10.001708636991662</v>
      </c>
      <c r="EP47" s="14">
        <f t="shared" si="358"/>
        <v>8.5329195824774828E-3</v>
      </c>
      <c r="EQ47" s="6">
        <f t="shared" si="359"/>
        <v>1.1721320633948511</v>
      </c>
      <c r="ER47" s="1">
        <v>41</v>
      </c>
      <c r="ES47">
        <v>-23.082923907179001</v>
      </c>
      <c r="ET47" s="5">
        <f t="shared" si="348"/>
        <v>-0.34197904679180269</v>
      </c>
      <c r="EU47" s="5">
        <f t="shared" si="349"/>
        <v>0.34197904679180269</v>
      </c>
      <c r="EV47">
        <v>-21.748680993914601</v>
      </c>
      <c r="EW47" s="6">
        <f t="shared" si="343"/>
        <v>-17.962097935378551</v>
      </c>
      <c r="EX47" s="16">
        <f t="shared" si="344"/>
        <v>17962.097935378551</v>
      </c>
      <c r="EY47" s="6">
        <f t="shared" si="345"/>
        <v>11.226311209611595</v>
      </c>
      <c r="EZ47" s="14">
        <f t="shared" si="346"/>
        <v>8.5494761697950672E-3</v>
      </c>
      <c r="FA47" s="6">
        <f t="shared" si="347"/>
        <v>1.3130993041741752</v>
      </c>
      <c r="FB47" s="27">
        <f t="shared" si="375"/>
        <v>10.752106574364017</v>
      </c>
      <c r="FC47" s="22">
        <f t="shared" si="376"/>
        <v>8.5396958856309973E-3</v>
      </c>
      <c r="FD47" s="27">
        <f t="shared" si="377"/>
        <v>1.2590737092237267</v>
      </c>
      <c r="FE47" s="1">
        <v>41</v>
      </c>
      <c r="FF47">
        <v>-23.134739855468901</v>
      </c>
      <c r="FG47" s="5">
        <f t="shared" si="306"/>
        <v>-0.34170239741689912</v>
      </c>
      <c r="FH47" s="5">
        <f t="shared" si="307"/>
        <v>0.34170239741689912</v>
      </c>
      <c r="FI47">
        <v>-25.2128956839442</v>
      </c>
      <c r="FJ47" s="6">
        <f t="shared" si="360"/>
        <v>-21.852121315896493</v>
      </c>
      <c r="FK47" s="16">
        <f t="shared" si="361"/>
        <v>21852.121315896493</v>
      </c>
      <c r="FL47" s="6">
        <f t="shared" si="362"/>
        <v>13.657575822435309</v>
      </c>
      <c r="FM47" s="14">
        <f t="shared" si="363"/>
        <v>8.5425599354224772E-3</v>
      </c>
      <c r="FN47" s="6">
        <f t="shared" si="364"/>
        <v>1.5987685103387999</v>
      </c>
      <c r="FO47" s="1">
        <v>41</v>
      </c>
      <c r="FP47">
        <v>-23.03817893251</v>
      </c>
      <c r="FQ47" s="5">
        <f t="shared" si="341"/>
        <v>-0.34159361893859952</v>
      </c>
      <c r="FR47" s="5">
        <f t="shared" si="342"/>
        <v>0.34159361893859952</v>
      </c>
      <c r="FS47">
        <v>-23.0108853429556</v>
      </c>
      <c r="FT47" s="6">
        <f t="shared" si="365"/>
        <v>-19.419342279434211</v>
      </c>
      <c r="FU47" s="16">
        <f t="shared" si="366"/>
        <v>19419.342279434211</v>
      </c>
      <c r="FV47" s="6">
        <f t="shared" si="367"/>
        <v>12.137088924646383</v>
      </c>
      <c r="FW47" s="14">
        <f t="shared" si="368"/>
        <v>8.5398404734649876E-3</v>
      </c>
      <c r="FX47" s="6">
        <f t="shared" si="369"/>
        <v>1.4212313406039345</v>
      </c>
      <c r="FY47" s="1">
        <v>41</v>
      </c>
      <c r="FZ47">
        <v>-23.100482737299501</v>
      </c>
      <c r="GA47" s="5">
        <f t="shared" si="308"/>
        <v>-0.3415390900009001</v>
      </c>
      <c r="GB47" s="5">
        <f t="shared" si="309"/>
        <v>0.3415390900009001</v>
      </c>
      <c r="GC47">
        <v>-22.924938425421701</v>
      </c>
      <c r="GD47" s="6">
        <f t="shared" si="350"/>
        <v>-19.431050494313233</v>
      </c>
      <c r="GE47" s="16">
        <f t="shared" si="351"/>
        <v>19431.050494313233</v>
      </c>
      <c r="GF47" s="6">
        <f t="shared" si="352"/>
        <v>12.14440655894577</v>
      </c>
      <c r="GG47" s="14">
        <f t="shared" si="353"/>
        <v>8.5384772500225019E-3</v>
      </c>
      <c r="GH47" s="6">
        <f t="shared" si="354"/>
        <v>1.4223152680899589</v>
      </c>
      <c r="GI47" s="1">
        <v>41</v>
      </c>
      <c r="GJ47">
        <v>-22.926470327045902</v>
      </c>
      <c r="GK47" s="5">
        <f t="shared" si="310"/>
        <v>-0.34122085707240046</v>
      </c>
      <c r="GL47" s="5">
        <f t="shared" si="311"/>
        <v>0.34122085707240046</v>
      </c>
      <c r="GM47">
        <v>-21.591464616358301</v>
      </c>
      <c r="GN47" s="6">
        <f t="shared" si="198"/>
        <v>-18.08586139231922</v>
      </c>
      <c r="GO47" s="16">
        <f t="shared" si="199"/>
        <v>18085.861392319221</v>
      </c>
      <c r="GP47" s="6">
        <f t="shared" si="200"/>
        <v>11.303663370199512</v>
      </c>
      <c r="GQ47" s="14">
        <f t="shared" si="201"/>
        <v>8.5305214268100119E-3</v>
      </c>
      <c r="GR47" s="6">
        <f t="shared" si="202"/>
        <v>1.3250846934952858</v>
      </c>
      <c r="GS47" s="1">
        <v>41</v>
      </c>
      <c r="GT47">
        <v>-23.453766224236599</v>
      </c>
      <c r="GU47" s="5">
        <f t="shared" si="312"/>
        <v>-0.34165243196000006</v>
      </c>
      <c r="GV47" s="5">
        <f t="shared" si="313"/>
        <v>0.34165243196000006</v>
      </c>
      <c r="GW47">
        <v>-25.773820467293302</v>
      </c>
      <c r="GX47" s="6">
        <f t="shared" si="370"/>
        <v>-22.10846003144983</v>
      </c>
      <c r="GY47" s="16">
        <f t="shared" si="371"/>
        <v>22108.460031449831</v>
      </c>
      <c r="GZ47" s="6">
        <f t="shared" si="372"/>
        <v>13.817787519656145</v>
      </c>
      <c r="HA47" s="14">
        <f t="shared" si="373"/>
        <v>8.5413107990000015E-3</v>
      </c>
      <c r="HB47" s="6">
        <f t="shared" si="374"/>
        <v>1.617759597423138</v>
      </c>
      <c r="HC47" s="27">
        <f t="shared" si="314"/>
        <v>12.612104439176623</v>
      </c>
      <c r="HD47" s="22">
        <f t="shared" si="315"/>
        <v>8.5385419769439964E-3</v>
      </c>
      <c r="HE47" s="27">
        <f t="shared" si="316"/>
        <v>1.4770793975402559</v>
      </c>
      <c r="HF47" s="1">
        <v>41</v>
      </c>
      <c r="HG47">
        <v>-23.023235675313</v>
      </c>
      <c r="HH47" s="5">
        <f t="shared" si="317"/>
        <v>-0.34174426036720007</v>
      </c>
      <c r="HI47" s="5">
        <f t="shared" si="318"/>
        <v>0.34174426036720007</v>
      </c>
      <c r="HJ47">
        <v>-22.080990485847</v>
      </c>
      <c r="HK47" s="6">
        <f t="shared" si="212"/>
        <v>-18.293303623795509</v>
      </c>
      <c r="HL47" s="16">
        <f t="shared" si="213"/>
        <v>18293.303623795509</v>
      </c>
      <c r="HM47" s="6">
        <f t="shared" si="214"/>
        <v>11.433314764872193</v>
      </c>
      <c r="HN47" s="14">
        <f t="shared" si="215"/>
        <v>8.5436065091800024E-3</v>
      </c>
      <c r="HO47" s="6">
        <f t="shared" si="216"/>
        <v>1.3382304946496815</v>
      </c>
      <c r="HP47" s="1">
        <v>41</v>
      </c>
      <c r="HQ47">
        <v>-23.178742426336498</v>
      </c>
      <c r="HR47" s="5">
        <f t="shared" si="319"/>
        <v>-0.34126234749379947</v>
      </c>
      <c r="HS47" s="5">
        <f t="shared" si="320"/>
        <v>0.34126234749379947</v>
      </c>
      <c r="HT47">
        <v>-20.8231633529067</v>
      </c>
      <c r="HU47" s="6">
        <f t="shared" si="219"/>
        <v>-17.117772623896592</v>
      </c>
      <c r="HV47" s="16">
        <f t="shared" si="220"/>
        <v>17117.772623896592</v>
      </c>
      <c r="HW47" s="6">
        <f t="shared" si="221"/>
        <v>10.698607889935369</v>
      </c>
      <c r="HX47" s="14">
        <f t="shared" si="222"/>
        <v>8.5315586873449863E-3</v>
      </c>
      <c r="HY47" s="6">
        <f t="shared" si="223"/>
        <v>1.2540039026871848</v>
      </c>
      <c r="HZ47" s="1">
        <v>41</v>
      </c>
      <c r="IA47">
        <v>-23.156609498454799</v>
      </c>
      <c r="IB47" s="5">
        <f t="shared" si="321"/>
        <v>-0.3419646578577975</v>
      </c>
      <c r="IC47" s="5">
        <f t="shared" si="322"/>
        <v>0.3419646578577975</v>
      </c>
      <c r="ID47">
        <v>-23.614286258816701</v>
      </c>
      <c r="IE47" s="6">
        <f t="shared" si="226"/>
        <v>-19.866045936942079</v>
      </c>
      <c r="IF47" s="16">
        <f t="shared" si="227"/>
        <v>19866.045936942079</v>
      </c>
      <c r="IG47" s="6">
        <f t="shared" si="228"/>
        <v>12.416278710588799</v>
      </c>
      <c r="IH47" s="14">
        <f t="shared" si="229"/>
        <v>8.5491164464449373E-3</v>
      </c>
      <c r="II47" s="6">
        <f t="shared" si="230"/>
        <v>1.45234642531416</v>
      </c>
      <c r="IJ47" s="1">
        <v>41</v>
      </c>
      <c r="IK47">
        <v>-23.315252711125702</v>
      </c>
      <c r="IL47" s="5">
        <f t="shared" si="323"/>
        <v>-0.34132707441370158</v>
      </c>
      <c r="IM47" s="5">
        <f t="shared" si="324"/>
        <v>0.34132707441370158</v>
      </c>
      <c r="IN47">
        <v>-24.3909426033497</v>
      </c>
      <c r="IO47" s="6">
        <f t="shared" si="233"/>
        <v>-20.76874393969776</v>
      </c>
      <c r="IP47" s="16">
        <f t="shared" si="234"/>
        <v>20768.743939697761</v>
      </c>
      <c r="IQ47" s="6">
        <f t="shared" si="235"/>
        <v>12.9804649623111</v>
      </c>
      <c r="IR47" s="14">
        <f t="shared" si="236"/>
        <v>8.5331768603425402E-3</v>
      </c>
      <c r="IS47" s="6">
        <f t="shared" si="237"/>
        <v>1.5211761310886547</v>
      </c>
      <c r="IT47" s="1">
        <v>41</v>
      </c>
      <c r="IU47">
        <v>-23.2026844483463</v>
      </c>
      <c r="IV47" s="5">
        <f t="shared" si="325"/>
        <v>-0.34172307277830072</v>
      </c>
      <c r="IW47" s="5">
        <f t="shared" si="326"/>
        <v>0.34172307277830072</v>
      </c>
      <c r="IX47">
        <v>-23.723400384187698</v>
      </c>
      <c r="IY47" s="6">
        <f t="shared" si="240"/>
        <v>-20.083742588758469</v>
      </c>
      <c r="IZ47" s="16">
        <f t="shared" si="241"/>
        <v>20083.742588758469</v>
      </c>
      <c r="JA47" s="6">
        <f t="shared" si="242"/>
        <v>12.552339117974043</v>
      </c>
      <c r="JB47" s="14">
        <f t="shared" si="243"/>
        <v>8.5430768194575176E-3</v>
      </c>
      <c r="JC47" s="6">
        <f t="shared" si="244"/>
        <v>1.4692995724192859</v>
      </c>
      <c r="JD47" s="27">
        <f t="shared" si="245"/>
        <v>12.016201089136299</v>
      </c>
      <c r="JE47" s="22">
        <f t="shared" si="246"/>
        <v>8.5401070645539957E-3</v>
      </c>
      <c r="JF47" s="27">
        <f t="shared" si="247"/>
        <v>1.4070316681403152</v>
      </c>
    </row>
    <row r="48" spans="2:266" x14ac:dyDescent="0.25">
      <c r="B48" s="1">
        <v>42</v>
      </c>
      <c r="C48" s="5">
        <v>-23.132726615429299</v>
      </c>
      <c r="D48" s="5">
        <f t="shared" si="116"/>
        <v>-0.34981538131579981</v>
      </c>
      <c r="E48" s="5">
        <f t="shared" si="117"/>
        <v>0.34981538131579981</v>
      </c>
      <c r="F48" s="6">
        <v>-23.285993188619599</v>
      </c>
      <c r="G48" s="6">
        <f t="shared" si="118"/>
        <v>-19.678389653563489</v>
      </c>
      <c r="H48" s="16">
        <f t="shared" si="2"/>
        <v>19678.389653563489</v>
      </c>
      <c r="I48" s="6">
        <f t="shared" si="3"/>
        <v>12.29899353347718</v>
      </c>
      <c r="J48" s="14">
        <f t="shared" si="4"/>
        <v>8.7453845328949956E-3</v>
      </c>
      <c r="K48" s="6">
        <f t="shared" si="5"/>
        <v>1.4063410805111654</v>
      </c>
      <c r="L48" s="1">
        <v>42</v>
      </c>
      <c r="M48" s="1">
        <v>-23.340435767050799</v>
      </c>
      <c r="N48" s="5">
        <f t="shared" si="386"/>
        <v>-0.35028043725039737</v>
      </c>
      <c r="O48" s="5">
        <f t="shared" si="378"/>
        <v>0.35028043725039737</v>
      </c>
      <c r="P48" s="1">
        <v>-23.643445223569898</v>
      </c>
      <c r="Q48" s="6">
        <f t="shared" si="379"/>
        <v>-19.603373855352427</v>
      </c>
      <c r="R48" s="16">
        <f t="shared" si="380"/>
        <v>19603.373855352427</v>
      </c>
      <c r="S48" s="6">
        <f t="shared" si="381"/>
        <v>12.252108659595267</v>
      </c>
      <c r="T48" s="14">
        <f t="shared" si="382"/>
        <v>8.7570109312599346E-3</v>
      </c>
      <c r="U48" s="6">
        <f t="shared" si="383"/>
        <v>1.3991199458092338</v>
      </c>
      <c r="V48" s="1">
        <v>42</v>
      </c>
      <c r="W48" s="1">
        <v>-23.3039559078256</v>
      </c>
      <c r="X48" s="5">
        <f t="shared" si="121"/>
        <v>-0.34960900023019903</v>
      </c>
      <c r="Y48" s="5">
        <f t="shared" si="122"/>
        <v>0.34960900023019903</v>
      </c>
      <c r="Z48" s="1">
        <v>-24.050136655569101</v>
      </c>
      <c r="AA48" s="6">
        <f t="shared" si="123"/>
        <v>-19.621085934340979</v>
      </c>
      <c r="AB48" s="16">
        <f t="shared" si="11"/>
        <v>19621.085934340979</v>
      </c>
      <c r="AC48" s="6">
        <f t="shared" si="12"/>
        <v>12.263178708963112</v>
      </c>
      <c r="AD48" s="14">
        <f t="shared" si="13"/>
        <v>8.7402250057549754E-3</v>
      </c>
      <c r="AE48" s="6">
        <f t="shared" si="14"/>
        <v>1.4030735708621298</v>
      </c>
      <c r="AF48" s="1">
        <v>42</v>
      </c>
      <c r="AG48" s="1">
        <v>-23.371942317087299</v>
      </c>
      <c r="AH48" s="5">
        <f t="shared" si="124"/>
        <v>-0.35006949268409926</v>
      </c>
      <c r="AI48" s="5">
        <f t="shared" si="125"/>
        <v>0.35006949268409926</v>
      </c>
      <c r="AJ48" s="1">
        <v>-26.040250435471499</v>
      </c>
      <c r="AK48" s="6">
        <f t="shared" si="126"/>
        <v>-21.762532182037798</v>
      </c>
      <c r="AL48" s="16">
        <f t="shared" si="15"/>
        <v>21762.532182037798</v>
      </c>
      <c r="AM48" s="6">
        <f t="shared" si="16"/>
        <v>13.601582613773623</v>
      </c>
      <c r="AN48" s="14">
        <f t="shared" si="17"/>
        <v>8.7517373171024822E-3</v>
      </c>
      <c r="AO48" s="6">
        <f t="shared" si="18"/>
        <v>1.554158005541787</v>
      </c>
      <c r="AP48" s="1">
        <v>42</v>
      </c>
      <c r="AQ48" s="1">
        <v>-23.339178574688599</v>
      </c>
      <c r="AR48" s="5">
        <f t="shared" si="127"/>
        <v>-0.34975936226219773</v>
      </c>
      <c r="AS48" s="5">
        <f t="shared" si="128"/>
        <v>0.34975936226219773</v>
      </c>
      <c r="AT48" s="1">
        <v>-24.6092058718205</v>
      </c>
      <c r="AU48" s="6">
        <f t="shared" si="129"/>
        <v>-20.834380760788967</v>
      </c>
      <c r="AV48" s="16">
        <f t="shared" si="19"/>
        <v>20834.380760788968</v>
      </c>
      <c r="AW48" s="6">
        <f t="shared" si="20"/>
        <v>13.021487975493105</v>
      </c>
      <c r="AX48" s="14">
        <f t="shared" si="21"/>
        <v>8.7439840565549428E-3</v>
      </c>
      <c r="AY48" s="6">
        <f t="shared" si="22"/>
        <v>1.4891939293658163</v>
      </c>
      <c r="AZ48" s="27">
        <f t="shared" si="384"/>
        <v>12.687470298260456</v>
      </c>
      <c r="BA48" s="22">
        <f t="shared" si="385"/>
        <v>8.7476683687134661E-3</v>
      </c>
      <c r="BB48" s="27">
        <f t="shared" si="23"/>
        <v>1.4503830922120819</v>
      </c>
      <c r="BC48" s="1">
        <v>42</v>
      </c>
      <c r="BD48">
        <v>-23.201554660914201</v>
      </c>
      <c r="BE48" s="5">
        <f t="shared" si="287"/>
        <v>-0.35001934096270304</v>
      </c>
      <c r="BF48" s="5">
        <f t="shared" si="288"/>
        <v>0.35001934096270304</v>
      </c>
      <c r="BG48">
        <v>-24.894168041646498</v>
      </c>
      <c r="BH48" s="6">
        <f t="shared" si="327"/>
        <v>-21.068784222006819</v>
      </c>
      <c r="BI48" s="16">
        <f t="shared" si="24"/>
        <v>21068.78422200682</v>
      </c>
      <c r="BJ48" s="6">
        <f t="shared" si="328"/>
        <v>13.167990138754263</v>
      </c>
      <c r="BK48" s="14">
        <f t="shared" si="329"/>
        <v>8.7504835240675757E-3</v>
      </c>
      <c r="BL48" s="6">
        <f t="shared" si="330"/>
        <v>1.5048300019692229</v>
      </c>
      <c r="BM48" s="1">
        <v>42</v>
      </c>
      <c r="BN48">
        <v>-23.161728932157601</v>
      </c>
      <c r="BO48" s="5">
        <f t="shared" si="289"/>
        <v>-0.34996565021550197</v>
      </c>
      <c r="BP48" s="5">
        <f t="shared" si="290"/>
        <v>0.34996565021550197</v>
      </c>
      <c r="BQ48">
        <v>-25.6361182779074</v>
      </c>
      <c r="BR48" s="6">
        <f t="shared" si="257"/>
        <v>-21.952533535659338</v>
      </c>
      <c r="BS48" s="16">
        <f t="shared" si="28"/>
        <v>21952.533535659339</v>
      </c>
      <c r="BT48" s="6">
        <f t="shared" si="258"/>
        <v>13.720333459787087</v>
      </c>
      <c r="BU48" s="14">
        <f t="shared" si="259"/>
        <v>8.7491412553875499E-3</v>
      </c>
      <c r="BV48" s="6">
        <f t="shared" si="260"/>
        <v>1.5681920155693423</v>
      </c>
      <c r="BW48" s="1">
        <v>42</v>
      </c>
      <c r="BX48">
        <v>-23.108413275103501</v>
      </c>
      <c r="BY48" s="5">
        <f t="shared" si="291"/>
        <v>-0.34990981742640059</v>
      </c>
      <c r="BZ48" s="5">
        <f t="shared" si="292"/>
        <v>0.34990981742640059</v>
      </c>
      <c r="CA48">
        <v>-26.800591871142402</v>
      </c>
      <c r="CB48" s="6">
        <f t="shared" si="261"/>
        <v>-22.708034515380874</v>
      </c>
      <c r="CC48" s="16">
        <f t="shared" si="32"/>
        <v>22708.034515380874</v>
      </c>
      <c r="CD48" s="6">
        <f t="shared" si="262"/>
        <v>14.192521572113046</v>
      </c>
      <c r="CE48" s="14">
        <f t="shared" si="263"/>
        <v>8.7477454356600145E-3</v>
      </c>
      <c r="CF48" s="6">
        <f t="shared" si="264"/>
        <v>1.6224205055462071</v>
      </c>
      <c r="CG48" s="1">
        <v>42</v>
      </c>
      <c r="CH48">
        <v>-23.1347886102064</v>
      </c>
      <c r="CI48" s="5">
        <f t="shared" si="293"/>
        <v>-0.34983722083060087</v>
      </c>
      <c r="CJ48" s="5">
        <f t="shared" si="294"/>
        <v>0.34983722083060087</v>
      </c>
      <c r="CK48">
        <v>-25.370048545301</v>
      </c>
      <c r="CL48" s="6">
        <f t="shared" si="265"/>
        <v>-21.329184062778992</v>
      </c>
      <c r="CM48" s="16">
        <f t="shared" si="36"/>
        <v>21329.184062778993</v>
      </c>
      <c r="CN48" s="6">
        <f t="shared" si="266"/>
        <v>13.33074003923687</v>
      </c>
      <c r="CO48" s="14">
        <f t="shared" si="267"/>
        <v>8.7459305207650221E-3</v>
      </c>
      <c r="CP48" s="6">
        <f t="shared" si="268"/>
        <v>1.5242220376192523</v>
      </c>
      <c r="CQ48" s="1">
        <v>42</v>
      </c>
      <c r="CR48">
        <v>-23.120160559139599</v>
      </c>
      <c r="CS48" s="5">
        <f t="shared" si="295"/>
        <v>-0.34978492706729725</v>
      </c>
      <c r="CT48" s="5">
        <f t="shared" si="296"/>
        <v>0.34978492706729725</v>
      </c>
      <c r="CU48">
        <v>-14.746651425957699</v>
      </c>
      <c r="CV48" s="6">
        <f t="shared" si="269"/>
        <v>-11.604572460055369</v>
      </c>
      <c r="CW48" s="16">
        <f t="shared" si="40"/>
        <v>11604.572460055369</v>
      </c>
      <c r="CX48" s="6">
        <f t="shared" si="270"/>
        <v>7.2528577875346061</v>
      </c>
      <c r="CY48" s="14">
        <f t="shared" si="271"/>
        <v>8.7446231766824308E-3</v>
      </c>
      <c r="CZ48" s="6">
        <f t="shared" si="272"/>
        <v>0.8294076989931799</v>
      </c>
      <c r="DA48" s="27">
        <f t="shared" si="44"/>
        <v>13.602896302472816</v>
      </c>
      <c r="DB48" s="22">
        <f t="shared" si="45"/>
        <v>8.7483251839700401E-3</v>
      </c>
      <c r="DC48" s="27">
        <f t="shared" si="297"/>
        <v>1.5549143426216061</v>
      </c>
      <c r="DD48" s="1">
        <v>42</v>
      </c>
      <c r="DE48">
        <v>-23.112543783915701</v>
      </c>
      <c r="DF48" s="5">
        <f t="shared" si="298"/>
        <v>-0.34967489130340113</v>
      </c>
      <c r="DG48" s="5">
        <f t="shared" si="299"/>
        <v>0.34967489130340113</v>
      </c>
      <c r="DH48">
        <v>-20.3441800549626</v>
      </c>
      <c r="DI48" s="6">
        <f t="shared" si="336"/>
        <v>-16.391539759933909</v>
      </c>
      <c r="DJ48" s="16">
        <f t="shared" si="337"/>
        <v>16391.539759933908</v>
      </c>
      <c r="DK48" s="6">
        <f t="shared" si="338"/>
        <v>10.244712349958693</v>
      </c>
      <c r="DL48" s="14">
        <f t="shared" si="339"/>
        <v>8.7418722825850278E-3</v>
      </c>
      <c r="DM48" s="6">
        <f t="shared" si="340"/>
        <v>1.1719128372954524</v>
      </c>
      <c r="DN48" s="1">
        <v>42</v>
      </c>
      <c r="DO48">
        <v>-23.1658540392989</v>
      </c>
      <c r="DP48" s="5">
        <f t="shared" si="300"/>
        <v>-0.34970236531979992</v>
      </c>
      <c r="DQ48" s="5">
        <f t="shared" si="301"/>
        <v>0.34970236531979992</v>
      </c>
      <c r="DR48">
        <v>-23.035891912877599</v>
      </c>
      <c r="DS48" s="6">
        <f t="shared" si="278"/>
        <v>-19.282802194356961</v>
      </c>
      <c r="DT48" s="16">
        <f t="shared" si="279"/>
        <v>19282.802194356962</v>
      </c>
      <c r="DU48" s="6">
        <f t="shared" si="280"/>
        <v>12.051751371473101</v>
      </c>
      <c r="DV48" s="14">
        <f t="shared" si="281"/>
        <v>8.7425591329949974E-3</v>
      </c>
      <c r="DW48" s="6">
        <f t="shared" si="282"/>
        <v>1.378515282326086</v>
      </c>
      <c r="DX48" s="1">
        <v>42</v>
      </c>
      <c r="DY48">
        <v>-23.218225381814399</v>
      </c>
      <c r="DZ48" s="5">
        <f t="shared" si="302"/>
        <v>-0.34993892125719839</v>
      </c>
      <c r="EA48" s="5">
        <f t="shared" si="303"/>
        <v>0.34993892125719839</v>
      </c>
      <c r="EB48">
        <v>-21.793767623603301</v>
      </c>
      <c r="EC48" s="6">
        <f t="shared" si="331"/>
        <v>-18.092600256204559</v>
      </c>
      <c r="ED48" s="16">
        <f t="shared" si="332"/>
        <v>18092.600256204558</v>
      </c>
      <c r="EE48" s="6">
        <f t="shared" si="333"/>
        <v>11.307875160127848</v>
      </c>
      <c r="EF48" s="14">
        <f t="shared" si="334"/>
        <v>8.748473031429959E-3</v>
      </c>
      <c r="EG48" s="6">
        <f t="shared" si="335"/>
        <v>1.2925541542510246</v>
      </c>
      <c r="EH48" s="1">
        <v>42</v>
      </c>
      <c r="EI48">
        <v>-23.245430152814698</v>
      </c>
      <c r="EJ48" s="5">
        <f t="shared" si="304"/>
        <v>-0.34977654516399781</v>
      </c>
      <c r="EK48" s="5">
        <f t="shared" si="305"/>
        <v>0.34977654516399781</v>
      </c>
      <c r="EL48">
        <v>-20.268855430185798</v>
      </c>
      <c r="EM48" s="6">
        <f t="shared" si="355"/>
        <v>-16.544773057103157</v>
      </c>
      <c r="EN48" s="16">
        <f t="shared" si="356"/>
        <v>16544.773057103157</v>
      </c>
      <c r="EO48" s="6">
        <f t="shared" si="357"/>
        <v>10.340483160689473</v>
      </c>
      <c r="EP48" s="14">
        <f t="shared" si="358"/>
        <v>8.7444136290999452E-3</v>
      </c>
      <c r="EQ48" s="6">
        <f t="shared" si="359"/>
        <v>1.1825244778309749</v>
      </c>
      <c r="ER48" s="1">
        <v>42</v>
      </c>
      <c r="ES48">
        <v>-23.0908154225665</v>
      </c>
      <c r="ET48" s="5">
        <f t="shared" si="348"/>
        <v>-0.34987056217930146</v>
      </c>
      <c r="EU48" s="5">
        <f t="shared" si="349"/>
        <v>0.34987056217930146</v>
      </c>
      <c r="EV48">
        <v>-22.3027596250176</v>
      </c>
      <c r="EW48" s="6">
        <f t="shared" si="343"/>
        <v>-18.516176566481551</v>
      </c>
      <c r="EX48" s="16">
        <f t="shared" si="344"/>
        <v>18516.17656648155</v>
      </c>
      <c r="EY48" s="6">
        <f t="shared" si="345"/>
        <v>11.572610354050969</v>
      </c>
      <c r="EZ48" s="14">
        <f t="shared" si="346"/>
        <v>8.7467640544825372E-3</v>
      </c>
      <c r="FA48" s="6">
        <f t="shared" si="347"/>
        <v>1.3230733425489218</v>
      </c>
      <c r="FB48" s="27">
        <f t="shared" si="375"/>
        <v>11.103486479260017</v>
      </c>
      <c r="FC48" s="22">
        <f t="shared" si="376"/>
        <v>8.7448164261184937E-3</v>
      </c>
      <c r="FD48" s="27">
        <f t="shared" si="377"/>
        <v>1.2697220774236939</v>
      </c>
      <c r="FE48" s="1">
        <v>42</v>
      </c>
      <c r="FF48">
        <v>-23.142681056916501</v>
      </c>
      <c r="FG48" s="5">
        <f t="shared" si="306"/>
        <v>-0.34964359886449969</v>
      </c>
      <c r="FH48" s="5">
        <f t="shared" si="307"/>
        <v>0.34964359886449969</v>
      </c>
      <c r="FI48">
        <v>-25.860882364213499</v>
      </c>
      <c r="FJ48" s="6">
        <f t="shared" si="360"/>
        <v>-22.500107996165791</v>
      </c>
      <c r="FK48" s="16">
        <f t="shared" si="361"/>
        <v>22500.107996165792</v>
      </c>
      <c r="FL48" s="6">
        <f t="shared" si="362"/>
        <v>14.06256749760362</v>
      </c>
      <c r="FM48" s="14">
        <f t="shared" si="363"/>
        <v>8.7410899716124923E-3</v>
      </c>
      <c r="FN48" s="6">
        <f t="shared" si="364"/>
        <v>1.6087887830091128</v>
      </c>
      <c r="FO48" s="1">
        <v>42</v>
      </c>
      <c r="FP48">
        <v>-23.0463292624448</v>
      </c>
      <c r="FQ48" s="5">
        <f t="shared" si="341"/>
        <v>-0.34974394887339955</v>
      </c>
      <c r="FR48" s="5">
        <f t="shared" si="342"/>
        <v>0.34974394887339955</v>
      </c>
      <c r="FS48">
        <v>-23.541590012610001</v>
      </c>
      <c r="FT48" s="6">
        <f t="shared" si="365"/>
        <v>-19.950046949088613</v>
      </c>
      <c r="FU48" s="16">
        <f t="shared" si="366"/>
        <v>19950.046949088613</v>
      </c>
      <c r="FV48" s="6">
        <f t="shared" si="367"/>
        <v>12.468779343180383</v>
      </c>
      <c r="FW48" s="14">
        <f t="shared" si="368"/>
        <v>8.7435987218349893E-3</v>
      </c>
      <c r="FX48" s="6">
        <f t="shared" si="369"/>
        <v>1.4260466130544933</v>
      </c>
      <c r="FY48" s="1">
        <v>42</v>
      </c>
      <c r="FZ48">
        <v>-23.108576815349998</v>
      </c>
      <c r="GA48" s="5">
        <f t="shared" si="308"/>
        <v>-0.34963316805139755</v>
      </c>
      <c r="GB48" s="5">
        <f t="shared" si="309"/>
        <v>0.34963316805139755</v>
      </c>
      <c r="GC48">
        <v>-23.4524227678776</v>
      </c>
      <c r="GD48" s="6">
        <f t="shared" si="350"/>
        <v>-19.958534836769132</v>
      </c>
      <c r="GE48" s="16">
        <f t="shared" si="351"/>
        <v>19958.534836769133</v>
      </c>
      <c r="GF48" s="6">
        <f t="shared" si="352"/>
        <v>12.474084272980708</v>
      </c>
      <c r="GG48" s="14">
        <f t="shared" si="353"/>
        <v>8.7408292012849387E-3</v>
      </c>
      <c r="GH48" s="6">
        <f t="shared" si="354"/>
        <v>1.4271053678919805</v>
      </c>
      <c r="GI48" s="1">
        <v>42</v>
      </c>
      <c r="GJ48">
        <v>-22.935458567913599</v>
      </c>
      <c r="GK48" s="5">
        <f t="shared" si="310"/>
        <v>-0.35020909794009825</v>
      </c>
      <c r="GL48" s="5">
        <f t="shared" si="311"/>
        <v>0.35020909794009825</v>
      </c>
      <c r="GM48">
        <v>-22.356604598462599</v>
      </c>
      <c r="GN48" s="6">
        <f t="shared" si="198"/>
        <v>-18.851001374423518</v>
      </c>
      <c r="GO48" s="16">
        <f t="shared" si="199"/>
        <v>18851.001374423518</v>
      </c>
      <c r="GP48" s="6">
        <f t="shared" si="200"/>
        <v>11.781875859014699</v>
      </c>
      <c r="GQ48" s="14">
        <f t="shared" si="201"/>
        <v>8.7552274485024565E-3</v>
      </c>
      <c r="GR48" s="6">
        <f t="shared" si="202"/>
        <v>1.3456961487653798</v>
      </c>
      <c r="GS48" s="1">
        <v>42</v>
      </c>
      <c r="GT48">
        <v>-23.462257790767801</v>
      </c>
      <c r="GU48" s="5">
        <f t="shared" si="312"/>
        <v>-0.35014399849120181</v>
      </c>
      <c r="GV48" s="5">
        <f t="shared" si="313"/>
        <v>0.35014399849120181</v>
      </c>
      <c r="GW48">
        <v>-26.6472028568387</v>
      </c>
      <c r="GX48" s="6">
        <f t="shared" si="370"/>
        <v>-22.981842420995228</v>
      </c>
      <c r="GY48" s="16">
        <f t="shared" si="371"/>
        <v>22981.842420995228</v>
      </c>
      <c r="GZ48" s="6">
        <f t="shared" si="372"/>
        <v>14.363651513122017</v>
      </c>
      <c r="HA48" s="14">
        <f t="shared" si="373"/>
        <v>8.7535999622800446E-3</v>
      </c>
      <c r="HB48" s="6">
        <f t="shared" si="374"/>
        <v>1.6408850730003803</v>
      </c>
      <c r="HC48" s="27">
        <f t="shared" si="314"/>
        <v>13.030191697180285</v>
      </c>
      <c r="HD48" s="22">
        <f t="shared" si="315"/>
        <v>8.7468690611029846E-3</v>
      </c>
      <c r="HE48" s="27">
        <f t="shared" si="316"/>
        <v>1.4896978114289015</v>
      </c>
      <c r="HF48" s="1">
        <v>42</v>
      </c>
      <c r="HG48">
        <v>-23.0316606988453</v>
      </c>
      <c r="HH48" s="5">
        <f t="shared" si="317"/>
        <v>-0.35016928389950053</v>
      </c>
      <c r="HI48" s="5">
        <f t="shared" si="318"/>
        <v>0.35016928389950053</v>
      </c>
      <c r="HJ48">
        <v>-22.725778259336899</v>
      </c>
      <c r="HK48" s="6">
        <f t="shared" si="212"/>
        <v>-18.938091397285408</v>
      </c>
      <c r="HL48" s="16">
        <f t="shared" si="213"/>
        <v>18938.091397285407</v>
      </c>
      <c r="HM48" s="6">
        <f t="shared" si="214"/>
        <v>11.83630712330338</v>
      </c>
      <c r="HN48" s="14">
        <f t="shared" si="215"/>
        <v>8.7542320974875135E-3</v>
      </c>
      <c r="HO48" s="6">
        <f t="shared" si="216"/>
        <v>1.3520668622323173</v>
      </c>
      <c r="HP48" s="1">
        <v>42</v>
      </c>
      <c r="HQ48">
        <v>-23.187447964232501</v>
      </c>
      <c r="HR48" s="5">
        <f t="shared" si="319"/>
        <v>-0.34996788538980184</v>
      </c>
      <c r="HS48" s="5">
        <f t="shared" si="320"/>
        <v>0.34996788538980184</v>
      </c>
      <c r="HT48">
        <v>-21.430047228932398</v>
      </c>
      <c r="HU48" s="6">
        <f t="shared" si="219"/>
        <v>-17.72465649992229</v>
      </c>
      <c r="HV48" s="16">
        <f t="shared" si="220"/>
        <v>17724.65649992229</v>
      </c>
      <c r="HW48" s="6">
        <f t="shared" si="221"/>
        <v>11.077910312451431</v>
      </c>
      <c r="HX48" s="14">
        <f t="shared" si="222"/>
        <v>8.7491971347450452E-3</v>
      </c>
      <c r="HY48" s="6">
        <f t="shared" si="223"/>
        <v>1.2661630709472231</v>
      </c>
      <c r="HZ48" s="1">
        <v>42</v>
      </c>
      <c r="IA48">
        <v>-23.1649366399831</v>
      </c>
      <c r="IB48" s="5">
        <f t="shared" si="321"/>
        <v>-0.350291799386099</v>
      </c>
      <c r="IC48" s="5">
        <f t="shared" si="322"/>
        <v>0.350291799386099</v>
      </c>
      <c r="ID48">
        <v>-24.164694733917699</v>
      </c>
      <c r="IE48" s="6">
        <f t="shared" si="226"/>
        <v>-20.416454412043077</v>
      </c>
      <c r="IF48" s="16">
        <f t="shared" si="227"/>
        <v>20416.454412043076</v>
      </c>
      <c r="IG48" s="6">
        <f t="shared" si="228"/>
        <v>12.760284007526923</v>
      </c>
      <c r="IH48" s="14">
        <f t="shared" si="229"/>
        <v>8.7572949846524747E-3</v>
      </c>
      <c r="II48" s="6">
        <f t="shared" si="230"/>
        <v>1.4571033669517648</v>
      </c>
      <c r="IJ48" s="1">
        <v>42</v>
      </c>
      <c r="IK48">
        <v>-23.323546138776202</v>
      </c>
      <c r="IL48" s="5">
        <f t="shared" si="323"/>
        <v>-0.34962050206420159</v>
      </c>
      <c r="IM48" s="5">
        <f t="shared" si="324"/>
        <v>0.34962050206420159</v>
      </c>
      <c r="IN48">
        <v>-25.107117183506499</v>
      </c>
      <c r="IO48" s="6">
        <f t="shared" si="233"/>
        <v>-21.48491851985456</v>
      </c>
      <c r="IP48" s="16">
        <f t="shared" si="234"/>
        <v>21484.91851985456</v>
      </c>
      <c r="IQ48" s="6">
        <f t="shared" si="235"/>
        <v>13.4280740749091</v>
      </c>
      <c r="IR48" s="14">
        <f t="shared" si="236"/>
        <v>8.7405125516050401E-3</v>
      </c>
      <c r="IS48" s="6">
        <f t="shared" si="237"/>
        <v>1.5363028192715396</v>
      </c>
      <c r="IT48" s="1">
        <v>42</v>
      </c>
      <c r="IU48">
        <v>-23.21084441747</v>
      </c>
      <c r="IV48" s="5">
        <f t="shared" si="325"/>
        <v>-0.34988304190200026</v>
      </c>
      <c r="IW48" s="5">
        <f t="shared" si="326"/>
        <v>0.34988304190200026</v>
      </c>
      <c r="IX48">
        <v>-24.415722303092501</v>
      </c>
      <c r="IY48" s="6">
        <f t="shared" si="240"/>
        <v>-20.776064507663271</v>
      </c>
      <c r="IZ48" s="16">
        <f t="shared" si="241"/>
        <v>20776.064507663272</v>
      </c>
      <c r="JA48" s="6">
        <f t="shared" si="242"/>
        <v>12.985040317289545</v>
      </c>
      <c r="JB48" s="14">
        <f t="shared" si="243"/>
        <v>8.7470760475500068E-3</v>
      </c>
      <c r="JC48" s="6">
        <f t="shared" si="244"/>
        <v>1.4845006773350922</v>
      </c>
      <c r="JD48" s="27">
        <f t="shared" si="245"/>
        <v>12.417523167096075</v>
      </c>
      <c r="JE48" s="22">
        <f t="shared" si="246"/>
        <v>8.7496625632080167E-3</v>
      </c>
      <c r="JF48" s="27">
        <f t="shared" si="247"/>
        <v>1.4192002351394974</v>
      </c>
    </row>
    <row r="49" spans="2:266" x14ac:dyDescent="0.25">
      <c r="B49" s="1">
        <v>43</v>
      </c>
      <c r="C49" s="5">
        <v>-23.141477741566</v>
      </c>
      <c r="D49" s="5">
        <f t="shared" si="116"/>
        <v>-0.35856650745250107</v>
      </c>
      <c r="E49" s="5">
        <f t="shared" si="117"/>
        <v>0.35856650745250107</v>
      </c>
      <c r="F49" s="6">
        <v>-24.1215270012617</v>
      </c>
      <c r="G49" s="6">
        <f t="shared" si="118"/>
        <v>-20.51392346620559</v>
      </c>
      <c r="H49" s="16">
        <f t="shared" si="2"/>
        <v>20513.92346620559</v>
      </c>
      <c r="I49" s="6">
        <f t="shared" si="3"/>
        <v>12.821202166378493</v>
      </c>
      <c r="J49" s="14">
        <f t="shared" si="4"/>
        <v>8.9641626863125271E-3</v>
      </c>
      <c r="K49" s="6">
        <f t="shared" si="5"/>
        <v>1.4302732575297099</v>
      </c>
      <c r="L49" s="1">
        <v>43</v>
      </c>
      <c r="M49" s="1">
        <v>-23.348500741270399</v>
      </c>
      <c r="N49" s="5">
        <f t="shared" si="386"/>
        <v>-0.35834541146999754</v>
      </c>
      <c r="O49" s="5">
        <f t="shared" si="378"/>
        <v>0.35834541146999754</v>
      </c>
      <c r="P49" s="1">
        <v>-24.386067874729601</v>
      </c>
      <c r="Q49" s="6">
        <f t="shared" si="379"/>
        <v>-20.34599650651213</v>
      </c>
      <c r="R49" s="16">
        <f t="shared" si="380"/>
        <v>20345.996506512129</v>
      </c>
      <c r="S49" s="6">
        <f t="shared" si="381"/>
        <v>12.71624781657008</v>
      </c>
      <c r="T49" s="14">
        <f t="shared" si="382"/>
        <v>8.9586352867499393E-3</v>
      </c>
      <c r="U49" s="6">
        <f t="shared" si="383"/>
        <v>1.4194402840997167</v>
      </c>
      <c r="V49" s="1">
        <v>43</v>
      </c>
      <c r="W49" s="1">
        <v>-23.3124365313165</v>
      </c>
      <c r="X49" s="5">
        <f t="shared" si="121"/>
        <v>-0.35808962372109931</v>
      </c>
      <c r="Y49" s="5">
        <f t="shared" si="122"/>
        <v>0.35808962372109931</v>
      </c>
      <c r="Z49" s="1">
        <v>-24.851763062179099</v>
      </c>
      <c r="AA49" s="6">
        <f t="shared" si="123"/>
        <v>-20.422712340950977</v>
      </c>
      <c r="AB49" s="16">
        <f t="shared" si="11"/>
        <v>20422.712340950977</v>
      </c>
      <c r="AC49" s="6">
        <f t="shared" si="12"/>
        <v>12.764195213094361</v>
      </c>
      <c r="AD49" s="14">
        <f t="shared" si="13"/>
        <v>8.9522405930274832E-3</v>
      </c>
      <c r="AE49" s="6">
        <f t="shared" si="14"/>
        <v>1.425810117640923</v>
      </c>
      <c r="AF49" s="1">
        <v>43</v>
      </c>
      <c r="AG49" s="1">
        <v>-23.380257072025099</v>
      </c>
      <c r="AH49" s="5">
        <f t="shared" si="124"/>
        <v>-0.35838424762189902</v>
      </c>
      <c r="AI49" s="5">
        <f t="shared" si="125"/>
        <v>0.35838424762189902</v>
      </c>
      <c r="AJ49" s="1">
        <v>-26.740881986916101</v>
      </c>
      <c r="AK49" s="6">
        <f t="shared" si="126"/>
        <v>-22.4631637334824</v>
      </c>
      <c r="AL49" s="16">
        <f t="shared" si="15"/>
        <v>22463.163733482401</v>
      </c>
      <c r="AM49" s="6">
        <f t="shared" si="16"/>
        <v>14.0394773334265</v>
      </c>
      <c r="AN49" s="14">
        <f t="shared" si="17"/>
        <v>8.9596061905474755E-3</v>
      </c>
      <c r="AO49" s="6">
        <f t="shared" si="18"/>
        <v>1.5669748239870596</v>
      </c>
      <c r="AP49" s="1">
        <v>43</v>
      </c>
      <c r="AQ49" s="1">
        <v>-23.3477201066767</v>
      </c>
      <c r="AR49" s="5">
        <f t="shared" si="127"/>
        <v>-0.35830089425029854</v>
      </c>
      <c r="AS49" s="5">
        <f t="shared" si="128"/>
        <v>0.35830089425029854</v>
      </c>
      <c r="AT49" s="1">
        <v>-25.417196005582799</v>
      </c>
      <c r="AU49" s="6">
        <f t="shared" si="129"/>
        <v>-21.642370894551267</v>
      </c>
      <c r="AV49" s="16">
        <f t="shared" si="19"/>
        <v>21642.370894551266</v>
      </c>
      <c r="AW49" s="6">
        <f t="shared" si="20"/>
        <v>13.526481809094541</v>
      </c>
      <c r="AX49" s="14">
        <f t="shared" si="21"/>
        <v>8.9575223562574635E-3</v>
      </c>
      <c r="AY49" s="6">
        <f t="shared" si="22"/>
        <v>1.5100695561921023</v>
      </c>
      <c r="AZ49" s="27">
        <f t="shared" si="384"/>
        <v>13.173520867712796</v>
      </c>
      <c r="BA49" s="22">
        <f t="shared" si="385"/>
        <v>8.958433422578977E-3</v>
      </c>
      <c r="BB49" s="27">
        <f t="shared" si="23"/>
        <v>1.470516132263711</v>
      </c>
      <c r="BC49" s="1">
        <v>43</v>
      </c>
      <c r="BD49">
        <v>-23.210051256587501</v>
      </c>
      <c r="BE49" s="5">
        <f t="shared" si="287"/>
        <v>-0.35851593663600312</v>
      </c>
      <c r="BF49" s="5">
        <f t="shared" si="288"/>
        <v>0.35851593663600312</v>
      </c>
      <c r="BG49">
        <v>-25.6232120096684</v>
      </c>
      <c r="BH49" s="6">
        <f t="shared" si="327"/>
        <v>-21.797828190028721</v>
      </c>
      <c r="BI49" s="16">
        <f t="shared" si="24"/>
        <v>21797.828190028722</v>
      </c>
      <c r="BJ49" s="6">
        <f t="shared" si="328"/>
        <v>13.623642618767951</v>
      </c>
      <c r="BK49" s="14">
        <f t="shared" si="329"/>
        <v>8.9628984159000787E-3</v>
      </c>
      <c r="BL49" s="6">
        <f t="shared" si="330"/>
        <v>1.5200041310966736</v>
      </c>
      <c r="BM49" s="1">
        <v>43</v>
      </c>
      <c r="BN49">
        <v>-23.1701323490059</v>
      </c>
      <c r="BO49" s="5">
        <f t="shared" si="289"/>
        <v>-0.35836906706380134</v>
      </c>
      <c r="BP49" s="5">
        <f t="shared" si="290"/>
        <v>0.35836906706380134</v>
      </c>
      <c r="BQ49">
        <v>-26.503714546561199</v>
      </c>
      <c r="BR49" s="6">
        <f t="shared" si="257"/>
        <v>-22.820129804313137</v>
      </c>
      <c r="BS49" s="16">
        <f t="shared" si="28"/>
        <v>22820.129804313136</v>
      </c>
      <c r="BT49" s="6">
        <f t="shared" si="258"/>
        <v>14.262581127695709</v>
      </c>
      <c r="BU49" s="14">
        <f t="shared" si="259"/>
        <v>8.9592266765950342E-3</v>
      </c>
      <c r="BV49" s="6">
        <f t="shared" si="260"/>
        <v>1.5919433275368609</v>
      </c>
      <c r="BW49" s="1">
        <v>43</v>
      </c>
      <c r="BX49">
        <v>-23.1168162262904</v>
      </c>
      <c r="BY49" s="5">
        <f t="shared" si="291"/>
        <v>-0.35831276861329897</v>
      </c>
      <c r="BZ49" s="5">
        <f t="shared" si="292"/>
        <v>0.35831276861329897</v>
      </c>
      <c r="CA49">
        <v>-27.6591770350933</v>
      </c>
      <c r="CB49" s="6">
        <f t="shared" si="261"/>
        <v>-23.566619679331772</v>
      </c>
      <c r="CC49" s="16">
        <f t="shared" si="32"/>
        <v>23566.619679331772</v>
      </c>
      <c r="CD49" s="6">
        <f t="shared" si="262"/>
        <v>14.729137299582357</v>
      </c>
      <c r="CE49" s="14">
        <f t="shared" si="263"/>
        <v>8.9578192153324746E-3</v>
      </c>
      <c r="CF49" s="6">
        <f t="shared" si="264"/>
        <v>1.6442771332526471</v>
      </c>
      <c r="CG49" s="1">
        <v>43</v>
      </c>
      <c r="CH49">
        <v>-23.143173586867398</v>
      </c>
      <c r="CI49" s="5">
        <f t="shared" si="293"/>
        <v>-0.35822219749159956</v>
      </c>
      <c r="CJ49" s="5">
        <f t="shared" si="294"/>
        <v>0.35822219749159956</v>
      </c>
      <c r="CK49">
        <v>-26.112034358084198</v>
      </c>
      <c r="CL49" s="6">
        <f t="shared" si="265"/>
        <v>-22.071169875562191</v>
      </c>
      <c r="CM49" s="16">
        <f t="shared" si="36"/>
        <v>22071.169875562191</v>
      </c>
      <c r="CN49" s="6">
        <f t="shared" si="266"/>
        <v>13.794481172226369</v>
      </c>
      <c r="CO49" s="14">
        <f t="shared" si="267"/>
        <v>8.9555549372899897E-3</v>
      </c>
      <c r="CP49" s="6">
        <f t="shared" si="268"/>
        <v>1.5403267881019411</v>
      </c>
      <c r="CQ49" s="1">
        <v>43</v>
      </c>
      <c r="CR49">
        <v>-23.128314195269599</v>
      </c>
      <c r="CS49" s="5">
        <f t="shared" si="295"/>
        <v>-0.35793856319729755</v>
      </c>
      <c r="CT49" s="5">
        <f t="shared" si="296"/>
        <v>0.35793856319729755</v>
      </c>
      <c r="CU49">
        <v>-15.1922214776278</v>
      </c>
      <c r="CV49" s="6">
        <f t="shared" si="269"/>
        <v>-12.05014251172547</v>
      </c>
      <c r="CW49" s="16">
        <f t="shared" si="40"/>
        <v>12050.142511725469</v>
      </c>
      <c r="CX49" s="6">
        <f t="shared" si="270"/>
        <v>7.5313390698284186</v>
      </c>
      <c r="CY49" s="14">
        <f t="shared" si="271"/>
        <v>8.9484640799324389E-3</v>
      </c>
      <c r="CZ49" s="6">
        <f t="shared" si="272"/>
        <v>0.84163483281091522</v>
      </c>
      <c r="DA49" s="27">
        <f t="shared" si="44"/>
        <v>14.102460554568097</v>
      </c>
      <c r="DB49" s="22">
        <f t="shared" si="45"/>
        <v>8.958874811279393E-3</v>
      </c>
      <c r="DC49" s="27">
        <f t="shared" si="297"/>
        <v>1.5741330079546185</v>
      </c>
      <c r="DD49" s="1">
        <v>43</v>
      </c>
      <c r="DE49">
        <v>-23.1209821719271</v>
      </c>
      <c r="DF49" s="5">
        <f t="shared" si="298"/>
        <v>-0.35811327931480008</v>
      </c>
      <c r="DG49" s="5">
        <f t="shared" si="299"/>
        <v>0.35811327931480008</v>
      </c>
      <c r="DH49">
        <v>-20.9397479891777</v>
      </c>
      <c r="DI49" s="6">
        <f t="shared" si="336"/>
        <v>-16.98710769414901</v>
      </c>
      <c r="DJ49" s="16">
        <f t="shared" si="337"/>
        <v>16987.10769414901</v>
      </c>
      <c r="DK49" s="6">
        <f t="shared" si="338"/>
        <v>10.616942308843131</v>
      </c>
      <c r="DL49" s="14">
        <f t="shared" si="339"/>
        <v>8.952831982870002E-3</v>
      </c>
      <c r="DM49" s="6">
        <f t="shared" si="340"/>
        <v>1.1858752994758723</v>
      </c>
      <c r="DN49" s="1">
        <v>43</v>
      </c>
      <c r="DO49">
        <v>-23.174388213838501</v>
      </c>
      <c r="DP49" s="5">
        <f t="shared" si="300"/>
        <v>-0.3582365398594014</v>
      </c>
      <c r="DQ49" s="5">
        <f t="shared" si="301"/>
        <v>0.3582365398594014</v>
      </c>
      <c r="DR49">
        <v>-23.705556057393601</v>
      </c>
      <c r="DS49" s="6">
        <f t="shared" si="278"/>
        <v>-19.952466338872963</v>
      </c>
      <c r="DT49" s="16">
        <f t="shared" si="279"/>
        <v>19952.466338872964</v>
      </c>
      <c r="DU49" s="6">
        <f t="shared" si="280"/>
        <v>12.470291461795602</v>
      </c>
      <c r="DV49" s="14">
        <f t="shared" si="281"/>
        <v>8.9559134964850347E-3</v>
      </c>
      <c r="DW49" s="6">
        <f t="shared" si="282"/>
        <v>1.3924086545375713</v>
      </c>
      <c r="DX49" s="1">
        <v>43</v>
      </c>
      <c r="DY49">
        <v>-23.226504979324499</v>
      </c>
      <c r="DZ49" s="5">
        <f t="shared" si="302"/>
        <v>-0.35821851876729838</v>
      </c>
      <c r="EA49" s="5">
        <f t="shared" si="303"/>
        <v>0.35821851876729838</v>
      </c>
      <c r="EB49">
        <v>-22.3707228899002</v>
      </c>
      <c r="EC49" s="6">
        <f t="shared" si="331"/>
        <v>-18.669555522501458</v>
      </c>
      <c r="ED49" s="16">
        <f t="shared" si="332"/>
        <v>18669.555522501458</v>
      </c>
      <c r="EE49" s="6">
        <f t="shared" si="333"/>
        <v>11.668472201563411</v>
      </c>
      <c r="EF49" s="14">
        <f t="shared" si="334"/>
        <v>8.9554629691824591E-3</v>
      </c>
      <c r="EG49" s="6">
        <f t="shared" si="335"/>
        <v>1.3029446095324118</v>
      </c>
      <c r="EH49" s="1">
        <v>43</v>
      </c>
      <c r="EI49">
        <v>-23.253581553770498</v>
      </c>
      <c r="EJ49" s="5">
        <f t="shared" si="304"/>
        <v>-0.35792794611979772</v>
      </c>
      <c r="EK49" s="5">
        <f t="shared" si="305"/>
        <v>0.35792794611979772</v>
      </c>
      <c r="EL49">
        <v>-20.864288322627502</v>
      </c>
      <c r="EM49" s="6">
        <f t="shared" si="355"/>
        <v>-17.14020594954486</v>
      </c>
      <c r="EN49" s="16">
        <f t="shared" si="356"/>
        <v>17140.205949544859</v>
      </c>
      <c r="EO49" s="6">
        <f t="shared" si="357"/>
        <v>10.712628718465536</v>
      </c>
      <c r="EP49" s="14">
        <f t="shared" si="358"/>
        <v>8.9481986529949438E-3</v>
      </c>
      <c r="EQ49" s="6">
        <f t="shared" si="359"/>
        <v>1.1971827106095865</v>
      </c>
      <c r="ER49" s="1">
        <v>43</v>
      </c>
      <c r="ES49">
        <v>-23.099262006216701</v>
      </c>
      <c r="ET49" s="5">
        <f t="shared" si="348"/>
        <v>-0.35831714582950269</v>
      </c>
      <c r="EU49" s="5">
        <f t="shared" si="349"/>
        <v>0.35831714582950269</v>
      </c>
      <c r="EV49">
        <v>-22.984054312109901</v>
      </c>
      <c r="EW49" s="6">
        <f t="shared" si="343"/>
        <v>-19.197471253573852</v>
      </c>
      <c r="EX49" s="16">
        <f t="shared" si="344"/>
        <v>19197.471253573851</v>
      </c>
      <c r="EY49" s="6">
        <f t="shared" si="345"/>
        <v>11.998419533483657</v>
      </c>
      <c r="EZ49" s="14">
        <f t="shared" si="346"/>
        <v>8.957928645737568E-3</v>
      </c>
      <c r="FA49" s="6">
        <f t="shared" si="347"/>
        <v>1.3394189670390866</v>
      </c>
      <c r="FB49" s="27">
        <f t="shared" si="375"/>
        <v>11.493350844830267</v>
      </c>
      <c r="FC49" s="22">
        <f t="shared" si="376"/>
        <v>8.9540671494540008E-3</v>
      </c>
      <c r="FD49" s="27">
        <f t="shared" si="377"/>
        <v>1.2835899768219972</v>
      </c>
      <c r="FE49" s="1">
        <v>43</v>
      </c>
      <c r="FF49">
        <v>-23.1508415848336</v>
      </c>
      <c r="FG49" s="5">
        <f t="shared" si="306"/>
        <v>-0.35780412678159834</v>
      </c>
      <c r="FH49" s="5">
        <f t="shared" si="307"/>
        <v>0.35780412678159834</v>
      </c>
      <c r="FI49">
        <v>-26.488721184432499</v>
      </c>
      <c r="FJ49" s="6">
        <f t="shared" si="360"/>
        <v>-23.127946816384792</v>
      </c>
      <c r="FK49" s="16">
        <f t="shared" si="361"/>
        <v>23127.946816384792</v>
      </c>
      <c r="FL49" s="6">
        <f t="shared" si="362"/>
        <v>14.454966760240495</v>
      </c>
      <c r="FM49" s="14">
        <f t="shared" si="363"/>
        <v>8.9451031695399578E-3</v>
      </c>
      <c r="FN49" s="6">
        <f t="shared" si="364"/>
        <v>1.6159642305147284</v>
      </c>
      <c r="FO49" s="1">
        <v>43</v>
      </c>
      <c r="FP49">
        <v>-23.054952238593199</v>
      </c>
      <c r="FQ49" s="5">
        <f t="shared" si="341"/>
        <v>-0.35836692502179801</v>
      </c>
      <c r="FR49" s="5">
        <f t="shared" si="342"/>
        <v>0.35836692502179801</v>
      </c>
      <c r="FS49">
        <v>-24.381548725068601</v>
      </c>
      <c r="FT49" s="6">
        <f t="shared" si="365"/>
        <v>-20.790005661547212</v>
      </c>
      <c r="FU49" s="16">
        <f t="shared" si="366"/>
        <v>20790.005661547213</v>
      </c>
      <c r="FV49" s="6">
        <f t="shared" si="367"/>
        <v>12.993753538467008</v>
      </c>
      <c r="FW49" s="14">
        <f t="shared" si="368"/>
        <v>8.9591731255449503E-3</v>
      </c>
      <c r="FX49" s="6">
        <f t="shared" si="369"/>
        <v>1.4503295512192316</v>
      </c>
      <c r="FY49" s="1">
        <v>43</v>
      </c>
      <c r="FZ49">
        <v>-23.1170203256357</v>
      </c>
      <c r="GA49" s="5">
        <f t="shared" si="308"/>
        <v>-0.358076678337099</v>
      </c>
      <c r="GB49" s="5">
        <f t="shared" si="309"/>
        <v>0.358076678337099</v>
      </c>
      <c r="GC49">
        <v>-24.1748543456197</v>
      </c>
      <c r="GD49" s="6">
        <f t="shared" si="350"/>
        <v>-20.680966414511232</v>
      </c>
      <c r="GE49" s="16">
        <f t="shared" si="351"/>
        <v>20680.966414511233</v>
      </c>
      <c r="GF49" s="6">
        <f t="shared" si="352"/>
        <v>12.92560400906952</v>
      </c>
      <c r="GG49" s="14">
        <f t="shared" si="353"/>
        <v>8.9519169584274753E-3</v>
      </c>
      <c r="GH49" s="6">
        <f t="shared" si="354"/>
        <v>1.4438923047539167</v>
      </c>
      <c r="GI49" s="1">
        <v>43</v>
      </c>
      <c r="GJ49">
        <v>-22.943357580447898</v>
      </c>
      <c r="GK49" s="5">
        <f t="shared" si="310"/>
        <v>-0.35810811047439728</v>
      </c>
      <c r="GL49" s="5">
        <f t="shared" si="311"/>
        <v>0.35810811047439728</v>
      </c>
      <c r="GM49">
        <v>-23.009829595685002</v>
      </c>
      <c r="GN49" s="6">
        <f t="shared" si="198"/>
        <v>-19.50422637164592</v>
      </c>
      <c r="GO49" s="16">
        <f t="shared" si="199"/>
        <v>19504.22637164592</v>
      </c>
      <c r="GP49" s="6">
        <f t="shared" si="200"/>
        <v>12.190141482278699</v>
      </c>
      <c r="GQ49" s="14">
        <f t="shared" si="201"/>
        <v>8.9527027618599327E-3</v>
      </c>
      <c r="GR49" s="6">
        <f t="shared" si="202"/>
        <v>1.3616157943063649</v>
      </c>
      <c r="GS49" s="1">
        <v>43</v>
      </c>
      <c r="GT49">
        <v>-23.470565095124901</v>
      </c>
      <c r="GU49" s="5">
        <f t="shared" si="312"/>
        <v>-0.35845130284830162</v>
      </c>
      <c r="GV49" s="5">
        <f t="shared" si="313"/>
        <v>0.35845130284830162</v>
      </c>
      <c r="GW49">
        <v>-27.643099427223198</v>
      </c>
      <c r="GX49" s="6">
        <f t="shared" si="370"/>
        <v>-23.977738991379727</v>
      </c>
      <c r="GY49" s="16">
        <f t="shared" si="371"/>
        <v>23977.738991379727</v>
      </c>
      <c r="GZ49" s="6">
        <f t="shared" si="372"/>
        <v>14.986086869612329</v>
      </c>
      <c r="HA49" s="14">
        <f t="shared" si="373"/>
        <v>8.9612825712075406E-3</v>
      </c>
      <c r="HB49" s="6">
        <f t="shared" si="374"/>
        <v>1.6723149560937169</v>
      </c>
      <c r="HC49" s="27">
        <f t="shared" si="314"/>
        <v>13.510110531933611</v>
      </c>
      <c r="HD49" s="22">
        <f t="shared" si="315"/>
        <v>8.9540357173159731E-3</v>
      </c>
      <c r="HE49" s="27">
        <f t="shared" si="316"/>
        <v>1.5088291981912429</v>
      </c>
      <c r="HF49" s="1">
        <v>43</v>
      </c>
      <c r="HG49">
        <v>-23.039969260487901</v>
      </c>
      <c r="HH49" s="5">
        <f t="shared" si="317"/>
        <v>-0.35847784554210094</v>
      </c>
      <c r="HI49" s="5">
        <f t="shared" si="318"/>
        <v>0.35847784554210094</v>
      </c>
      <c r="HJ49">
        <v>-23.382165096700199</v>
      </c>
      <c r="HK49" s="6">
        <f t="shared" si="212"/>
        <v>-19.594478234648708</v>
      </c>
      <c r="HL49" s="16">
        <f t="shared" si="213"/>
        <v>19594.478234648708</v>
      </c>
      <c r="HM49" s="6">
        <f t="shared" si="214"/>
        <v>12.246548896655442</v>
      </c>
      <c r="HN49" s="14">
        <f t="shared" si="215"/>
        <v>8.9619461385525238E-3</v>
      </c>
      <c r="HO49" s="6">
        <f t="shared" si="216"/>
        <v>1.3665055231668048</v>
      </c>
      <c r="HP49" s="1">
        <v>43</v>
      </c>
      <c r="HQ49">
        <v>-23.195239315875501</v>
      </c>
      <c r="HR49" s="5">
        <f t="shared" si="319"/>
        <v>-0.35775923703280199</v>
      </c>
      <c r="HS49" s="5">
        <f t="shared" si="320"/>
        <v>0.35775923703280199</v>
      </c>
      <c r="HT49">
        <v>-22.143905982375099</v>
      </c>
      <c r="HU49" s="6">
        <f t="shared" si="219"/>
        <v>-18.43851525336499</v>
      </c>
      <c r="HV49" s="16">
        <f t="shared" si="220"/>
        <v>18438.515253364989</v>
      </c>
      <c r="HW49" s="6">
        <f t="shared" si="221"/>
        <v>11.524072033353118</v>
      </c>
      <c r="HX49" s="14">
        <f t="shared" si="222"/>
        <v>8.9439809258200498E-3</v>
      </c>
      <c r="HY49" s="6">
        <f t="shared" si="223"/>
        <v>1.2884723401058134</v>
      </c>
      <c r="HZ49" s="1">
        <v>43</v>
      </c>
      <c r="IA49">
        <v>-23.172929110739101</v>
      </c>
      <c r="IB49" s="5">
        <f t="shared" si="321"/>
        <v>-0.35828427014210007</v>
      </c>
      <c r="IC49" s="5">
        <f t="shared" si="322"/>
        <v>0.35828427014210007</v>
      </c>
      <c r="ID49">
        <v>-24.981180578470202</v>
      </c>
      <c r="IE49" s="6">
        <f t="shared" si="226"/>
        <v>-21.23294025659558</v>
      </c>
      <c r="IF49" s="16">
        <f t="shared" si="227"/>
        <v>21232.940256595579</v>
      </c>
      <c r="IG49" s="6">
        <f t="shared" si="228"/>
        <v>13.270587660372236</v>
      </c>
      <c r="IH49" s="14">
        <f t="shared" si="229"/>
        <v>8.957106753552501E-3</v>
      </c>
      <c r="II49" s="6">
        <f t="shared" si="230"/>
        <v>1.4815707823409556</v>
      </c>
      <c r="IJ49" s="1">
        <v>43</v>
      </c>
      <c r="IK49">
        <v>-23.332008648042699</v>
      </c>
      <c r="IL49" s="5">
        <f t="shared" si="323"/>
        <v>-0.35808301133069875</v>
      </c>
      <c r="IM49" s="5">
        <f t="shared" si="324"/>
        <v>0.35808301133069875</v>
      </c>
      <c r="IN49">
        <v>-25.9923201054335</v>
      </c>
      <c r="IO49" s="6">
        <f t="shared" si="233"/>
        <v>-22.37012144178156</v>
      </c>
      <c r="IP49" s="16">
        <f t="shared" si="234"/>
        <v>22370.121441781561</v>
      </c>
      <c r="IQ49" s="6">
        <f t="shared" si="235"/>
        <v>13.981325901113475</v>
      </c>
      <c r="IR49" s="14">
        <f t="shared" si="236"/>
        <v>8.9520752832674688E-3</v>
      </c>
      <c r="IS49" s="6">
        <f t="shared" si="237"/>
        <v>1.5617971764878134</v>
      </c>
      <c r="IT49" s="1">
        <v>43</v>
      </c>
      <c r="IU49">
        <v>-23.2191046900363</v>
      </c>
      <c r="IV49" s="5">
        <f t="shared" si="325"/>
        <v>-0.35814331446830039</v>
      </c>
      <c r="IW49" s="5">
        <f t="shared" si="326"/>
        <v>0.35814331446830039</v>
      </c>
      <c r="IX49">
        <v>-25.1757599413395</v>
      </c>
      <c r="IY49" s="6">
        <f t="shared" si="240"/>
        <v>-21.53610214591027</v>
      </c>
      <c r="IZ49" s="16">
        <f t="shared" si="241"/>
        <v>21536.10214591027</v>
      </c>
      <c r="JA49" s="6">
        <f t="shared" si="242"/>
        <v>13.46006384119392</v>
      </c>
      <c r="JB49" s="14">
        <f t="shared" si="243"/>
        <v>8.953582861707509E-3</v>
      </c>
      <c r="JC49" s="6">
        <f t="shared" si="244"/>
        <v>1.5033159405671701</v>
      </c>
      <c r="JD49" s="27">
        <f t="shared" si="245"/>
        <v>12.896519666537637</v>
      </c>
      <c r="JE49" s="22">
        <f t="shared" si="246"/>
        <v>8.9537383925800094E-3</v>
      </c>
      <c r="JF49" s="27">
        <f t="shared" si="247"/>
        <v>1.4403502873419916</v>
      </c>
    </row>
    <row r="50" spans="2:266" x14ac:dyDescent="0.25">
      <c r="B50" s="1">
        <v>44</v>
      </c>
      <c r="C50" s="5">
        <v>-23.149564741564799</v>
      </c>
      <c r="D50" s="5">
        <f t="shared" si="116"/>
        <v>-0.36665350745129999</v>
      </c>
      <c r="E50" s="5">
        <f t="shared" si="117"/>
        <v>0.36665350745129999</v>
      </c>
      <c r="F50" s="6">
        <v>-24.8418418690562</v>
      </c>
      <c r="G50" s="6">
        <f t="shared" si="118"/>
        <v>-21.234238334000089</v>
      </c>
      <c r="H50" s="16">
        <f t="shared" si="2"/>
        <v>21234.238334000089</v>
      </c>
      <c r="I50" s="6">
        <f t="shared" si="3"/>
        <v>13.271398958750055</v>
      </c>
      <c r="J50" s="14">
        <f t="shared" si="4"/>
        <v>9.1663376862824997E-3</v>
      </c>
      <c r="K50" s="6">
        <f t="shared" si="5"/>
        <v>1.4478409385474433</v>
      </c>
      <c r="L50" s="1">
        <v>44</v>
      </c>
      <c r="M50" s="1">
        <v>-23.357045672586001</v>
      </c>
      <c r="N50" s="5">
        <f t="shared" si="386"/>
        <v>-0.36689034278559873</v>
      </c>
      <c r="O50" s="5">
        <f t="shared" si="378"/>
        <v>0.36689034278559873</v>
      </c>
      <c r="P50" s="1">
        <v>-25.129279494285601</v>
      </c>
      <c r="Q50" s="6">
        <f t="shared" si="379"/>
        <v>-21.089208126068129</v>
      </c>
      <c r="R50" s="16">
        <f t="shared" si="380"/>
        <v>21089.20812606813</v>
      </c>
      <c r="S50" s="6">
        <f t="shared" si="381"/>
        <v>13.180755078792581</v>
      </c>
      <c r="T50" s="14">
        <f t="shared" si="382"/>
        <v>9.172258569639968E-3</v>
      </c>
      <c r="U50" s="6">
        <f t="shared" si="383"/>
        <v>1.4370239324064276</v>
      </c>
      <c r="V50" s="1">
        <v>44</v>
      </c>
      <c r="W50" s="1">
        <v>-23.321114781460601</v>
      </c>
      <c r="X50" s="5">
        <f t="shared" si="121"/>
        <v>-0.36676787386520004</v>
      </c>
      <c r="Y50" s="5">
        <f t="shared" si="122"/>
        <v>0.36676787386520004</v>
      </c>
      <c r="Z50" s="1">
        <v>-25.5946243181825</v>
      </c>
      <c r="AA50" s="6">
        <f t="shared" si="123"/>
        <v>-21.165573596954378</v>
      </c>
      <c r="AB50" s="16">
        <f t="shared" si="11"/>
        <v>21165.573596954378</v>
      </c>
      <c r="AC50" s="6">
        <f t="shared" si="12"/>
        <v>13.228483498096487</v>
      </c>
      <c r="AD50" s="14">
        <f t="shared" si="13"/>
        <v>9.1691968466300015E-3</v>
      </c>
      <c r="AE50" s="6">
        <f t="shared" si="14"/>
        <v>1.4427090746730358</v>
      </c>
      <c r="AF50" s="1">
        <v>44</v>
      </c>
      <c r="AG50" s="1">
        <v>-23.388599720074499</v>
      </c>
      <c r="AH50" s="5">
        <f t="shared" si="124"/>
        <v>-0.36672689567129879</v>
      </c>
      <c r="AI50" s="5">
        <f t="shared" si="125"/>
        <v>0.36672689567129879</v>
      </c>
      <c r="AJ50" s="1">
        <v>-27.6065779849887</v>
      </c>
      <c r="AK50" s="6">
        <f t="shared" si="126"/>
        <v>-23.328859731554999</v>
      </c>
      <c r="AL50" s="16">
        <f t="shared" si="15"/>
        <v>23328.859731555</v>
      </c>
      <c r="AM50" s="6">
        <f t="shared" si="16"/>
        <v>14.580537332221875</v>
      </c>
      <c r="AN50" s="14">
        <f t="shared" si="17"/>
        <v>9.1681723917824698E-3</v>
      </c>
      <c r="AO50" s="6">
        <f t="shared" si="18"/>
        <v>1.5903428414250331</v>
      </c>
      <c r="AP50" s="1">
        <v>44</v>
      </c>
      <c r="AQ50" s="1">
        <v>-23.355805057765799</v>
      </c>
      <c r="AR50" s="5">
        <f t="shared" si="127"/>
        <v>-0.36638584533939778</v>
      </c>
      <c r="AS50" s="5">
        <f t="shared" si="128"/>
        <v>0.36638584533939778</v>
      </c>
      <c r="AT50" s="1">
        <v>-26.2788139283657</v>
      </c>
      <c r="AU50" s="6">
        <f t="shared" si="129"/>
        <v>-22.503988817334168</v>
      </c>
      <c r="AV50" s="16">
        <f t="shared" si="19"/>
        <v>22503.988817334168</v>
      </c>
      <c r="AW50" s="6">
        <f t="shared" si="20"/>
        <v>14.064993010833854</v>
      </c>
      <c r="AX50" s="14">
        <f t="shared" si="21"/>
        <v>9.159646133484944E-3</v>
      </c>
      <c r="AY50" s="6">
        <f t="shared" si="22"/>
        <v>1.5355389068379421</v>
      </c>
      <c r="AZ50" s="27">
        <f t="shared" si="384"/>
        <v>13.66523357573897</v>
      </c>
      <c r="BA50" s="22">
        <f t="shared" si="385"/>
        <v>9.1671223255639766E-3</v>
      </c>
      <c r="BB50" s="27">
        <f t="shared" si="23"/>
        <v>1.4906786546996649</v>
      </c>
      <c r="BC50" s="1">
        <v>44</v>
      </c>
      <c r="BD50">
        <v>-23.218550925625198</v>
      </c>
      <c r="BE50" s="5">
        <f t="shared" si="287"/>
        <v>-0.36701560567369995</v>
      </c>
      <c r="BF50" s="5">
        <f t="shared" si="288"/>
        <v>0.36701560567369995</v>
      </c>
      <c r="BG50">
        <v>-26.307575218379501</v>
      </c>
      <c r="BH50" s="6">
        <f t="shared" si="327"/>
        <v>-22.482191398739822</v>
      </c>
      <c r="BI50" s="16">
        <f t="shared" si="24"/>
        <v>22482.191398739822</v>
      </c>
      <c r="BJ50" s="6">
        <f t="shared" si="328"/>
        <v>14.05136962421239</v>
      </c>
      <c r="BK50" s="14">
        <f t="shared" si="329"/>
        <v>9.1753901418424981E-3</v>
      </c>
      <c r="BL50" s="6">
        <f t="shared" si="330"/>
        <v>1.5314193082792174</v>
      </c>
      <c r="BM50" s="1">
        <v>44</v>
      </c>
      <c r="BN50">
        <v>-23.178323657134602</v>
      </c>
      <c r="BO50" s="5">
        <f t="shared" si="289"/>
        <v>-0.36656037519250262</v>
      </c>
      <c r="BP50" s="5">
        <f t="shared" si="290"/>
        <v>0.36656037519250262</v>
      </c>
      <c r="BQ50">
        <v>-27.3047190159559</v>
      </c>
      <c r="BR50" s="6">
        <f t="shared" si="257"/>
        <v>-23.621134273707838</v>
      </c>
      <c r="BS50" s="16">
        <f t="shared" si="28"/>
        <v>23621.134273707838</v>
      </c>
      <c r="BT50" s="6">
        <f t="shared" si="258"/>
        <v>14.763208921067399</v>
      </c>
      <c r="BU50" s="14">
        <f t="shared" si="259"/>
        <v>9.1640093798125658E-3</v>
      </c>
      <c r="BV50" s="6">
        <f t="shared" si="260"/>
        <v>1.6109988880619583</v>
      </c>
      <c r="BW50" s="1">
        <v>44</v>
      </c>
      <c r="BX50">
        <v>-23.125252518825999</v>
      </c>
      <c r="BY50" s="5">
        <f t="shared" si="291"/>
        <v>-0.36674906114889794</v>
      </c>
      <c r="BZ50" s="5">
        <f t="shared" si="292"/>
        <v>0.36674906114889794</v>
      </c>
      <c r="CA50">
        <v>-28.6351205781102</v>
      </c>
      <c r="CB50" s="6">
        <f t="shared" si="261"/>
        <v>-24.542563222348672</v>
      </c>
      <c r="CC50" s="16">
        <f t="shared" si="32"/>
        <v>24542.563222348672</v>
      </c>
      <c r="CD50" s="6">
        <f t="shared" si="262"/>
        <v>15.339102013967921</v>
      </c>
      <c r="CE50" s="14">
        <f t="shared" si="263"/>
        <v>9.1687265287224481E-3</v>
      </c>
      <c r="CF50" s="6">
        <f t="shared" si="264"/>
        <v>1.6729806441402546</v>
      </c>
      <c r="CG50" s="1">
        <v>44</v>
      </c>
      <c r="CH50">
        <v>-23.151226686724002</v>
      </c>
      <c r="CI50" s="5">
        <f t="shared" si="293"/>
        <v>-0.36627529734820286</v>
      </c>
      <c r="CJ50" s="5">
        <f t="shared" si="294"/>
        <v>0.36627529734820286</v>
      </c>
      <c r="CK50">
        <v>-26.922867633402301</v>
      </c>
      <c r="CL50" s="6">
        <f t="shared" si="265"/>
        <v>-22.882003150880294</v>
      </c>
      <c r="CM50" s="16">
        <f t="shared" si="36"/>
        <v>22882.003150880293</v>
      </c>
      <c r="CN50" s="6">
        <f t="shared" si="266"/>
        <v>14.301251969300184</v>
      </c>
      <c r="CO50" s="14">
        <f t="shared" si="267"/>
        <v>9.1568824337050717E-3</v>
      </c>
      <c r="CP50" s="6">
        <f t="shared" si="268"/>
        <v>1.5618036021364086</v>
      </c>
      <c r="CQ50" s="1">
        <v>44</v>
      </c>
      <c r="CR50">
        <v>-23.136850279020599</v>
      </c>
      <c r="CS50" s="5">
        <f t="shared" si="295"/>
        <v>-0.36647464694829779</v>
      </c>
      <c r="CT50" s="5">
        <f t="shared" si="296"/>
        <v>0.36647464694829779</v>
      </c>
      <c r="CU50">
        <v>-15.589764714240999</v>
      </c>
      <c r="CV50" s="6">
        <f t="shared" si="269"/>
        <v>-12.447685748338669</v>
      </c>
      <c r="CW50" s="16">
        <f t="shared" si="40"/>
        <v>12447.685748338668</v>
      </c>
      <c r="CX50" s="6">
        <f t="shared" si="270"/>
        <v>7.7798035927116675</v>
      </c>
      <c r="CY50" s="14">
        <f t="shared" si="271"/>
        <v>9.1618661737074454E-3</v>
      </c>
      <c r="CZ50" s="6">
        <f t="shared" si="272"/>
        <v>0.84915053824274411</v>
      </c>
      <c r="DA50" s="27">
        <f t="shared" si="44"/>
        <v>14.613733132136971</v>
      </c>
      <c r="DB50" s="22">
        <f t="shared" si="45"/>
        <v>9.1662521210206464E-3</v>
      </c>
      <c r="DC50" s="27">
        <f t="shared" si="297"/>
        <v>1.5942975317713339</v>
      </c>
      <c r="DD50" s="1">
        <v>44</v>
      </c>
      <c r="DE50">
        <v>-23.129122629842499</v>
      </c>
      <c r="DF50" s="5">
        <f t="shared" si="298"/>
        <v>-0.36625373723019905</v>
      </c>
      <c r="DG50" s="5">
        <f t="shared" si="299"/>
        <v>0.36625373723019905</v>
      </c>
      <c r="DH50">
        <v>-21.442392654717001</v>
      </c>
      <c r="DI50" s="6">
        <f t="shared" si="336"/>
        <v>-17.48975235968831</v>
      </c>
      <c r="DJ50" s="16">
        <f t="shared" si="337"/>
        <v>17489.752359688311</v>
      </c>
      <c r="DK50" s="6">
        <f t="shared" si="338"/>
        <v>10.931095224805194</v>
      </c>
      <c r="DL50" s="14">
        <f t="shared" si="339"/>
        <v>9.1563434307549759E-3</v>
      </c>
      <c r="DM50" s="6">
        <f t="shared" si="340"/>
        <v>1.193827569648497</v>
      </c>
      <c r="DN50" s="1">
        <v>44</v>
      </c>
      <c r="DO50">
        <v>-23.182556052637999</v>
      </c>
      <c r="DP50" s="5">
        <f t="shared" si="300"/>
        <v>-0.36640437865889908</v>
      </c>
      <c r="DQ50" s="5">
        <f t="shared" si="301"/>
        <v>0.36640437865889908</v>
      </c>
      <c r="DR50">
        <v>-24.421776458621</v>
      </c>
      <c r="DS50" s="6">
        <f t="shared" si="278"/>
        <v>-20.668686740100362</v>
      </c>
      <c r="DT50" s="16">
        <f t="shared" si="279"/>
        <v>20668.686740100362</v>
      </c>
      <c r="DU50" s="6">
        <f t="shared" si="280"/>
        <v>12.917929212562726</v>
      </c>
      <c r="DV50" s="14">
        <f t="shared" si="281"/>
        <v>9.1601094664724766E-3</v>
      </c>
      <c r="DW50" s="6">
        <f t="shared" si="282"/>
        <v>1.4102374278216319</v>
      </c>
      <c r="DX50" s="1">
        <v>44</v>
      </c>
      <c r="DY50">
        <v>-23.234799710826699</v>
      </c>
      <c r="DZ50" s="5">
        <f t="shared" si="302"/>
        <v>-0.36651325026949877</v>
      </c>
      <c r="EA50" s="5">
        <f t="shared" si="303"/>
        <v>0.36651325026949877</v>
      </c>
      <c r="EB50">
        <v>-22.926437668502299</v>
      </c>
      <c r="EC50" s="6">
        <f t="shared" si="331"/>
        <v>-19.225270301103556</v>
      </c>
      <c r="ED50" s="16">
        <f t="shared" si="332"/>
        <v>19225.270301103556</v>
      </c>
      <c r="EE50" s="6">
        <f t="shared" si="333"/>
        <v>12.015793938189722</v>
      </c>
      <c r="EF50" s="14">
        <f t="shared" si="334"/>
        <v>9.1628312567374696E-3</v>
      </c>
      <c r="EG50" s="6">
        <f t="shared" si="335"/>
        <v>1.3113625692227451</v>
      </c>
      <c r="EH50" s="1">
        <v>44</v>
      </c>
      <c r="EI50">
        <v>-23.262396987731801</v>
      </c>
      <c r="EJ50" s="5">
        <f t="shared" si="304"/>
        <v>-0.36674338008110041</v>
      </c>
      <c r="EK50" s="5">
        <f t="shared" si="305"/>
        <v>0.36674338008110041</v>
      </c>
      <c r="EL50">
        <v>-21.487538143992399</v>
      </c>
      <c r="EM50" s="6">
        <f t="shared" si="355"/>
        <v>-17.763455770909758</v>
      </c>
      <c r="EN50" s="16">
        <f t="shared" si="356"/>
        <v>17763.455770909757</v>
      </c>
      <c r="EO50" s="6">
        <f t="shared" si="357"/>
        <v>11.102159856818599</v>
      </c>
      <c r="EP50" s="14">
        <f t="shared" si="358"/>
        <v>9.1685845020275103E-3</v>
      </c>
      <c r="EQ50" s="6">
        <f t="shared" si="359"/>
        <v>1.2108913708941118</v>
      </c>
      <c r="ER50" s="1">
        <v>44</v>
      </c>
      <c r="ES50">
        <v>-23.107893876495901</v>
      </c>
      <c r="ET50" s="5">
        <f t="shared" si="348"/>
        <v>-0.3669490161087019</v>
      </c>
      <c r="EU50" s="5">
        <f t="shared" si="349"/>
        <v>0.3669490161087019</v>
      </c>
      <c r="EV50">
        <v>-23.6828744411469</v>
      </c>
      <c r="EW50" s="6">
        <f t="shared" si="343"/>
        <v>-19.896291382610851</v>
      </c>
      <c r="EX50" s="16">
        <f t="shared" si="344"/>
        <v>19896.291382610852</v>
      </c>
      <c r="EY50" s="6">
        <f t="shared" si="345"/>
        <v>12.435182114131782</v>
      </c>
      <c r="EZ50" s="14">
        <f t="shared" si="346"/>
        <v>9.1737254027175474E-3</v>
      </c>
      <c r="FA50" s="6">
        <f t="shared" si="347"/>
        <v>1.3555215104267333</v>
      </c>
      <c r="FB50" s="27">
        <f t="shared" si="375"/>
        <v>11.880432069301603</v>
      </c>
      <c r="FC50" s="22">
        <f t="shared" si="376"/>
        <v>9.164318811741996E-3</v>
      </c>
      <c r="FD50" s="27">
        <f t="shared" si="377"/>
        <v>1.2963791759491743</v>
      </c>
      <c r="FE50" s="1">
        <v>44</v>
      </c>
      <c r="FF50">
        <v>-23.1595849344267</v>
      </c>
      <c r="FG50" s="5">
        <f t="shared" si="306"/>
        <v>-0.36654747637469853</v>
      </c>
      <c r="FH50" s="5">
        <f t="shared" si="307"/>
        <v>0.36654747637469853</v>
      </c>
      <c r="FI50">
        <v>-27.370556816458699</v>
      </c>
      <c r="FJ50" s="6">
        <f t="shared" si="360"/>
        <v>-24.009782448410991</v>
      </c>
      <c r="FK50" s="16">
        <f t="shared" si="361"/>
        <v>24009.782448410991</v>
      </c>
      <c r="FL50" s="6">
        <f t="shared" si="362"/>
        <v>15.006114030256869</v>
      </c>
      <c r="FM50" s="14">
        <f t="shared" si="363"/>
        <v>9.163686909367464E-3</v>
      </c>
      <c r="FN50" s="6">
        <f t="shared" si="364"/>
        <v>1.6375629349489296</v>
      </c>
      <c r="FO50" s="1">
        <v>44</v>
      </c>
      <c r="FP50">
        <v>-23.063315422305699</v>
      </c>
      <c r="FQ50" s="5">
        <f t="shared" si="341"/>
        <v>-0.36673010873429845</v>
      </c>
      <c r="FR50" s="5">
        <f t="shared" si="342"/>
        <v>0.36673010873429845</v>
      </c>
      <c r="FS50">
        <v>-25.163448043167602</v>
      </c>
      <c r="FT50" s="6">
        <f t="shared" si="365"/>
        <v>-21.571904979646213</v>
      </c>
      <c r="FU50" s="16">
        <f t="shared" si="366"/>
        <v>21571.904979646213</v>
      </c>
      <c r="FV50" s="6">
        <f t="shared" si="367"/>
        <v>13.482440612278884</v>
      </c>
      <c r="FW50" s="14">
        <f t="shared" si="368"/>
        <v>9.1682527183574621E-3</v>
      </c>
      <c r="FX50" s="6">
        <f t="shared" si="369"/>
        <v>1.4705572617215477</v>
      </c>
      <c r="FY50" s="1">
        <v>44</v>
      </c>
      <c r="FZ50">
        <v>-23.125302810245799</v>
      </c>
      <c r="GA50" s="5">
        <f t="shared" si="308"/>
        <v>-0.36635916294719806</v>
      </c>
      <c r="GB50" s="5">
        <f t="shared" si="309"/>
        <v>0.36635916294719806</v>
      </c>
      <c r="GC50">
        <v>-25.052721425890901</v>
      </c>
      <c r="GD50" s="6">
        <f t="shared" si="350"/>
        <v>-21.558833494782434</v>
      </c>
      <c r="GE50" s="16">
        <f t="shared" si="351"/>
        <v>21558.833494782433</v>
      </c>
      <c r="GF50" s="6">
        <f t="shared" si="352"/>
        <v>13.474270934239021</v>
      </c>
      <c r="GG50" s="14">
        <f t="shared" si="353"/>
        <v>9.1589790736799521E-3</v>
      </c>
      <c r="GH50" s="6">
        <f t="shared" si="354"/>
        <v>1.4711542439222154</v>
      </c>
      <c r="GI50" s="1">
        <v>44</v>
      </c>
      <c r="GJ50">
        <v>-22.9517991349562</v>
      </c>
      <c r="GK50" s="5">
        <f t="shared" si="310"/>
        <v>-0.36654966498269914</v>
      </c>
      <c r="GL50" s="5">
        <f t="shared" si="311"/>
        <v>0.36654966498269914</v>
      </c>
      <c r="GM50">
        <v>-23.9037781953812</v>
      </c>
      <c r="GN50" s="6">
        <f t="shared" si="198"/>
        <v>-20.398174971342119</v>
      </c>
      <c r="GO50" s="16">
        <f t="shared" si="199"/>
        <v>20398.17497134212</v>
      </c>
      <c r="GP50" s="6">
        <f t="shared" si="200"/>
        <v>12.748859357088826</v>
      </c>
      <c r="GQ50" s="14">
        <f t="shared" si="201"/>
        <v>9.1637416245674789E-3</v>
      </c>
      <c r="GR50" s="6">
        <f t="shared" si="202"/>
        <v>1.3912285919225229</v>
      </c>
      <c r="GS50" s="1">
        <v>44</v>
      </c>
      <c r="GT50">
        <v>-23.478905647698401</v>
      </c>
      <c r="GU50" s="5">
        <f t="shared" si="312"/>
        <v>-0.36679185542180193</v>
      </c>
      <c r="GV50" s="5">
        <f t="shared" si="313"/>
        <v>0.36679185542180193</v>
      </c>
      <c r="GW50">
        <v>-28.597748465835998</v>
      </c>
      <c r="GX50" s="6">
        <f t="shared" si="370"/>
        <v>-24.932388029992527</v>
      </c>
      <c r="GY50" s="16">
        <f t="shared" si="371"/>
        <v>24932.388029992526</v>
      </c>
      <c r="GZ50" s="6">
        <f t="shared" si="372"/>
        <v>15.582742518745329</v>
      </c>
      <c r="HA50" s="14">
        <f t="shared" si="373"/>
        <v>9.1697963855450482E-3</v>
      </c>
      <c r="HB50" s="6">
        <f t="shared" si="374"/>
        <v>1.6993553470074241</v>
      </c>
      <c r="HC50" s="27">
        <f t="shared" si="314"/>
        <v>14.058885490521785</v>
      </c>
      <c r="HD50" s="22">
        <f t="shared" si="315"/>
        <v>9.1648913423034821E-3</v>
      </c>
      <c r="HE50" s="27">
        <f t="shared" si="316"/>
        <v>1.5339936902065068</v>
      </c>
      <c r="HF50" s="1">
        <v>44</v>
      </c>
      <c r="HG50">
        <v>-23.048553586749001</v>
      </c>
      <c r="HH50" s="5">
        <f t="shared" si="317"/>
        <v>-0.36706217180320166</v>
      </c>
      <c r="HI50" s="5">
        <f t="shared" si="318"/>
        <v>0.36706217180320166</v>
      </c>
      <c r="HJ50">
        <v>-24.0198094397783</v>
      </c>
      <c r="HK50" s="6">
        <f t="shared" si="212"/>
        <v>-20.232122577726809</v>
      </c>
      <c r="HL50" s="16">
        <f t="shared" si="213"/>
        <v>20232.122577726808</v>
      </c>
      <c r="HM50" s="6">
        <f t="shared" si="214"/>
        <v>12.645076611079254</v>
      </c>
      <c r="HN50" s="14">
        <f t="shared" si="215"/>
        <v>9.176554295080042E-3</v>
      </c>
      <c r="HO50" s="6">
        <f t="shared" si="216"/>
        <v>1.3779765481100943</v>
      </c>
      <c r="HP50" s="1">
        <v>44</v>
      </c>
      <c r="HQ50">
        <v>-23.2040506054514</v>
      </c>
      <c r="HR50" s="5">
        <f t="shared" si="319"/>
        <v>-0.36657052660870093</v>
      </c>
      <c r="HS50" s="5">
        <f t="shared" si="320"/>
        <v>0.36657052660870093</v>
      </c>
      <c r="HT50">
        <v>-22.864858433604201</v>
      </c>
      <c r="HU50" s="6">
        <f t="shared" si="219"/>
        <v>-19.159467704594093</v>
      </c>
      <c r="HV50" s="16">
        <f t="shared" si="220"/>
        <v>19159.467704594092</v>
      </c>
      <c r="HW50" s="6">
        <f t="shared" si="221"/>
        <v>11.974667315371308</v>
      </c>
      <c r="HX50" s="14">
        <f t="shared" si="222"/>
        <v>9.1642631652175226E-3</v>
      </c>
      <c r="HY50" s="6">
        <f t="shared" si="223"/>
        <v>1.3066699525631833</v>
      </c>
      <c r="HZ50" s="1">
        <v>44</v>
      </c>
      <c r="IA50">
        <v>-23.1816002362654</v>
      </c>
      <c r="IB50" s="5">
        <f t="shared" si="321"/>
        <v>-0.36695539566839841</v>
      </c>
      <c r="IC50" s="5">
        <f t="shared" si="322"/>
        <v>0.36695539566839841</v>
      </c>
      <c r="ID50">
        <v>-25.852595269679998</v>
      </c>
      <c r="IE50" s="6">
        <f t="shared" si="226"/>
        <v>-22.104354947805376</v>
      </c>
      <c r="IF50" s="16">
        <f t="shared" si="227"/>
        <v>22104.354947805376</v>
      </c>
      <c r="IG50" s="6">
        <f t="shared" si="228"/>
        <v>13.81522184237836</v>
      </c>
      <c r="IH50" s="14">
        <f t="shared" si="229"/>
        <v>9.1738848917099595E-3</v>
      </c>
      <c r="II50" s="6">
        <f t="shared" si="230"/>
        <v>1.5059292770135555</v>
      </c>
      <c r="IJ50" s="1">
        <v>44</v>
      </c>
      <c r="IK50">
        <v>-23.340366150687299</v>
      </c>
      <c r="IL50" s="5">
        <f t="shared" si="323"/>
        <v>-0.36644051397529864</v>
      </c>
      <c r="IM50" s="5">
        <f t="shared" si="324"/>
        <v>0.36644051397529864</v>
      </c>
      <c r="IN50">
        <v>-26.875197142362602</v>
      </c>
      <c r="IO50" s="6">
        <f t="shared" si="233"/>
        <v>-23.252998478710662</v>
      </c>
      <c r="IP50" s="16">
        <f t="shared" si="234"/>
        <v>23252.998478710662</v>
      </c>
      <c r="IQ50" s="6">
        <f t="shared" si="235"/>
        <v>14.533124049194164</v>
      </c>
      <c r="IR50" s="14">
        <f t="shared" si="236"/>
        <v>9.1610128493824668E-3</v>
      </c>
      <c r="IS50" s="6">
        <f t="shared" si="237"/>
        <v>1.5864101806356299</v>
      </c>
      <c r="IT50" s="1">
        <v>44</v>
      </c>
      <c r="IU50">
        <v>-23.227583078353</v>
      </c>
      <c r="IV50" s="5">
        <f t="shared" si="325"/>
        <v>-0.36662170278500028</v>
      </c>
      <c r="IW50" s="5">
        <f t="shared" si="326"/>
        <v>0.36662170278500028</v>
      </c>
      <c r="IX50">
        <v>-26.038981974124901</v>
      </c>
      <c r="IY50" s="6">
        <f t="shared" si="240"/>
        <v>-22.399324178695672</v>
      </c>
      <c r="IZ50" s="16">
        <f t="shared" si="241"/>
        <v>22399.324178695671</v>
      </c>
      <c r="JA50" s="6">
        <f t="shared" si="242"/>
        <v>13.999577611684794</v>
      </c>
      <c r="JB50" s="14">
        <f t="shared" si="243"/>
        <v>9.1655425696250074E-3</v>
      </c>
      <c r="JC50" s="6">
        <f t="shared" si="244"/>
        <v>1.5274139534390447</v>
      </c>
      <c r="JD50" s="27">
        <f t="shared" si="245"/>
        <v>13.393533485941575</v>
      </c>
      <c r="JE50" s="22">
        <f t="shared" si="246"/>
        <v>9.168251554203E-3</v>
      </c>
      <c r="JF50" s="27">
        <f t="shared" si="247"/>
        <v>1.4608601658406264</v>
      </c>
    </row>
    <row r="51" spans="2:266" x14ac:dyDescent="0.25">
      <c r="B51" s="1">
        <v>45</v>
      </c>
      <c r="C51" s="5">
        <v>-23.157622963695601</v>
      </c>
      <c r="D51" s="5">
        <f t="shared" si="116"/>
        <v>-0.37471172958210275</v>
      </c>
      <c r="E51" s="5">
        <f t="shared" si="117"/>
        <v>0.37471172958210275</v>
      </c>
      <c r="F51" s="6">
        <v>-25.541825592517899</v>
      </c>
      <c r="G51" s="6">
        <f t="shared" si="118"/>
        <v>-21.934222057461788</v>
      </c>
      <c r="H51" s="16">
        <f t="shared" si="2"/>
        <v>21934.22205746179</v>
      </c>
      <c r="I51" s="6">
        <f t="shared" si="3"/>
        <v>13.708888785913619</v>
      </c>
      <c r="J51" s="14">
        <f t="shared" si="4"/>
        <v>9.367793239552568E-3</v>
      </c>
      <c r="K51" s="6">
        <f t="shared" si="5"/>
        <v>1.463406421912915</v>
      </c>
      <c r="L51" s="1">
        <v>45</v>
      </c>
      <c r="M51" s="1">
        <v>-23.365703852728299</v>
      </c>
      <c r="N51" s="5">
        <f t="shared" si="386"/>
        <v>-0.37554852292789676</v>
      </c>
      <c r="O51" s="5">
        <f t="shared" si="378"/>
        <v>0.37554852292789676</v>
      </c>
      <c r="P51" s="1">
        <v>-26.030180975794799</v>
      </c>
      <c r="Q51" s="6">
        <f t="shared" si="379"/>
        <v>-21.990109607577327</v>
      </c>
      <c r="R51" s="16">
        <f t="shared" si="380"/>
        <v>21990.109607577328</v>
      </c>
      <c r="S51" s="6">
        <f t="shared" si="381"/>
        <v>13.743818504735829</v>
      </c>
      <c r="T51" s="14">
        <f t="shared" si="382"/>
        <v>9.3887130731974185E-3</v>
      </c>
      <c r="U51" s="6">
        <f t="shared" si="383"/>
        <v>1.4638660695650845</v>
      </c>
      <c r="V51" s="1">
        <v>45</v>
      </c>
      <c r="W51" s="1">
        <v>-23.329516521928198</v>
      </c>
      <c r="X51" s="5">
        <f t="shared" si="121"/>
        <v>-0.37516961433279761</v>
      </c>
      <c r="Y51" s="5">
        <f t="shared" si="122"/>
        <v>0.37516961433279761</v>
      </c>
      <c r="Z51" s="1">
        <v>-26.250989921391</v>
      </c>
      <c r="AA51" s="6">
        <f t="shared" si="123"/>
        <v>-21.821939200162877</v>
      </c>
      <c r="AB51" s="16">
        <f t="shared" si="11"/>
        <v>21821.939200162877</v>
      </c>
      <c r="AC51" s="6">
        <f t="shared" si="12"/>
        <v>13.638712000101798</v>
      </c>
      <c r="AD51" s="14">
        <f t="shared" si="13"/>
        <v>9.3792403583199402E-3</v>
      </c>
      <c r="AE51" s="6">
        <f t="shared" si="14"/>
        <v>1.4541382328477652</v>
      </c>
      <c r="AF51" s="1">
        <v>45</v>
      </c>
      <c r="AG51" s="1">
        <v>-23.396926395941399</v>
      </c>
      <c r="AH51" s="5">
        <f t="shared" si="124"/>
        <v>-0.37505357153819929</v>
      </c>
      <c r="AI51" s="5">
        <f t="shared" si="125"/>
        <v>0.37505357153819929</v>
      </c>
      <c r="AJ51" s="1">
        <v>-28.392293676733999</v>
      </c>
      <c r="AK51" s="6">
        <f t="shared" si="126"/>
        <v>-24.114575423300298</v>
      </c>
      <c r="AL51" s="16">
        <f t="shared" si="15"/>
        <v>24114.575423300299</v>
      </c>
      <c r="AM51" s="6">
        <f t="shared" si="16"/>
        <v>15.071609639562688</v>
      </c>
      <c r="AN51" s="14">
        <f t="shared" si="17"/>
        <v>9.376339288454983E-3</v>
      </c>
      <c r="AO51" s="6">
        <f t="shared" si="18"/>
        <v>1.6074087312646899</v>
      </c>
      <c r="AP51" s="1">
        <v>45</v>
      </c>
      <c r="AQ51" s="1">
        <v>-23.3641520364652</v>
      </c>
      <c r="AR51" s="5">
        <f t="shared" si="127"/>
        <v>-0.37473282403879793</v>
      </c>
      <c r="AS51" s="5">
        <f t="shared" si="128"/>
        <v>0.37473282403879793</v>
      </c>
      <c r="AT51" s="1">
        <v>-27.013910189271002</v>
      </c>
      <c r="AU51" s="6">
        <f t="shared" si="129"/>
        <v>-23.239085078239469</v>
      </c>
      <c r="AV51" s="16">
        <f t="shared" si="19"/>
        <v>23239.08507823947</v>
      </c>
      <c r="AW51" s="6">
        <f t="shared" si="20"/>
        <v>14.524428173899668</v>
      </c>
      <c r="AX51" s="14">
        <f t="shared" si="21"/>
        <v>9.3683206009699486E-3</v>
      </c>
      <c r="AY51" s="6">
        <f t="shared" si="22"/>
        <v>1.5503769344097684</v>
      </c>
      <c r="AZ51" s="27">
        <f t="shared" si="384"/>
        <v>14.137491420842721</v>
      </c>
      <c r="BA51" s="22">
        <f t="shared" si="385"/>
        <v>9.3760813120989696E-3</v>
      </c>
      <c r="BB51" s="27">
        <f t="shared" si="23"/>
        <v>1.5078251723990055</v>
      </c>
      <c r="BC51" s="1">
        <v>45</v>
      </c>
      <c r="BD51">
        <v>-23.227062655290499</v>
      </c>
      <c r="BE51" s="5">
        <f t="shared" si="287"/>
        <v>-0.37552733533900096</v>
      </c>
      <c r="BF51" s="5">
        <f t="shared" si="288"/>
        <v>0.37552733533900096</v>
      </c>
      <c r="BG51">
        <v>-27.193019539117799</v>
      </c>
      <c r="BH51" s="6">
        <f t="shared" si="327"/>
        <v>-23.36763571947812</v>
      </c>
      <c r="BI51" s="16">
        <f t="shared" si="24"/>
        <v>23367.635719478119</v>
      </c>
      <c r="BJ51" s="6">
        <f t="shared" si="328"/>
        <v>14.604772324673824</v>
      </c>
      <c r="BK51" s="14">
        <f t="shared" si="329"/>
        <v>9.3881833834750239E-3</v>
      </c>
      <c r="BL51" s="6">
        <f t="shared" si="330"/>
        <v>1.555654776661157</v>
      </c>
      <c r="BM51" s="1">
        <v>45</v>
      </c>
      <c r="BN51">
        <v>-23.186474406164599</v>
      </c>
      <c r="BO51" s="5">
        <f t="shared" si="289"/>
        <v>-0.3747111242225003</v>
      </c>
      <c r="BP51" s="5">
        <f t="shared" si="290"/>
        <v>0.3747111242225003</v>
      </c>
      <c r="BQ51">
        <v>-27.9117869213223</v>
      </c>
      <c r="BR51" s="6">
        <f t="shared" si="257"/>
        <v>-24.228202179074238</v>
      </c>
      <c r="BS51" s="16">
        <f t="shared" si="28"/>
        <v>24228.202179074236</v>
      </c>
      <c r="BT51" s="6">
        <f t="shared" si="258"/>
        <v>15.142626361921398</v>
      </c>
      <c r="BU51" s="14">
        <f t="shared" si="259"/>
        <v>9.3677781055625069E-3</v>
      </c>
      <c r="BV51" s="6">
        <f t="shared" si="260"/>
        <v>1.6164586939703274</v>
      </c>
      <c r="BW51" s="1">
        <v>45</v>
      </c>
      <c r="BX51">
        <v>-23.133421987439998</v>
      </c>
      <c r="BY51" s="5">
        <f t="shared" si="291"/>
        <v>-0.37491852976289763</v>
      </c>
      <c r="BZ51" s="5">
        <f t="shared" si="292"/>
        <v>0.37491852976289763</v>
      </c>
      <c r="CA51">
        <v>-29.660058952867999</v>
      </c>
      <c r="CB51" s="6">
        <f t="shared" si="261"/>
        <v>-25.567501597106471</v>
      </c>
      <c r="CC51" s="16">
        <f t="shared" si="32"/>
        <v>25567.501597106471</v>
      </c>
      <c r="CD51" s="6">
        <f t="shared" si="262"/>
        <v>15.979688498191544</v>
      </c>
      <c r="CE51" s="14">
        <f t="shared" si="263"/>
        <v>9.3729632440724409E-3</v>
      </c>
      <c r="CF51" s="6">
        <f t="shared" si="264"/>
        <v>1.7048704963499419</v>
      </c>
      <c r="CG51" s="1">
        <v>45</v>
      </c>
      <c r="CH51">
        <v>-23.1599223991666</v>
      </c>
      <c r="CI51" s="5">
        <f t="shared" si="293"/>
        <v>-0.37497100979080145</v>
      </c>
      <c r="CJ51" s="5">
        <f t="shared" si="294"/>
        <v>0.37497100979080145</v>
      </c>
      <c r="CK51">
        <v>-27.801801078021501</v>
      </c>
      <c r="CL51" s="6">
        <f t="shared" si="265"/>
        <v>-23.760936595499494</v>
      </c>
      <c r="CM51" s="16">
        <f t="shared" si="36"/>
        <v>23760.936595499494</v>
      </c>
      <c r="CN51" s="6">
        <f t="shared" si="266"/>
        <v>14.850585372187183</v>
      </c>
      <c r="CO51" s="14">
        <f t="shared" si="267"/>
        <v>9.3742752447700355E-3</v>
      </c>
      <c r="CP51" s="6">
        <f t="shared" si="268"/>
        <v>1.5841849086383946</v>
      </c>
      <c r="CQ51" s="1">
        <v>45</v>
      </c>
      <c r="CR51">
        <v>-23.145205965586101</v>
      </c>
      <c r="CS51" s="5">
        <f t="shared" si="295"/>
        <v>-0.37483033351379902</v>
      </c>
      <c r="CT51" s="5">
        <f t="shared" si="296"/>
        <v>0.37483033351379902</v>
      </c>
      <c r="CU51">
        <v>-15.9533685073256</v>
      </c>
      <c r="CV51" s="6">
        <f t="shared" si="269"/>
        <v>-12.811289541423269</v>
      </c>
      <c r="CW51" s="16">
        <f t="shared" si="40"/>
        <v>12811.28954142327</v>
      </c>
      <c r="CX51" s="6">
        <f t="shared" si="270"/>
        <v>8.0070559633895435</v>
      </c>
      <c r="CY51" s="14">
        <f t="shared" si="271"/>
        <v>9.3707583378449758E-3</v>
      </c>
      <c r="CZ51" s="6">
        <f t="shared" si="272"/>
        <v>0.8544725703844106</v>
      </c>
      <c r="DA51" s="27">
        <f t="shared" si="44"/>
        <v>15.144418139243488</v>
      </c>
      <c r="DB51" s="22">
        <f t="shared" si="45"/>
        <v>9.3757999944700018E-3</v>
      </c>
      <c r="DC51" s="27">
        <f t="shared" si="297"/>
        <v>1.6152667663746998</v>
      </c>
      <c r="DD51" s="1">
        <v>45</v>
      </c>
      <c r="DE51">
        <v>-23.137781648175199</v>
      </c>
      <c r="DF51" s="5">
        <f t="shared" si="298"/>
        <v>-0.37491275556289949</v>
      </c>
      <c r="DG51" s="5">
        <f t="shared" si="299"/>
        <v>0.37491275556289949</v>
      </c>
      <c r="DH51">
        <v>-22.033289819955801</v>
      </c>
      <c r="DI51" s="6">
        <f t="shared" si="336"/>
        <v>-18.080649524927111</v>
      </c>
      <c r="DJ51" s="16">
        <f t="shared" si="337"/>
        <v>18080.64952492711</v>
      </c>
      <c r="DK51" s="6">
        <f t="shared" si="338"/>
        <v>11.300405953079444</v>
      </c>
      <c r="DL51" s="14">
        <f t="shared" si="339"/>
        <v>9.3728188890724873E-3</v>
      </c>
      <c r="DM51" s="6">
        <f t="shared" si="340"/>
        <v>1.2056571333362984</v>
      </c>
      <c r="DN51" s="1">
        <v>45</v>
      </c>
      <c r="DO51">
        <v>-23.190938188765099</v>
      </c>
      <c r="DP51" s="5">
        <f t="shared" si="300"/>
        <v>-0.374786514785999</v>
      </c>
      <c r="DQ51" s="5">
        <f t="shared" si="301"/>
        <v>0.374786514785999</v>
      </c>
      <c r="DR51">
        <v>-25.206623971462299</v>
      </c>
      <c r="DS51" s="6">
        <f t="shared" si="278"/>
        <v>-21.453534252941662</v>
      </c>
      <c r="DT51" s="16">
        <f t="shared" si="279"/>
        <v>21453.534252941663</v>
      </c>
      <c r="DU51" s="6">
        <f t="shared" si="280"/>
        <v>13.408458908088539</v>
      </c>
      <c r="DV51" s="14">
        <f t="shared" si="281"/>
        <v>9.3696628696499744E-3</v>
      </c>
      <c r="DW51" s="6">
        <f t="shared" si="282"/>
        <v>1.4310503050777796</v>
      </c>
      <c r="DX51" s="1">
        <v>45</v>
      </c>
      <c r="DY51">
        <v>-23.242961496029299</v>
      </c>
      <c r="DZ51" s="5">
        <f t="shared" si="302"/>
        <v>-0.37467503547209802</v>
      </c>
      <c r="EA51" s="5">
        <f t="shared" si="303"/>
        <v>0.37467503547209802</v>
      </c>
      <c r="EB51">
        <v>-23.6089117825031</v>
      </c>
      <c r="EC51" s="6">
        <f t="shared" si="331"/>
        <v>-19.907744415104357</v>
      </c>
      <c r="ED51" s="16">
        <f t="shared" si="332"/>
        <v>19907.744415104356</v>
      </c>
      <c r="EE51" s="6">
        <f t="shared" si="333"/>
        <v>12.442340259440222</v>
      </c>
      <c r="EF51" s="14">
        <f t="shared" si="334"/>
        <v>9.3668758868024511E-3</v>
      </c>
      <c r="EG51" s="6">
        <f t="shared" si="335"/>
        <v>1.3283340582072809</v>
      </c>
      <c r="EH51" s="1">
        <v>45</v>
      </c>
      <c r="EI51">
        <v>-23.270502008822699</v>
      </c>
      <c r="EJ51" s="5">
        <f t="shared" si="304"/>
        <v>-0.3748484011719988</v>
      </c>
      <c r="EK51" s="5">
        <f t="shared" si="305"/>
        <v>0.3748484011719988</v>
      </c>
      <c r="EL51">
        <v>-21.9909334555268</v>
      </c>
      <c r="EM51" s="6">
        <f t="shared" si="355"/>
        <v>-18.266851082444159</v>
      </c>
      <c r="EN51" s="16">
        <f t="shared" si="356"/>
        <v>18266.851082444158</v>
      </c>
      <c r="EO51" s="6">
        <f t="shared" si="357"/>
        <v>11.416781926527598</v>
      </c>
      <c r="EP51" s="14">
        <f t="shared" si="358"/>
        <v>9.37121002929997E-3</v>
      </c>
      <c r="EQ51" s="6">
        <f t="shared" si="359"/>
        <v>1.2182825793928378</v>
      </c>
      <c r="ER51" s="1">
        <v>45</v>
      </c>
      <c r="ES51">
        <v>-23.116277176776201</v>
      </c>
      <c r="ET51" s="5">
        <f t="shared" si="348"/>
        <v>-0.37533231638900233</v>
      </c>
      <c r="EU51" s="5">
        <f t="shared" si="349"/>
        <v>0.37533231638900233</v>
      </c>
      <c r="EV51">
        <v>-24.173989519476901</v>
      </c>
      <c r="EW51" s="6">
        <f t="shared" si="343"/>
        <v>-20.387406460940852</v>
      </c>
      <c r="EX51" s="16">
        <f t="shared" si="344"/>
        <v>20387.406460940852</v>
      </c>
      <c r="EY51" s="6">
        <f t="shared" si="345"/>
        <v>12.742129038088033</v>
      </c>
      <c r="EZ51" s="14">
        <f t="shared" si="346"/>
        <v>9.3833079097250579E-3</v>
      </c>
      <c r="FA51" s="6">
        <f t="shared" si="347"/>
        <v>1.3579570403825096</v>
      </c>
      <c r="FB51" s="27">
        <f t="shared" si="375"/>
        <v>12.262023217044767</v>
      </c>
      <c r="FC51" s="22">
        <f t="shared" si="376"/>
        <v>9.3727751169099885E-3</v>
      </c>
      <c r="FD51" s="27">
        <f t="shared" si="377"/>
        <v>1.3082596204535104</v>
      </c>
      <c r="FE51" s="1">
        <v>45</v>
      </c>
      <c r="FF51">
        <v>-23.168064673160998</v>
      </c>
      <c r="FG51" s="5">
        <f t="shared" si="306"/>
        <v>-0.37502721510899661</v>
      </c>
      <c r="FH51" s="5">
        <f t="shared" si="307"/>
        <v>0.37502721510899661</v>
      </c>
      <c r="FI51">
        <v>-28.159442730247999</v>
      </c>
      <c r="FJ51" s="6">
        <f t="shared" si="360"/>
        <v>-24.798668362200292</v>
      </c>
      <c r="FK51" s="16">
        <f t="shared" si="361"/>
        <v>24798.668362200293</v>
      </c>
      <c r="FL51" s="6">
        <f t="shared" si="362"/>
        <v>15.499167726375184</v>
      </c>
      <c r="FM51" s="14">
        <f t="shared" si="363"/>
        <v>9.3756803777249147E-3</v>
      </c>
      <c r="FN51" s="6">
        <f t="shared" si="364"/>
        <v>1.6531245842380331</v>
      </c>
      <c r="FO51" s="1">
        <v>45</v>
      </c>
      <c r="FP51">
        <v>-23.0713870089156</v>
      </c>
      <c r="FQ51" s="5">
        <f t="shared" si="341"/>
        <v>-0.37480169534419971</v>
      </c>
      <c r="FR51" s="5">
        <f t="shared" si="342"/>
        <v>0.37480169534419971</v>
      </c>
      <c r="FS51">
        <v>-25.861513242125501</v>
      </c>
      <c r="FT51" s="6">
        <f t="shared" si="365"/>
        <v>-22.269970178604112</v>
      </c>
      <c r="FU51" s="16">
        <f t="shared" si="366"/>
        <v>22269.970178604111</v>
      </c>
      <c r="FV51" s="6">
        <f t="shared" si="367"/>
        <v>13.91873136162757</v>
      </c>
      <c r="FW51" s="14">
        <f t="shared" si="368"/>
        <v>9.3700423836049936E-3</v>
      </c>
      <c r="FX51" s="6">
        <f t="shared" si="369"/>
        <v>1.4854502030835566</v>
      </c>
      <c r="FY51" s="1">
        <v>45</v>
      </c>
      <c r="FZ51">
        <v>-23.133659893795301</v>
      </c>
      <c r="GA51" s="5">
        <f t="shared" si="308"/>
        <v>-0.37471624649669977</v>
      </c>
      <c r="GB51" s="5">
        <f t="shared" si="309"/>
        <v>0.37471624649669977</v>
      </c>
      <c r="GC51">
        <v>-25.796474702656301</v>
      </c>
      <c r="GD51" s="6">
        <f t="shared" si="350"/>
        <v>-22.302586771547833</v>
      </c>
      <c r="GE51" s="16">
        <f t="shared" si="351"/>
        <v>22302.586771547834</v>
      </c>
      <c r="GF51" s="6">
        <f t="shared" si="352"/>
        <v>13.939116732217396</v>
      </c>
      <c r="GG51" s="14">
        <f t="shared" si="353"/>
        <v>9.3679061624174949E-3</v>
      </c>
      <c r="GH51" s="6">
        <f t="shared" si="354"/>
        <v>1.4879650255399492</v>
      </c>
      <c r="GI51" s="1">
        <v>45</v>
      </c>
      <c r="GJ51">
        <v>-22.960363158384801</v>
      </c>
      <c r="GK51" s="5">
        <f t="shared" si="310"/>
        <v>-0.37511368841130022</v>
      </c>
      <c r="GL51" s="5">
        <f t="shared" si="311"/>
        <v>0.37511368841130022</v>
      </c>
      <c r="GM51">
        <v>-24.666181392967701</v>
      </c>
      <c r="GN51" s="6">
        <f t="shared" si="198"/>
        <v>-21.16057816892862</v>
      </c>
      <c r="GO51" s="16">
        <f t="shared" si="199"/>
        <v>21160.57816892862</v>
      </c>
      <c r="GP51" s="6">
        <f t="shared" si="200"/>
        <v>13.225361355580388</v>
      </c>
      <c r="GQ51" s="14">
        <f t="shared" si="201"/>
        <v>9.3778422102825058E-3</v>
      </c>
      <c r="GR51" s="6">
        <f t="shared" si="202"/>
        <v>1.4102776586578947</v>
      </c>
      <c r="GS51" s="1">
        <v>45</v>
      </c>
      <c r="GT51">
        <v>-23.487018957560402</v>
      </c>
      <c r="GU51" s="5">
        <f t="shared" si="312"/>
        <v>-0.37490516528380269</v>
      </c>
      <c r="GV51" s="5">
        <f t="shared" si="313"/>
        <v>0.37490516528380269</v>
      </c>
      <c r="GW51">
        <v>-29.746795631945101</v>
      </c>
      <c r="GX51" s="6">
        <f t="shared" si="370"/>
        <v>-26.08143519610163</v>
      </c>
      <c r="GY51" s="16">
        <f t="shared" si="371"/>
        <v>26081.435196101629</v>
      </c>
      <c r="GZ51" s="6">
        <f t="shared" si="372"/>
        <v>16.30089699756352</v>
      </c>
      <c r="HA51" s="14">
        <f t="shared" si="373"/>
        <v>9.3726291320950679E-3</v>
      </c>
      <c r="HB51" s="6">
        <f t="shared" si="374"/>
        <v>1.7392021777266005</v>
      </c>
      <c r="HC51" s="27">
        <f t="shared" si="314"/>
        <v>14.576654834672814</v>
      </c>
      <c r="HD51" s="22">
        <f t="shared" si="315"/>
        <v>9.3728200532249943E-3</v>
      </c>
      <c r="HE51" s="27">
        <f t="shared" si="316"/>
        <v>1.5552048104942853</v>
      </c>
      <c r="HF51" s="1">
        <v>45</v>
      </c>
      <c r="HG51">
        <v>-23.056571156648801</v>
      </c>
      <c r="HH51" s="5">
        <f t="shared" si="317"/>
        <v>-0.37507974170300074</v>
      </c>
      <c r="HI51" s="5">
        <f t="shared" si="318"/>
        <v>0.37507974170300074</v>
      </c>
      <c r="HJ51">
        <v>-24.588404595851902</v>
      </c>
      <c r="HK51" s="6">
        <f t="shared" si="212"/>
        <v>-20.800717733800411</v>
      </c>
      <c r="HL51" s="16">
        <f t="shared" si="213"/>
        <v>20800.717733800411</v>
      </c>
      <c r="HM51" s="6">
        <f t="shared" si="214"/>
        <v>13.000448583625257</v>
      </c>
      <c r="HN51" s="14">
        <f t="shared" si="215"/>
        <v>9.376993542575018E-3</v>
      </c>
      <c r="HO51" s="6">
        <f t="shared" si="216"/>
        <v>1.3864197010052757</v>
      </c>
      <c r="HP51" s="1">
        <v>45</v>
      </c>
      <c r="HQ51">
        <v>-23.212514139172701</v>
      </c>
      <c r="HR51" s="5">
        <f t="shared" si="319"/>
        <v>-0.37503406033000175</v>
      </c>
      <c r="HS51" s="5">
        <f t="shared" si="320"/>
        <v>0.37503406033000175</v>
      </c>
      <c r="HT51">
        <v>-23.586741462349899</v>
      </c>
      <c r="HU51" s="6">
        <f t="shared" si="219"/>
        <v>-19.88135073333979</v>
      </c>
      <c r="HV51" s="16">
        <f t="shared" si="220"/>
        <v>19881.35073333979</v>
      </c>
      <c r="HW51" s="6">
        <f t="shared" si="221"/>
        <v>12.425844208337368</v>
      </c>
      <c r="HX51" s="14">
        <f t="shared" si="222"/>
        <v>9.3758515082500438E-3</v>
      </c>
      <c r="HY51" s="6">
        <f t="shared" si="223"/>
        <v>1.3253030082018216</v>
      </c>
      <c r="HZ51" s="1">
        <v>45</v>
      </c>
      <c r="IA51">
        <v>-23.1895935452118</v>
      </c>
      <c r="IB51" s="5">
        <f t="shared" si="321"/>
        <v>-0.37494870461479834</v>
      </c>
      <c r="IC51" s="5">
        <f t="shared" si="322"/>
        <v>0.37494870461479834</v>
      </c>
      <c r="ID51">
        <v>-26.579241640865799</v>
      </c>
      <c r="IE51" s="6">
        <f t="shared" si="226"/>
        <v>-22.831001318991177</v>
      </c>
      <c r="IF51" s="16">
        <f t="shared" si="227"/>
        <v>22831.001318991177</v>
      </c>
      <c r="IG51" s="6">
        <f t="shared" si="228"/>
        <v>14.269375824369485</v>
      </c>
      <c r="IH51" s="14">
        <f t="shared" si="229"/>
        <v>9.3737176153699583E-3</v>
      </c>
      <c r="II51" s="6">
        <f t="shared" si="230"/>
        <v>1.5222749830837854</v>
      </c>
      <c r="IJ51" s="1">
        <v>45</v>
      </c>
      <c r="IK51">
        <v>-23.348687750846199</v>
      </c>
      <c r="IL51" s="5">
        <f t="shared" si="323"/>
        <v>-0.37476211413419946</v>
      </c>
      <c r="IM51" s="5">
        <f t="shared" si="324"/>
        <v>0.37476211413419946</v>
      </c>
      <c r="IN51">
        <v>-27.6899565011263</v>
      </c>
      <c r="IO51" s="6">
        <f t="shared" si="233"/>
        <v>-24.06775783747436</v>
      </c>
      <c r="IP51" s="16">
        <f t="shared" si="234"/>
        <v>24067.757837474361</v>
      </c>
      <c r="IQ51" s="6">
        <f t="shared" si="235"/>
        <v>15.042348648421475</v>
      </c>
      <c r="IR51" s="14">
        <f t="shared" si="236"/>
        <v>9.3690528533549866E-3</v>
      </c>
      <c r="IS51" s="6">
        <f t="shared" si="237"/>
        <v>1.6055356804860936</v>
      </c>
      <c r="IT51" s="1">
        <v>45</v>
      </c>
      <c r="IU51">
        <v>-23.236060768177602</v>
      </c>
      <c r="IV51" s="5">
        <f t="shared" si="325"/>
        <v>-0.37509939260960223</v>
      </c>
      <c r="IW51" s="5">
        <f t="shared" si="326"/>
        <v>0.37509939260960223</v>
      </c>
      <c r="IX51">
        <v>-26.893972419202299</v>
      </c>
      <c r="IY51" s="6">
        <f t="shared" si="240"/>
        <v>-23.25431462377307</v>
      </c>
      <c r="IZ51" s="16">
        <f t="shared" si="241"/>
        <v>23254.314623773069</v>
      </c>
      <c r="JA51" s="6">
        <f t="shared" si="242"/>
        <v>14.533946639858168</v>
      </c>
      <c r="JB51" s="14">
        <f t="shared" si="243"/>
        <v>9.3774848152400562E-3</v>
      </c>
      <c r="JC51" s="6">
        <f t="shared" si="244"/>
        <v>1.5498768514386672</v>
      </c>
      <c r="JD51" s="27">
        <f t="shared" si="245"/>
        <v>13.85439278092235</v>
      </c>
      <c r="JE51" s="22">
        <f t="shared" si="246"/>
        <v>9.3746200669580122E-3</v>
      </c>
      <c r="JF51" s="27">
        <f t="shared" si="247"/>
        <v>1.4778617887410541</v>
      </c>
    </row>
    <row r="52" spans="2:266" x14ac:dyDescent="0.25">
      <c r="B52" s="1">
        <v>46</v>
      </c>
      <c r="C52" s="5">
        <v>-23.166190060488798</v>
      </c>
      <c r="D52" s="5">
        <f t="shared" si="116"/>
        <v>-0.38327882637529953</v>
      </c>
      <c r="E52" s="5">
        <f t="shared" si="117"/>
        <v>0.38327882637529953</v>
      </c>
      <c r="F52" s="6">
        <v>-26.414462365210099</v>
      </c>
      <c r="G52" s="6">
        <f t="shared" si="118"/>
        <v>-22.806858830153988</v>
      </c>
      <c r="H52" s="16">
        <f t="shared" si="2"/>
        <v>22806.858830153989</v>
      </c>
      <c r="I52" s="6">
        <f t="shared" si="3"/>
        <v>14.254286768846244</v>
      </c>
      <c r="J52" s="14">
        <f t="shared" si="4"/>
        <v>9.5819706593824883E-3</v>
      </c>
      <c r="K52" s="6">
        <f t="shared" si="5"/>
        <v>1.4876153638488456</v>
      </c>
      <c r="L52" s="1">
        <v>46</v>
      </c>
      <c r="M52" s="1">
        <v>-23.3736366257064</v>
      </c>
      <c r="N52" s="5">
        <f t="shared" si="386"/>
        <v>-0.38348129590599811</v>
      </c>
      <c r="O52" s="5">
        <f t="shared" si="378"/>
        <v>0.38348129590599811</v>
      </c>
      <c r="P52" s="1">
        <v>-26.720851473510301</v>
      </c>
      <c r="Q52" s="6">
        <f t="shared" si="379"/>
        <v>-22.680780105292829</v>
      </c>
      <c r="R52" s="16">
        <f t="shared" si="380"/>
        <v>22680.78010529283</v>
      </c>
      <c r="S52" s="6">
        <f t="shared" si="381"/>
        <v>14.175487565808019</v>
      </c>
      <c r="T52" s="14">
        <f t="shared" si="382"/>
        <v>9.5870323976499534E-3</v>
      </c>
      <c r="U52" s="6">
        <f t="shared" si="383"/>
        <v>1.4786105833211562</v>
      </c>
      <c r="V52" s="1">
        <v>46</v>
      </c>
      <c r="W52" s="1">
        <v>-23.337555419115301</v>
      </c>
      <c r="X52" s="5">
        <f t="shared" si="121"/>
        <v>-0.38320851151989999</v>
      </c>
      <c r="Y52" s="5">
        <f t="shared" si="122"/>
        <v>0.38320851151989999</v>
      </c>
      <c r="Z52" s="1">
        <v>-27.1344853565097</v>
      </c>
      <c r="AA52" s="6">
        <f t="shared" si="123"/>
        <v>-22.705434635281577</v>
      </c>
      <c r="AB52" s="16">
        <f t="shared" si="11"/>
        <v>22705.434635281577</v>
      </c>
      <c r="AC52" s="6">
        <f t="shared" si="12"/>
        <v>14.190896647050986</v>
      </c>
      <c r="AD52" s="14">
        <f t="shared" si="13"/>
        <v>9.5802127879975E-3</v>
      </c>
      <c r="AE52" s="6">
        <f t="shared" si="14"/>
        <v>1.4812715501298621</v>
      </c>
      <c r="AF52" s="1">
        <v>46</v>
      </c>
      <c r="AG52" s="1">
        <v>-23.4053313960381</v>
      </c>
      <c r="AH52" s="5">
        <f t="shared" si="124"/>
        <v>-0.38345857163490038</v>
      </c>
      <c r="AI52" s="5">
        <f t="shared" si="125"/>
        <v>0.38345857163490038</v>
      </c>
      <c r="AJ52" s="1">
        <v>-29.398118890821902</v>
      </c>
      <c r="AK52" s="6">
        <f t="shared" si="126"/>
        <v>-25.120400637388201</v>
      </c>
      <c r="AL52" s="16">
        <f t="shared" si="15"/>
        <v>25120.4006373882</v>
      </c>
      <c r="AM52" s="6">
        <f t="shared" si="16"/>
        <v>15.700250398367626</v>
      </c>
      <c r="AN52" s="14">
        <f t="shared" si="17"/>
        <v>9.5864642908725095E-3</v>
      </c>
      <c r="AO52" s="6">
        <f t="shared" si="18"/>
        <v>1.6377519304292607</v>
      </c>
      <c r="AP52" s="1">
        <v>46</v>
      </c>
      <c r="AQ52" s="1">
        <v>-23.372458083536799</v>
      </c>
      <c r="AR52" s="5">
        <f t="shared" si="127"/>
        <v>-0.38303887111039714</v>
      </c>
      <c r="AS52" s="5">
        <f t="shared" si="128"/>
        <v>0.38303887111039714</v>
      </c>
      <c r="AT52" s="1">
        <v>-27.957154810428602</v>
      </c>
      <c r="AU52" s="6">
        <f t="shared" si="129"/>
        <v>-24.182329699397069</v>
      </c>
      <c r="AV52" s="16">
        <f t="shared" si="19"/>
        <v>24182.329699397069</v>
      </c>
      <c r="AW52" s="6">
        <f t="shared" si="20"/>
        <v>15.113956062123169</v>
      </c>
      <c r="AX52" s="14">
        <f t="shared" si="21"/>
        <v>9.5759717777599285E-3</v>
      </c>
      <c r="AY52" s="6">
        <f t="shared" si="22"/>
        <v>1.5783208652750145</v>
      </c>
      <c r="AZ52" s="27">
        <f t="shared" si="384"/>
        <v>14.686975488439208</v>
      </c>
      <c r="BA52" s="22">
        <f t="shared" si="385"/>
        <v>9.5823303827324759E-3</v>
      </c>
      <c r="BB52" s="27">
        <f t="shared" si="23"/>
        <v>1.5327143713292739</v>
      </c>
      <c r="BC52" s="1">
        <v>46</v>
      </c>
      <c r="BD52">
        <v>-23.2349493278005</v>
      </c>
      <c r="BE52" s="5">
        <f t="shared" si="287"/>
        <v>-0.38341400784900159</v>
      </c>
      <c r="BF52" s="5">
        <f t="shared" si="288"/>
        <v>0.38341400784900159</v>
      </c>
      <c r="BG52">
        <v>-28.143181279301601</v>
      </c>
      <c r="BH52" s="6">
        <f t="shared" si="327"/>
        <v>-24.317797459661922</v>
      </c>
      <c r="BI52" s="16">
        <f t="shared" si="24"/>
        <v>24317.797459661921</v>
      </c>
      <c r="BJ52" s="6">
        <f t="shared" si="328"/>
        <v>15.198623412288701</v>
      </c>
      <c r="BK52" s="14">
        <f t="shared" si="329"/>
        <v>9.5853501962250391E-3</v>
      </c>
      <c r="BL52" s="6">
        <f t="shared" si="330"/>
        <v>1.5856096127060977</v>
      </c>
      <c r="BM52" s="1">
        <v>46</v>
      </c>
      <c r="BN52">
        <v>-23.195403182084998</v>
      </c>
      <c r="BO52" s="5">
        <f t="shared" si="289"/>
        <v>-0.38363990014289939</v>
      </c>
      <c r="BP52" s="5">
        <f t="shared" si="290"/>
        <v>0.38363990014289939</v>
      </c>
      <c r="BQ52">
        <v>-28.8771789520979</v>
      </c>
      <c r="BR52" s="6">
        <f t="shared" si="257"/>
        <v>-25.193594209849838</v>
      </c>
      <c r="BS52" s="16">
        <f t="shared" si="28"/>
        <v>25193.594209849838</v>
      </c>
      <c r="BT52" s="6">
        <f t="shared" si="258"/>
        <v>15.745996381156148</v>
      </c>
      <c r="BU52" s="14">
        <f t="shared" si="259"/>
        <v>9.5909975035724845E-3</v>
      </c>
      <c r="BV52" s="6">
        <f t="shared" si="260"/>
        <v>1.6417475215993989</v>
      </c>
      <c r="BW52" s="1">
        <v>46</v>
      </c>
      <c r="BX52">
        <v>-23.141577439649101</v>
      </c>
      <c r="BY52" s="5">
        <f t="shared" si="291"/>
        <v>-0.38307398197200015</v>
      </c>
      <c r="BZ52" s="5">
        <f t="shared" si="292"/>
        <v>0.38307398197200015</v>
      </c>
      <c r="CA52">
        <v>-30.796149931847999</v>
      </c>
      <c r="CB52" s="6">
        <f t="shared" si="261"/>
        <v>-26.703592576086471</v>
      </c>
      <c r="CC52" s="16">
        <f t="shared" si="32"/>
        <v>26703.59257608647</v>
      </c>
      <c r="CD52" s="6">
        <f t="shared" si="262"/>
        <v>16.689745360054044</v>
      </c>
      <c r="CE52" s="14">
        <f t="shared" si="263"/>
        <v>9.5768495493000032E-3</v>
      </c>
      <c r="CF52" s="6">
        <f t="shared" si="264"/>
        <v>1.7427177146448898</v>
      </c>
      <c r="CG52" s="1">
        <v>46</v>
      </c>
      <c r="CH52">
        <v>-23.167896988529002</v>
      </c>
      <c r="CI52" s="5">
        <f t="shared" si="293"/>
        <v>-0.38294559915320292</v>
      </c>
      <c r="CJ52" s="5">
        <f t="shared" si="294"/>
        <v>0.38294559915320292</v>
      </c>
      <c r="CK52">
        <v>-28.6385344341397</v>
      </c>
      <c r="CL52" s="6">
        <f t="shared" si="265"/>
        <v>-24.597669951617693</v>
      </c>
      <c r="CM52" s="16">
        <f t="shared" si="36"/>
        <v>24597.669951617692</v>
      </c>
      <c r="CN52" s="6">
        <f t="shared" si="266"/>
        <v>15.373543719761058</v>
      </c>
      <c r="CO52" s="14">
        <f t="shared" si="267"/>
        <v>9.5736399788300727E-3</v>
      </c>
      <c r="CP52" s="6">
        <f t="shared" si="268"/>
        <v>1.6058201221015362</v>
      </c>
      <c r="CQ52" s="1">
        <v>46</v>
      </c>
      <c r="CR52">
        <v>-23.153853575217099</v>
      </c>
      <c r="CS52" s="5">
        <f t="shared" si="295"/>
        <v>-0.383477943144797</v>
      </c>
      <c r="CT52" s="5">
        <f t="shared" si="296"/>
        <v>0.383477943144797</v>
      </c>
      <c r="CU52">
        <v>-16.472196765244</v>
      </c>
      <c r="CV52" s="6">
        <f t="shared" si="269"/>
        <v>-13.33011779934167</v>
      </c>
      <c r="CW52" s="16">
        <f t="shared" si="40"/>
        <v>13330.11779934167</v>
      </c>
      <c r="CX52" s="6">
        <f t="shared" si="270"/>
        <v>8.3313236245885438</v>
      </c>
      <c r="CY52" s="14">
        <f t="shared" si="271"/>
        <v>9.5869485786199242E-3</v>
      </c>
      <c r="CZ52" s="6">
        <f t="shared" si="272"/>
        <v>0.86902767405766856</v>
      </c>
      <c r="DA52" s="27">
        <f t="shared" si="44"/>
        <v>15.751977218314988</v>
      </c>
      <c r="DB52" s="22">
        <f t="shared" si="45"/>
        <v>9.581709306981899E-3</v>
      </c>
      <c r="DC52" s="27">
        <f t="shared" si="297"/>
        <v>1.6439631712513969</v>
      </c>
      <c r="DD52" s="1">
        <v>46</v>
      </c>
      <c r="DE52">
        <v>-23.146233959459298</v>
      </c>
      <c r="DF52" s="5">
        <f t="shared" si="298"/>
        <v>-0.38336506684699856</v>
      </c>
      <c r="DG52" s="5">
        <f t="shared" si="299"/>
        <v>0.38336506684699856</v>
      </c>
      <c r="DH52">
        <v>-22.603196837007999</v>
      </c>
      <c r="DI52" s="6">
        <f t="shared" si="336"/>
        <v>-18.650556541979309</v>
      </c>
      <c r="DJ52" s="16">
        <f t="shared" si="337"/>
        <v>18650.556541979309</v>
      </c>
      <c r="DK52" s="6">
        <f t="shared" si="338"/>
        <v>11.656597838737069</v>
      </c>
      <c r="DL52" s="14">
        <f t="shared" si="339"/>
        <v>9.5841266711749647E-3</v>
      </c>
      <c r="DM52" s="6">
        <f t="shared" si="340"/>
        <v>1.2162399599532872</v>
      </c>
      <c r="DN52" s="1">
        <v>46</v>
      </c>
      <c r="DO52">
        <v>-23.199399394179999</v>
      </c>
      <c r="DP52" s="5">
        <f t="shared" si="300"/>
        <v>-0.38324772020089881</v>
      </c>
      <c r="DQ52" s="5">
        <f t="shared" si="301"/>
        <v>0.38324772020089881</v>
      </c>
      <c r="DR52">
        <v>-25.978220440447299</v>
      </c>
      <c r="DS52" s="6">
        <f t="shared" si="278"/>
        <v>-22.225130721926661</v>
      </c>
      <c r="DT52" s="16">
        <f t="shared" si="279"/>
        <v>22225.13072192666</v>
      </c>
      <c r="DU52" s="6">
        <f t="shared" si="280"/>
        <v>13.890706701204163</v>
      </c>
      <c r="DV52" s="14">
        <f t="shared" si="281"/>
        <v>9.5811930050224703E-3</v>
      </c>
      <c r="DW52" s="6">
        <f t="shared" si="282"/>
        <v>1.4497888409014035</v>
      </c>
      <c r="DX52" s="1">
        <v>46</v>
      </c>
      <c r="DY52">
        <v>-23.2512575779493</v>
      </c>
      <c r="DZ52" s="5">
        <f t="shared" si="302"/>
        <v>-0.3829711173920991</v>
      </c>
      <c r="EA52" s="5">
        <f t="shared" si="303"/>
        <v>0.3829711173920991</v>
      </c>
      <c r="EB52">
        <v>-24.2992699146271</v>
      </c>
      <c r="EC52" s="6">
        <f t="shared" si="331"/>
        <v>-20.598102547228358</v>
      </c>
      <c r="ED52" s="16">
        <f t="shared" si="332"/>
        <v>20598.102547228358</v>
      </c>
      <c r="EE52" s="6">
        <f t="shared" si="333"/>
        <v>12.873814092017724</v>
      </c>
      <c r="EF52" s="14">
        <f t="shared" si="334"/>
        <v>9.5742779348024776E-3</v>
      </c>
      <c r="EG52" s="6">
        <f t="shared" si="335"/>
        <v>1.3446250651677283</v>
      </c>
      <c r="EH52" s="1">
        <v>46</v>
      </c>
      <c r="EI52">
        <v>-23.278670499547999</v>
      </c>
      <c r="EJ52" s="5">
        <f t="shared" si="304"/>
        <v>-0.38301689189729871</v>
      </c>
      <c r="EK52" s="5">
        <f t="shared" si="305"/>
        <v>0.38301689189729871</v>
      </c>
      <c r="EL52">
        <v>-22.583419829606999</v>
      </c>
      <c r="EM52" s="6">
        <f t="shared" si="355"/>
        <v>-18.859337456524358</v>
      </c>
      <c r="EN52" s="16">
        <f t="shared" si="356"/>
        <v>18859.337456524358</v>
      </c>
      <c r="EO52" s="6">
        <f t="shared" si="357"/>
        <v>11.787085910327724</v>
      </c>
      <c r="EP52" s="14">
        <f t="shared" si="358"/>
        <v>9.5754222974324676E-3</v>
      </c>
      <c r="EQ52" s="6">
        <f t="shared" si="359"/>
        <v>1.230972958079174</v>
      </c>
      <c r="ER52" s="1">
        <v>46</v>
      </c>
      <c r="ES52">
        <v>-23.124446738522501</v>
      </c>
      <c r="ET52" s="5">
        <f t="shared" si="348"/>
        <v>-0.38350187813530212</v>
      </c>
      <c r="EU52" s="5">
        <f t="shared" si="349"/>
        <v>0.38350187813530212</v>
      </c>
      <c r="EV52">
        <v>-24.931538105011001</v>
      </c>
      <c r="EW52" s="6">
        <f t="shared" si="343"/>
        <v>-21.144955046474951</v>
      </c>
      <c r="EX52" s="16">
        <f t="shared" si="344"/>
        <v>21144.955046474952</v>
      </c>
      <c r="EY52" s="6">
        <f t="shared" si="345"/>
        <v>13.215596904046844</v>
      </c>
      <c r="EZ52" s="14">
        <f t="shared" si="346"/>
        <v>9.5875469533825523E-3</v>
      </c>
      <c r="FA52" s="6">
        <f t="shared" si="347"/>
        <v>1.3784127439797613</v>
      </c>
      <c r="FB52" s="27">
        <f t="shared" si="375"/>
        <v>12.684760289266706</v>
      </c>
      <c r="FC52" s="22">
        <f t="shared" si="376"/>
        <v>9.5805133723629865E-3</v>
      </c>
      <c r="FD52" s="27">
        <f t="shared" si="377"/>
        <v>1.3240167615504379</v>
      </c>
      <c r="FE52" s="1">
        <v>46</v>
      </c>
      <c r="FF52">
        <v>-23.176128716057999</v>
      </c>
      <c r="FG52" s="5">
        <f t="shared" si="306"/>
        <v>-0.3830912580059973</v>
      </c>
      <c r="FH52" s="5">
        <f t="shared" si="307"/>
        <v>0.3830912580059973</v>
      </c>
      <c r="FI52">
        <v>-28.886556252837199</v>
      </c>
      <c r="FJ52" s="6">
        <f t="shared" si="360"/>
        <v>-25.525781884789492</v>
      </c>
      <c r="FK52" s="16">
        <f t="shared" si="361"/>
        <v>25525.781884789492</v>
      </c>
      <c r="FL52" s="6">
        <f t="shared" si="362"/>
        <v>15.953613677993433</v>
      </c>
      <c r="FM52" s="14">
        <f t="shared" si="363"/>
        <v>9.5772814501499329E-3</v>
      </c>
      <c r="FN52" s="6">
        <f t="shared" si="364"/>
        <v>1.665776845029826</v>
      </c>
      <c r="FO52" s="1">
        <v>46</v>
      </c>
      <c r="FP52">
        <v>-23.0798065842108</v>
      </c>
      <c r="FQ52" s="5">
        <f t="shared" si="341"/>
        <v>-0.38322127063939959</v>
      </c>
      <c r="FR52" s="5">
        <f t="shared" si="342"/>
        <v>0.38322127063939959</v>
      </c>
      <c r="FS52">
        <v>-26.433590799570101</v>
      </c>
      <c r="FT52" s="6">
        <f t="shared" si="365"/>
        <v>-22.842047736048713</v>
      </c>
      <c r="FU52" s="16">
        <f t="shared" si="366"/>
        <v>22842.047736048713</v>
      </c>
      <c r="FV52" s="6">
        <f t="shared" si="367"/>
        <v>14.276279835030445</v>
      </c>
      <c r="FW52" s="14">
        <f t="shared" si="368"/>
        <v>9.5805317659849905E-3</v>
      </c>
      <c r="FX52" s="6">
        <f t="shared" si="369"/>
        <v>1.4901343875000115</v>
      </c>
      <c r="FY52" s="1">
        <v>46</v>
      </c>
      <c r="FZ52">
        <v>-23.142004264791399</v>
      </c>
      <c r="GA52" s="5">
        <f t="shared" si="308"/>
        <v>-0.38306061749279863</v>
      </c>
      <c r="GB52" s="5">
        <f t="shared" si="309"/>
        <v>0.38306061749279863</v>
      </c>
      <c r="GC52">
        <v>-26.492889970541</v>
      </c>
      <c r="GD52" s="6">
        <f t="shared" si="350"/>
        <v>-22.999002039432533</v>
      </c>
      <c r="GE52" s="16">
        <f t="shared" si="351"/>
        <v>22999.002039432533</v>
      </c>
      <c r="GF52" s="6">
        <f t="shared" si="352"/>
        <v>14.374376274645334</v>
      </c>
      <c r="GG52" s="14">
        <f t="shared" si="353"/>
        <v>9.5765154373199657E-3</v>
      </c>
      <c r="GH52" s="6">
        <f t="shared" si="354"/>
        <v>1.5010027779653508</v>
      </c>
      <c r="GI52" s="1">
        <v>46</v>
      </c>
      <c r="GJ52">
        <v>-22.968728484139199</v>
      </c>
      <c r="GK52" s="5">
        <f t="shared" si="310"/>
        <v>-0.38347901416569741</v>
      </c>
      <c r="GL52" s="5">
        <f t="shared" si="311"/>
        <v>0.38347901416569741</v>
      </c>
      <c r="GM52">
        <v>-25.4051407799125</v>
      </c>
      <c r="GN52" s="6">
        <f t="shared" si="198"/>
        <v>-21.899537555873419</v>
      </c>
      <c r="GO52" s="16">
        <f t="shared" si="199"/>
        <v>21899.537555873419</v>
      </c>
      <c r="GP52" s="6">
        <f t="shared" si="200"/>
        <v>13.687210972420887</v>
      </c>
      <c r="GQ52" s="14">
        <f t="shared" si="201"/>
        <v>9.5869753541424352E-3</v>
      </c>
      <c r="GR52" s="6">
        <f t="shared" si="202"/>
        <v>1.4276881359152325</v>
      </c>
      <c r="GS52" s="1">
        <v>46</v>
      </c>
      <c r="GT52">
        <v>-23.495488731142999</v>
      </c>
      <c r="GU52" s="5">
        <f t="shared" si="312"/>
        <v>-0.38337493886639962</v>
      </c>
      <c r="GV52" s="5">
        <f t="shared" si="313"/>
        <v>0.38337493886639962</v>
      </c>
      <c r="GW52">
        <v>-30.903755687177199</v>
      </c>
      <c r="GX52" s="6">
        <f t="shared" si="370"/>
        <v>-27.238395251333728</v>
      </c>
      <c r="GY52" s="16">
        <f t="shared" si="371"/>
        <v>27238.395251333728</v>
      </c>
      <c r="GZ52" s="6">
        <f t="shared" si="372"/>
        <v>17.023997032083582</v>
      </c>
      <c r="HA52" s="14">
        <f t="shared" si="373"/>
        <v>9.5843734716599908E-3</v>
      </c>
      <c r="HB52" s="6">
        <f t="shared" si="374"/>
        <v>1.7762242970207489</v>
      </c>
      <c r="HC52" s="27">
        <f t="shared" si="314"/>
        <v>15.063095558434735</v>
      </c>
      <c r="HD52" s="22">
        <f t="shared" si="315"/>
        <v>9.5811354958514634E-3</v>
      </c>
      <c r="HE52" s="27">
        <f t="shared" si="316"/>
        <v>1.5721618345713728</v>
      </c>
      <c r="HF52" s="1">
        <v>46</v>
      </c>
      <c r="HG52">
        <v>-23.0647534775146</v>
      </c>
      <c r="HH52" s="5">
        <f t="shared" si="317"/>
        <v>-0.38326206256880013</v>
      </c>
      <c r="HI52" s="5">
        <f t="shared" si="318"/>
        <v>0.38326206256880013</v>
      </c>
      <c r="HJ52">
        <v>-25.293656997382602</v>
      </c>
      <c r="HK52" s="6">
        <f t="shared" si="212"/>
        <v>-21.505970135331111</v>
      </c>
      <c r="HL52" s="16">
        <f t="shared" si="213"/>
        <v>21505.97013533111</v>
      </c>
      <c r="HM52" s="6">
        <f t="shared" si="214"/>
        <v>13.441231334581945</v>
      </c>
      <c r="HN52" s="14">
        <f t="shared" si="215"/>
        <v>9.581551564220003E-3</v>
      </c>
      <c r="HO52" s="6">
        <f t="shared" si="216"/>
        <v>1.4028240879874807</v>
      </c>
      <c r="HP52" s="1">
        <v>46</v>
      </c>
      <c r="HQ52">
        <v>-23.220404443840799</v>
      </c>
      <c r="HR52" s="5">
        <f t="shared" si="319"/>
        <v>-0.38292436499810023</v>
      </c>
      <c r="HS52" s="5">
        <f t="shared" si="320"/>
        <v>0.38292436499810023</v>
      </c>
      <c r="HT52">
        <v>-24.147647805512001</v>
      </c>
      <c r="HU52" s="6">
        <f t="shared" si="219"/>
        <v>-20.442257076501892</v>
      </c>
      <c r="HV52" s="16">
        <f t="shared" si="220"/>
        <v>20442.257076501894</v>
      </c>
      <c r="HW52" s="6">
        <f t="shared" si="221"/>
        <v>12.776410672813684</v>
      </c>
      <c r="HX52" s="14">
        <f t="shared" si="222"/>
        <v>9.5731091249525065E-3</v>
      </c>
      <c r="HY52" s="6">
        <f t="shared" si="223"/>
        <v>1.3346145443502473</v>
      </c>
      <c r="HZ52" s="1">
        <v>46</v>
      </c>
      <c r="IA52">
        <v>-23.198169722400198</v>
      </c>
      <c r="IB52" s="5">
        <f t="shared" si="321"/>
        <v>-0.3835248818031971</v>
      </c>
      <c r="IC52" s="5">
        <f t="shared" si="322"/>
        <v>0.3835248818031971</v>
      </c>
      <c r="ID52">
        <v>-27.477951347827901</v>
      </c>
      <c r="IE52" s="6">
        <f t="shared" si="226"/>
        <v>-23.729711025953279</v>
      </c>
      <c r="IF52" s="16">
        <f t="shared" si="227"/>
        <v>23729.711025953278</v>
      </c>
      <c r="IG52" s="6">
        <f t="shared" si="228"/>
        <v>14.831069391220799</v>
      </c>
      <c r="IH52" s="14">
        <f t="shared" si="229"/>
        <v>9.5881220450799269E-3</v>
      </c>
      <c r="II52" s="6">
        <f t="shared" si="230"/>
        <v>1.5468169180044231</v>
      </c>
      <c r="IJ52" s="1">
        <v>46</v>
      </c>
      <c r="IK52">
        <v>-23.357193240650101</v>
      </c>
      <c r="IL52" s="5">
        <f t="shared" si="323"/>
        <v>-0.38326760393810133</v>
      </c>
      <c r="IM52" s="5">
        <f t="shared" si="324"/>
        <v>0.38326760393810133</v>
      </c>
      <c r="IN52">
        <v>-28.660494089126601</v>
      </c>
      <c r="IO52" s="6">
        <f t="shared" si="233"/>
        <v>-25.038295425474661</v>
      </c>
      <c r="IP52" s="16">
        <f t="shared" si="234"/>
        <v>25038.295425474662</v>
      </c>
      <c r="IQ52" s="6">
        <f t="shared" si="235"/>
        <v>15.648934640921663</v>
      </c>
      <c r="IR52" s="14">
        <f t="shared" si="236"/>
        <v>9.5816900984525329E-3</v>
      </c>
      <c r="IS52" s="6">
        <f t="shared" si="237"/>
        <v>1.6332123539926433</v>
      </c>
      <c r="IT52" s="1">
        <v>46</v>
      </c>
      <c r="IU52">
        <v>-23.244314568052001</v>
      </c>
      <c r="IV52" s="5">
        <f t="shared" si="325"/>
        <v>-0.38335319248400168</v>
      </c>
      <c r="IW52" s="5">
        <f t="shared" si="326"/>
        <v>0.38335319248400168</v>
      </c>
      <c r="IX52">
        <v>-27.682263217866399</v>
      </c>
      <c r="IY52" s="6">
        <f t="shared" si="240"/>
        <v>-24.04260542243717</v>
      </c>
      <c r="IZ52" s="16">
        <f t="shared" si="241"/>
        <v>24042.605422437169</v>
      </c>
      <c r="JA52" s="6">
        <f t="shared" si="242"/>
        <v>15.02662838902323</v>
      </c>
      <c r="JB52" s="14">
        <f t="shared" si="243"/>
        <v>9.583829812100042E-3</v>
      </c>
      <c r="JC52" s="6">
        <f t="shared" si="244"/>
        <v>1.567914777665542</v>
      </c>
      <c r="JD52" s="27">
        <f t="shared" si="245"/>
        <v>14.344854885712262</v>
      </c>
      <c r="JE52" s="22">
        <f t="shared" si="246"/>
        <v>9.5816605289610023E-3</v>
      </c>
      <c r="JF52" s="27">
        <f t="shared" si="247"/>
        <v>1.4971157496505214</v>
      </c>
    </row>
    <row r="53" spans="2:266" x14ac:dyDescent="0.25">
      <c r="B53" s="1">
        <v>47</v>
      </c>
      <c r="C53" s="5">
        <v>-23.174345792094599</v>
      </c>
      <c r="D53" s="5">
        <f t="shared" si="116"/>
        <v>-0.39143455798109983</v>
      </c>
      <c r="E53" s="5">
        <f t="shared" si="117"/>
        <v>0.39143455798109983</v>
      </c>
      <c r="F53" s="6">
        <v>-27.105496078729601</v>
      </c>
      <c r="G53" s="6">
        <f t="shared" si="118"/>
        <v>-23.49789254367349</v>
      </c>
      <c r="H53" s="16">
        <f t="shared" si="2"/>
        <v>23497.89254367349</v>
      </c>
      <c r="I53" s="6">
        <f t="shared" si="3"/>
        <v>14.686182839795931</v>
      </c>
      <c r="J53" s="14">
        <f t="shared" si="4"/>
        <v>9.7858639495274954E-3</v>
      </c>
      <c r="K53" s="6">
        <f t="shared" si="5"/>
        <v>1.500754855733003</v>
      </c>
      <c r="L53" s="1">
        <v>47</v>
      </c>
      <c r="M53" s="1">
        <v>-23.381928749505299</v>
      </c>
      <c r="N53" s="5">
        <f t="shared" si="386"/>
        <v>-0.39177341970489721</v>
      </c>
      <c r="O53" s="5">
        <f t="shared" si="378"/>
        <v>0.39177341970489721</v>
      </c>
      <c r="P53" s="1">
        <v>-27.358855865895698</v>
      </c>
      <c r="Q53" s="6">
        <f t="shared" si="379"/>
        <v>-23.318784497678227</v>
      </c>
      <c r="R53" s="16">
        <f t="shared" si="380"/>
        <v>23318.784497678225</v>
      </c>
      <c r="S53" s="6">
        <f t="shared" si="381"/>
        <v>14.574240311048891</v>
      </c>
      <c r="T53" s="14">
        <f t="shared" si="382"/>
        <v>9.7943354926224302E-3</v>
      </c>
      <c r="U53" s="6">
        <f t="shared" si="383"/>
        <v>1.4880274748630897</v>
      </c>
      <c r="V53" s="1">
        <v>47</v>
      </c>
      <c r="W53" s="1">
        <v>-23.346117533332599</v>
      </c>
      <c r="X53" s="5">
        <f t="shared" si="121"/>
        <v>-0.39177062573719823</v>
      </c>
      <c r="Y53" s="5">
        <f t="shared" si="122"/>
        <v>0.39177062573719823</v>
      </c>
      <c r="Z53" s="1">
        <v>-27.977067790925499</v>
      </c>
      <c r="AA53" s="6">
        <f t="shared" si="123"/>
        <v>-23.548017069697377</v>
      </c>
      <c r="AB53" s="16">
        <f t="shared" si="11"/>
        <v>23548.017069697376</v>
      </c>
      <c r="AC53" s="6">
        <f t="shared" si="12"/>
        <v>14.717510668560861</v>
      </c>
      <c r="AD53" s="14">
        <f t="shared" si="13"/>
        <v>9.7942656434299551E-3</v>
      </c>
      <c r="AE53" s="6">
        <f t="shared" si="14"/>
        <v>1.5026660705729831</v>
      </c>
      <c r="AF53" s="1">
        <v>47</v>
      </c>
      <c r="AG53" s="1">
        <v>-23.413429385643401</v>
      </c>
      <c r="AH53" s="5">
        <f t="shared" si="124"/>
        <v>-0.39155656124020055</v>
      </c>
      <c r="AI53" s="5">
        <f t="shared" si="125"/>
        <v>0.39155656124020055</v>
      </c>
      <c r="AJ53" s="1">
        <v>-30.023582093417598</v>
      </c>
      <c r="AK53" s="6">
        <f t="shared" si="126"/>
        <v>-25.745863839983897</v>
      </c>
      <c r="AL53" s="16">
        <f t="shared" si="15"/>
        <v>25745.863839983896</v>
      </c>
      <c r="AM53" s="6">
        <f t="shared" si="16"/>
        <v>16.091164899989934</v>
      </c>
      <c r="AN53" s="14">
        <f t="shared" si="17"/>
        <v>9.7889140310050138E-3</v>
      </c>
      <c r="AO53" s="6">
        <f t="shared" si="18"/>
        <v>1.6438151207604261</v>
      </c>
      <c r="AP53" s="1">
        <v>47</v>
      </c>
      <c r="AQ53" s="1">
        <v>-23.381283296385401</v>
      </c>
      <c r="AR53" s="5">
        <f t="shared" si="127"/>
        <v>-0.39186408395899974</v>
      </c>
      <c r="AS53" s="5">
        <f t="shared" si="128"/>
        <v>0.39186408395899974</v>
      </c>
      <c r="AT53" s="1">
        <v>-28.938815928995599</v>
      </c>
      <c r="AU53" s="6">
        <f t="shared" si="129"/>
        <v>-25.163990817964066</v>
      </c>
      <c r="AV53" s="16">
        <f t="shared" si="19"/>
        <v>25163.990817964066</v>
      </c>
      <c r="AW53" s="6">
        <f t="shared" si="20"/>
        <v>15.727494261227541</v>
      </c>
      <c r="AX53" s="14">
        <f t="shared" si="21"/>
        <v>9.7966020989749929E-3</v>
      </c>
      <c r="AY53" s="6">
        <f t="shared" si="22"/>
        <v>1.6054029858855949</v>
      </c>
      <c r="AZ53" s="27">
        <f t="shared" si="384"/>
        <v>15.159318596124631</v>
      </c>
      <c r="BA53" s="22">
        <f t="shared" si="385"/>
        <v>9.7919962431119775E-3</v>
      </c>
      <c r="BB53" s="27">
        <f t="shared" si="23"/>
        <v>1.5481336205360794</v>
      </c>
      <c r="BC53" s="1">
        <v>47</v>
      </c>
      <c r="BD53">
        <v>-23.243681687786999</v>
      </c>
      <c r="BE53" s="5">
        <f t="shared" si="287"/>
        <v>-0.39214636783550105</v>
      </c>
      <c r="BF53" s="5">
        <f t="shared" si="288"/>
        <v>0.39214636783550105</v>
      </c>
      <c r="BG53">
        <v>-29.022492840886098</v>
      </c>
      <c r="BH53" s="6">
        <f t="shared" si="327"/>
        <v>-25.197109021246419</v>
      </c>
      <c r="BI53" s="16">
        <f t="shared" si="24"/>
        <v>25197.109021246419</v>
      </c>
      <c r="BJ53" s="6">
        <f t="shared" si="328"/>
        <v>15.748193138279012</v>
      </c>
      <c r="BK53" s="14">
        <f t="shared" si="329"/>
        <v>9.803659195887526E-3</v>
      </c>
      <c r="BL53" s="6">
        <f t="shared" si="330"/>
        <v>1.6063586895069872</v>
      </c>
      <c r="BM53" s="1">
        <v>47</v>
      </c>
      <c r="BN53">
        <v>-23.203776424081401</v>
      </c>
      <c r="BO53" s="5">
        <f t="shared" si="289"/>
        <v>-0.39201314213930161</v>
      </c>
      <c r="BP53" s="5">
        <f t="shared" si="290"/>
        <v>0.39201314213930161</v>
      </c>
      <c r="BQ53">
        <v>-29.699208401143601</v>
      </c>
      <c r="BR53" s="6">
        <f t="shared" si="257"/>
        <v>-26.015623658895539</v>
      </c>
      <c r="BS53" s="16">
        <f t="shared" si="28"/>
        <v>26015.62365889554</v>
      </c>
      <c r="BT53" s="6">
        <f t="shared" si="258"/>
        <v>16.259764786809711</v>
      </c>
      <c r="BU53" s="14">
        <f t="shared" si="259"/>
        <v>9.8003285534825398E-3</v>
      </c>
      <c r="BV53" s="6">
        <f t="shared" si="260"/>
        <v>1.6591040492241269</v>
      </c>
      <c r="BW53" s="1">
        <v>47</v>
      </c>
      <c r="BX53">
        <v>-23.150361115510201</v>
      </c>
      <c r="BY53" s="5">
        <f t="shared" si="291"/>
        <v>-0.39185765783309989</v>
      </c>
      <c r="BZ53" s="5">
        <f t="shared" si="292"/>
        <v>0.39185765783309989</v>
      </c>
      <c r="CA53">
        <v>-31.780725717544598</v>
      </c>
      <c r="CB53" s="6">
        <f t="shared" si="261"/>
        <v>-27.68816836178307</v>
      </c>
      <c r="CC53" s="16">
        <f t="shared" si="32"/>
        <v>27688.168361783071</v>
      </c>
      <c r="CD53" s="6">
        <f t="shared" si="262"/>
        <v>17.305105226114421</v>
      </c>
      <c r="CE53" s="14">
        <f t="shared" si="263"/>
        <v>9.7964414458274977E-3</v>
      </c>
      <c r="CF53" s="6">
        <f t="shared" si="264"/>
        <v>1.7664684999964977</v>
      </c>
      <c r="CG53" s="1">
        <v>47</v>
      </c>
      <c r="CH53">
        <v>-23.176224595718502</v>
      </c>
      <c r="CI53" s="5">
        <f t="shared" si="293"/>
        <v>-0.39127320634270291</v>
      </c>
      <c r="CJ53" s="5">
        <f t="shared" si="294"/>
        <v>0.39127320634270291</v>
      </c>
      <c r="CK53">
        <v>-29.562714509666002</v>
      </c>
      <c r="CL53" s="6">
        <f t="shared" si="265"/>
        <v>-25.521850027143994</v>
      </c>
      <c r="CM53" s="16">
        <f t="shared" si="36"/>
        <v>25521.850027143995</v>
      </c>
      <c r="CN53" s="6">
        <f t="shared" si="266"/>
        <v>15.951156266964997</v>
      </c>
      <c r="CO53" s="14">
        <f t="shared" si="267"/>
        <v>9.7818301585675723E-3</v>
      </c>
      <c r="CP53" s="6">
        <f t="shared" si="268"/>
        <v>1.6306924173074016</v>
      </c>
      <c r="CQ53" s="1">
        <v>47</v>
      </c>
      <c r="CR53">
        <v>-23.161766464458001</v>
      </c>
      <c r="CS53" s="5">
        <f t="shared" si="295"/>
        <v>-0.39139083238569938</v>
      </c>
      <c r="CT53" s="5">
        <f t="shared" si="296"/>
        <v>0.39139083238569938</v>
      </c>
      <c r="CU53">
        <v>-16.9516013935208</v>
      </c>
      <c r="CV53" s="6">
        <f t="shared" si="269"/>
        <v>-13.80952242761847</v>
      </c>
      <c r="CW53" s="16">
        <f t="shared" si="40"/>
        <v>13809.522427618469</v>
      </c>
      <c r="CX53" s="6">
        <f t="shared" si="270"/>
        <v>8.6309515172615434</v>
      </c>
      <c r="CY53" s="14">
        <f t="shared" si="271"/>
        <v>9.7847708096424849E-3</v>
      </c>
      <c r="CZ53" s="6">
        <f t="shared" si="272"/>
        <v>0.88208009008817045</v>
      </c>
      <c r="DA53" s="27">
        <f t="shared" si="44"/>
        <v>16.316054854542035</v>
      </c>
      <c r="DB53" s="22">
        <f t="shared" si="45"/>
        <v>9.7955648384412848E-3</v>
      </c>
      <c r="DC53" s="27">
        <f t="shared" si="297"/>
        <v>1.6656573789917684</v>
      </c>
      <c r="DD53" s="1">
        <v>47</v>
      </c>
      <c r="DE53">
        <v>-23.1544831027208</v>
      </c>
      <c r="DF53" s="5">
        <f t="shared" si="298"/>
        <v>-0.39161421010850006</v>
      </c>
      <c r="DG53" s="5">
        <f t="shared" si="299"/>
        <v>0.39161421010850006</v>
      </c>
      <c r="DH53">
        <v>-23.1141680851579</v>
      </c>
      <c r="DI53" s="6">
        <f t="shared" si="336"/>
        <v>-19.16152779012921</v>
      </c>
      <c r="DJ53" s="16">
        <f t="shared" si="337"/>
        <v>19161.52779012921</v>
      </c>
      <c r="DK53" s="6">
        <f t="shared" si="338"/>
        <v>11.975954868830756</v>
      </c>
      <c r="DL53" s="14">
        <f t="shared" si="339"/>
        <v>9.7903552527125008E-3</v>
      </c>
      <c r="DM53" s="6">
        <f t="shared" si="340"/>
        <v>1.2232400724695578</v>
      </c>
      <c r="DN53" s="1">
        <v>47</v>
      </c>
      <c r="DO53">
        <v>-23.207490585130401</v>
      </c>
      <c r="DP53" s="5">
        <f t="shared" si="300"/>
        <v>-0.39133891115130126</v>
      </c>
      <c r="DQ53" s="5">
        <f t="shared" si="301"/>
        <v>0.39133891115130126</v>
      </c>
      <c r="DR53">
        <v>-26.6869343817234</v>
      </c>
      <c r="DS53" s="6">
        <f t="shared" si="278"/>
        <v>-22.933844663202763</v>
      </c>
      <c r="DT53" s="16">
        <f t="shared" si="279"/>
        <v>22933.844663202763</v>
      </c>
      <c r="DU53" s="6">
        <f t="shared" si="280"/>
        <v>14.333652914501727</v>
      </c>
      <c r="DV53" s="14">
        <f t="shared" si="281"/>
        <v>9.7834727787825312E-3</v>
      </c>
      <c r="DW53" s="6">
        <f t="shared" si="282"/>
        <v>1.4650884444210031</v>
      </c>
      <c r="DX53" s="1">
        <v>47</v>
      </c>
      <c r="DY53">
        <v>-23.259557804254701</v>
      </c>
      <c r="DZ53" s="5">
        <f t="shared" si="302"/>
        <v>-0.39127134369750038</v>
      </c>
      <c r="EA53" s="5">
        <f t="shared" si="303"/>
        <v>0.39127134369750038</v>
      </c>
      <c r="EB53">
        <v>-24.911437928676602</v>
      </c>
      <c r="EC53" s="6">
        <f t="shared" si="331"/>
        <v>-21.210270561277859</v>
      </c>
      <c r="ED53" s="16">
        <f t="shared" si="332"/>
        <v>21210.270561277859</v>
      </c>
      <c r="EE53" s="6">
        <f t="shared" si="333"/>
        <v>13.256419100798661</v>
      </c>
      <c r="EF53" s="14">
        <f t="shared" si="334"/>
        <v>9.7817835924375093E-3</v>
      </c>
      <c r="EG53" s="6">
        <f t="shared" si="335"/>
        <v>1.3552149232832611</v>
      </c>
      <c r="EH53" s="1">
        <v>47</v>
      </c>
      <c r="EI53">
        <v>-23.287175896219701</v>
      </c>
      <c r="EJ53" s="5">
        <f t="shared" si="304"/>
        <v>-0.39152228856899995</v>
      </c>
      <c r="EK53" s="5">
        <f t="shared" si="305"/>
        <v>0.39152228856899995</v>
      </c>
      <c r="EL53">
        <v>-23.2279609888792</v>
      </c>
      <c r="EM53" s="6">
        <f t="shared" si="355"/>
        <v>-19.503878615796559</v>
      </c>
      <c r="EN53" s="16">
        <f t="shared" si="356"/>
        <v>19503.878615796559</v>
      </c>
      <c r="EO53" s="6">
        <f t="shared" si="357"/>
        <v>12.189924134872848</v>
      </c>
      <c r="EP53" s="14">
        <f t="shared" si="358"/>
        <v>9.7880572142249982E-3</v>
      </c>
      <c r="EQ53" s="6">
        <f t="shared" si="359"/>
        <v>1.2453875031663295</v>
      </c>
      <c r="ER53" s="1">
        <v>47</v>
      </c>
      <c r="ES53">
        <v>-23.1326942054033</v>
      </c>
      <c r="ET53" s="5">
        <f t="shared" si="348"/>
        <v>-0.39174934501610181</v>
      </c>
      <c r="EU53" s="5">
        <f t="shared" si="349"/>
        <v>0.39174934501610181</v>
      </c>
      <c r="EV53">
        <v>-25.5816427990794</v>
      </c>
      <c r="EW53" s="6">
        <f t="shared" si="343"/>
        <v>-21.795059740543351</v>
      </c>
      <c r="EX53" s="16">
        <f t="shared" si="344"/>
        <v>21795.059740543351</v>
      </c>
      <c r="EY53" s="6">
        <f t="shared" si="345"/>
        <v>13.621912337839595</v>
      </c>
      <c r="EZ53" s="14">
        <f t="shared" si="346"/>
        <v>9.7937336254025446E-3</v>
      </c>
      <c r="FA53" s="6">
        <f t="shared" si="347"/>
        <v>1.3908804199562559</v>
      </c>
      <c r="FB53" s="27">
        <f t="shared" si="375"/>
        <v>13.075572671368715</v>
      </c>
      <c r="FC53" s="22">
        <f t="shared" si="376"/>
        <v>9.7874804927120165E-3</v>
      </c>
      <c r="FD53" s="27">
        <f t="shared" si="377"/>
        <v>1.3359487848895419</v>
      </c>
      <c r="FE53" s="1">
        <v>47</v>
      </c>
      <c r="FF53">
        <v>-23.1843253792916</v>
      </c>
      <c r="FG53" s="5">
        <f t="shared" si="306"/>
        <v>-0.39128792123959855</v>
      </c>
      <c r="FH53" s="5">
        <f t="shared" si="307"/>
        <v>0.39128792123959855</v>
      </c>
      <c r="FI53">
        <v>-29.712347686290698</v>
      </c>
      <c r="FJ53" s="6">
        <f t="shared" si="360"/>
        <v>-26.351573318242991</v>
      </c>
      <c r="FK53" s="16">
        <f t="shared" si="361"/>
        <v>26351.57331824299</v>
      </c>
      <c r="FL53" s="6">
        <f t="shared" si="362"/>
        <v>16.46973332390187</v>
      </c>
      <c r="FM53" s="14">
        <f t="shared" si="363"/>
        <v>9.782198030989963E-3</v>
      </c>
      <c r="FN53" s="6">
        <f t="shared" si="364"/>
        <v>1.6836434175351822</v>
      </c>
      <c r="FO53" s="1">
        <v>47</v>
      </c>
      <c r="FP53">
        <v>-23.0879171001049</v>
      </c>
      <c r="FQ53" s="5">
        <f t="shared" si="341"/>
        <v>-0.39133178653349887</v>
      </c>
      <c r="FR53" s="5">
        <f t="shared" si="342"/>
        <v>0.39133178653349887</v>
      </c>
      <c r="FS53">
        <v>-27.3363586515188</v>
      </c>
      <c r="FT53" s="6">
        <f t="shared" si="365"/>
        <v>-23.744815587997412</v>
      </c>
      <c r="FU53" s="16">
        <f t="shared" si="366"/>
        <v>23744.815587997411</v>
      </c>
      <c r="FV53" s="6">
        <f t="shared" si="367"/>
        <v>14.840509742498382</v>
      </c>
      <c r="FW53" s="14">
        <f t="shared" si="368"/>
        <v>9.7832946633374714E-3</v>
      </c>
      <c r="FX53" s="6">
        <f t="shared" si="369"/>
        <v>1.5169235163806969</v>
      </c>
      <c r="FY53" s="1">
        <v>47</v>
      </c>
      <c r="FZ53">
        <v>-23.150147702939101</v>
      </c>
      <c r="GA53" s="5">
        <f t="shared" si="308"/>
        <v>-0.39120405564050031</v>
      </c>
      <c r="GB53" s="5">
        <f t="shared" si="309"/>
        <v>0.39120405564050031</v>
      </c>
      <c r="GC53">
        <v>-27.1973313763738</v>
      </c>
      <c r="GD53" s="6">
        <f t="shared" si="350"/>
        <v>-23.703443445265332</v>
      </c>
      <c r="GE53" s="16">
        <f t="shared" si="351"/>
        <v>23703.443445265333</v>
      </c>
      <c r="GF53" s="6">
        <f t="shared" si="352"/>
        <v>14.814652153290833</v>
      </c>
      <c r="GG53" s="14">
        <f t="shared" si="353"/>
        <v>9.7801013910125082E-3</v>
      </c>
      <c r="GH53" s="6">
        <f t="shared" si="354"/>
        <v>1.5147749047780692</v>
      </c>
      <c r="GI53" s="1">
        <v>47</v>
      </c>
      <c r="GJ53">
        <v>-22.976531477314602</v>
      </c>
      <c r="GK53" s="5">
        <f t="shared" si="310"/>
        <v>-0.39128200734110052</v>
      </c>
      <c r="GL53" s="5">
        <f t="shared" si="311"/>
        <v>0.39128200734110052</v>
      </c>
      <c r="GM53">
        <v>-26.134172081947298</v>
      </c>
      <c r="GN53" s="6">
        <f t="shared" si="198"/>
        <v>-22.628568857908217</v>
      </c>
      <c r="GO53" s="16">
        <f t="shared" si="199"/>
        <v>22628.568857908216</v>
      </c>
      <c r="GP53" s="6">
        <f t="shared" si="200"/>
        <v>14.142855536192634</v>
      </c>
      <c r="GQ53" s="14">
        <f t="shared" si="201"/>
        <v>9.7820501835275131E-3</v>
      </c>
      <c r="GR53" s="6">
        <f t="shared" si="202"/>
        <v>1.4457966654074725</v>
      </c>
      <c r="GS53" s="1">
        <v>47</v>
      </c>
      <c r="GT53">
        <v>-23.503993941550199</v>
      </c>
      <c r="GU53" s="5">
        <f t="shared" si="312"/>
        <v>-0.39188014927360015</v>
      </c>
      <c r="GV53" s="5">
        <f t="shared" si="313"/>
        <v>0.39188014927360015</v>
      </c>
      <c r="GW53">
        <v>-32.187872007489197</v>
      </c>
      <c r="GX53" s="6">
        <f t="shared" si="370"/>
        <v>-28.522511571645726</v>
      </c>
      <c r="GY53" s="16">
        <f t="shared" si="371"/>
        <v>28522.511571645726</v>
      </c>
      <c r="GZ53" s="6">
        <f t="shared" si="372"/>
        <v>17.826569732278578</v>
      </c>
      <c r="HA53" s="14">
        <f t="shared" si="373"/>
        <v>9.7970037318400038E-3</v>
      </c>
      <c r="HB53" s="6">
        <f t="shared" si="374"/>
        <v>1.8195940534699091</v>
      </c>
      <c r="HC53" s="27">
        <f t="shared" si="314"/>
        <v>15.618864097632459</v>
      </c>
      <c r="HD53" s="22">
        <f t="shared" si="315"/>
        <v>9.7849296001414916E-3</v>
      </c>
      <c r="HE53" s="27">
        <f t="shared" si="316"/>
        <v>1.5962162974996374</v>
      </c>
      <c r="HF53" s="1">
        <v>47</v>
      </c>
      <c r="HG53">
        <v>-23.0732637170637</v>
      </c>
      <c r="HH53" s="5">
        <f t="shared" si="317"/>
        <v>-0.39177230211790004</v>
      </c>
      <c r="HI53" s="5">
        <f t="shared" si="318"/>
        <v>0.39177230211790004</v>
      </c>
      <c r="HJ53">
        <v>-26.010869443416599</v>
      </c>
      <c r="HK53" s="6">
        <f t="shared" si="212"/>
        <v>-22.223182581365108</v>
      </c>
      <c r="HL53" s="16">
        <f t="shared" si="213"/>
        <v>22223.182581365108</v>
      </c>
      <c r="HM53" s="6">
        <f t="shared" si="214"/>
        <v>13.889489113353193</v>
      </c>
      <c r="HN53" s="14">
        <f t="shared" si="215"/>
        <v>9.7943075529475006E-3</v>
      </c>
      <c r="HO53" s="6">
        <f t="shared" si="216"/>
        <v>1.4181185385763477</v>
      </c>
      <c r="HP53" s="1">
        <v>47</v>
      </c>
      <c r="HQ53">
        <v>-23.2286000360535</v>
      </c>
      <c r="HR53" s="5">
        <f t="shared" si="319"/>
        <v>-0.39111995721080106</v>
      </c>
      <c r="HS53" s="5">
        <f t="shared" si="320"/>
        <v>0.39111995721080106</v>
      </c>
      <c r="HT53">
        <v>-24.872235767543302</v>
      </c>
      <c r="HU53" s="6">
        <f t="shared" si="219"/>
        <v>-21.166845038533193</v>
      </c>
      <c r="HV53" s="16">
        <f t="shared" si="220"/>
        <v>21166.845038533193</v>
      </c>
      <c r="HW53" s="6">
        <f t="shared" si="221"/>
        <v>13.229278149083246</v>
      </c>
      <c r="HX53" s="14">
        <f t="shared" si="222"/>
        <v>9.7779989302700272E-3</v>
      </c>
      <c r="HY53" s="6">
        <f t="shared" si="223"/>
        <v>1.3529637549999107</v>
      </c>
      <c r="HZ53" s="1">
        <v>47</v>
      </c>
      <c r="IA53">
        <v>-23.2064219390262</v>
      </c>
      <c r="IB53" s="5">
        <f t="shared" si="321"/>
        <v>-0.39177709842919839</v>
      </c>
      <c r="IC53" s="5">
        <f t="shared" si="322"/>
        <v>0.39177709842919839</v>
      </c>
      <c r="ID53">
        <v>-28.199280984699701</v>
      </c>
      <c r="IE53" s="6">
        <f t="shared" si="226"/>
        <v>-24.451040662825079</v>
      </c>
      <c r="IF53" s="16">
        <f t="shared" si="227"/>
        <v>24451.040662825078</v>
      </c>
      <c r="IG53" s="6">
        <f t="shared" si="228"/>
        <v>15.281900414265674</v>
      </c>
      <c r="IH53" s="14">
        <f t="shared" si="229"/>
        <v>9.794427460729959E-3</v>
      </c>
      <c r="II53" s="6">
        <f t="shared" si="230"/>
        <v>1.5602648011369054</v>
      </c>
      <c r="IJ53" s="1">
        <v>47</v>
      </c>
      <c r="IK53">
        <v>-23.365300822878101</v>
      </c>
      <c r="IL53" s="5">
        <f t="shared" si="323"/>
        <v>-0.39137518616610123</v>
      </c>
      <c r="IM53" s="5">
        <f t="shared" si="324"/>
        <v>0.39137518616610123</v>
      </c>
      <c r="IN53">
        <v>-29.468116350471998</v>
      </c>
      <c r="IO53" s="6">
        <f t="shared" si="233"/>
        <v>-25.845917686820059</v>
      </c>
      <c r="IP53" s="16">
        <f t="shared" si="234"/>
        <v>25845.917686820059</v>
      </c>
      <c r="IQ53" s="6">
        <f t="shared" si="235"/>
        <v>16.153698554262537</v>
      </c>
      <c r="IR53" s="14">
        <f t="shared" si="236"/>
        <v>9.7843796541525301E-3</v>
      </c>
      <c r="IS53" s="6">
        <f t="shared" si="237"/>
        <v>1.6509680864036018</v>
      </c>
      <c r="IT53" s="1">
        <v>47</v>
      </c>
      <c r="IU53">
        <v>-23.252636075078598</v>
      </c>
      <c r="IV53" s="5">
        <f t="shared" si="325"/>
        <v>-0.39167469951059886</v>
      </c>
      <c r="IW53" s="5">
        <f t="shared" si="326"/>
        <v>0.39167469951059886</v>
      </c>
      <c r="IX53">
        <v>-28.492919728159901</v>
      </c>
      <c r="IY53" s="6">
        <f t="shared" si="240"/>
        <v>-24.853261932730671</v>
      </c>
      <c r="IZ53" s="16">
        <f t="shared" si="241"/>
        <v>24853.261932730671</v>
      </c>
      <c r="JA53" s="6">
        <f t="shared" si="242"/>
        <v>15.53328870795667</v>
      </c>
      <c r="JB53" s="14">
        <f t="shared" si="243"/>
        <v>9.7918674877649717E-3</v>
      </c>
      <c r="JC53" s="6">
        <f t="shared" si="244"/>
        <v>1.5863458862536342</v>
      </c>
      <c r="JD53" s="27">
        <f t="shared" si="245"/>
        <v>14.817530987784263</v>
      </c>
      <c r="JE53" s="22">
        <f t="shared" si="246"/>
        <v>9.7885962171729967E-3</v>
      </c>
      <c r="JF53" s="27">
        <f t="shared" si="247"/>
        <v>1.5137544402729131</v>
      </c>
    </row>
    <row r="54" spans="2:266" x14ac:dyDescent="0.25">
      <c r="B54" s="1">
        <v>48</v>
      </c>
      <c r="C54" s="5">
        <v>-23.1828105365353</v>
      </c>
      <c r="D54" s="5">
        <f t="shared" si="116"/>
        <v>-0.39989930242180094</v>
      </c>
      <c r="E54" s="5">
        <f t="shared" si="117"/>
        <v>0.39989930242180094</v>
      </c>
      <c r="F54" s="6">
        <v>-27.900429815053901</v>
      </c>
      <c r="G54" s="6">
        <f t="shared" si="118"/>
        <v>-24.29282627999779</v>
      </c>
      <c r="H54" s="16">
        <f t="shared" si="2"/>
        <v>24292.826279997789</v>
      </c>
      <c r="I54" s="6">
        <f t="shared" si="3"/>
        <v>15.183016424998618</v>
      </c>
      <c r="J54" s="14">
        <f t="shared" si="4"/>
        <v>9.9974825605450238E-3</v>
      </c>
      <c r="K54" s="6">
        <f t="shared" si="5"/>
        <v>1.5186839619924177</v>
      </c>
      <c r="L54" s="1">
        <v>48</v>
      </c>
      <c r="M54" s="1">
        <v>-23.390275355675701</v>
      </c>
      <c r="N54" s="5">
        <f t="shared" si="386"/>
        <v>-0.40012002587529949</v>
      </c>
      <c r="O54" s="5">
        <f t="shared" si="378"/>
        <v>0.40012002587529949</v>
      </c>
      <c r="P54" s="1">
        <v>-28.240212798118598</v>
      </c>
      <c r="Q54" s="6">
        <f t="shared" si="379"/>
        <v>-24.200141429901127</v>
      </c>
      <c r="R54" s="16">
        <f t="shared" si="380"/>
        <v>24200.141429901127</v>
      </c>
      <c r="S54" s="6">
        <f t="shared" si="381"/>
        <v>15.125088393688204</v>
      </c>
      <c r="T54" s="14">
        <f t="shared" si="382"/>
        <v>1.0003000646882487E-2</v>
      </c>
      <c r="U54" s="6">
        <f t="shared" si="383"/>
        <v>1.5120551250191168</v>
      </c>
      <c r="V54" s="1">
        <v>48</v>
      </c>
      <c r="W54" s="1">
        <v>-23.353829396592701</v>
      </c>
      <c r="X54" s="5">
        <f t="shared" si="121"/>
        <v>-0.39948248899730032</v>
      </c>
      <c r="Y54" s="5">
        <f t="shared" si="122"/>
        <v>0.39948248899730032</v>
      </c>
      <c r="Z54" s="1">
        <v>-28.700363077223301</v>
      </c>
      <c r="AA54" s="6">
        <f t="shared" si="123"/>
        <v>-24.271312355995178</v>
      </c>
      <c r="AB54" s="16">
        <f t="shared" si="11"/>
        <v>24271.312355995178</v>
      </c>
      <c r="AC54" s="6">
        <f t="shared" si="12"/>
        <v>15.169570222496986</v>
      </c>
      <c r="AD54" s="14">
        <f t="shared" si="13"/>
        <v>9.9870622249325081E-3</v>
      </c>
      <c r="AE54" s="6">
        <f t="shared" si="14"/>
        <v>1.5189221695872133</v>
      </c>
      <c r="AF54" s="1">
        <v>48</v>
      </c>
      <c r="AG54" s="1">
        <v>-23.421763698355601</v>
      </c>
      <c r="AH54" s="5">
        <f t="shared" si="124"/>
        <v>-0.39989087395240119</v>
      </c>
      <c r="AI54" s="5">
        <f t="shared" si="125"/>
        <v>0.39989087395240119</v>
      </c>
      <c r="AJ54" s="1">
        <v>-31.049886159598799</v>
      </c>
      <c r="AK54" s="6">
        <f t="shared" si="126"/>
        <v>-26.772167906165098</v>
      </c>
      <c r="AL54" s="16">
        <f t="shared" si="15"/>
        <v>26772.167906165098</v>
      </c>
      <c r="AM54" s="6">
        <f t="shared" si="16"/>
        <v>16.732604941353188</v>
      </c>
      <c r="AN54" s="14">
        <f t="shared" si="17"/>
        <v>9.9972718488100295E-3</v>
      </c>
      <c r="AO54" s="6">
        <f t="shared" si="18"/>
        <v>1.6737171094677055</v>
      </c>
      <c r="AP54" s="1">
        <v>48</v>
      </c>
      <c r="AQ54" s="1">
        <v>-23.389282705494701</v>
      </c>
      <c r="AR54" s="5">
        <f t="shared" si="127"/>
        <v>-0.39986349306829894</v>
      </c>
      <c r="AS54" s="5">
        <f t="shared" si="128"/>
        <v>0.39986349306829894</v>
      </c>
      <c r="AT54" s="1">
        <v>-29.777670092880701</v>
      </c>
      <c r="AU54" s="6">
        <f t="shared" si="129"/>
        <v>-26.002844981849169</v>
      </c>
      <c r="AV54" s="16">
        <f t="shared" si="19"/>
        <v>26002.844981849168</v>
      </c>
      <c r="AW54" s="6">
        <f t="shared" si="20"/>
        <v>16.251778113655732</v>
      </c>
      <c r="AX54" s="14">
        <f t="shared" si="21"/>
        <v>9.9965873267074731E-3</v>
      </c>
      <c r="AY54" s="6">
        <f t="shared" si="22"/>
        <v>1.625732620795151</v>
      </c>
      <c r="AZ54" s="27">
        <f t="shared" si="384"/>
        <v>15.692411619238545</v>
      </c>
      <c r="BA54" s="22">
        <f t="shared" si="385"/>
        <v>9.9962809215755049E-3</v>
      </c>
      <c r="BB54" s="27">
        <f t="shared" si="23"/>
        <v>1.5698249921497083</v>
      </c>
      <c r="BC54" s="1">
        <v>48</v>
      </c>
      <c r="BD54">
        <v>-23.251487474930201</v>
      </c>
      <c r="BE54" s="5">
        <f t="shared" si="287"/>
        <v>-0.39995215497870262</v>
      </c>
      <c r="BF54" s="5">
        <f t="shared" si="288"/>
        <v>0.39995215497870262</v>
      </c>
      <c r="BG54">
        <v>-30.016594566404802</v>
      </c>
      <c r="BH54" s="6">
        <f t="shared" si="327"/>
        <v>-26.191210746765123</v>
      </c>
      <c r="BI54" s="16">
        <f t="shared" si="24"/>
        <v>26191.210746765122</v>
      </c>
      <c r="BJ54" s="6">
        <f t="shared" si="328"/>
        <v>16.3695067167282</v>
      </c>
      <c r="BK54" s="14">
        <f t="shared" si="329"/>
        <v>9.9988038744675649E-3</v>
      </c>
      <c r="BL54" s="6">
        <f t="shared" si="330"/>
        <v>1.637146494945114</v>
      </c>
      <c r="BM54" s="1">
        <v>48</v>
      </c>
      <c r="BN54">
        <v>-23.212271995299702</v>
      </c>
      <c r="BO54" s="5">
        <f t="shared" si="289"/>
        <v>-0.40050871335760263</v>
      </c>
      <c r="BP54" s="5">
        <f t="shared" si="290"/>
        <v>0.40050871335760263</v>
      </c>
      <c r="BQ54">
        <v>-30.538339540362401</v>
      </c>
      <c r="BR54" s="6">
        <f t="shared" si="257"/>
        <v>-26.854754798114339</v>
      </c>
      <c r="BS54" s="16">
        <f t="shared" si="28"/>
        <v>26854.75479811434</v>
      </c>
      <c r="BT54" s="6">
        <f t="shared" si="258"/>
        <v>16.784221748821462</v>
      </c>
      <c r="BU54" s="14">
        <f t="shared" si="259"/>
        <v>1.0012717833940065E-2</v>
      </c>
      <c r="BV54" s="6">
        <f t="shared" si="260"/>
        <v>1.6762902967192446</v>
      </c>
      <c r="BW54" s="1">
        <v>48</v>
      </c>
      <c r="BX54">
        <v>-23.1584493262284</v>
      </c>
      <c r="BY54" s="5">
        <f t="shared" si="291"/>
        <v>-0.3999458685512991</v>
      </c>
      <c r="BZ54" s="5">
        <f t="shared" si="292"/>
        <v>0.3999458685512991</v>
      </c>
      <c r="CA54">
        <v>-32.977382838726001</v>
      </c>
      <c r="CB54" s="6">
        <f t="shared" si="261"/>
        <v>-28.884825482964473</v>
      </c>
      <c r="CC54" s="16">
        <f t="shared" si="32"/>
        <v>28884.825482964472</v>
      </c>
      <c r="CD54" s="6">
        <f t="shared" si="262"/>
        <v>18.053015926852794</v>
      </c>
      <c r="CE54" s="14">
        <f t="shared" si="263"/>
        <v>9.9986467137824775E-3</v>
      </c>
      <c r="CF54" s="6">
        <f t="shared" si="264"/>
        <v>1.8055459347281364</v>
      </c>
      <c r="CG54" s="1">
        <v>48</v>
      </c>
      <c r="CH54">
        <v>-23.1850912058561</v>
      </c>
      <c r="CI54" s="5">
        <f t="shared" si="293"/>
        <v>-0.40013981648030139</v>
      </c>
      <c r="CJ54" s="5">
        <f t="shared" si="294"/>
        <v>0.40013981648030139</v>
      </c>
      <c r="CK54">
        <v>-30.496672168374101</v>
      </c>
      <c r="CL54" s="6">
        <f t="shared" si="265"/>
        <v>-26.455807685852093</v>
      </c>
      <c r="CM54" s="16">
        <f t="shared" si="36"/>
        <v>26455.807685852094</v>
      </c>
      <c r="CN54" s="6">
        <f t="shared" si="266"/>
        <v>16.53487980365756</v>
      </c>
      <c r="CO54" s="14">
        <f t="shared" si="267"/>
        <v>1.0003495412007535E-2</v>
      </c>
      <c r="CP54" s="6">
        <f t="shared" si="268"/>
        <v>1.6529102201426698</v>
      </c>
      <c r="CQ54" s="1">
        <v>48</v>
      </c>
      <c r="CR54">
        <v>-23.170216400869499</v>
      </c>
      <c r="CS54" s="5">
        <f t="shared" si="295"/>
        <v>-0.39984076879719765</v>
      </c>
      <c r="CT54" s="5">
        <f t="shared" si="296"/>
        <v>0.39984076879719765</v>
      </c>
      <c r="CU54">
        <v>-17.369024083018299</v>
      </c>
      <c r="CV54" s="6">
        <f t="shared" si="269"/>
        <v>-14.226945117115969</v>
      </c>
      <c r="CW54" s="16">
        <f t="shared" si="40"/>
        <v>14226.945117115969</v>
      </c>
      <c r="CX54" s="6">
        <f t="shared" si="270"/>
        <v>8.8918406981974805</v>
      </c>
      <c r="CY54" s="14">
        <f t="shared" si="271"/>
        <v>9.9960192199299407E-3</v>
      </c>
      <c r="CZ54" s="6">
        <f t="shared" si="272"/>
        <v>0.88953817540376856</v>
      </c>
      <c r="DA54" s="27">
        <f t="shared" si="44"/>
        <v>16.935406049015004</v>
      </c>
      <c r="DB54" s="22">
        <f t="shared" si="45"/>
        <v>1.000341595854941E-2</v>
      </c>
      <c r="DC54" s="27">
        <f t="shared" si="297"/>
        <v>1.6929622959986159</v>
      </c>
      <c r="DD54" s="1">
        <v>48</v>
      </c>
      <c r="DE54">
        <v>-23.1627188815031</v>
      </c>
      <c r="DF54" s="5">
        <f t="shared" si="298"/>
        <v>-0.39984998889080003</v>
      </c>
      <c r="DG54" s="5">
        <f t="shared" si="299"/>
        <v>0.39984998889080003</v>
      </c>
      <c r="DH54">
        <v>-23.7859858199954</v>
      </c>
      <c r="DI54" s="6">
        <f t="shared" si="336"/>
        <v>-19.83334552496671</v>
      </c>
      <c r="DJ54" s="16">
        <f t="shared" si="337"/>
        <v>19833.345524966709</v>
      </c>
      <c r="DK54" s="6">
        <f t="shared" si="338"/>
        <v>12.395840953104193</v>
      </c>
      <c r="DL54" s="14">
        <f t="shared" si="339"/>
        <v>9.9962497222700012E-3</v>
      </c>
      <c r="DM54" s="6">
        <f t="shared" si="340"/>
        <v>1.240049148180872</v>
      </c>
      <c r="DN54" s="1">
        <v>48</v>
      </c>
      <c r="DO54">
        <v>-23.215907273325499</v>
      </c>
      <c r="DP54" s="5">
        <f t="shared" si="300"/>
        <v>-0.39975559934639904</v>
      </c>
      <c r="DQ54" s="5">
        <f t="shared" si="301"/>
        <v>0.39975559934639904</v>
      </c>
      <c r="DR54">
        <v>-27.5786142796278</v>
      </c>
      <c r="DS54" s="6">
        <f t="shared" si="278"/>
        <v>-23.825524561107162</v>
      </c>
      <c r="DT54" s="16">
        <f t="shared" si="279"/>
        <v>23825.524561107162</v>
      </c>
      <c r="DU54" s="6">
        <f t="shared" si="280"/>
        <v>14.890952850691976</v>
      </c>
      <c r="DV54" s="14">
        <f t="shared" si="281"/>
        <v>9.9938899836599752E-3</v>
      </c>
      <c r="DW54" s="6">
        <f t="shared" si="282"/>
        <v>1.4900056809749462</v>
      </c>
      <c r="DX54" s="1">
        <v>48</v>
      </c>
      <c r="DY54">
        <v>-23.268194424279098</v>
      </c>
      <c r="DZ54" s="5">
        <f t="shared" si="302"/>
        <v>-0.39990796372189763</v>
      </c>
      <c r="EA54" s="5">
        <f t="shared" si="303"/>
        <v>0.39990796372189763</v>
      </c>
      <c r="EB54">
        <v>-25.4198860377073</v>
      </c>
      <c r="EC54" s="6">
        <f t="shared" si="331"/>
        <v>-21.718718670308558</v>
      </c>
      <c r="ED54" s="16">
        <f t="shared" si="332"/>
        <v>21718.718670308557</v>
      </c>
      <c r="EE54" s="6">
        <f t="shared" si="333"/>
        <v>13.574199168942847</v>
      </c>
      <c r="EF54" s="14">
        <f t="shared" si="334"/>
        <v>9.9976990930474401E-3</v>
      </c>
      <c r="EG54" s="6">
        <f t="shared" si="335"/>
        <v>1.3577323184674124</v>
      </c>
      <c r="EH54" s="1">
        <v>48</v>
      </c>
      <c r="EI54">
        <v>-23.295631001471602</v>
      </c>
      <c r="EJ54" s="5">
        <f t="shared" si="304"/>
        <v>-0.39997739382090103</v>
      </c>
      <c r="EK54" s="5">
        <f t="shared" si="305"/>
        <v>0.39997739382090103</v>
      </c>
      <c r="EL54">
        <v>-23.826061934232701</v>
      </c>
      <c r="EM54" s="6">
        <f t="shared" si="355"/>
        <v>-20.10197956115006</v>
      </c>
      <c r="EN54" s="16">
        <f t="shared" si="356"/>
        <v>20101.979561150059</v>
      </c>
      <c r="EO54" s="6">
        <f t="shared" si="357"/>
        <v>12.563737225718787</v>
      </c>
      <c r="EP54" s="14">
        <f t="shared" si="358"/>
        <v>9.999434845522525E-3</v>
      </c>
      <c r="EQ54" s="6">
        <f t="shared" si="359"/>
        <v>1.2564447311084272</v>
      </c>
      <c r="ER54" s="1">
        <v>48</v>
      </c>
      <c r="ES54">
        <v>-23.140775198371401</v>
      </c>
      <c r="ET54" s="5">
        <f t="shared" si="348"/>
        <v>-0.39983033798420209</v>
      </c>
      <c r="EU54" s="5">
        <f t="shared" si="349"/>
        <v>0.39983033798420209</v>
      </c>
      <c r="EV54">
        <v>-26.1168075725436</v>
      </c>
      <c r="EW54" s="6">
        <f t="shared" si="343"/>
        <v>-22.330224514007551</v>
      </c>
      <c r="EX54" s="16">
        <f t="shared" si="344"/>
        <v>22330.22451400755</v>
      </c>
      <c r="EY54" s="6">
        <f t="shared" si="345"/>
        <v>13.95639032125472</v>
      </c>
      <c r="EZ54" s="14">
        <f t="shared" si="346"/>
        <v>9.9957584496050515E-3</v>
      </c>
      <c r="FA54" s="6">
        <f t="shared" si="347"/>
        <v>1.396231250646734</v>
      </c>
      <c r="FB54" s="27">
        <f t="shared" si="375"/>
        <v>13.476224103942505</v>
      </c>
      <c r="FC54" s="22">
        <f t="shared" si="376"/>
        <v>9.9966064188210003E-3</v>
      </c>
      <c r="FD54" s="27">
        <f t="shared" si="377"/>
        <v>1.3480798922492629</v>
      </c>
      <c r="FE54" s="1">
        <v>48</v>
      </c>
      <c r="FF54">
        <v>-23.192856387334501</v>
      </c>
      <c r="FG54" s="5">
        <f t="shared" si="306"/>
        <v>-0.39981892928249962</v>
      </c>
      <c r="FH54" s="5">
        <f t="shared" si="307"/>
        <v>0.39981892928249962</v>
      </c>
      <c r="FI54">
        <v>-30.603526905178999</v>
      </c>
      <c r="FJ54" s="6">
        <f t="shared" si="360"/>
        <v>-27.242752537131292</v>
      </c>
      <c r="FK54" s="16">
        <f t="shared" si="361"/>
        <v>27242.752537131291</v>
      </c>
      <c r="FL54" s="6">
        <f t="shared" si="362"/>
        <v>17.026720335707058</v>
      </c>
      <c r="FM54" s="14">
        <f t="shared" si="363"/>
        <v>9.9954732320624903E-3</v>
      </c>
      <c r="FN54" s="6">
        <f t="shared" si="364"/>
        <v>1.7034431427509034</v>
      </c>
      <c r="FO54" s="1">
        <v>48</v>
      </c>
      <c r="FP54">
        <v>-23.096244707294499</v>
      </c>
      <c r="FQ54" s="5">
        <f t="shared" si="341"/>
        <v>-0.39965939372309833</v>
      </c>
      <c r="FR54" s="5">
        <f t="shared" si="342"/>
        <v>0.39965939372309833</v>
      </c>
      <c r="FS54">
        <v>-28.108771890401801</v>
      </c>
      <c r="FT54" s="6">
        <f t="shared" si="365"/>
        <v>-24.517228826880412</v>
      </c>
      <c r="FU54" s="16">
        <f t="shared" si="366"/>
        <v>24517.228826880411</v>
      </c>
      <c r="FV54" s="6">
        <f t="shared" si="367"/>
        <v>15.323268016800258</v>
      </c>
      <c r="FW54" s="14">
        <f t="shared" si="368"/>
        <v>9.9914848430774587E-3</v>
      </c>
      <c r="FX54" s="6">
        <f t="shared" si="369"/>
        <v>1.5336327140021528</v>
      </c>
      <c r="FY54" s="1">
        <v>48</v>
      </c>
      <c r="FZ54">
        <v>-23.158966024000499</v>
      </c>
      <c r="GA54" s="5">
        <f t="shared" si="308"/>
        <v>-0.400022376701898</v>
      </c>
      <c r="GB54" s="5">
        <f t="shared" si="309"/>
        <v>0.400022376701898</v>
      </c>
      <c r="GC54">
        <v>-28.1963845714927</v>
      </c>
      <c r="GD54" s="6">
        <f t="shared" si="350"/>
        <v>-24.702496640384233</v>
      </c>
      <c r="GE54" s="16">
        <f t="shared" si="351"/>
        <v>24702.496640384234</v>
      </c>
      <c r="GF54" s="6">
        <f t="shared" si="352"/>
        <v>15.439060400240146</v>
      </c>
      <c r="GG54" s="14">
        <f t="shared" si="353"/>
        <v>1.0000559417547451E-2</v>
      </c>
      <c r="GH54" s="6">
        <f t="shared" si="354"/>
        <v>1.5438196760423268</v>
      </c>
      <c r="GI54" s="1">
        <v>48</v>
      </c>
      <c r="GJ54">
        <v>-22.985165955296999</v>
      </c>
      <c r="GK54" s="5">
        <f t="shared" si="310"/>
        <v>-0.39991648532349799</v>
      </c>
      <c r="GL54" s="5">
        <f t="shared" si="311"/>
        <v>0.39991648532349799</v>
      </c>
      <c r="GM54">
        <v>-27.178854867816</v>
      </c>
      <c r="GN54" s="6">
        <f t="shared" si="198"/>
        <v>-23.673251643776918</v>
      </c>
      <c r="GO54" s="16">
        <f t="shared" si="199"/>
        <v>23673.251643776919</v>
      </c>
      <c r="GP54" s="6">
        <f t="shared" si="200"/>
        <v>14.795782277360574</v>
      </c>
      <c r="GQ54" s="14">
        <f t="shared" si="201"/>
        <v>9.9979121330874502E-3</v>
      </c>
      <c r="GR54" s="6">
        <f t="shared" si="202"/>
        <v>1.4798872084897488</v>
      </c>
      <c r="GS54" s="1">
        <v>48</v>
      </c>
      <c r="GT54">
        <v>-23.511965457548001</v>
      </c>
      <c r="GU54" s="5">
        <f t="shared" si="312"/>
        <v>-0.39985166527140237</v>
      </c>
      <c r="GV54" s="5">
        <f t="shared" si="313"/>
        <v>0.39985166527140237</v>
      </c>
      <c r="GW54">
        <v>-33.222528547048597</v>
      </c>
      <c r="GX54" s="6">
        <f t="shared" si="370"/>
        <v>-29.557168111205126</v>
      </c>
      <c r="GY54" s="16">
        <f t="shared" si="371"/>
        <v>29557.168111205126</v>
      </c>
      <c r="GZ54" s="6">
        <f t="shared" si="372"/>
        <v>18.473230069503202</v>
      </c>
      <c r="HA54" s="14">
        <f t="shared" si="373"/>
        <v>9.9962916317850592E-3</v>
      </c>
      <c r="HB54" s="6">
        <f t="shared" si="374"/>
        <v>1.8480083164804986</v>
      </c>
      <c r="HC54" s="27">
        <f t="shared" si="314"/>
        <v>16.211612219922248</v>
      </c>
      <c r="HD54" s="22">
        <f t="shared" si="315"/>
        <v>9.9963442515119821E-3</v>
      </c>
      <c r="HE54" s="27">
        <f t="shared" si="316"/>
        <v>1.6217540945001152</v>
      </c>
      <c r="HF54" s="1">
        <v>48</v>
      </c>
      <c r="HG54">
        <v>-23.081694654494399</v>
      </c>
      <c r="HH54" s="5">
        <f t="shared" si="317"/>
        <v>-0.40020323954859904</v>
      </c>
      <c r="HI54" s="5">
        <f t="shared" si="318"/>
        <v>0.40020323954859904</v>
      </c>
      <c r="HJ54">
        <v>-26.627743989229199</v>
      </c>
      <c r="HK54" s="6">
        <f t="shared" si="212"/>
        <v>-22.840057127177708</v>
      </c>
      <c r="HL54" s="16">
        <f t="shared" si="213"/>
        <v>22840.057127177708</v>
      </c>
      <c r="HM54" s="6">
        <f t="shared" si="214"/>
        <v>14.275035704486067</v>
      </c>
      <c r="HN54" s="14">
        <f t="shared" si="215"/>
        <v>1.0005080988714976E-2</v>
      </c>
      <c r="HO54" s="6">
        <f t="shared" si="216"/>
        <v>1.426778625838941</v>
      </c>
      <c r="HP54" s="1">
        <v>48</v>
      </c>
      <c r="HQ54">
        <v>-23.237136678597999</v>
      </c>
      <c r="HR54" s="5">
        <f t="shared" si="319"/>
        <v>-0.39965659975529988</v>
      </c>
      <c r="HS54" s="5">
        <f t="shared" si="320"/>
        <v>0.39965659975529988</v>
      </c>
      <c r="HT54">
        <v>-25.6205869838595</v>
      </c>
      <c r="HU54" s="6">
        <f t="shared" si="219"/>
        <v>-21.915196254849391</v>
      </c>
      <c r="HV54" s="16">
        <f t="shared" si="220"/>
        <v>21915.19625484939</v>
      </c>
      <c r="HW54" s="6">
        <f t="shared" si="221"/>
        <v>13.69699765928087</v>
      </c>
      <c r="HX54" s="14">
        <f t="shared" si="222"/>
        <v>9.9914149938824977E-3</v>
      </c>
      <c r="HY54" s="6">
        <f t="shared" si="223"/>
        <v>1.3708766643830941</v>
      </c>
      <c r="HZ54" s="1">
        <v>48</v>
      </c>
      <c r="IA54">
        <v>-23.214695017278199</v>
      </c>
      <c r="IB54" s="5">
        <f t="shared" si="321"/>
        <v>-0.40005017668119791</v>
      </c>
      <c r="IC54" s="5">
        <f t="shared" si="322"/>
        <v>0.40005017668119791</v>
      </c>
      <c r="ID54">
        <v>-29.224376194179101</v>
      </c>
      <c r="IE54" s="6">
        <f t="shared" si="226"/>
        <v>-25.476135872304479</v>
      </c>
      <c r="IF54" s="16">
        <f t="shared" si="227"/>
        <v>25476.13587230448</v>
      </c>
      <c r="IG54" s="6">
        <f t="shared" si="228"/>
        <v>15.9225849201903</v>
      </c>
      <c r="IH54" s="14">
        <f t="shared" si="229"/>
        <v>1.0001254417029948E-2</v>
      </c>
      <c r="II54" s="6">
        <f t="shared" si="230"/>
        <v>1.5920587814542164</v>
      </c>
      <c r="IJ54" s="1">
        <v>48</v>
      </c>
      <c r="IK54">
        <v>-23.373661072924399</v>
      </c>
      <c r="IL54" s="5">
        <f t="shared" si="323"/>
        <v>-0.39973543621239926</v>
      </c>
      <c r="IM54" s="5">
        <f t="shared" si="324"/>
        <v>0.39973543621239926</v>
      </c>
      <c r="IN54">
        <v>-30.507938005030201</v>
      </c>
      <c r="IO54" s="6">
        <f t="shared" si="233"/>
        <v>-26.885739341378262</v>
      </c>
      <c r="IP54" s="16">
        <f t="shared" si="234"/>
        <v>26885.739341378263</v>
      </c>
      <c r="IQ54" s="6">
        <f t="shared" si="235"/>
        <v>16.803587088361414</v>
      </c>
      <c r="IR54" s="14">
        <f t="shared" si="236"/>
        <v>9.993385905309982E-3</v>
      </c>
      <c r="IS54" s="6">
        <f t="shared" si="237"/>
        <v>1.6814708495779027</v>
      </c>
      <c r="IT54" s="1">
        <v>48</v>
      </c>
      <c r="IU54">
        <v>-23.260653132750999</v>
      </c>
      <c r="IV54" s="5">
        <f t="shared" si="325"/>
        <v>-0.39969175718299965</v>
      </c>
      <c r="IW54" s="5">
        <f t="shared" si="326"/>
        <v>0.39969175718299965</v>
      </c>
      <c r="IX54">
        <v>-29.3656563386321</v>
      </c>
      <c r="IY54" s="6">
        <f t="shared" si="240"/>
        <v>-25.72599854320287</v>
      </c>
      <c r="IZ54" s="16">
        <f t="shared" si="241"/>
        <v>25725.99854320287</v>
      </c>
      <c r="JA54" s="6">
        <f t="shared" si="242"/>
        <v>16.078749089501795</v>
      </c>
      <c r="JB54" s="14">
        <f t="shared" si="243"/>
        <v>9.9922939295749909E-3</v>
      </c>
      <c r="JC54" s="6">
        <f t="shared" si="244"/>
        <v>1.6091149042275703</v>
      </c>
      <c r="JD54" s="27">
        <f t="shared" si="245"/>
        <v>15.35539089236409</v>
      </c>
      <c r="JE54" s="22">
        <f t="shared" si="246"/>
        <v>9.9966860469024778E-3</v>
      </c>
      <c r="JF54" s="27">
        <f t="shared" si="247"/>
        <v>1.5360481283817085</v>
      </c>
    </row>
    <row r="55" spans="2:266" x14ac:dyDescent="0.25">
      <c r="B55" s="1">
        <v>49</v>
      </c>
      <c r="C55" s="5">
        <v>-23.190760911510399</v>
      </c>
      <c r="D55" s="5">
        <f t="shared" si="116"/>
        <v>-0.40784967739690003</v>
      </c>
      <c r="E55" s="5">
        <f t="shared" si="117"/>
        <v>0.40784967739690003</v>
      </c>
      <c r="F55" s="6">
        <v>-28.7265613675117</v>
      </c>
      <c r="G55" s="6">
        <f t="shared" si="118"/>
        <v>-25.118957832455589</v>
      </c>
      <c r="H55" s="16">
        <f t="shared" si="2"/>
        <v>25118.957832455588</v>
      </c>
      <c r="I55" s="6">
        <f t="shared" si="3"/>
        <v>15.699348645284742</v>
      </c>
      <c r="J55" s="14">
        <f t="shared" si="4"/>
        <v>1.0196241934922501E-2</v>
      </c>
      <c r="K55" s="6">
        <f t="shared" si="5"/>
        <v>1.5397191186209402</v>
      </c>
      <c r="L55" s="1">
        <v>49</v>
      </c>
      <c r="M55" s="1">
        <v>-23.3984286658428</v>
      </c>
      <c r="N55" s="5">
        <f t="shared" si="386"/>
        <v>-0.40827333604239868</v>
      </c>
      <c r="O55" s="5">
        <f t="shared" si="378"/>
        <v>0.40827333604239868</v>
      </c>
      <c r="P55" s="1">
        <v>-29.034654237329999</v>
      </c>
      <c r="Q55" s="6">
        <f t="shared" si="379"/>
        <v>-24.994582869112527</v>
      </c>
      <c r="R55" s="16">
        <f t="shared" si="380"/>
        <v>24994.582869112528</v>
      </c>
      <c r="S55" s="6">
        <f t="shared" si="381"/>
        <v>15.62161429319533</v>
      </c>
      <c r="T55" s="14">
        <f t="shared" si="382"/>
        <v>1.0206833401059967E-2</v>
      </c>
      <c r="U55" s="6">
        <f t="shared" si="383"/>
        <v>1.5305054642679918</v>
      </c>
      <c r="V55" s="1">
        <v>49</v>
      </c>
      <c r="W55" s="1">
        <v>-23.3625627344679</v>
      </c>
      <c r="X55" s="5">
        <f t="shared" si="121"/>
        <v>-0.40821582687249958</v>
      </c>
      <c r="Y55" s="5">
        <f t="shared" si="122"/>
        <v>0.40821582687249958</v>
      </c>
      <c r="Z55" s="1">
        <v>-29.566229693591598</v>
      </c>
      <c r="AA55" s="6">
        <f t="shared" si="123"/>
        <v>-25.137178972363476</v>
      </c>
      <c r="AB55" s="16">
        <f t="shared" si="11"/>
        <v>25137.178972363476</v>
      </c>
      <c r="AC55" s="6">
        <f t="shared" si="12"/>
        <v>15.710736857727172</v>
      </c>
      <c r="AD55" s="14">
        <f t="shared" si="13"/>
        <v>1.020539567181249E-2</v>
      </c>
      <c r="AE55" s="6">
        <f t="shared" si="14"/>
        <v>1.5394539675831036</v>
      </c>
      <c r="AF55" s="1">
        <v>49</v>
      </c>
      <c r="AG55" s="1">
        <v>-23.430231562726899</v>
      </c>
      <c r="AH55" s="5">
        <f t="shared" si="124"/>
        <v>-0.40835873832369884</v>
      </c>
      <c r="AI55" s="5">
        <f t="shared" si="125"/>
        <v>0.40835873832369884</v>
      </c>
      <c r="AJ55" s="1">
        <v>-32.049972563982003</v>
      </c>
      <c r="AK55" s="6">
        <f t="shared" si="126"/>
        <v>-27.772254310548302</v>
      </c>
      <c r="AL55" s="16">
        <f t="shared" si="15"/>
        <v>27772.254310548302</v>
      </c>
      <c r="AM55" s="6">
        <f t="shared" si="16"/>
        <v>17.357658944092687</v>
      </c>
      <c r="AN55" s="14">
        <f t="shared" si="17"/>
        <v>1.0208968458092471E-2</v>
      </c>
      <c r="AO55" s="6">
        <f t="shared" si="18"/>
        <v>1.7002363182279767</v>
      </c>
      <c r="AP55" s="1">
        <v>49</v>
      </c>
      <c r="AQ55" s="1">
        <v>-23.3974329422973</v>
      </c>
      <c r="AR55" s="5">
        <f t="shared" si="127"/>
        <v>-0.40801372987089835</v>
      </c>
      <c r="AS55" s="5">
        <f t="shared" si="128"/>
        <v>0.40801372987089835</v>
      </c>
      <c r="AT55" s="1">
        <v>-30.7297213003039</v>
      </c>
      <c r="AU55" s="6">
        <f t="shared" si="129"/>
        <v>-26.954896189272368</v>
      </c>
      <c r="AV55" s="16">
        <f t="shared" si="19"/>
        <v>26954.896189272367</v>
      </c>
      <c r="AW55" s="6">
        <f t="shared" si="20"/>
        <v>16.846810118295231</v>
      </c>
      <c r="AX55" s="14">
        <f t="shared" si="21"/>
        <v>1.0200343246772459E-2</v>
      </c>
      <c r="AY55" s="6">
        <f t="shared" si="22"/>
        <v>1.6515924720107644</v>
      </c>
      <c r="AZ55" s="27">
        <f t="shared" si="384"/>
        <v>16.247233771719031</v>
      </c>
      <c r="BA55" s="22">
        <f t="shared" si="385"/>
        <v>1.0203556542531977E-2</v>
      </c>
      <c r="BB55" s="27">
        <f t="shared" si="23"/>
        <v>1.5923108480846757</v>
      </c>
      <c r="BC55" s="1">
        <v>49</v>
      </c>
      <c r="BD55">
        <v>-23.259791612790501</v>
      </c>
      <c r="BE55" s="5">
        <f t="shared" si="287"/>
        <v>-0.40825629283900255</v>
      </c>
      <c r="BF55" s="5">
        <f t="shared" si="288"/>
        <v>0.40825629283900255</v>
      </c>
      <c r="BG55">
        <v>-31.013822369277499</v>
      </c>
      <c r="BH55" s="6">
        <f t="shared" si="327"/>
        <v>-27.188438549637819</v>
      </c>
      <c r="BI55" s="16">
        <f t="shared" si="24"/>
        <v>27188.43854963782</v>
      </c>
      <c r="BJ55" s="6">
        <f t="shared" si="328"/>
        <v>16.992774093523636</v>
      </c>
      <c r="BK55" s="14">
        <f t="shared" si="329"/>
        <v>1.0206407320975063E-2</v>
      </c>
      <c r="BL55" s="6">
        <f t="shared" si="330"/>
        <v>1.6649123985677108</v>
      </c>
      <c r="BM55" s="1">
        <v>49</v>
      </c>
      <c r="BN55">
        <v>-23.220253290184701</v>
      </c>
      <c r="BO55" s="5">
        <f t="shared" si="289"/>
        <v>-0.40849000824260173</v>
      </c>
      <c r="BP55" s="5">
        <f t="shared" si="290"/>
        <v>0.40849000824260173</v>
      </c>
      <c r="BQ55">
        <v>-31.257394701242401</v>
      </c>
      <c r="BR55" s="6">
        <f t="shared" si="257"/>
        <v>-27.573809958994339</v>
      </c>
      <c r="BS55" s="16">
        <f t="shared" si="28"/>
        <v>27573.809958994338</v>
      </c>
      <c r="BT55" s="6">
        <f t="shared" si="258"/>
        <v>17.233631224371461</v>
      </c>
      <c r="BU55" s="14">
        <f t="shared" si="259"/>
        <v>1.0212250206065043E-2</v>
      </c>
      <c r="BV55" s="6">
        <f t="shared" si="260"/>
        <v>1.687544946180072</v>
      </c>
      <c r="BW55" s="1">
        <v>49</v>
      </c>
      <c r="BX55">
        <v>-23.1671776815278</v>
      </c>
      <c r="BY55" s="5">
        <f t="shared" si="291"/>
        <v>-0.40867422385069929</v>
      </c>
      <c r="BZ55" s="5">
        <f t="shared" si="292"/>
        <v>0.40867422385069929</v>
      </c>
      <c r="CA55">
        <v>-33.797626756131599</v>
      </c>
      <c r="CB55" s="6">
        <f t="shared" si="261"/>
        <v>-29.705069400370071</v>
      </c>
      <c r="CC55" s="16">
        <f t="shared" si="32"/>
        <v>29705.06940037007</v>
      </c>
      <c r="CD55" s="6">
        <f t="shared" si="262"/>
        <v>18.565668375231294</v>
      </c>
      <c r="CE55" s="14">
        <f t="shared" si="263"/>
        <v>1.0216855596267482E-2</v>
      </c>
      <c r="CF55" s="6">
        <f t="shared" si="264"/>
        <v>1.8171606910069158</v>
      </c>
      <c r="CG55" s="1">
        <v>49</v>
      </c>
      <c r="CH55">
        <v>-23.193105562692999</v>
      </c>
      <c r="CI55" s="5">
        <f t="shared" si="293"/>
        <v>-0.40815417331720028</v>
      </c>
      <c r="CJ55" s="5">
        <f t="shared" si="294"/>
        <v>0.40815417331720028</v>
      </c>
      <c r="CK55">
        <v>-31.5448462963104</v>
      </c>
      <c r="CL55" s="6">
        <f t="shared" si="265"/>
        <v>-27.503981813788393</v>
      </c>
      <c r="CM55" s="16">
        <f t="shared" si="36"/>
        <v>27503.981813788392</v>
      </c>
      <c r="CN55" s="6">
        <f t="shared" si="266"/>
        <v>17.189988633617745</v>
      </c>
      <c r="CO55" s="14">
        <f t="shared" si="267"/>
        <v>1.0203854332930007E-2</v>
      </c>
      <c r="CP55" s="6">
        <f t="shared" si="268"/>
        <v>1.6846564124442662</v>
      </c>
      <c r="CQ55" s="1">
        <v>49</v>
      </c>
      <c r="CR55">
        <v>-23.178650504797002</v>
      </c>
      <c r="CS55" s="5">
        <f t="shared" si="295"/>
        <v>-0.40827487272470009</v>
      </c>
      <c r="CT55" s="5">
        <f t="shared" si="296"/>
        <v>0.40827487272470009</v>
      </c>
      <c r="CU55">
        <v>-17.836786992847902</v>
      </c>
      <c r="CV55" s="6">
        <f t="shared" si="269"/>
        <v>-14.694708026945571</v>
      </c>
      <c r="CW55" s="16">
        <f t="shared" si="40"/>
        <v>14694.708026945571</v>
      </c>
      <c r="CX55" s="6">
        <f t="shared" si="270"/>
        <v>9.1841925168409819</v>
      </c>
      <c r="CY55" s="14">
        <f t="shared" si="271"/>
        <v>1.0206871818117502E-2</v>
      </c>
      <c r="CZ55" s="6">
        <f t="shared" si="272"/>
        <v>0.89980482566056785</v>
      </c>
      <c r="DA55" s="27">
        <f t="shared" si="44"/>
        <v>17.495515581686035</v>
      </c>
      <c r="DB55" s="22">
        <f t="shared" si="45"/>
        <v>1.0209841864059399E-2</v>
      </c>
      <c r="DC55" s="27">
        <f t="shared" si="297"/>
        <v>1.7135931990556685</v>
      </c>
      <c r="DD55" s="1">
        <v>49</v>
      </c>
      <c r="DE55">
        <v>-23.171163788772599</v>
      </c>
      <c r="DF55" s="5">
        <f t="shared" si="298"/>
        <v>-0.40829489616029946</v>
      </c>
      <c r="DG55" s="5">
        <f t="shared" si="299"/>
        <v>0.40829489616029946</v>
      </c>
      <c r="DH55">
        <v>-24.4074173271656</v>
      </c>
      <c r="DI55" s="6">
        <f t="shared" si="336"/>
        <v>-20.45477703213691</v>
      </c>
      <c r="DJ55" s="16">
        <f t="shared" si="337"/>
        <v>20454.77703213691</v>
      </c>
      <c r="DK55" s="6">
        <f t="shared" si="338"/>
        <v>12.784235645085568</v>
      </c>
      <c r="DL55" s="14">
        <f t="shared" si="339"/>
        <v>1.0207372404007486E-2</v>
      </c>
      <c r="DM55" s="6">
        <f t="shared" si="340"/>
        <v>1.2524511832316794</v>
      </c>
      <c r="DN55" s="1">
        <v>49</v>
      </c>
      <c r="DO55">
        <v>-23.224570948271101</v>
      </c>
      <c r="DP55" s="5">
        <f t="shared" si="300"/>
        <v>-0.40841927429200098</v>
      </c>
      <c r="DQ55" s="5">
        <f t="shared" si="301"/>
        <v>0.40841927429200098</v>
      </c>
      <c r="DR55">
        <v>-28.112998791039001</v>
      </c>
      <c r="DS55" s="6">
        <f t="shared" si="278"/>
        <v>-24.359909072518363</v>
      </c>
      <c r="DT55" s="16">
        <f t="shared" si="279"/>
        <v>24359.909072518363</v>
      </c>
      <c r="DU55" s="6">
        <f t="shared" si="280"/>
        <v>15.224943170323977</v>
      </c>
      <c r="DV55" s="14">
        <f t="shared" si="281"/>
        <v>1.0210481857300025E-2</v>
      </c>
      <c r="DW55" s="6">
        <f t="shared" si="282"/>
        <v>1.4911091741903291</v>
      </c>
      <c r="DX55" s="1">
        <v>49</v>
      </c>
      <c r="DY55">
        <v>-23.276777446688499</v>
      </c>
      <c r="DZ55" s="5">
        <f t="shared" si="302"/>
        <v>-0.40849098613129797</v>
      </c>
      <c r="EA55" s="5">
        <f t="shared" si="303"/>
        <v>0.40849098613129797</v>
      </c>
      <c r="EB55">
        <v>-26.069933734834201</v>
      </c>
      <c r="EC55" s="6">
        <f t="shared" si="331"/>
        <v>-22.368766367435459</v>
      </c>
      <c r="ED55" s="16">
        <f t="shared" si="332"/>
        <v>22368.766367435459</v>
      </c>
      <c r="EE55" s="6">
        <f t="shared" si="333"/>
        <v>13.980478979647161</v>
      </c>
      <c r="EF55" s="14">
        <f t="shared" si="334"/>
        <v>1.0212274653282449E-2</v>
      </c>
      <c r="EG55" s="6">
        <f t="shared" si="335"/>
        <v>1.3689877578011995</v>
      </c>
      <c r="EH55" s="1">
        <v>49</v>
      </c>
      <c r="EI55">
        <v>-23.3037680600595</v>
      </c>
      <c r="EJ55" s="5">
        <f t="shared" si="304"/>
        <v>-0.40811445240879962</v>
      </c>
      <c r="EK55" s="5">
        <f t="shared" si="305"/>
        <v>0.40811445240879962</v>
      </c>
      <c r="EL55">
        <v>-24.5178764685988</v>
      </c>
      <c r="EM55" s="6">
        <f t="shared" si="355"/>
        <v>-20.793794095516159</v>
      </c>
      <c r="EN55" s="16">
        <f t="shared" si="356"/>
        <v>20793.794095516158</v>
      </c>
      <c r="EO55" s="6">
        <f t="shared" si="357"/>
        <v>12.996121309697598</v>
      </c>
      <c r="EP55" s="14">
        <f t="shared" si="358"/>
        <v>1.0202861310219991E-2</v>
      </c>
      <c r="EQ55" s="6">
        <f t="shared" si="359"/>
        <v>1.2737722208063003</v>
      </c>
      <c r="ER55" s="1">
        <v>49</v>
      </c>
      <c r="ES55">
        <v>-23.149295542770599</v>
      </c>
      <c r="ET55" s="5">
        <f t="shared" si="348"/>
        <v>-0.4083506823834</v>
      </c>
      <c r="EU55" s="5">
        <f t="shared" si="349"/>
        <v>0.4083506823834</v>
      </c>
      <c r="EV55">
        <v>-26.868621818721302</v>
      </c>
      <c r="EW55" s="6">
        <f t="shared" si="343"/>
        <v>-23.082038760185252</v>
      </c>
      <c r="EX55" s="16">
        <f t="shared" si="344"/>
        <v>23082.038760185253</v>
      </c>
      <c r="EY55" s="6">
        <f t="shared" si="345"/>
        <v>14.426274225115783</v>
      </c>
      <c r="EZ55" s="14">
        <f t="shared" si="346"/>
        <v>1.0208767059585001E-2</v>
      </c>
      <c r="FA55" s="6">
        <f t="shared" si="347"/>
        <v>1.4131260063937858</v>
      </c>
      <c r="FB55" s="27">
        <f t="shared" si="375"/>
        <v>13.882410665974017</v>
      </c>
      <c r="FC55" s="22">
        <f t="shared" si="376"/>
        <v>1.0208351456878989E-2</v>
      </c>
      <c r="FD55" s="27">
        <f t="shared" si="377"/>
        <v>1.3599072019233069</v>
      </c>
      <c r="FE55" s="1">
        <v>49</v>
      </c>
      <c r="FF55">
        <v>-23.201281550565199</v>
      </c>
      <c r="FG55" s="5">
        <f t="shared" si="306"/>
        <v>-0.40824409251319693</v>
      </c>
      <c r="FH55" s="5">
        <f t="shared" si="307"/>
        <v>0.40824409251319693</v>
      </c>
      <c r="FI55">
        <v>-31.408179178834001</v>
      </c>
      <c r="FJ55" s="6">
        <f t="shared" si="360"/>
        <v>-28.047404810786293</v>
      </c>
      <c r="FK55" s="16">
        <f t="shared" si="361"/>
        <v>28047.404810786295</v>
      </c>
      <c r="FL55" s="6">
        <f t="shared" si="362"/>
        <v>17.529628006741433</v>
      </c>
      <c r="FM55" s="14">
        <f t="shared" si="363"/>
        <v>1.0206102312829923E-2</v>
      </c>
      <c r="FN55" s="6">
        <f t="shared" si="364"/>
        <v>1.7175634213175803</v>
      </c>
      <c r="FO55" s="1">
        <v>49</v>
      </c>
      <c r="FP55">
        <v>-23.104622419639298</v>
      </c>
      <c r="FQ55" s="5">
        <f t="shared" si="341"/>
        <v>-0.40803710606789778</v>
      </c>
      <c r="FR55" s="5">
        <f t="shared" si="342"/>
        <v>0.40803710606789778</v>
      </c>
      <c r="FS55">
        <v>-28.959688544273401</v>
      </c>
      <c r="FT55" s="6">
        <f t="shared" si="365"/>
        <v>-25.368145480752013</v>
      </c>
      <c r="FU55" s="16">
        <f t="shared" si="366"/>
        <v>25368.145480752013</v>
      </c>
      <c r="FV55" s="6">
        <f t="shared" si="367"/>
        <v>15.855090925470009</v>
      </c>
      <c r="FW55" s="14">
        <f t="shared" si="368"/>
        <v>1.0200927651697445E-2</v>
      </c>
      <c r="FX55" s="6">
        <f t="shared" si="369"/>
        <v>1.554279323099768</v>
      </c>
      <c r="FY55" s="1">
        <v>49</v>
      </c>
      <c r="FZ55">
        <v>-23.166989926893901</v>
      </c>
      <c r="GA55" s="5">
        <f t="shared" si="308"/>
        <v>-0.40804627959530038</v>
      </c>
      <c r="GB55" s="5">
        <f t="shared" si="309"/>
        <v>0.40804627959530038</v>
      </c>
      <c r="GC55">
        <v>-28.785551339387901</v>
      </c>
      <c r="GD55" s="6">
        <f t="shared" si="350"/>
        <v>-25.291663408279433</v>
      </c>
      <c r="GE55" s="16">
        <f t="shared" si="351"/>
        <v>25291.663408279433</v>
      </c>
      <c r="GF55" s="6">
        <f t="shared" si="352"/>
        <v>15.807289630174646</v>
      </c>
      <c r="GG55" s="14">
        <f t="shared" si="353"/>
        <v>1.0201156989882509E-2</v>
      </c>
      <c r="GH55" s="6">
        <f t="shared" si="354"/>
        <v>1.5495585104564404</v>
      </c>
      <c r="GI55" s="1">
        <v>49</v>
      </c>
      <c r="GJ55">
        <v>-22.9933079964608</v>
      </c>
      <c r="GK55" s="5">
        <f t="shared" si="310"/>
        <v>-0.40805852648729868</v>
      </c>
      <c r="GL55" s="5">
        <f t="shared" si="311"/>
        <v>0.40805852648729868</v>
      </c>
      <c r="GM55">
        <v>-28.022111952304801</v>
      </c>
      <c r="GN55" s="6">
        <f t="shared" si="198"/>
        <v>-24.51650872826572</v>
      </c>
      <c r="GO55" s="16">
        <f t="shared" si="199"/>
        <v>24516.508728265719</v>
      </c>
      <c r="GP55" s="6">
        <f t="shared" si="200"/>
        <v>15.322817955166075</v>
      </c>
      <c r="GQ55" s="14">
        <f t="shared" si="201"/>
        <v>1.0201463162182466E-2</v>
      </c>
      <c r="GR55" s="6">
        <f t="shared" si="202"/>
        <v>1.5020215935267822</v>
      </c>
      <c r="GS55" s="1">
        <v>49</v>
      </c>
      <c r="GT55">
        <v>-23.5204668495326</v>
      </c>
      <c r="GU55" s="5">
        <f t="shared" si="312"/>
        <v>-0.4083530572560008</v>
      </c>
      <c r="GV55" s="5">
        <f t="shared" si="313"/>
        <v>0.4083530572560008</v>
      </c>
      <c r="GW55">
        <v>-34.383836761117003</v>
      </c>
      <c r="GX55" s="6">
        <f t="shared" si="370"/>
        <v>-30.718476325273532</v>
      </c>
      <c r="GY55" s="16">
        <f t="shared" si="371"/>
        <v>30718.476325273532</v>
      </c>
      <c r="GZ55" s="6">
        <f t="shared" si="372"/>
        <v>19.199047703295957</v>
      </c>
      <c r="HA55" s="14">
        <f t="shared" si="373"/>
        <v>1.0208826431400021E-2</v>
      </c>
      <c r="HB55" s="6">
        <f t="shared" si="374"/>
        <v>1.8806321992353663</v>
      </c>
      <c r="HC55" s="27">
        <f t="shared" si="314"/>
        <v>16.742774844169624</v>
      </c>
      <c r="HD55" s="22">
        <f t="shared" si="315"/>
        <v>1.0203695309598474E-2</v>
      </c>
      <c r="HE55" s="27">
        <f t="shared" si="316"/>
        <v>1.64085405690426</v>
      </c>
      <c r="HF55" s="1">
        <v>49</v>
      </c>
      <c r="HG55">
        <v>-23.089899420234499</v>
      </c>
      <c r="HH55" s="5">
        <f t="shared" si="317"/>
        <v>-0.40840800528869892</v>
      </c>
      <c r="HI55" s="5">
        <f t="shared" si="318"/>
        <v>0.40840800528869892</v>
      </c>
      <c r="HJ55">
        <v>-27.278665825724602</v>
      </c>
      <c r="HK55" s="6">
        <f t="shared" si="212"/>
        <v>-23.490978963673111</v>
      </c>
      <c r="HL55" s="16">
        <f t="shared" si="213"/>
        <v>23490.978963673111</v>
      </c>
      <c r="HM55" s="6">
        <f t="shared" si="214"/>
        <v>14.681861852295695</v>
      </c>
      <c r="HN55" s="14">
        <f t="shared" si="215"/>
        <v>1.0210200132217472E-2</v>
      </c>
      <c r="HO55" s="6">
        <f t="shared" si="216"/>
        <v>1.437960241931816</v>
      </c>
      <c r="HP55" s="1">
        <v>49</v>
      </c>
      <c r="HQ55">
        <v>-23.2453707344335</v>
      </c>
      <c r="HR55" s="5">
        <f t="shared" si="319"/>
        <v>-0.40789065559080129</v>
      </c>
      <c r="HS55" s="5">
        <f t="shared" si="320"/>
        <v>0.40789065559080129</v>
      </c>
      <c r="HT55">
        <v>-26.387594453990499</v>
      </c>
      <c r="HU55" s="6">
        <f t="shared" si="219"/>
        <v>-22.68220372498039</v>
      </c>
      <c r="HV55" s="16">
        <f t="shared" si="220"/>
        <v>22682.203724980391</v>
      </c>
      <c r="HW55" s="6">
        <f t="shared" si="221"/>
        <v>14.176377328112745</v>
      </c>
      <c r="HX55" s="14">
        <f t="shared" si="222"/>
        <v>1.0197266389770032E-2</v>
      </c>
      <c r="HY55" s="6">
        <f t="shared" si="223"/>
        <v>1.3902134931313144</v>
      </c>
      <c r="HZ55" s="1">
        <v>49</v>
      </c>
      <c r="IA55">
        <v>-23.2229675833028</v>
      </c>
      <c r="IB55" s="5">
        <f t="shared" si="321"/>
        <v>-0.40832274270579916</v>
      </c>
      <c r="IC55" s="5">
        <f t="shared" si="322"/>
        <v>0.40832274270579916</v>
      </c>
      <c r="ID55">
        <v>-30.084905214607701</v>
      </c>
      <c r="IE55" s="6">
        <f t="shared" si="226"/>
        <v>-26.336664892733079</v>
      </c>
      <c r="IF55" s="16">
        <f t="shared" si="227"/>
        <v>26336.664892733079</v>
      </c>
      <c r="IG55" s="6">
        <f t="shared" si="228"/>
        <v>16.460415557958175</v>
      </c>
      <c r="IH55" s="14">
        <f t="shared" si="229"/>
        <v>1.0208068567644979E-2</v>
      </c>
      <c r="II55" s="6">
        <f t="shared" si="230"/>
        <v>1.6124906929142644</v>
      </c>
      <c r="IJ55" s="1">
        <v>49</v>
      </c>
      <c r="IK55">
        <v>-23.381973406423501</v>
      </c>
      <c r="IL55" s="5">
        <f t="shared" si="323"/>
        <v>-0.40804776971150147</v>
      </c>
      <c r="IM55" s="5">
        <f t="shared" si="324"/>
        <v>0.40804776971150147</v>
      </c>
      <c r="IN55">
        <v>-31.567884609103199</v>
      </c>
      <c r="IO55" s="6">
        <f t="shared" si="233"/>
        <v>-27.94568594545126</v>
      </c>
      <c r="IP55" s="16">
        <f t="shared" si="234"/>
        <v>27945.68594545126</v>
      </c>
      <c r="IQ55" s="6">
        <f t="shared" si="235"/>
        <v>17.466053715907037</v>
      </c>
      <c r="IR55" s="14">
        <f t="shared" si="236"/>
        <v>1.0201194242787537E-2</v>
      </c>
      <c r="IS55" s="6">
        <f t="shared" si="237"/>
        <v>1.712157743516737</v>
      </c>
      <c r="IT55" s="1">
        <v>49</v>
      </c>
      <c r="IU55">
        <v>-23.269204490192401</v>
      </c>
      <c r="IV55" s="5">
        <f t="shared" si="325"/>
        <v>-0.40824311462440122</v>
      </c>
      <c r="IW55" s="5">
        <f t="shared" si="326"/>
        <v>0.40824311462440122</v>
      </c>
      <c r="IX55">
        <v>-30.403776466846502</v>
      </c>
      <c r="IY55" s="6">
        <f t="shared" si="240"/>
        <v>-26.764118671417272</v>
      </c>
      <c r="IZ55" s="16">
        <f t="shared" si="241"/>
        <v>26764.118671417273</v>
      </c>
      <c r="JA55" s="6">
        <f t="shared" si="242"/>
        <v>16.727574169635794</v>
      </c>
      <c r="JB55" s="14">
        <f t="shared" si="243"/>
        <v>1.0206077865610031E-2</v>
      </c>
      <c r="JC55" s="6">
        <f t="shared" si="244"/>
        <v>1.6389816332873886</v>
      </c>
      <c r="JD55" s="27">
        <f t="shared" si="245"/>
        <v>15.902456524781888</v>
      </c>
      <c r="JE55" s="22">
        <f t="shared" si="246"/>
        <v>1.0204561439606009E-2</v>
      </c>
      <c r="JF55" s="27">
        <f t="shared" si="247"/>
        <v>1.5583674633052991</v>
      </c>
    </row>
    <row r="56" spans="2:266" x14ac:dyDescent="0.25">
      <c r="B56" s="1">
        <v>50</v>
      </c>
      <c r="C56" s="5">
        <v>-23.1995674047749</v>
      </c>
      <c r="D56" s="5">
        <f t="shared" si="116"/>
        <v>-0.41665617066140115</v>
      </c>
      <c r="E56" s="5">
        <f t="shared" si="117"/>
        <v>0.41665617066140115</v>
      </c>
      <c r="F56" s="6">
        <v>-29.640342481434299</v>
      </c>
      <c r="G56" s="6">
        <f t="shared" si="118"/>
        <v>-26.032738946378188</v>
      </c>
      <c r="H56" s="16">
        <f t="shared" si="2"/>
        <v>26032.738946378187</v>
      </c>
      <c r="I56" s="6">
        <f t="shared" si="3"/>
        <v>16.270461841486366</v>
      </c>
      <c r="J56" s="14">
        <f t="shared" si="4"/>
        <v>1.0416404266535029E-2</v>
      </c>
      <c r="K56" s="6">
        <f t="shared" si="5"/>
        <v>1.5620036843000396</v>
      </c>
      <c r="L56" s="1">
        <v>50</v>
      </c>
      <c r="M56" s="1">
        <v>-23.407122934735401</v>
      </c>
      <c r="N56" s="5">
        <f t="shared" si="386"/>
        <v>-0.41696760493499951</v>
      </c>
      <c r="O56" s="5">
        <f t="shared" si="378"/>
        <v>0.41696760493499951</v>
      </c>
      <c r="P56" s="1">
        <v>-29.838590510189501</v>
      </c>
      <c r="Q56" s="6">
        <f t="shared" si="379"/>
        <v>-25.798519141972029</v>
      </c>
      <c r="R56" s="16">
        <f t="shared" si="380"/>
        <v>25798.519141972029</v>
      </c>
      <c r="S56" s="6">
        <f t="shared" si="381"/>
        <v>16.124074463732519</v>
      </c>
      <c r="T56" s="14">
        <f t="shared" si="382"/>
        <v>1.0424190123374987E-2</v>
      </c>
      <c r="U56" s="6">
        <f t="shared" si="383"/>
        <v>1.5467939737185175</v>
      </c>
      <c r="V56" s="1">
        <v>50</v>
      </c>
      <c r="W56" s="1">
        <v>-23.370858723255601</v>
      </c>
      <c r="X56" s="5">
        <f t="shared" si="121"/>
        <v>-0.41651181566020057</v>
      </c>
      <c r="Y56" s="5">
        <f t="shared" si="122"/>
        <v>0.41651181566020057</v>
      </c>
      <c r="Z56" s="1">
        <v>-30.470333620905901</v>
      </c>
      <c r="AA56" s="6">
        <f t="shared" si="123"/>
        <v>-26.041282899677778</v>
      </c>
      <c r="AB56" s="16">
        <f t="shared" si="11"/>
        <v>26041.282899677779</v>
      </c>
      <c r="AC56" s="6">
        <f t="shared" si="12"/>
        <v>16.27580181229861</v>
      </c>
      <c r="AD56" s="14">
        <f t="shared" si="13"/>
        <v>1.0412795391505015E-2</v>
      </c>
      <c r="AE56" s="6">
        <f t="shared" si="14"/>
        <v>1.563057872584029</v>
      </c>
      <c r="AF56" s="1">
        <v>50</v>
      </c>
      <c r="AG56" s="1">
        <v>-23.438361589829299</v>
      </c>
      <c r="AH56" s="5">
        <f t="shared" si="124"/>
        <v>-0.41648876542609869</v>
      </c>
      <c r="AI56" s="5">
        <f t="shared" si="125"/>
        <v>0.41648876542609869</v>
      </c>
      <c r="AJ56" s="1">
        <v>-33.164115808904199</v>
      </c>
      <c r="AK56" s="6">
        <f t="shared" si="126"/>
        <v>-28.886397555470499</v>
      </c>
      <c r="AL56" s="16">
        <f t="shared" si="15"/>
        <v>28886.397555470499</v>
      </c>
      <c r="AM56" s="6">
        <f t="shared" si="16"/>
        <v>18.053998472169063</v>
      </c>
      <c r="AN56" s="14">
        <f t="shared" si="17"/>
        <v>1.0412219135652467E-2</v>
      </c>
      <c r="AO56" s="6">
        <f t="shared" si="18"/>
        <v>1.733924174756406</v>
      </c>
      <c r="AP56" s="1">
        <v>50</v>
      </c>
      <c r="AQ56" s="1">
        <v>-23.405831283437401</v>
      </c>
      <c r="AR56" s="5">
        <f t="shared" si="127"/>
        <v>-0.41641207101099909</v>
      </c>
      <c r="AS56" s="5">
        <f t="shared" si="128"/>
        <v>0.41641207101099909</v>
      </c>
      <c r="AT56" s="1">
        <v>-31.627538800239599</v>
      </c>
      <c r="AU56" s="6">
        <f t="shared" si="129"/>
        <v>-27.852713689208066</v>
      </c>
      <c r="AV56" s="16">
        <f t="shared" si="19"/>
        <v>27852.713689208067</v>
      </c>
      <c r="AW56" s="6">
        <f t="shared" si="20"/>
        <v>17.407946055755041</v>
      </c>
      <c r="AX56" s="14">
        <f t="shared" si="21"/>
        <v>1.0410301775274976E-2</v>
      </c>
      <c r="AY56" s="6">
        <f t="shared" si="22"/>
        <v>1.6721845755806855</v>
      </c>
      <c r="AZ56" s="27">
        <f t="shared" si="384"/>
        <v>16.826456529088318</v>
      </c>
      <c r="BA56" s="22">
        <f t="shared" si="385"/>
        <v>1.0415182138468496E-2</v>
      </c>
      <c r="BB56" s="27">
        <f t="shared" si="23"/>
        <v>1.6155700692875805</v>
      </c>
      <c r="BC56" s="1">
        <v>50</v>
      </c>
      <c r="BD56">
        <v>-23.268230559595501</v>
      </c>
      <c r="BE56" s="5">
        <f t="shared" si="287"/>
        <v>-0.41669523964400312</v>
      </c>
      <c r="BF56" s="5">
        <f t="shared" si="288"/>
        <v>0.41669523964400312</v>
      </c>
      <c r="BG56">
        <v>-32.024341449141502</v>
      </c>
      <c r="BH56" s="6">
        <f t="shared" si="327"/>
        <v>-28.198957629501823</v>
      </c>
      <c r="BI56" s="16">
        <f t="shared" si="24"/>
        <v>28198.957629501823</v>
      </c>
      <c r="BJ56" s="6">
        <f t="shared" si="328"/>
        <v>17.624348518438641</v>
      </c>
      <c r="BK56" s="14">
        <f t="shared" si="329"/>
        <v>1.0417380991100077E-2</v>
      </c>
      <c r="BL56" s="6">
        <f t="shared" si="330"/>
        <v>1.6918214408684604</v>
      </c>
      <c r="BM56" s="1">
        <v>50</v>
      </c>
      <c r="BN56">
        <v>-23.2286790587751</v>
      </c>
      <c r="BO56" s="5">
        <f t="shared" si="289"/>
        <v>-0.41691577683300096</v>
      </c>
      <c r="BP56" s="5">
        <f t="shared" si="290"/>
        <v>0.41691577683300096</v>
      </c>
      <c r="BQ56">
        <v>-32.197443768382101</v>
      </c>
      <c r="BR56" s="6">
        <f t="shared" si="257"/>
        <v>-28.513859026134039</v>
      </c>
      <c r="BS56" s="16">
        <f t="shared" si="28"/>
        <v>28513.85902613404</v>
      </c>
      <c r="BT56" s="6">
        <f t="shared" si="258"/>
        <v>17.821161891333773</v>
      </c>
      <c r="BU56" s="14">
        <f t="shared" si="259"/>
        <v>1.0422894420825024E-2</v>
      </c>
      <c r="BV56" s="6">
        <f t="shared" si="260"/>
        <v>1.7098093074536909</v>
      </c>
      <c r="BW56" s="1">
        <v>50</v>
      </c>
      <c r="BX56">
        <v>-23.174792314709698</v>
      </c>
      <c r="BY56" s="5">
        <f t="shared" si="291"/>
        <v>-0.41628885703259755</v>
      </c>
      <c r="BZ56" s="5">
        <f t="shared" si="292"/>
        <v>0.41628885703259755</v>
      </c>
      <c r="CA56">
        <v>-35.156447626650298</v>
      </c>
      <c r="CB56" s="6">
        <f t="shared" si="261"/>
        <v>-31.06389027088877</v>
      </c>
      <c r="CC56" s="16">
        <f t="shared" si="32"/>
        <v>31063.890270888769</v>
      </c>
      <c r="CD56" s="6">
        <f t="shared" si="262"/>
        <v>19.414931419305482</v>
      </c>
      <c r="CE56" s="14">
        <f t="shared" si="263"/>
        <v>1.0407221425814938E-2</v>
      </c>
      <c r="CF56" s="6">
        <f t="shared" si="264"/>
        <v>1.8655249681867121</v>
      </c>
      <c r="CG56" s="1">
        <v>50</v>
      </c>
      <c r="CH56">
        <v>-23.201587815998401</v>
      </c>
      <c r="CI56" s="5">
        <f t="shared" si="293"/>
        <v>-0.41663642662260258</v>
      </c>
      <c r="CJ56" s="5">
        <f t="shared" si="294"/>
        <v>0.41663642662260258</v>
      </c>
      <c r="CK56">
        <v>-32.450078427791603</v>
      </c>
      <c r="CL56" s="6">
        <f t="shared" si="265"/>
        <v>-28.409213945269595</v>
      </c>
      <c r="CM56" s="16">
        <f t="shared" si="36"/>
        <v>28409.213945269596</v>
      </c>
      <c r="CN56" s="6">
        <f t="shared" si="266"/>
        <v>17.755758715793498</v>
      </c>
      <c r="CO56" s="14">
        <f t="shared" si="267"/>
        <v>1.0415910665565065E-2</v>
      </c>
      <c r="CP56" s="6">
        <f t="shared" si="268"/>
        <v>1.7046765555021439</v>
      </c>
      <c r="CQ56" s="1">
        <v>50</v>
      </c>
      <c r="CR56">
        <v>-23.1867896588608</v>
      </c>
      <c r="CS56" s="5">
        <f t="shared" si="295"/>
        <v>-0.41641402678849815</v>
      </c>
      <c r="CT56" s="5">
        <f t="shared" si="296"/>
        <v>0.41641402678849815</v>
      </c>
      <c r="CU56">
        <v>-18.259046226739901</v>
      </c>
      <c r="CV56" s="6">
        <f t="shared" si="269"/>
        <v>-15.116967260837571</v>
      </c>
      <c r="CW56" s="16">
        <f t="shared" si="40"/>
        <v>15116.967260837571</v>
      </c>
      <c r="CX56" s="6">
        <f t="shared" si="270"/>
        <v>9.4481045380234825</v>
      </c>
      <c r="CY56" s="14">
        <f t="shared" si="271"/>
        <v>1.0410350669712454E-2</v>
      </c>
      <c r="CZ56" s="6">
        <f t="shared" si="272"/>
        <v>0.9075683267338438</v>
      </c>
      <c r="DA56" s="27">
        <f t="shared" si="44"/>
        <v>18.154050136217847</v>
      </c>
      <c r="DB56" s="22">
        <f t="shared" si="45"/>
        <v>1.0415851875826276E-2</v>
      </c>
      <c r="DC56" s="27">
        <f t="shared" si="297"/>
        <v>1.7429251445434664</v>
      </c>
      <c r="DD56" s="1">
        <v>50</v>
      </c>
      <c r="DE56">
        <v>-23.1796048776196</v>
      </c>
      <c r="DF56" s="5">
        <f t="shared" si="298"/>
        <v>-0.4167359850072998</v>
      </c>
      <c r="DG56" s="5">
        <f t="shared" si="299"/>
        <v>0.4167359850072998</v>
      </c>
      <c r="DH56">
        <v>-24.981384165584998</v>
      </c>
      <c r="DI56" s="6">
        <f t="shared" si="336"/>
        <v>-21.028743870556308</v>
      </c>
      <c r="DJ56" s="16">
        <f t="shared" si="337"/>
        <v>21028.743870556307</v>
      </c>
      <c r="DK56" s="6">
        <f t="shared" si="338"/>
        <v>13.142964919097691</v>
      </c>
      <c r="DL56" s="14">
        <f t="shared" si="339"/>
        <v>1.0418399625182494E-2</v>
      </c>
      <c r="DM56" s="6">
        <f t="shared" si="340"/>
        <v>1.2615147615694837</v>
      </c>
      <c r="DN56" s="1">
        <v>50</v>
      </c>
      <c r="DO56">
        <v>-23.232734363288301</v>
      </c>
      <c r="DP56" s="5">
        <f t="shared" si="300"/>
        <v>-0.41658268930920173</v>
      </c>
      <c r="DQ56" s="5">
        <f t="shared" si="301"/>
        <v>0.41658268930920173</v>
      </c>
      <c r="DR56">
        <v>-29.0010714903474</v>
      </c>
      <c r="DS56" s="6">
        <f t="shared" si="278"/>
        <v>-25.247981771826762</v>
      </c>
      <c r="DT56" s="16">
        <f t="shared" si="279"/>
        <v>25247.981771826762</v>
      </c>
      <c r="DU56" s="6">
        <f t="shared" si="280"/>
        <v>15.779988607391726</v>
      </c>
      <c r="DV56" s="14">
        <f t="shared" si="281"/>
        <v>1.0414567232730043E-2</v>
      </c>
      <c r="DW56" s="6">
        <f t="shared" si="282"/>
        <v>1.5151842851232145</v>
      </c>
      <c r="DX56" s="1">
        <v>50</v>
      </c>
      <c r="DY56">
        <v>-23.284441952195099</v>
      </c>
      <c r="DZ56" s="5">
        <f t="shared" si="302"/>
        <v>-0.41615549163789822</v>
      </c>
      <c r="EA56" s="5">
        <f t="shared" si="303"/>
        <v>0.41615549163789822</v>
      </c>
      <c r="EB56">
        <v>-26.841364800929998</v>
      </c>
      <c r="EC56" s="6">
        <f t="shared" si="331"/>
        <v>-23.140197433531256</v>
      </c>
      <c r="ED56" s="16">
        <f t="shared" si="332"/>
        <v>23140.197433531255</v>
      </c>
      <c r="EE56" s="6">
        <f t="shared" si="333"/>
        <v>14.462623395957035</v>
      </c>
      <c r="EF56" s="14">
        <f t="shared" si="334"/>
        <v>1.0403887290947456E-2</v>
      </c>
      <c r="EG56" s="6">
        <f t="shared" si="335"/>
        <v>1.3901172697767625</v>
      </c>
      <c r="EH56" s="1">
        <v>50</v>
      </c>
      <c r="EI56">
        <v>-23.312359930033601</v>
      </c>
      <c r="EJ56" s="5">
        <f t="shared" si="304"/>
        <v>-0.4167063223829004</v>
      </c>
      <c r="EK56" s="5">
        <f t="shared" si="305"/>
        <v>0.4167063223829004</v>
      </c>
      <c r="EL56">
        <v>-25.1513313502073</v>
      </c>
      <c r="EM56" s="6">
        <f t="shared" si="355"/>
        <v>-21.427248977124659</v>
      </c>
      <c r="EN56" s="16">
        <f t="shared" si="356"/>
        <v>21427.248977124658</v>
      </c>
      <c r="EO56" s="6">
        <f t="shared" si="357"/>
        <v>13.392030610702911</v>
      </c>
      <c r="EP56" s="14">
        <f t="shared" si="358"/>
        <v>1.041765805957251E-2</v>
      </c>
      <c r="EQ56" s="6">
        <f t="shared" si="359"/>
        <v>1.2855125916133645</v>
      </c>
      <c r="ER56" s="1">
        <v>50</v>
      </c>
      <c r="ES56">
        <v>-23.157789810137299</v>
      </c>
      <c r="ET56" s="5">
        <f t="shared" si="348"/>
        <v>-0.41684494975010011</v>
      </c>
      <c r="EU56" s="5">
        <f t="shared" si="349"/>
        <v>0.41684494975010011</v>
      </c>
      <c r="EV56">
        <v>-27.7493458241224</v>
      </c>
      <c r="EW56" s="6">
        <f t="shared" si="343"/>
        <v>-23.962762765586351</v>
      </c>
      <c r="EX56" s="16">
        <f t="shared" si="344"/>
        <v>23962.762765586351</v>
      </c>
      <c r="EY56" s="6">
        <f t="shared" si="345"/>
        <v>14.976726728491469</v>
      </c>
      <c r="EZ56" s="14">
        <f t="shared" si="346"/>
        <v>1.0421123743752503E-2</v>
      </c>
      <c r="FA56" s="6">
        <f t="shared" si="347"/>
        <v>1.4371508386962648</v>
      </c>
      <c r="FB56" s="27">
        <f t="shared" si="375"/>
        <v>14.350866852328164</v>
      </c>
      <c r="FC56" s="22">
        <f t="shared" si="376"/>
        <v>1.0415127190437001E-2</v>
      </c>
      <c r="FD56" s="27">
        <f t="shared" si="377"/>
        <v>1.3778868553333552</v>
      </c>
      <c r="FE56" s="1">
        <v>50</v>
      </c>
      <c r="FF56">
        <v>-23.209233834751501</v>
      </c>
      <c r="FG56" s="5">
        <f t="shared" si="306"/>
        <v>-0.41619637669949938</v>
      </c>
      <c r="FH56" s="5">
        <f t="shared" si="307"/>
        <v>0.41619637669949938</v>
      </c>
      <c r="FI56">
        <v>-32.254158891737497</v>
      </c>
      <c r="FJ56" s="6">
        <f t="shared" si="360"/>
        <v>-28.893384523689789</v>
      </c>
      <c r="FK56" s="16">
        <f t="shared" si="361"/>
        <v>28893.384523689791</v>
      </c>
      <c r="FL56" s="6">
        <f t="shared" si="362"/>
        <v>18.05836532730612</v>
      </c>
      <c r="FM56" s="14">
        <f t="shared" si="363"/>
        <v>1.0404909417487484E-2</v>
      </c>
      <c r="FN56" s="6">
        <f t="shared" si="364"/>
        <v>1.7355619931640642</v>
      </c>
      <c r="FO56" s="1">
        <v>50</v>
      </c>
      <c r="FP56">
        <v>-23.1129343806093</v>
      </c>
      <c r="FQ56" s="5">
        <f t="shared" si="341"/>
        <v>-0.41634906703789909</v>
      </c>
      <c r="FR56" s="5">
        <f t="shared" si="342"/>
        <v>0.41634906703789909</v>
      </c>
      <c r="FS56">
        <v>-29.906461946666202</v>
      </c>
      <c r="FT56" s="6">
        <f t="shared" si="365"/>
        <v>-26.314918883144813</v>
      </c>
      <c r="FU56" s="16">
        <f t="shared" si="366"/>
        <v>26314.918883144812</v>
      </c>
      <c r="FV56" s="6">
        <f t="shared" si="367"/>
        <v>16.446824301965506</v>
      </c>
      <c r="FW56" s="14">
        <f t="shared" si="368"/>
        <v>1.0408726675947477E-2</v>
      </c>
      <c r="FX56" s="6">
        <f t="shared" si="369"/>
        <v>1.5800995466593322</v>
      </c>
      <c r="FY56" s="1">
        <v>50</v>
      </c>
      <c r="FZ56">
        <v>-23.175477675002501</v>
      </c>
      <c r="GA56" s="5">
        <f t="shared" si="308"/>
        <v>-0.41653402770390002</v>
      </c>
      <c r="GB56" s="5">
        <f t="shared" si="309"/>
        <v>0.41653402770390002</v>
      </c>
      <c r="GC56">
        <v>-29.696193896234</v>
      </c>
      <c r="GD56" s="6">
        <f t="shared" si="350"/>
        <v>-26.202305965125532</v>
      </c>
      <c r="GE56" s="16">
        <f t="shared" si="351"/>
        <v>26202.305965125532</v>
      </c>
      <c r="GF56" s="6">
        <f t="shared" si="352"/>
        <v>16.376441228203458</v>
      </c>
      <c r="GG56" s="14">
        <f t="shared" si="353"/>
        <v>1.04133506925975E-2</v>
      </c>
      <c r="GH56" s="6">
        <f t="shared" si="354"/>
        <v>1.5726389815955126</v>
      </c>
      <c r="GI56" s="1">
        <v>50</v>
      </c>
      <c r="GJ56">
        <v>-23.001770878256298</v>
      </c>
      <c r="GK56" s="5">
        <f t="shared" si="310"/>
        <v>-0.41652140828279727</v>
      </c>
      <c r="GL56" s="5">
        <f t="shared" si="311"/>
        <v>0.41652140828279727</v>
      </c>
      <c r="GM56">
        <v>-28.832732699811501</v>
      </c>
      <c r="GN56" s="6">
        <f t="shared" si="198"/>
        <v>-25.32712947577242</v>
      </c>
      <c r="GO56" s="16">
        <f t="shared" si="199"/>
        <v>25327.129475772421</v>
      </c>
      <c r="GP56" s="6">
        <f t="shared" si="200"/>
        <v>15.829455922357763</v>
      </c>
      <c r="GQ56" s="14">
        <f t="shared" si="201"/>
        <v>1.0413035207069932E-2</v>
      </c>
      <c r="GR56" s="6">
        <f t="shared" si="202"/>
        <v>1.520157726117199</v>
      </c>
      <c r="GS56" s="1">
        <v>50</v>
      </c>
      <c r="GT56">
        <v>-23.528944818753999</v>
      </c>
      <c r="GU56" s="5">
        <f t="shared" si="312"/>
        <v>-0.4168310264774</v>
      </c>
      <c r="GV56" s="5">
        <f t="shared" si="313"/>
        <v>0.4168310264774</v>
      </c>
      <c r="GW56">
        <v>-35.649918206036098</v>
      </c>
      <c r="GX56" s="6">
        <f t="shared" si="370"/>
        <v>-31.984557770192627</v>
      </c>
      <c r="GY56" s="16">
        <f t="shared" si="371"/>
        <v>31984.557770192627</v>
      </c>
      <c r="GZ56" s="6">
        <f t="shared" si="372"/>
        <v>19.990348606370393</v>
      </c>
      <c r="HA56" s="14">
        <f t="shared" si="373"/>
        <v>1.0420775661935E-2</v>
      </c>
      <c r="HB56" s="6">
        <f t="shared" si="374"/>
        <v>1.9183167601804463</v>
      </c>
      <c r="HC56" s="27">
        <f t="shared" si="314"/>
        <v>17.340287077240649</v>
      </c>
      <c r="HD56" s="22">
        <f t="shared" si="315"/>
        <v>1.0412159531007478E-2</v>
      </c>
      <c r="HE56" s="27">
        <f t="shared" si="316"/>
        <v>1.6653881479246611</v>
      </c>
      <c r="HF56" s="1">
        <v>50</v>
      </c>
      <c r="HG56">
        <v>-23.098135105884602</v>
      </c>
      <c r="HH56" s="5">
        <f t="shared" si="317"/>
        <v>-0.41664369093880183</v>
      </c>
      <c r="HI56" s="5">
        <f t="shared" si="318"/>
        <v>0.41664369093880183</v>
      </c>
      <c r="HJ56">
        <v>-27.999538369476799</v>
      </c>
      <c r="HK56" s="6">
        <f t="shared" si="212"/>
        <v>-24.211851507425308</v>
      </c>
      <c r="HL56" s="16">
        <f t="shared" si="213"/>
        <v>24211.851507425308</v>
      </c>
      <c r="HM56" s="6">
        <f t="shared" si="214"/>
        <v>15.132407192140818</v>
      </c>
      <c r="HN56" s="14">
        <f t="shared" si="215"/>
        <v>1.0416092273470045E-2</v>
      </c>
      <c r="HO56" s="6">
        <f t="shared" si="216"/>
        <v>1.4527911998901262</v>
      </c>
      <c r="HP56" s="1">
        <v>50</v>
      </c>
      <c r="HQ56">
        <v>-23.2538020443933</v>
      </c>
      <c r="HR56" s="5">
        <f t="shared" si="319"/>
        <v>-0.41632196555060119</v>
      </c>
      <c r="HS56" s="5">
        <f t="shared" si="320"/>
        <v>0.41632196555060119</v>
      </c>
      <c r="HT56">
        <v>-27.268189936876301</v>
      </c>
      <c r="HU56" s="6">
        <f t="shared" si="219"/>
        <v>-23.562799207866192</v>
      </c>
      <c r="HV56" s="16">
        <f t="shared" si="220"/>
        <v>23562.799207866192</v>
      </c>
      <c r="HW56" s="6">
        <f t="shared" si="221"/>
        <v>14.72674950491637</v>
      </c>
      <c r="HX56" s="14">
        <f t="shared" si="222"/>
        <v>1.040804913876503E-2</v>
      </c>
      <c r="HY56" s="6">
        <f t="shared" si="223"/>
        <v>1.4149385065896969</v>
      </c>
      <c r="HZ56" s="1">
        <v>50</v>
      </c>
      <c r="IA56">
        <v>-23.231351256112099</v>
      </c>
      <c r="IB56" s="5">
        <f t="shared" si="321"/>
        <v>-0.41670641551509746</v>
      </c>
      <c r="IC56" s="5">
        <f t="shared" si="322"/>
        <v>0.41670641551509746</v>
      </c>
      <c r="ID56">
        <v>-31.053139083087402</v>
      </c>
      <c r="IE56" s="6">
        <f t="shared" si="226"/>
        <v>-27.30489876121278</v>
      </c>
      <c r="IF56" s="16">
        <f t="shared" si="227"/>
        <v>27304.898761212778</v>
      </c>
      <c r="IG56" s="6">
        <f t="shared" si="228"/>
        <v>17.065561725757988</v>
      </c>
      <c r="IH56" s="14">
        <f t="shared" si="229"/>
        <v>1.0417660387877437E-2</v>
      </c>
      <c r="II56" s="6">
        <f t="shared" si="230"/>
        <v>1.6381376518682078</v>
      </c>
      <c r="IJ56" s="1">
        <v>50</v>
      </c>
      <c r="IK56">
        <v>-23.3903624809038</v>
      </c>
      <c r="IL56" s="5">
        <f t="shared" si="323"/>
        <v>-0.41643684419180005</v>
      </c>
      <c r="IM56" s="5">
        <f t="shared" si="324"/>
        <v>0.41643684419180005</v>
      </c>
      <c r="IN56">
        <v>-32.505997270345702</v>
      </c>
      <c r="IO56" s="6">
        <f t="shared" si="233"/>
        <v>-28.883798606693762</v>
      </c>
      <c r="IP56" s="16">
        <f t="shared" si="234"/>
        <v>28883.798606693763</v>
      </c>
      <c r="IQ56" s="6">
        <f t="shared" si="235"/>
        <v>18.052374129183601</v>
      </c>
      <c r="IR56" s="14">
        <f t="shared" si="236"/>
        <v>1.0410921104795001E-2</v>
      </c>
      <c r="IS56" s="6">
        <f t="shared" si="237"/>
        <v>1.7339843369737138</v>
      </c>
      <c r="IT56" s="1">
        <v>50</v>
      </c>
      <c r="IU56">
        <v>-23.2778012030439</v>
      </c>
      <c r="IV56" s="5">
        <f t="shared" si="325"/>
        <v>-0.41683982747590065</v>
      </c>
      <c r="IW56" s="5">
        <f t="shared" si="326"/>
        <v>0.41683982747590065</v>
      </c>
      <c r="IX56">
        <v>-31.248138286173301</v>
      </c>
      <c r="IY56" s="6">
        <f t="shared" si="240"/>
        <v>-27.608480490744071</v>
      </c>
      <c r="IZ56" s="16">
        <f t="shared" si="241"/>
        <v>27608.48049074407</v>
      </c>
      <c r="JA56" s="6">
        <f t="shared" si="242"/>
        <v>17.255300306715043</v>
      </c>
      <c r="JB56" s="14">
        <f t="shared" si="243"/>
        <v>1.0420995686897517E-2</v>
      </c>
      <c r="JC56" s="6">
        <f t="shared" si="244"/>
        <v>1.6558206936416264</v>
      </c>
      <c r="JD56" s="27">
        <f t="shared" si="245"/>
        <v>16.446478571742766</v>
      </c>
      <c r="JE56" s="22">
        <f t="shared" si="246"/>
        <v>1.0414743718361005E-2</v>
      </c>
      <c r="JF56" s="27">
        <f t="shared" si="247"/>
        <v>1.5791534594123444</v>
      </c>
    </row>
    <row r="57" spans="2:266" x14ac:dyDescent="0.25">
      <c r="B57" s="1">
        <v>51</v>
      </c>
      <c r="C57" s="5">
        <v>-23.2075714239311</v>
      </c>
      <c r="D57" s="5">
        <f t="shared" si="116"/>
        <v>-0.42466018981760101</v>
      </c>
      <c r="E57" s="5">
        <f t="shared" si="117"/>
        <v>0.42466018981760101</v>
      </c>
      <c r="F57" s="6">
        <v>-30.286616645753401</v>
      </c>
      <c r="G57" s="6">
        <f t="shared" si="118"/>
        <v>-26.679013110697291</v>
      </c>
      <c r="H57" s="16">
        <f t="shared" si="2"/>
        <v>26679.013110697291</v>
      </c>
      <c r="I57" s="6">
        <f t="shared" si="3"/>
        <v>16.674383194185808</v>
      </c>
      <c r="J57" s="14">
        <f t="shared" si="4"/>
        <v>1.0616504745440025E-2</v>
      </c>
      <c r="K57" s="6">
        <f t="shared" si="5"/>
        <v>1.5706094985119983</v>
      </c>
      <c r="L57" s="1">
        <v>51</v>
      </c>
      <c r="M57" s="1">
        <v>-23.415266000353999</v>
      </c>
      <c r="N57" s="5">
        <f t="shared" si="386"/>
        <v>-0.42511067055359675</v>
      </c>
      <c r="O57" s="5">
        <f t="shared" si="378"/>
        <v>0.42511067055359675</v>
      </c>
      <c r="P57" s="1">
        <v>-30.813921242952301</v>
      </c>
      <c r="Q57" s="6">
        <f t="shared" si="379"/>
        <v>-26.773849874734829</v>
      </c>
      <c r="R57" s="16">
        <f t="shared" si="380"/>
        <v>26773.849874734828</v>
      </c>
      <c r="S57" s="6">
        <f t="shared" si="381"/>
        <v>16.733656171709267</v>
      </c>
      <c r="T57" s="14">
        <f t="shared" si="382"/>
        <v>1.0627766763839919E-2</v>
      </c>
      <c r="U57" s="6">
        <f t="shared" si="383"/>
        <v>1.5745223379049043</v>
      </c>
      <c r="V57" s="1">
        <v>51</v>
      </c>
      <c r="W57" s="1">
        <v>-23.379124770021999</v>
      </c>
      <c r="X57" s="5">
        <f t="shared" si="121"/>
        <v>-0.42477786242659832</v>
      </c>
      <c r="Y57" s="5">
        <f t="shared" si="122"/>
        <v>0.42477786242659832</v>
      </c>
      <c r="Z57" s="1">
        <v>-31.391126662492798</v>
      </c>
      <c r="AA57" s="6">
        <f t="shared" si="123"/>
        <v>-26.962075941264676</v>
      </c>
      <c r="AB57" s="16">
        <f t="shared" si="11"/>
        <v>26962.075941264677</v>
      </c>
      <c r="AC57" s="6">
        <f t="shared" si="12"/>
        <v>16.851297463290422</v>
      </c>
      <c r="AD57" s="14">
        <f t="shared" si="13"/>
        <v>1.0619446560664958E-2</v>
      </c>
      <c r="AE57" s="6">
        <f t="shared" si="14"/>
        <v>1.5868338681328835</v>
      </c>
      <c r="AF57" s="1">
        <v>51</v>
      </c>
      <c r="AG57" s="1">
        <v>-23.446673923328401</v>
      </c>
      <c r="AH57" s="5">
        <f t="shared" si="124"/>
        <v>-0.4248010989252009</v>
      </c>
      <c r="AI57" s="5">
        <f t="shared" si="125"/>
        <v>0.4248010989252009</v>
      </c>
      <c r="AJ57" s="1">
        <v>-34.247094392776503</v>
      </c>
      <c r="AK57" s="6">
        <f t="shared" si="126"/>
        <v>-29.969376139342803</v>
      </c>
      <c r="AL57" s="16">
        <f t="shared" si="15"/>
        <v>29969.376139342803</v>
      </c>
      <c r="AM57" s="6">
        <f t="shared" si="16"/>
        <v>18.730860087089251</v>
      </c>
      <c r="AN57" s="14">
        <f t="shared" si="17"/>
        <v>1.0620027473130022E-2</v>
      </c>
      <c r="AO57" s="6">
        <f t="shared" si="18"/>
        <v>1.7637299088425746</v>
      </c>
      <c r="AP57" s="1">
        <v>51</v>
      </c>
      <c r="AQ57" s="1">
        <v>-23.414449882369802</v>
      </c>
      <c r="AR57" s="5">
        <f t="shared" si="127"/>
        <v>-0.42503066994339989</v>
      </c>
      <c r="AS57" s="5">
        <f t="shared" si="128"/>
        <v>0.42503066994339989</v>
      </c>
      <c r="AT57" s="1">
        <v>-32.601715251803398</v>
      </c>
      <c r="AU57" s="6">
        <f t="shared" si="129"/>
        <v>-28.826890140771866</v>
      </c>
      <c r="AV57" s="16">
        <f t="shared" si="19"/>
        <v>28826.890140771866</v>
      </c>
      <c r="AW57" s="6">
        <f t="shared" si="20"/>
        <v>18.016806337982416</v>
      </c>
      <c r="AX57" s="14">
        <f t="shared" si="21"/>
        <v>1.0625766748584998E-2</v>
      </c>
      <c r="AY57" s="6">
        <f t="shared" si="22"/>
        <v>1.695577059451419</v>
      </c>
      <c r="AZ57" s="27">
        <f t="shared" si="384"/>
        <v>17.401400650851436</v>
      </c>
      <c r="BA57" s="22">
        <f t="shared" si="385"/>
        <v>1.0621902458331983E-2</v>
      </c>
      <c r="BB57" s="27">
        <f t="shared" si="23"/>
        <v>1.6382564911619493</v>
      </c>
      <c r="BC57" s="1">
        <v>51</v>
      </c>
      <c r="BD57">
        <v>-23.2764873862683</v>
      </c>
      <c r="BE57" s="5">
        <f t="shared" si="287"/>
        <v>-0.42495206631680205</v>
      </c>
      <c r="BF57" s="5">
        <f t="shared" si="288"/>
        <v>0.42495206631680205</v>
      </c>
      <c r="BG57">
        <v>-33.2935171201825</v>
      </c>
      <c r="BH57" s="6">
        <f t="shared" si="327"/>
        <v>-29.468133300542821</v>
      </c>
      <c r="BI57" s="16">
        <f t="shared" si="24"/>
        <v>29468.133300542821</v>
      </c>
      <c r="BJ57" s="6">
        <f t="shared" si="328"/>
        <v>18.417583312839263</v>
      </c>
      <c r="BK57" s="14">
        <f t="shared" si="329"/>
        <v>1.062380165792005E-2</v>
      </c>
      <c r="BL57" s="6">
        <f t="shared" si="330"/>
        <v>1.7336151319343338</v>
      </c>
      <c r="BM57" s="1">
        <v>51</v>
      </c>
      <c r="BN57">
        <v>-23.237081264903999</v>
      </c>
      <c r="BO57" s="5">
        <f t="shared" si="289"/>
        <v>-0.42531798296190004</v>
      </c>
      <c r="BP57" s="5">
        <f t="shared" si="290"/>
        <v>0.42531798296190004</v>
      </c>
      <c r="BQ57">
        <v>-33.392007276415796</v>
      </c>
      <c r="BR57" s="6">
        <f t="shared" si="257"/>
        <v>-29.708422534167735</v>
      </c>
      <c r="BS57" s="16">
        <f t="shared" si="28"/>
        <v>29708.422534167734</v>
      </c>
      <c r="BT57" s="6">
        <f t="shared" si="258"/>
        <v>18.567764083854833</v>
      </c>
      <c r="BU57" s="14">
        <f t="shared" si="259"/>
        <v>1.0632949574047501E-2</v>
      </c>
      <c r="BV57" s="6">
        <f t="shared" si="260"/>
        <v>1.7462477325364474</v>
      </c>
      <c r="BW57" s="1">
        <v>51</v>
      </c>
      <c r="BX57">
        <v>-23.183576176835299</v>
      </c>
      <c r="BY57" s="5">
        <f t="shared" si="291"/>
        <v>-0.425072719158198</v>
      </c>
      <c r="BZ57" s="5">
        <f t="shared" si="292"/>
        <v>0.425072719158198</v>
      </c>
      <c r="CA57">
        <v>-36.361451260745497</v>
      </c>
      <c r="CB57" s="6">
        <f t="shared" si="261"/>
        <v>-32.268893904983969</v>
      </c>
      <c r="CC57" s="16">
        <f t="shared" si="32"/>
        <v>32268.893904983968</v>
      </c>
      <c r="CD57" s="6">
        <f t="shared" si="262"/>
        <v>20.168058690614981</v>
      </c>
      <c r="CE57" s="14">
        <f t="shared" si="263"/>
        <v>1.062681797895495E-2</v>
      </c>
      <c r="CF57" s="6">
        <f t="shared" si="264"/>
        <v>1.897845500935015</v>
      </c>
      <c r="CG57" s="1">
        <v>51</v>
      </c>
      <c r="CH57">
        <v>-23.209755049438201</v>
      </c>
      <c r="CI57" s="5">
        <f t="shared" si="293"/>
        <v>-0.42480366006240189</v>
      </c>
      <c r="CJ57" s="5">
        <f t="shared" si="294"/>
        <v>0.42480366006240189</v>
      </c>
      <c r="CK57">
        <v>-33.665816672146299</v>
      </c>
      <c r="CL57" s="6">
        <f t="shared" si="265"/>
        <v>-29.624952189624292</v>
      </c>
      <c r="CM57" s="16">
        <f t="shared" si="36"/>
        <v>29624.952189624291</v>
      </c>
      <c r="CN57" s="6">
        <f t="shared" si="266"/>
        <v>18.515595118515183</v>
      </c>
      <c r="CO57" s="14">
        <f t="shared" si="267"/>
        <v>1.0620091501560047E-2</v>
      </c>
      <c r="CP57" s="6">
        <f t="shared" si="268"/>
        <v>1.7434496789218172</v>
      </c>
      <c r="CQ57" s="1">
        <v>51</v>
      </c>
      <c r="CR57">
        <v>-23.195543951494201</v>
      </c>
      <c r="CS57" s="5">
        <f t="shared" si="295"/>
        <v>-0.42516831942189981</v>
      </c>
      <c r="CT57" s="5">
        <f t="shared" si="296"/>
        <v>0.42516831942189981</v>
      </c>
      <c r="CU57">
        <v>-18.759896047413299</v>
      </c>
      <c r="CV57" s="6">
        <f t="shared" si="269"/>
        <v>-15.617817081510969</v>
      </c>
      <c r="CW57" s="16">
        <f t="shared" si="40"/>
        <v>15617.81708151097</v>
      </c>
      <c r="CX57" s="6">
        <f t="shared" si="270"/>
        <v>9.7611356759443559</v>
      </c>
      <c r="CY57" s="14">
        <f t="shared" si="271"/>
        <v>1.0629207985547496E-2</v>
      </c>
      <c r="CZ57" s="6">
        <f t="shared" si="272"/>
        <v>0.9183314212325645</v>
      </c>
      <c r="DA57" s="27">
        <f t="shared" si="44"/>
        <v>18.917250301456065</v>
      </c>
      <c r="DB57" s="22">
        <f t="shared" si="45"/>
        <v>1.0625915178120638E-2</v>
      </c>
      <c r="DC57" s="27">
        <f t="shared" si="297"/>
        <v>1.7802937426423049</v>
      </c>
      <c r="DD57" s="1">
        <v>51</v>
      </c>
      <c r="DE57">
        <v>-23.1875812364949</v>
      </c>
      <c r="DF57" s="5">
        <f t="shared" si="298"/>
        <v>-0.42471234388260015</v>
      </c>
      <c r="DG57" s="5">
        <f t="shared" si="299"/>
        <v>0.42471234388260015</v>
      </c>
      <c r="DH57">
        <v>-25.710588693618799</v>
      </c>
      <c r="DI57" s="6">
        <f t="shared" si="336"/>
        <v>-21.757948398590109</v>
      </c>
      <c r="DJ57" s="16">
        <f t="shared" si="337"/>
        <v>21757.94839859011</v>
      </c>
      <c r="DK57" s="6">
        <f t="shared" si="338"/>
        <v>13.598717749118819</v>
      </c>
      <c r="DL57" s="14">
        <f t="shared" si="339"/>
        <v>1.0617808597065004E-2</v>
      </c>
      <c r="DM57" s="6">
        <f t="shared" si="340"/>
        <v>1.280746175145576</v>
      </c>
      <c r="DN57" s="1">
        <v>51</v>
      </c>
      <c r="DO57">
        <v>-23.240855170297099</v>
      </c>
      <c r="DP57" s="5">
        <f t="shared" si="300"/>
        <v>-0.4247034963179992</v>
      </c>
      <c r="DQ57" s="5">
        <f t="shared" si="301"/>
        <v>0.4247034963179992</v>
      </c>
      <c r="DR57">
        <v>-29.8335637897253</v>
      </c>
      <c r="DS57" s="6">
        <f t="shared" si="278"/>
        <v>-26.080474071204662</v>
      </c>
      <c r="DT57" s="16">
        <f t="shared" si="279"/>
        <v>26080.474071204662</v>
      </c>
      <c r="DU57" s="6">
        <f t="shared" si="280"/>
        <v>16.300296294502914</v>
      </c>
      <c r="DV57" s="14">
        <f t="shared" si="281"/>
        <v>1.0617587407949981E-2</v>
      </c>
      <c r="DW57" s="6">
        <f t="shared" si="282"/>
        <v>1.5352165862367162</v>
      </c>
      <c r="DX57" s="1">
        <v>51</v>
      </c>
      <c r="DY57">
        <v>-23.293155033803998</v>
      </c>
      <c r="DZ57" s="5">
        <f t="shared" si="302"/>
        <v>-0.42486857324679761</v>
      </c>
      <c r="EA57" s="5">
        <f t="shared" si="303"/>
        <v>0.42486857324679761</v>
      </c>
      <c r="EB57">
        <v>-27.601510472595699</v>
      </c>
      <c r="EC57" s="6">
        <f t="shared" si="331"/>
        <v>-23.900343105196956</v>
      </c>
      <c r="ED57" s="16">
        <f t="shared" si="332"/>
        <v>23900.343105196956</v>
      </c>
      <c r="EE57" s="6">
        <f t="shared" si="333"/>
        <v>14.937714440748097</v>
      </c>
      <c r="EF57" s="14">
        <f t="shared" si="334"/>
        <v>1.062171433116994E-2</v>
      </c>
      <c r="EG57" s="6">
        <f t="shared" si="335"/>
        <v>1.4063374305701901</v>
      </c>
      <c r="EH57" s="1">
        <v>51</v>
      </c>
      <c r="EI57">
        <v>-23.320212283306201</v>
      </c>
      <c r="EJ57" s="5">
        <f t="shared" si="304"/>
        <v>-0.42455867565550065</v>
      </c>
      <c r="EK57" s="5">
        <f t="shared" si="305"/>
        <v>0.42455867565550065</v>
      </c>
      <c r="EL57">
        <v>-25.760512426495598</v>
      </c>
      <c r="EM57" s="6">
        <f t="shared" si="355"/>
        <v>-22.036430053412957</v>
      </c>
      <c r="EN57" s="16">
        <f t="shared" si="356"/>
        <v>22036.430053412958</v>
      </c>
      <c r="EO57" s="6">
        <f t="shared" si="357"/>
        <v>13.772768783383098</v>
      </c>
      <c r="EP57" s="14">
        <f t="shared" si="358"/>
        <v>1.0613966891387517E-2</v>
      </c>
      <c r="EQ57" s="6">
        <f t="shared" si="359"/>
        <v>1.2976080408314374</v>
      </c>
      <c r="ER57" s="1">
        <v>51</v>
      </c>
      <c r="ES57">
        <v>-23.166424940045601</v>
      </c>
      <c r="ET57" s="5">
        <f t="shared" si="348"/>
        <v>-0.42548007965840284</v>
      </c>
      <c r="EU57" s="5">
        <f t="shared" si="349"/>
        <v>0.42548007965840284</v>
      </c>
      <c r="EV57">
        <v>-28.430500999093098</v>
      </c>
      <c r="EW57" s="6">
        <f t="shared" si="343"/>
        <v>-24.643917940557049</v>
      </c>
      <c r="EX57" s="16">
        <f t="shared" si="344"/>
        <v>24643.91794055705</v>
      </c>
      <c r="EY57" s="6">
        <f t="shared" si="345"/>
        <v>15.402448712848157</v>
      </c>
      <c r="EZ57" s="14">
        <f t="shared" si="346"/>
        <v>1.063700199146007E-2</v>
      </c>
      <c r="FA57" s="6">
        <f t="shared" si="347"/>
        <v>1.4480065647457838</v>
      </c>
      <c r="FB57" s="27">
        <f t="shared" si="375"/>
        <v>14.802389196120217</v>
      </c>
      <c r="FC57" s="22">
        <f t="shared" si="376"/>
        <v>1.0621615843806501E-2</v>
      </c>
      <c r="FD57" s="27">
        <f t="shared" si="377"/>
        <v>1.3936099190361453</v>
      </c>
      <c r="FE57" s="1">
        <v>51</v>
      </c>
      <c r="FF57">
        <v>-23.217899372342298</v>
      </c>
      <c r="FG57" s="5">
        <f t="shared" si="306"/>
        <v>-0.42486191429029674</v>
      </c>
      <c r="FH57" s="5">
        <f t="shared" si="307"/>
        <v>0.42486191429029674</v>
      </c>
      <c r="FI57">
        <v>-33.320511877536802</v>
      </c>
      <c r="FJ57" s="6">
        <f t="shared" si="360"/>
        <v>-29.959737509489095</v>
      </c>
      <c r="FK57" s="16">
        <f t="shared" si="361"/>
        <v>29959.737509489096</v>
      </c>
      <c r="FL57" s="6">
        <f t="shared" si="362"/>
        <v>18.724835943430683</v>
      </c>
      <c r="FM57" s="14">
        <f t="shared" si="363"/>
        <v>1.0621547857257418E-2</v>
      </c>
      <c r="FN57" s="6">
        <f t="shared" si="364"/>
        <v>1.7629102834231931</v>
      </c>
      <c r="FO57" s="1">
        <v>51</v>
      </c>
      <c r="FP57">
        <v>-23.121552420748099</v>
      </c>
      <c r="FQ57" s="5">
        <f t="shared" si="341"/>
        <v>-0.42496710717669828</v>
      </c>
      <c r="FR57" s="5">
        <f t="shared" si="342"/>
        <v>0.42496710717669828</v>
      </c>
      <c r="FS57">
        <v>-30.521668493747701</v>
      </c>
      <c r="FT57" s="6">
        <f t="shared" si="365"/>
        <v>-26.930125430226312</v>
      </c>
      <c r="FU57" s="16">
        <f t="shared" si="366"/>
        <v>26930.125430226311</v>
      </c>
      <c r="FV57" s="6">
        <f t="shared" si="367"/>
        <v>16.831328393891443</v>
      </c>
      <c r="FW57" s="14">
        <f t="shared" si="368"/>
        <v>1.0624177679417457E-2</v>
      </c>
      <c r="FX57" s="6">
        <f t="shared" si="369"/>
        <v>1.5842476379606574</v>
      </c>
      <c r="FY57" s="1">
        <v>51</v>
      </c>
      <c r="FZ57">
        <v>-23.183962349746601</v>
      </c>
      <c r="GA57" s="5">
        <f t="shared" si="308"/>
        <v>-0.42501870244799989</v>
      </c>
      <c r="GB57" s="5">
        <f t="shared" si="309"/>
        <v>0.42501870244799989</v>
      </c>
      <c r="GC57">
        <v>-30.353307910263499</v>
      </c>
      <c r="GD57" s="6">
        <f t="shared" si="350"/>
        <v>-26.859419979155032</v>
      </c>
      <c r="GE57" s="16">
        <f t="shared" si="351"/>
        <v>26859.419979155031</v>
      </c>
      <c r="GF57" s="6">
        <f t="shared" si="352"/>
        <v>16.787137486971893</v>
      </c>
      <c r="GG57" s="14">
        <f t="shared" si="353"/>
        <v>1.0625467561199997E-2</v>
      </c>
      <c r="GH57" s="6">
        <f t="shared" si="354"/>
        <v>1.579896356586874</v>
      </c>
      <c r="GI57" s="1">
        <v>51</v>
      </c>
      <c r="GJ57">
        <v>-23.0103159027042</v>
      </c>
      <c r="GK57" s="5">
        <f t="shared" si="310"/>
        <v>-0.42506643273069855</v>
      </c>
      <c r="GL57" s="5">
        <f t="shared" si="311"/>
        <v>0.42506643273069855</v>
      </c>
      <c r="GM57">
        <v>-29.722826555371299</v>
      </c>
      <c r="GN57" s="6">
        <f t="shared" si="198"/>
        <v>-26.217223331332217</v>
      </c>
      <c r="GO57" s="16">
        <f t="shared" si="199"/>
        <v>26217.223331332218</v>
      </c>
      <c r="GP57" s="6">
        <f t="shared" si="200"/>
        <v>16.385764582082636</v>
      </c>
      <c r="GQ57" s="14">
        <f t="shared" si="201"/>
        <v>1.0626660818267464E-2</v>
      </c>
      <c r="GR57" s="6">
        <f t="shared" si="202"/>
        <v>1.541948582184457</v>
      </c>
      <c r="GS57" s="1">
        <v>51</v>
      </c>
      <c r="GT57">
        <v>-23.537129933587501</v>
      </c>
      <c r="GU57" s="5">
        <f t="shared" si="312"/>
        <v>-0.42501614131090193</v>
      </c>
      <c r="GV57" s="5">
        <f t="shared" si="313"/>
        <v>0.42501614131090193</v>
      </c>
      <c r="GW57">
        <v>-36.868473328649998</v>
      </c>
      <c r="GX57" s="6">
        <f t="shared" si="370"/>
        <v>-33.20311289280653</v>
      </c>
      <c r="GY57" s="16">
        <f t="shared" si="371"/>
        <v>33203.11289280653</v>
      </c>
      <c r="GZ57" s="6">
        <f t="shared" si="372"/>
        <v>20.751945558004081</v>
      </c>
      <c r="HA57" s="14">
        <f t="shared" si="373"/>
        <v>1.0625403532772549E-2</v>
      </c>
      <c r="HB57" s="6">
        <f t="shared" si="374"/>
        <v>1.9530501118378847</v>
      </c>
      <c r="HC57" s="27">
        <f t="shared" si="314"/>
        <v>17.896202392876148</v>
      </c>
      <c r="HD57" s="22">
        <f t="shared" si="315"/>
        <v>1.0624651489782977E-2</v>
      </c>
      <c r="HE57" s="27">
        <f t="shared" si="316"/>
        <v>1.6844037105674232</v>
      </c>
      <c r="HF57" s="1">
        <v>51</v>
      </c>
      <c r="HG57">
        <v>-23.1068928444116</v>
      </c>
      <c r="HH57" s="5">
        <f t="shared" si="317"/>
        <v>-0.42540142946580062</v>
      </c>
      <c r="HI57" s="5">
        <f t="shared" si="318"/>
        <v>0.42540142946580062</v>
      </c>
      <c r="HJ57">
        <v>-28.726140037179</v>
      </c>
      <c r="HK57" s="6">
        <f t="shared" si="212"/>
        <v>-24.93845317512751</v>
      </c>
      <c r="HL57" s="16">
        <f t="shared" si="213"/>
        <v>24938.45317512751</v>
      </c>
      <c r="HM57" s="6">
        <f t="shared" si="214"/>
        <v>15.586533234454693</v>
      </c>
      <c r="HN57" s="14">
        <f t="shared" si="215"/>
        <v>1.0635035736645015E-2</v>
      </c>
      <c r="HO57" s="6">
        <f t="shared" si="216"/>
        <v>1.4655835316799513</v>
      </c>
      <c r="HP57" s="1">
        <v>51</v>
      </c>
      <c r="HQ57">
        <v>-23.262453798409702</v>
      </c>
      <c r="HR57" s="5">
        <f t="shared" si="319"/>
        <v>-0.42497371956700292</v>
      </c>
      <c r="HS57" s="5">
        <f t="shared" si="320"/>
        <v>0.42497371956700292</v>
      </c>
      <c r="HT57">
        <v>-27.946199104189901</v>
      </c>
      <c r="HU57" s="6">
        <f t="shared" si="219"/>
        <v>-24.240808375179792</v>
      </c>
      <c r="HV57" s="16">
        <f t="shared" si="220"/>
        <v>24240.808375179793</v>
      </c>
      <c r="HW57" s="6">
        <f t="shared" si="221"/>
        <v>15.150505234487371</v>
      </c>
      <c r="HX57" s="14">
        <f t="shared" si="222"/>
        <v>1.0624342989175074E-2</v>
      </c>
      <c r="HY57" s="6">
        <f t="shared" si="223"/>
        <v>1.4260180841228405</v>
      </c>
      <c r="HZ57" s="1">
        <v>51</v>
      </c>
      <c r="IA57">
        <v>-23.239390805225099</v>
      </c>
      <c r="IB57" s="5">
        <f t="shared" si="321"/>
        <v>-0.42474596462809799</v>
      </c>
      <c r="IC57" s="5">
        <f t="shared" si="322"/>
        <v>0.42474596462809799</v>
      </c>
      <c r="ID57">
        <v>-31.929669715464101</v>
      </c>
      <c r="IE57" s="6">
        <f t="shared" si="226"/>
        <v>-28.181429393589479</v>
      </c>
      <c r="IF57" s="16">
        <f t="shared" si="227"/>
        <v>28181.429393589478</v>
      </c>
      <c r="IG57" s="6">
        <f t="shared" si="228"/>
        <v>17.613393370993425</v>
      </c>
      <c r="IH57" s="14">
        <f t="shared" si="229"/>
        <v>1.061864911570245E-2</v>
      </c>
      <c r="II57" s="6">
        <f t="shared" si="230"/>
        <v>1.6587226095405505</v>
      </c>
      <c r="IJ57" s="1">
        <v>51</v>
      </c>
      <c r="IK57">
        <v>-23.398700332641901</v>
      </c>
      <c r="IL57" s="5">
        <f t="shared" si="323"/>
        <v>-0.42477469592990147</v>
      </c>
      <c r="IM57" s="5">
        <f t="shared" si="324"/>
        <v>0.42477469592990147</v>
      </c>
      <c r="IN57">
        <v>-33.518032543361201</v>
      </c>
      <c r="IO57" s="6">
        <f t="shared" si="233"/>
        <v>-29.895833879709262</v>
      </c>
      <c r="IP57" s="16">
        <f t="shared" si="234"/>
        <v>29895.833879709262</v>
      </c>
      <c r="IQ57" s="6">
        <f t="shared" si="235"/>
        <v>18.684896174818288</v>
      </c>
      <c r="IR57" s="14">
        <f t="shared" si="236"/>
        <v>1.0619367398247537E-2</v>
      </c>
      <c r="IS57" s="6">
        <f t="shared" si="237"/>
        <v>1.759511228314953</v>
      </c>
      <c r="IT57" s="1">
        <v>51</v>
      </c>
      <c r="IU57">
        <v>-23.285848808097199</v>
      </c>
      <c r="IV57" s="5">
        <f t="shared" si="325"/>
        <v>-0.42488743252920003</v>
      </c>
      <c r="IW57" s="5">
        <f t="shared" si="326"/>
        <v>0.42488743252920003</v>
      </c>
      <c r="IX57">
        <v>-32.311679609119899</v>
      </c>
      <c r="IY57" s="6">
        <f t="shared" si="240"/>
        <v>-28.672021813690669</v>
      </c>
      <c r="IZ57" s="16">
        <f t="shared" si="241"/>
        <v>28672.02181369067</v>
      </c>
      <c r="JA57" s="6">
        <f t="shared" si="242"/>
        <v>17.920013633556668</v>
      </c>
      <c r="JB57" s="14">
        <f t="shared" si="243"/>
        <v>1.062218581323E-2</v>
      </c>
      <c r="JC57" s="6">
        <f t="shared" si="244"/>
        <v>1.6870363547243898</v>
      </c>
      <c r="JD57" s="27">
        <f t="shared" si="245"/>
        <v>16.991068329662088</v>
      </c>
      <c r="JE57" s="22">
        <f t="shared" si="246"/>
        <v>1.0623916210600015E-2</v>
      </c>
      <c r="JF57" s="27">
        <f t="shared" si="247"/>
        <v>1.5993225090300736</v>
      </c>
    </row>
    <row r="58" spans="2:266" x14ac:dyDescent="0.25">
      <c r="B58" s="1">
        <v>52</v>
      </c>
      <c r="C58" s="5">
        <v>-23.216299034172401</v>
      </c>
      <c r="D58" s="5">
        <f t="shared" si="116"/>
        <v>-0.43338780005890243</v>
      </c>
      <c r="E58" s="5">
        <f t="shared" si="117"/>
        <v>0.43338780005890243</v>
      </c>
      <c r="F58" s="6">
        <v>-31.2819859012961</v>
      </c>
      <c r="G58" s="6">
        <f t="shared" si="118"/>
        <v>-27.674382366239989</v>
      </c>
      <c r="H58" s="16">
        <f t="shared" si="2"/>
        <v>27674.382366239988</v>
      </c>
      <c r="I58" s="6">
        <f t="shared" si="3"/>
        <v>17.296488978899994</v>
      </c>
      <c r="J58" s="14">
        <f t="shared" si="4"/>
        <v>1.083469500147256E-2</v>
      </c>
      <c r="K58" s="6">
        <f t="shared" si="5"/>
        <v>1.5963983274609208</v>
      </c>
      <c r="L58" s="1">
        <v>52</v>
      </c>
      <c r="M58" s="1">
        <v>-23.423185501985301</v>
      </c>
      <c r="N58" s="5">
        <f t="shared" si="386"/>
        <v>-0.4330301721848997</v>
      </c>
      <c r="O58" s="5">
        <f t="shared" si="378"/>
        <v>0.4330301721848997</v>
      </c>
      <c r="P58" s="1">
        <v>-31.685619242489299</v>
      </c>
      <c r="Q58" s="6">
        <f t="shared" si="379"/>
        <v>-27.645547874271827</v>
      </c>
      <c r="R58" s="16">
        <f t="shared" si="380"/>
        <v>27645.547874271826</v>
      </c>
      <c r="S58" s="6">
        <f t="shared" si="381"/>
        <v>17.27846742141989</v>
      </c>
      <c r="T58" s="14">
        <f t="shared" si="382"/>
        <v>1.0825754304622492E-2</v>
      </c>
      <c r="U58" s="6">
        <f t="shared" si="383"/>
        <v>1.5960520565335712</v>
      </c>
      <c r="V58" s="1">
        <v>52</v>
      </c>
      <c r="W58" s="1">
        <v>-23.387673612892499</v>
      </c>
      <c r="X58" s="5">
        <f t="shared" si="121"/>
        <v>-0.43332670529709816</v>
      </c>
      <c r="Y58" s="5">
        <f t="shared" si="122"/>
        <v>0.43332670529709816</v>
      </c>
      <c r="Z58" s="1">
        <v>-32.482831738889203</v>
      </c>
      <c r="AA58" s="6">
        <f t="shared" si="123"/>
        <v>-28.05378101766108</v>
      </c>
      <c r="AB58" s="16">
        <f t="shared" si="11"/>
        <v>28053.78101766108</v>
      </c>
      <c r="AC58" s="6">
        <f t="shared" si="12"/>
        <v>17.533613136038174</v>
      </c>
      <c r="AD58" s="14">
        <f t="shared" si="13"/>
        <v>1.0833167632427454E-2</v>
      </c>
      <c r="AE58" s="6">
        <f t="shared" si="14"/>
        <v>1.6185121223042784</v>
      </c>
      <c r="AF58" s="1">
        <v>52</v>
      </c>
      <c r="AG58" s="1">
        <v>-23.455341789225699</v>
      </c>
      <c r="AH58" s="5">
        <f t="shared" si="124"/>
        <v>-0.43346896482249875</v>
      </c>
      <c r="AI58" s="5">
        <f t="shared" si="125"/>
        <v>0.43346896482249875</v>
      </c>
      <c r="AJ58" s="1">
        <v>-35.4283658787608</v>
      </c>
      <c r="AK58" s="6">
        <f t="shared" si="126"/>
        <v>-31.1506476253271</v>
      </c>
      <c r="AL58" s="16">
        <f t="shared" si="15"/>
        <v>31150.647625327099</v>
      </c>
      <c r="AM58" s="6">
        <f t="shared" si="16"/>
        <v>19.469154765829437</v>
      </c>
      <c r="AN58" s="14">
        <f t="shared" si="17"/>
        <v>1.0836724120562469E-2</v>
      </c>
      <c r="AO58" s="6">
        <f t="shared" si="18"/>
        <v>1.7965904224586748</v>
      </c>
      <c r="AP58" s="1">
        <v>52</v>
      </c>
      <c r="AQ58" s="1">
        <v>-23.4227920181917</v>
      </c>
      <c r="AR58" s="5">
        <f t="shared" si="127"/>
        <v>-0.43337280576529835</v>
      </c>
      <c r="AS58" s="5">
        <f t="shared" si="128"/>
        <v>0.43337280576529835</v>
      </c>
      <c r="AT58" s="1">
        <v>-33.799351938068902</v>
      </c>
      <c r="AU58" s="6">
        <f t="shared" si="129"/>
        <v>-30.02452682703737</v>
      </c>
      <c r="AV58" s="16">
        <f t="shared" si="19"/>
        <v>30024.526827037371</v>
      </c>
      <c r="AW58" s="6">
        <f t="shared" si="20"/>
        <v>18.765329266898355</v>
      </c>
      <c r="AX58" s="14">
        <f t="shared" si="21"/>
        <v>1.0834320144132459E-2</v>
      </c>
      <c r="AY58" s="6">
        <f t="shared" si="22"/>
        <v>1.7320264693360654</v>
      </c>
      <c r="AZ58" s="27">
        <f t="shared" si="384"/>
        <v>18.068610713817172</v>
      </c>
      <c r="BA58" s="22">
        <f t="shared" si="385"/>
        <v>1.0832932240643486E-2</v>
      </c>
      <c r="BB58" s="27">
        <f t="shared" si="23"/>
        <v>1.6679335116697711</v>
      </c>
      <c r="BC58" s="1">
        <v>52</v>
      </c>
      <c r="BD58">
        <v>-23.285114041141</v>
      </c>
      <c r="BE58" s="5">
        <f t="shared" si="287"/>
        <v>-0.43357872118950169</v>
      </c>
      <c r="BF58" s="5">
        <f t="shared" si="288"/>
        <v>0.43357872118950169</v>
      </c>
      <c r="BG58">
        <v>-34.405462257564103</v>
      </c>
      <c r="BH58" s="6">
        <f t="shared" si="327"/>
        <v>-30.580078437924424</v>
      </c>
      <c r="BI58" s="16">
        <f t="shared" si="24"/>
        <v>30580.078437924425</v>
      </c>
      <c r="BJ58" s="6">
        <f t="shared" si="328"/>
        <v>19.112549023702766</v>
      </c>
      <c r="BK58" s="14">
        <f t="shared" si="329"/>
        <v>1.0839468029737542E-2</v>
      </c>
      <c r="BL58" s="6">
        <f t="shared" si="330"/>
        <v>1.7632368093404986</v>
      </c>
      <c r="BM58" s="1">
        <v>52</v>
      </c>
      <c r="BN58">
        <v>-23.2450587413664</v>
      </c>
      <c r="BO58" s="5">
        <f t="shared" si="289"/>
        <v>-0.43329545942430059</v>
      </c>
      <c r="BP58" s="5">
        <f t="shared" si="290"/>
        <v>0.43329545942430059</v>
      </c>
      <c r="BQ58">
        <v>-34.378764778375597</v>
      </c>
      <c r="BR58" s="6">
        <f t="shared" si="257"/>
        <v>-30.695180036127535</v>
      </c>
      <c r="BS58" s="16">
        <f t="shared" si="28"/>
        <v>30695.180036127535</v>
      </c>
      <c r="BT58" s="6">
        <f t="shared" si="258"/>
        <v>19.184487522579708</v>
      </c>
      <c r="BU58" s="14">
        <f t="shared" si="259"/>
        <v>1.0832386485607515E-2</v>
      </c>
      <c r="BV58" s="6">
        <f t="shared" si="260"/>
        <v>1.7710305617390256</v>
      </c>
      <c r="BW58" s="1">
        <v>52</v>
      </c>
      <c r="BX58">
        <v>-23.191999104891799</v>
      </c>
      <c r="BY58" s="5">
        <f t="shared" si="291"/>
        <v>-0.43349564721469847</v>
      </c>
      <c r="BZ58" s="5">
        <f t="shared" si="292"/>
        <v>0.43349564721469847</v>
      </c>
      <c r="CA58">
        <v>-37.377669103443601</v>
      </c>
      <c r="CB58" s="6">
        <f t="shared" si="261"/>
        <v>-33.285111747682073</v>
      </c>
      <c r="CC58" s="16">
        <f t="shared" si="32"/>
        <v>33285.111747682073</v>
      </c>
      <c r="CD58" s="6">
        <f t="shared" si="262"/>
        <v>20.803194842301295</v>
      </c>
      <c r="CE58" s="14">
        <f t="shared" si="263"/>
        <v>1.0837391180367462E-2</v>
      </c>
      <c r="CF58" s="6">
        <f t="shared" si="264"/>
        <v>1.9195758920271735</v>
      </c>
      <c r="CG58" s="1">
        <v>52</v>
      </c>
      <c r="CH58">
        <v>-23.217894203501999</v>
      </c>
      <c r="CI58" s="5">
        <f t="shared" si="293"/>
        <v>-0.43294281412619995</v>
      </c>
      <c r="CJ58" s="5">
        <f t="shared" si="294"/>
        <v>0.43294281412619995</v>
      </c>
      <c r="CK58">
        <v>-34.666974656283898</v>
      </c>
      <c r="CL58" s="6">
        <f t="shared" si="265"/>
        <v>-30.626110173761891</v>
      </c>
      <c r="CM58" s="16">
        <f t="shared" si="36"/>
        <v>30626.110173761892</v>
      </c>
      <c r="CN58" s="6">
        <f t="shared" si="266"/>
        <v>19.141318858601181</v>
      </c>
      <c r="CO58" s="14">
        <f t="shared" si="267"/>
        <v>1.0823570353154999E-2</v>
      </c>
      <c r="CP58" s="6">
        <f t="shared" si="268"/>
        <v>1.7684847267631623</v>
      </c>
      <c r="CQ58" s="1">
        <v>52</v>
      </c>
      <c r="CR58">
        <v>-23.2037516043344</v>
      </c>
      <c r="CS58" s="5">
        <f t="shared" si="295"/>
        <v>-0.43337597226209823</v>
      </c>
      <c r="CT58" s="5">
        <f t="shared" si="296"/>
        <v>0.43337597226209823</v>
      </c>
      <c r="CU58">
        <v>-19.267103634774699</v>
      </c>
      <c r="CV58" s="6">
        <f t="shared" si="269"/>
        <v>-16.125024668872371</v>
      </c>
      <c r="CW58" s="16">
        <f t="shared" si="40"/>
        <v>16125.024668872371</v>
      </c>
      <c r="CX58" s="6">
        <f t="shared" si="270"/>
        <v>10.078140418045232</v>
      </c>
      <c r="CY58" s="14">
        <f t="shared" si="271"/>
        <v>1.0834399306552455E-2</v>
      </c>
      <c r="CZ58" s="6">
        <f t="shared" si="272"/>
        <v>0.930198355523979</v>
      </c>
      <c r="DA58" s="27">
        <f t="shared" si="44"/>
        <v>19.560387561796237</v>
      </c>
      <c r="DB58" s="22">
        <f t="shared" si="45"/>
        <v>1.0833204012216879E-2</v>
      </c>
      <c r="DC58" s="27">
        <f t="shared" si="297"/>
        <v>1.8055957904732054</v>
      </c>
      <c r="DD58" s="1">
        <v>52</v>
      </c>
      <c r="DE58">
        <v>-23.196130125931401</v>
      </c>
      <c r="DF58" s="5">
        <f t="shared" si="298"/>
        <v>-0.43326123331910082</v>
      </c>
      <c r="DG58" s="5">
        <f t="shared" si="299"/>
        <v>0.43326123331910082</v>
      </c>
      <c r="DH58">
        <v>-26.285064220428499</v>
      </c>
      <c r="DI58" s="6">
        <f t="shared" si="336"/>
        <v>-22.332423925399809</v>
      </c>
      <c r="DJ58" s="16">
        <f t="shared" si="337"/>
        <v>22332.423925399809</v>
      </c>
      <c r="DK58" s="6">
        <f t="shared" si="338"/>
        <v>13.95776495337488</v>
      </c>
      <c r="DL58" s="14">
        <f t="shared" si="339"/>
        <v>1.0831530832977521E-2</v>
      </c>
      <c r="DM58" s="6">
        <f t="shared" si="340"/>
        <v>1.2886234797836029</v>
      </c>
      <c r="DN58" s="1">
        <v>52</v>
      </c>
      <c r="DO58">
        <v>-23.249500963848998</v>
      </c>
      <c r="DP58" s="5">
        <f t="shared" si="300"/>
        <v>-0.43334928986989851</v>
      </c>
      <c r="DQ58" s="5">
        <f t="shared" si="301"/>
        <v>0.43334928986989851</v>
      </c>
      <c r="DR58">
        <v>-30.622723698615999</v>
      </c>
      <c r="DS58" s="6">
        <f t="shared" si="278"/>
        <v>-26.869633980095362</v>
      </c>
      <c r="DT58" s="16">
        <f t="shared" si="279"/>
        <v>26869.633980095361</v>
      </c>
      <c r="DU58" s="6">
        <f t="shared" si="280"/>
        <v>16.793521237559602</v>
      </c>
      <c r="DV58" s="14">
        <f t="shared" si="281"/>
        <v>1.0833732246747463E-2</v>
      </c>
      <c r="DW58" s="6">
        <f t="shared" si="282"/>
        <v>1.5501141116535722</v>
      </c>
      <c r="DX58" s="1">
        <v>52</v>
      </c>
      <c r="DY58">
        <v>-23.301454841014198</v>
      </c>
      <c r="DZ58" s="5">
        <f t="shared" si="302"/>
        <v>-0.43316838045699768</v>
      </c>
      <c r="EA58" s="5">
        <f t="shared" si="303"/>
        <v>0.43316838045699768</v>
      </c>
      <c r="EB58">
        <v>-28.408350795507399</v>
      </c>
      <c r="EC58" s="6">
        <f t="shared" si="331"/>
        <v>-24.707183428108657</v>
      </c>
      <c r="ED58" s="16">
        <f t="shared" si="332"/>
        <v>24707.183428108656</v>
      </c>
      <c r="EE58" s="6">
        <f t="shared" si="333"/>
        <v>15.44198964256791</v>
      </c>
      <c r="EF58" s="14">
        <f t="shared" si="334"/>
        <v>1.0829209511424942E-2</v>
      </c>
      <c r="EG58" s="6">
        <f t="shared" si="335"/>
        <v>1.4259572341154201</v>
      </c>
      <c r="EH58" s="1">
        <v>52</v>
      </c>
      <c r="EI58">
        <v>-23.328777377755799</v>
      </c>
      <c r="EJ58" s="5">
        <f t="shared" si="304"/>
        <v>-0.43312377010509806</v>
      </c>
      <c r="EK58" s="5">
        <f t="shared" si="305"/>
        <v>0.43312377010509806</v>
      </c>
      <c r="EL58">
        <v>-26.454258896410501</v>
      </c>
      <c r="EM58" s="6">
        <f t="shared" si="355"/>
        <v>-22.730176523327859</v>
      </c>
      <c r="EN58" s="16">
        <f t="shared" si="356"/>
        <v>22730.17652332786</v>
      </c>
      <c r="EO58" s="6">
        <f t="shared" si="357"/>
        <v>14.206360327079913</v>
      </c>
      <c r="EP58" s="14">
        <f t="shared" si="358"/>
        <v>1.0828094252627452E-2</v>
      </c>
      <c r="EQ58" s="6">
        <f t="shared" si="359"/>
        <v>1.3119908264219922</v>
      </c>
      <c r="ER58" s="1">
        <v>52</v>
      </c>
      <c r="ES58">
        <v>-23.174373592073898</v>
      </c>
      <c r="ET58" s="5">
        <f t="shared" si="348"/>
        <v>-0.43342873168669982</v>
      </c>
      <c r="EU58" s="5">
        <f t="shared" si="349"/>
        <v>0.43342873168669982</v>
      </c>
      <c r="EV58">
        <v>-29.0672844275832</v>
      </c>
      <c r="EW58" s="6">
        <f t="shared" si="343"/>
        <v>-25.280701369047151</v>
      </c>
      <c r="EX58" s="16">
        <f t="shared" si="344"/>
        <v>25280.70136904715</v>
      </c>
      <c r="EY58" s="6">
        <f t="shared" si="345"/>
        <v>15.800438355654469</v>
      </c>
      <c r="EZ58" s="14">
        <f t="shared" si="346"/>
        <v>1.0835718292167496E-2</v>
      </c>
      <c r="FA58" s="6">
        <f t="shared" si="347"/>
        <v>1.4581809834494939</v>
      </c>
      <c r="FB58" s="27">
        <f t="shared" si="375"/>
        <v>15.240014903247353</v>
      </c>
      <c r="FC58" s="22">
        <f t="shared" si="376"/>
        <v>1.0831657027188973E-2</v>
      </c>
      <c r="FD58" s="27">
        <f t="shared" si="377"/>
        <v>1.406988318130161</v>
      </c>
      <c r="FE58" s="1">
        <v>52</v>
      </c>
      <c r="FF58">
        <v>-23.226206350736501</v>
      </c>
      <c r="FG58" s="5">
        <f t="shared" si="306"/>
        <v>-0.43316889268449899</v>
      </c>
      <c r="FH58" s="5">
        <f t="shared" si="307"/>
        <v>0.43316889268449899</v>
      </c>
      <c r="FI58">
        <v>-34.432406164705803</v>
      </c>
      <c r="FJ58" s="6">
        <f t="shared" si="360"/>
        <v>-31.071631796658096</v>
      </c>
      <c r="FK58" s="16">
        <f t="shared" si="361"/>
        <v>31071.631796658097</v>
      </c>
      <c r="FL58" s="6">
        <f t="shared" si="362"/>
        <v>19.41976987291131</v>
      </c>
      <c r="FM58" s="14">
        <f t="shared" si="363"/>
        <v>1.0829222317112475E-2</v>
      </c>
      <c r="FN58" s="6">
        <f t="shared" si="364"/>
        <v>1.7932746511468274</v>
      </c>
      <c r="FO58" s="1">
        <v>52</v>
      </c>
      <c r="FP58">
        <v>-23.130110483712102</v>
      </c>
      <c r="FQ58" s="5">
        <f t="shared" si="341"/>
        <v>-0.43352517014070102</v>
      </c>
      <c r="FR58" s="5">
        <f t="shared" si="342"/>
        <v>0.43352517014070102</v>
      </c>
      <c r="FS58">
        <v>-31.4951488748193</v>
      </c>
      <c r="FT58" s="6">
        <f t="shared" si="365"/>
        <v>-27.903605811297911</v>
      </c>
      <c r="FU58" s="16">
        <f t="shared" si="366"/>
        <v>27903.605811297912</v>
      </c>
      <c r="FV58" s="6">
        <f t="shared" si="367"/>
        <v>17.439753632061194</v>
      </c>
      <c r="FW58" s="14">
        <f t="shared" si="368"/>
        <v>1.0838129253517525E-2</v>
      </c>
      <c r="FX58" s="6">
        <f t="shared" si="369"/>
        <v>1.6091110582023282</v>
      </c>
      <c r="FY58" s="1">
        <v>52</v>
      </c>
      <c r="FZ58">
        <v>-23.191999011759499</v>
      </c>
      <c r="GA58" s="5">
        <f t="shared" si="308"/>
        <v>-0.43305536446089832</v>
      </c>
      <c r="GB58" s="5">
        <f t="shared" si="309"/>
        <v>0.43305536446089832</v>
      </c>
      <c r="GC58">
        <v>-31.4025316387415</v>
      </c>
      <c r="GD58" s="6">
        <f t="shared" si="350"/>
        <v>-27.908643707633033</v>
      </c>
      <c r="GE58" s="16">
        <f t="shared" si="351"/>
        <v>27908.643707633033</v>
      </c>
      <c r="GF58" s="6">
        <f t="shared" si="352"/>
        <v>17.442902317270647</v>
      </c>
      <c r="GG58" s="14">
        <f t="shared" si="353"/>
        <v>1.0826384111522458E-2</v>
      </c>
      <c r="GH58" s="6">
        <f t="shared" si="354"/>
        <v>1.6111475574477603</v>
      </c>
      <c r="GI58" s="1">
        <v>52</v>
      </c>
      <c r="GJ58">
        <v>-23.0183648116091</v>
      </c>
      <c r="GK58" s="5">
        <f t="shared" si="310"/>
        <v>-0.43311534163559884</v>
      </c>
      <c r="GL58" s="5">
        <f t="shared" si="311"/>
        <v>0.43311534163559884</v>
      </c>
      <c r="GM58">
        <v>-30.772701837122401</v>
      </c>
      <c r="GN58" s="6">
        <f t="shared" si="198"/>
        <v>-27.26709861308332</v>
      </c>
      <c r="GO58" s="16">
        <f t="shared" si="199"/>
        <v>27267.098613083319</v>
      </c>
      <c r="GP58" s="6">
        <f t="shared" si="200"/>
        <v>17.041936633177073</v>
      </c>
      <c r="GQ58" s="14">
        <f t="shared" si="201"/>
        <v>1.0827883540889972E-2</v>
      </c>
      <c r="GR58" s="6">
        <f t="shared" si="202"/>
        <v>1.5738936024589301</v>
      </c>
      <c r="GS58" s="1">
        <v>52</v>
      </c>
      <c r="GT58">
        <v>-23.545282778093299</v>
      </c>
      <c r="GU58" s="5">
        <f t="shared" si="312"/>
        <v>-0.4331689858166996</v>
      </c>
      <c r="GV58" s="5">
        <f t="shared" si="313"/>
        <v>0.4331689858166996</v>
      </c>
      <c r="GW58">
        <v>-37.844091281294801</v>
      </c>
      <c r="GX58" s="6">
        <f t="shared" si="370"/>
        <v>-34.178730845451334</v>
      </c>
      <c r="GY58" s="16">
        <f t="shared" si="371"/>
        <v>34178.730845451333</v>
      </c>
      <c r="GZ58" s="6">
        <f t="shared" si="372"/>
        <v>21.361706778407083</v>
      </c>
      <c r="HA58" s="14">
        <f t="shared" si="373"/>
        <v>1.082922464541749E-2</v>
      </c>
      <c r="HB58" s="6">
        <f t="shared" si="374"/>
        <v>1.9725979908863127</v>
      </c>
      <c r="HC58" s="27">
        <f t="shared" si="314"/>
        <v>18.541213846765462</v>
      </c>
      <c r="HD58" s="22">
        <f t="shared" si="315"/>
        <v>1.0830168773691983E-2</v>
      </c>
      <c r="HE58" s="27">
        <f t="shared" si="316"/>
        <v>1.7119967596261938</v>
      </c>
      <c r="HF58" s="1">
        <v>52</v>
      </c>
      <c r="HG58">
        <v>-23.114937934893899</v>
      </c>
      <c r="HH58" s="5">
        <f t="shared" si="317"/>
        <v>-0.4334465199480988</v>
      </c>
      <c r="HI58" s="5">
        <f t="shared" si="318"/>
        <v>0.4334465199480988</v>
      </c>
      <c r="HJ58">
        <v>-29.401707649231</v>
      </c>
      <c r="HK58" s="6">
        <f t="shared" si="212"/>
        <v>-25.614020787179509</v>
      </c>
      <c r="HL58" s="16">
        <f t="shared" si="213"/>
        <v>25614.02078717951</v>
      </c>
      <c r="HM58" s="6">
        <f t="shared" si="214"/>
        <v>16.008762991987194</v>
      </c>
      <c r="HN58" s="14">
        <f t="shared" si="215"/>
        <v>1.083616299870247E-2</v>
      </c>
      <c r="HO58" s="6">
        <f t="shared" si="216"/>
        <v>1.477346085870441</v>
      </c>
      <c r="HP58" s="1">
        <v>52</v>
      </c>
      <c r="HQ58">
        <v>-23.270367432708699</v>
      </c>
      <c r="HR58" s="5">
        <f t="shared" si="319"/>
        <v>-0.43288735386600052</v>
      </c>
      <c r="HS58" s="5">
        <f t="shared" si="320"/>
        <v>0.43288735386600052</v>
      </c>
      <c r="HT58">
        <v>-28.874937444925301</v>
      </c>
      <c r="HU58" s="6">
        <f t="shared" si="219"/>
        <v>-25.169546715915192</v>
      </c>
      <c r="HV58" s="16">
        <f t="shared" si="220"/>
        <v>25169.546715915192</v>
      </c>
      <c r="HW58" s="6">
        <f t="shared" si="221"/>
        <v>15.730966697446995</v>
      </c>
      <c r="HX58" s="14">
        <f t="shared" si="222"/>
        <v>1.0822183846650013E-2</v>
      </c>
      <c r="HY58" s="6">
        <f t="shared" si="223"/>
        <v>1.4535852393892281</v>
      </c>
      <c r="HZ58" s="1">
        <v>52</v>
      </c>
      <c r="IA58">
        <v>-23.248016854738101</v>
      </c>
      <c r="IB58" s="5">
        <f t="shared" si="321"/>
        <v>-0.43337201414109927</v>
      </c>
      <c r="IC58" s="5">
        <f t="shared" si="322"/>
        <v>0.43337201414109927</v>
      </c>
      <c r="ID58">
        <v>-32.929404824972202</v>
      </c>
      <c r="IE58" s="6">
        <f t="shared" si="226"/>
        <v>-29.18116450309758</v>
      </c>
      <c r="IF58" s="16">
        <f t="shared" si="227"/>
        <v>29181.164503097581</v>
      </c>
      <c r="IG58" s="6">
        <f t="shared" si="228"/>
        <v>18.238227814435987</v>
      </c>
      <c r="IH58" s="14">
        <f t="shared" si="229"/>
        <v>1.0834300353527481E-2</v>
      </c>
      <c r="II58" s="6">
        <f t="shared" si="230"/>
        <v>1.6833784572437021</v>
      </c>
      <c r="IJ58" s="1">
        <v>52</v>
      </c>
      <c r="IK58">
        <v>-23.406858020025101</v>
      </c>
      <c r="IL58" s="5">
        <f t="shared" si="323"/>
        <v>-0.43293238331310135</v>
      </c>
      <c r="IM58" s="5">
        <f t="shared" si="324"/>
        <v>0.43293238331310135</v>
      </c>
      <c r="IN58">
        <v>-34.615164622664501</v>
      </c>
      <c r="IO58" s="6">
        <f t="shared" si="233"/>
        <v>-30.992965959012562</v>
      </c>
      <c r="IP58" s="16">
        <f t="shared" si="234"/>
        <v>30992.965959012563</v>
      </c>
      <c r="IQ58" s="6">
        <f t="shared" si="235"/>
        <v>19.370603724382853</v>
      </c>
      <c r="IR58" s="14">
        <f t="shared" si="236"/>
        <v>1.0823309582827534E-2</v>
      </c>
      <c r="IS58" s="6">
        <f t="shared" si="237"/>
        <v>1.7897116936502138</v>
      </c>
      <c r="IT58" s="1">
        <v>52</v>
      </c>
      <c r="IU58">
        <v>-23.2941508970478</v>
      </c>
      <c r="IV58" s="5">
        <f t="shared" si="325"/>
        <v>-0.43318952147980028</v>
      </c>
      <c r="IW58" s="5">
        <f t="shared" si="326"/>
        <v>0.43318952147980028</v>
      </c>
      <c r="IX58">
        <v>-33.1747177988291</v>
      </c>
      <c r="IY58" s="6">
        <f t="shared" si="240"/>
        <v>-29.53506000339987</v>
      </c>
      <c r="IZ58" s="16">
        <f t="shared" si="241"/>
        <v>29535.060003399871</v>
      </c>
      <c r="JA58" s="6">
        <f t="shared" si="242"/>
        <v>18.45941250212492</v>
      </c>
      <c r="JB58" s="14">
        <f t="shared" si="243"/>
        <v>1.0829738036995006E-2</v>
      </c>
      <c r="JC58" s="6">
        <f t="shared" si="244"/>
        <v>1.704511451622053</v>
      </c>
      <c r="JD58" s="27">
        <f t="shared" si="245"/>
        <v>17.561594746075592</v>
      </c>
      <c r="JE58" s="22">
        <f t="shared" si="246"/>
        <v>1.0829138963740501E-2</v>
      </c>
      <c r="JF58" s="27">
        <f t="shared" si="247"/>
        <v>1.6216981613106598</v>
      </c>
    </row>
    <row r="59" spans="2:266" x14ac:dyDescent="0.25">
      <c r="B59" s="1">
        <v>53</v>
      </c>
      <c r="C59" s="5">
        <v>-23.2244544398153</v>
      </c>
      <c r="D59" s="5">
        <f t="shared" si="116"/>
        <v>-0.44154320570180161</v>
      </c>
      <c r="E59" s="5">
        <f t="shared" si="117"/>
        <v>0.44154320570180161</v>
      </c>
      <c r="F59" s="6">
        <v>-32.2059685364366</v>
      </c>
      <c r="G59" s="6">
        <f t="shared" si="118"/>
        <v>-28.59836500138049</v>
      </c>
      <c r="H59" s="16">
        <f t="shared" si="2"/>
        <v>28598.365001380491</v>
      </c>
      <c r="I59" s="6">
        <f t="shared" si="3"/>
        <v>17.873978125862806</v>
      </c>
      <c r="J59" s="14">
        <f t="shared" si="4"/>
        <v>1.1038580142545041E-2</v>
      </c>
      <c r="K59" s="6">
        <f t="shared" si="5"/>
        <v>1.6192280071394947</v>
      </c>
      <c r="L59" s="1">
        <v>53</v>
      </c>
      <c r="M59" s="1">
        <v>-23.431998048846701</v>
      </c>
      <c r="N59" s="5">
        <f t="shared" si="386"/>
        <v>-0.44184271904629924</v>
      </c>
      <c r="O59" s="5">
        <f t="shared" si="378"/>
        <v>0.44184271904629924</v>
      </c>
      <c r="P59" s="1">
        <v>-32.645823620259797</v>
      </c>
      <c r="Q59" s="6">
        <f t="shared" si="379"/>
        <v>-28.605752252042326</v>
      </c>
      <c r="R59" s="16">
        <f t="shared" si="380"/>
        <v>28605.752252042326</v>
      </c>
      <c r="S59" s="6">
        <f t="shared" si="381"/>
        <v>17.878595157526455</v>
      </c>
      <c r="T59" s="14">
        <f t="shared" si="382"/>
        <v>1.1046067976157481E-2</v>
      </c>
      <c r="U59" s="6">
        <f t="shared" si="383"/>
        <v>1.6185483554977866</v>
      </c>
      <c r="V59" s="1">
        <v>53</v>
      </c>
      <c r="W59" s="1">
        <v>-23.395740123794301</v>
      </c>
      <c r="X59" s="5">
        <f t="shared" si="121"/>
        <v>-0.44139321619890026</v>
      </c>
      <c r="Y59" s="5">
        <f t="shared" si="122"/>
        <v>0.44139321619890026</v>
      </c>
      <c r="Z59" s="1">
        <v>-33.320443145930803</v>
      </c>
      <c r="AA59" s="6">
        <f t="shared" si="123"/>
        <v>-28.89139242470268</v>
      </c>
      <c r="AB59" s="16">
        <f t="shared" si="11"/>
        <v>28891.392424702681</v>
      </c>
      <c r="AC59" s="6">
        <f t="shared" si="12"/>
        <v>18.057120265439174</v>
      </c>
      <c r="AD59" s="14">
        <f t="shared" si="13"/>
        <v>1.1034830404972506E-2</v>
      </c>
      <c r="AE59" s="6">
        <f t="shared" si="14"/>
        <v>1.6363749693246115</v>
      </c>
      <c r="AF59" s="1">
        <v>53</v>
      </c>
      <c r="AG59" s="1">
        <v>-23.463202570967699</v>
      </c>
      <c r="AH59" s="5">
        <f t="shared" si="124"/>
        <v>-0.44132974656449875</v>
      </c>
      <c r="AI59" s="5">
        <f t="shared" si="125"/>
        <v>0.44132974656449875</v>
      </c>
      <c r="AJ59" s="1">
        <v>-36.248427070677302</v>
      </c>
      <c r="AK59" s="6">
        <f t="shared" si="126"/>
        <v>-31.970708817243601</v>
      </c>
      <c r="AL59" s="16">
        <f t="shared" si="15"/>
        <v>31970.708817243602</v>
      </c>
      <c r="AM59" s="6">
        <f t="shared" si="16"/>
        <v>19.981693010777249</v>
      </c>
      <c r="AN59" s="14">
        <f t="shared" si="17"/>
        <v>1.1033243664112468E-2</v>
      </c>
      <c r="AO59" s="6">
        <f t="shared" si="18"/>
        <v>1.8110442965898741</v>
      </c>
      <c r="AP59" s="1">
        <v>53</v>
      </c>
      <c r="AQ59" s="1">
        <v>-23.430968378592802</v>
      </c>
      <c r="AR59" s="5">
        <f t="shared" si="127"/>
        <v>-0.44154916616639994</v>
      </c>
      <c r="AS59" s="5">
        <f t="shared" si="128"/>
        <v>0.44154916616639994</v>
      </c>
      <c r="AT59" s="1">
        <v>-34.8197363317013</v>
      </c>
      <c r="AU59" s="6">
        <f t="shared" si="129"/>
        <v>-31.044911220669768</v>
      </c>
      <c r="AV59" s="16">
        <f t="shared" si="19"/>
        <v>31044.911220669768</v>
      </c>
      <c r="AW59" s="6">
        <f t="shared" si="20"/>
        <v>19.403069512918606</v>
      </c>
      <c r="AX59" s="14">
        <f t="shared" si="21"/>
        <v>1.1038729154159998E-2</v>
      </c>
      <c r="AY59" s="6">
        <f t="shared" si="22"/>
        <v>1.757726749333864</v>
      </c>
      <c r="AZ59" s="27">
        <f t="shared" si="384"/>
        <v>18.638891214504859</v>
      </c>
      <c r="BA59" s="22">
        <f t="shared" si="385"/>
        <v>1.1038290268389501E-2</v>
      </c>
      <c r="BB59" s="27">
        <f t="shared" si="23"/>
        <v>1.6885668669070337</v>
      </c>
      <c r="BC59" s="1">
        <v>53</v>
      </c>
      <c r="BD59">
        <v>-23.293278154650199</v>
      </c>
      <c r="BE59" s="5">
        <f t="shared" si="287"/>
        <v>-0.4417428346987009</v>
      </c>
      <c r="BF59" s="5">
        <f t="shared" si="288"/>
        <v>0.4417428346987009</v>
      </c>
      <c r="BG59">
        <v>-35.474187321960898</v>
      </c>
      <c r="BH59" s="6">
        <f t="shared" si="327"/>
        <v>-31.648803502321218</v>
      </c>
      <c r="BI59" s="16">
        <f t="shared" si="24"/>
        <v>31648.803502321218</v>
      </c>
      <c r="BJ59" s="6">
        <f t="shared" si="328"/>
        <v>19.780502188950763</v>
      </c>
      <c r="BK59" s="14">
        <f t="shared" si="329"/>
        <v>1.1043570867467522E-2</v>
      </c>
      <c r="BL59" s="6">
        <f t="shared" si="330"/>
        <v>1.7911328162180542</v>
      </c>
      <c r="BM59" s="1">
        <v>53</v>
      </c>
      <c r="BN59">
        <v>-23.2537121717635</v>
      </c>
      <c r="BO59" s="5">
        <f t="shared" si="289"/>
        <v>-0.44194888982140057</v>
      </c>
      <c r="BP59" s="5">
        <f t="shared" si="290"/>
        <v>0.44194888982140057</v>
      </c>
      <c r="BQ59">
        <v>-35.511390864849098</v>
      </c>
      <c r="BR59" s="6">
        <f t="shared" si="257"/>
        <v>-31.827806122601036</v>
      </c>
      <c r="BS59" s="16">
        <f t="shared" si="28"/>
        <v>31827.806122601036</v>
      </c>
      <c r="BT59" s="6">
        <f t="shared" si="258"/>
        <v>19.892378826625649</v>
      </c>
      <c r="BU59" s="14">
        <f t="shared" si="259"/>
        <v>1.1048722245535015E-2</v>
      </c>
      <c r="BV59" s="6">
        <f t="shared" si="260"/>
        <v>1.8004234683937788</v>
      </c>
      <c r="BW59" s="1">
        <v>53</v>
      </c>
      <c r="BX59">
        <v>-23.199803029389798</v>
      </c>
      <c r="BY59" s="5">
        <f t="shared" si="291"/>
        <v>-0.44129957171269751</v>
      </c>
      <c r="BZ59" s="5">
        <f t="shared" si="292"/>
        <v>0.44129957171269751</v>
      </c>
      <c r="CA59">
        <v>-38.490572012960897</v>
      </c>
      <c r="CB59" s="6">
        <f t="shared" si="261"/>
        <v>-34.398014657199369</v>
      </c>
      <c r="CC59" s="16">
        <f t="shared" si="32"/>
        <v>34398.014657199368</v>
      </c>
      <c r="CD59" s="6">
        <f t="shared" si="262"/>
        <v>21.498759160749604</v>
      </c>
      <c r="CE59" s="14">
        <f t="shared" si="263"/>
        <v>1.1032489292817438E-2</v>
      </c>
      <c r="CF59" s="6">
        <f t="shared" si="264"/>
        <v>1.948677092734284</v>
      </c>
      <c r="CG59" s="1">
        <v>53</v>
      </c>
      <c r="CH59">
        <v>-23.226581999702599</v>
      </c>
      <c r="CI59" s="5">
        <f t="shared" si="293"/>
        <v>-0.44163061032680062</v>
      </c>
      <c r="CJ59" s="5">
        <f t="shared" si="294"/>
        <v>0.44163061032680062</v>
      </c>
      <c r="CK59">
        <v>-36.001092568039901</v>
      </c>
      <c r="CL59" s="6">
        <f t="shared" si="265"/>
        <v>-31.960228085517894</v>
      </c>
      <c r="CM59" s="16">
        <f t="shared" si="36"/>
        <v>31960.228085517894</v>
      </c>
      <c r="CN59" s="6">
        <f t="shared" si="266"/>
        <v>19.975142553448684</v>
      </c>
      <c r="CO59" s="14">
        <f t="shared" si="267"/>
        <v>1.1040765258170016E-2</v>
      </c>
      <c r="CP59" s="6">
        <f t="shared" si="268"/>
        <v>1.8092172133328666</v>
      </c>
      <c r="CQ59" s="1">
        <v>53</v>
      </c>
      <c r="CR59">
        <v>-23.211939699400201</v>
      </c>
      <c r="CS59" s="5">
        <f t="shared" si="295"/>
        <v>-0.44156406732789932</v>
      </c>
      <c r="CT59" s="5">
        <f t="shared" si="296"/>
        <v>0.44156406732789932</v>
      </c>
      <c r="CU59">
        <v>-19.727184623479801</v>
      </c>
      <c r="CV59" s="6">
        <f t="shared" si="269"/>
        <v>-16.585105657577472</v>
      </c>
      <c r="CW59" s="16">
        <f t="shared" si="40"/>
        <v>16585.105657577471</v>
      </c>
      <c r="CX59" s="6">
        <f t="shared" si="270"/>
        <v>10.36569103598592</v>
      </c>
      <c r="CY59" s="14">
        <f t="shared" si="271"/>
        <v>1.1039101683197484E-2</v>
      </c>
      <c r="CZ59" s="6">
        <f t="shared" si="272"/>
        <v>0.93899769505370567</v>
      </c>
      <c r="DA59" s="27">
        <f t="shared" si="44"/>
        <v>20.286695682443671</v>
      </c>
      <c r="DB59" s="22">
        <f t="shared" si="45"/>
        <v>1.1041386915997497E-2</v>
      </c>
      <c r="DC59" s="27">
        <f t="shared" si="297"/>
        <v>1.8373321971944445</v>
      </c>
      <c r="DD59" s="1">
        <v>53</v>
      </c>
      <c r="DE59">
        <v>-23.204519479808599</v>
      </c>
      <c r="DF59" s="5">
        <f t="shared" si="298"/>
        <v>-0.44165058719629968</v>
      </c>
      <c r="DG59" s="5">
        <f t="shared" si="299"/>
        <v>0.44165058719629968</v>
      </c>
      <c r="DH59">
        <v>-26.930443942546798</v>
      </c>
      <c r="DI59" s="6">
        <f t="shared" si="336"/>
        <v>-22.977803647518108</v>
      </c>
      <c r="DJ59" s="16">
        <f t="shared" si="337"/>
        <v>22977.803647518107</v>
      </c>
      <c r="DK59" s="6">
        <f t="shared" si="338"/>
        <v>14.361127279698817</v>
      </c>
      <c r="DL59" s="14">
        <f t="shared" si="339"/>
        <v>1.1041264679907492E-2</v>
      </c>
      <c r="DM59" s="6">
        <f t="shared" si="340"/>
        <v>1.3006777480692675</v>
      </c>
      <c r="DN59" s="1">
        <v>53</v>
      </c>
      <c r="DO59">
        <v>-23.257537299898999</v>
      </c>
      <c r="DP59" s="5">
        <f t="shared" si="300"/>
        <v>-0.44138562591989938</v>
      </c>
      <c r="DQ59" s="5">
        <f t="shared" si="301"/>
        <v>0.44138562591989938</v>
      </c>
      <c r="DR59">
        <v>-31.5643958747387</v>
      </c>
      <c r="DS59" s="6">
        <f t="shared" si="278"/>
        <v>-27.811306156218063</v>
      </c>
      <c r="DT59" s="16">
        <f t="shared" si="279"/>
        <v>27811.306156218063</v>
      </c>
      <c r="DU59" s="6">
        <f t="shared" si="280"/>
        <v>17.38206634763629</v>
      </c>
      <c r="DV59" s="14">
        <f t="shared" si="281"/>
        <v>1.1034640647997484E-2</v>
      </c>
      <c r="DW59" s="6">
        <f t="shared" si="282"/>
        <v>1.5752272232617477</v>
      </c>
      <c r="DX59" s="1">
        <v>53</v>
      </c>
      <c r="DY59">
        <v>-23.309717255622601</v>
      </c>
      <c r="DZ59" s="5">
        <f t="shared" si="302"/>
        <v>-0.44143079506540062</v>
      </c>
      <c r="EA59" s="5">
        <f t="shared" si="303"/>
        <v>0.44143079506540062</v>
      </c>
      <c r="EB59">
        <v>-29.243632219731801</v>
      </c>
      <c r="EC59" s="6">
        <f t="shared" si="331"/>
        <v>-25.542464852333058</v>
      </c>
      <c r="ED59" s="16">
        <f t="shared" si="332"/>
        <v>25542.464852333058</v>
      </c>
      <c r="EE59" s="6">
        <f t="shared" si="333"/>
        <v>15.964040532708161</v>
      </c>
      <c r="EF59" s="14">
        <f t="shared" si="334"/>
        <v>1.1035769876635015E-2</v>
      </c>
      <c r="EG59" s="6">
        <f t="shared" si="335"/>
        <v>1.4465724377333478</v>
      </c>
      <c r="EH59" s="1">
        <v>53</v>
      </c>
      <c r="EI59">
        <v>-23.3372796079307</v>
      </c>
      <c r="EJ59" s="5">
        <f t="shared" si="304"/>
        <v>-0.44162600027999943</v>
      </c>
      <c r="EK59" s="5">
        <f t="shared" si="305"/>
        <v>0.44162600027999943</v>
      </c>
      <c r="EL59">
        <v>-27.265684306621601</v>
      </c>
      <c r="EM59" s="6">
        <f t="shared" si="355"/>
        <v>-23.54160193353896</v>
      </c>
      <c r="EN59" s="16">
        <f t="shared" si="356"/>
        <v>23541.601933538961</v>
      </c>
      <c r="EO59" s="6">
        <f t="shared" si="357"/>
        <v>14.713501208461851</v>
      </c>
      <c r="EP59" s="14">
        <f t="shared" si="358"/>
        <v>1.1040650006999986E-2</v>
      </c>
      <c r="EQ59" s="6">
        <f t="shared" si="359"/>
        <v>1.3326662106971243</v>
      </c>
      <c r="ER59" s="1">
        <v>53</v>
      </c>
      <c r="ES59">
        <v>-23.1828855545698</v>
      </c>
      <c r="ET59" s="5">
        <f t="shared" si="348"/>
        <v>-0.44194069418260185</v>
      </c>
      <c r="EU59" s="5">
        <f t="shared" si="349"/>
        <v>0.44194069418260185</v>
      </c>
      <c r="EV59">
        <v>-29.922512918710702</v>
      </c>
      <c r="EW59" s="6">
        <f t="shared" si="343"/>
        <v>-26.135929860174652</v>
      </c>
      <c r="EX59" s="16">
        <f t="shared" si="344"/>
        <v>26135.929860174652</v>
      </c>
      <c r="EY59" s="6">
        <f t="shared" si="345"/>
        <v>16.334956162609156</v>
      </c>
      <c r="EZ59" s="14">
        <f t="shared" si="346"/>
        <v>1.1048517354565046E-2</v>
      </c>
      <c r="FA59" s="6">
        <f t="shared" si="347"/>
        <v>1.4784749517418145</v>
      </c>
      <c r="FB59" s="27">
        <f t="shared" si="375"/>
        <v>15.751138306222856</v>
      </c>
      <c r="FC59" s="22">
        <f t="shared" si="376"/>
        <v>1.1040168513221003E-2</v>
      </c>
      <c r="FD59" s="27">
        <f t="shared" si="377"/>
        <v>1.4267117650749892</v>
      </c>
      <c r="FE59" s="1">
        <v>53</v>
      </c>
      <c r="FF59">
        <v>-23.234670303552999</v>
      </c>
      <c r="FG59" s="5">
        <f t="shared" si="306"/>
        <v>-0.44163284550099746</v>
      </c>
      <c r="FH59" s="5">
        <f t="shared" si="307"/>
        <v>0.44163284550099746</v>
      </c>
      <c r="FI59">
        <v>-35.464171320200002</v>
      </c>
      <c r="FJ59" s="6">
        <f t="shared" si="360"/>
        <v>-32.103396952152295</v>
      </c>
      <c r="FK59" s="16">
        <f t="shared" si="361"/>
        <v>32103.396952152296</v>
      </c>
      <c r="FL59" s="6">
        <f t="shared" si="362"/>
        <v>20.064623095095186</v>
      </c>
      <c r="FM59" s="14">
        <f t="shared" si="363"/>
        <v>1.1040821137524937E-2</v>
      </c>
      <c r="FN59" s="6">
        <f t="shared" si="364"/>
        <v>1.8173125753211097</v>
      </c>
      <c r="FO59" s="1">
        <v>53</v>
      </c>
      <c r="FP59">
        <v>-23.138147751084698</v>
      </c>
      <c r="FQ59" s="5">
        <f t="shared" si="341"/>
        <v>-0.44156243751329782</v>
      </c>
      <c r="FR59" s="5">
        <f t="shared" si="342"/>
        <v>0.44156243751329782</v>
      </c>
      <c r="FS59">
        <v>-32.419616915285602</v>
      </c>
      <c r="FT59" s="6">
        <f t="shared" si="365"/>
        <v>-28.828073851764213</v>
      </c>
      <c r="FU59" s="16">
        <f t="shared" si="366"/>
        <v>28828.073851764213</v>
      </c>
      <c r="FV59" s="6">
        <f t="shared" si="367"/>
        <v>18.017546157352633</v>
      </c>
      <c r="FW59" s="14">
        <f t="shared" si="368"/>
        <v>1.1039060937832445E-2</v>
      </c>
      <c r="FX59" s="6">
        <f t="shared" si="369"/>
        <v>1.6321629402011832</v>
      </c>
      <c r="FY59" s="1">
        <v>53</v>
      </c>
      <c r="FZ59">
        <v>-23.200228736945</v>
      </c>
      <c r="GA59" s="5">
        <f t="shared" si="308"/>
        <v>-0.44128508964639934</v>
      </c>
      <c r="GB59" s="5">
        <f t="shared" si="309"/>
        <v>0.44128508964639934</v>
      </c>
      <c r="GC59">
        <v>-32.1701360866427</v>
      </c>
      <c r="GD59" s="6">
        <f t="shared" si="350"/>
        <v>-28.676248155534232</v>
      </c>
      <c r="GE59" s="16">
        <f t="shared" si="351"/>
        <v>28676.248155534231</v>
      </c>
      <c r="GF59" s="6">
        <f t="shared" si="352"/>
        <v>17.922655097208896</v>
      </c>
      <c r="GG59" s="14">
        <f t="shared" si="353"/>
        <v>1.1032127241159984E-2</v>
      </c>
      <c r="GH59" s="6">
        <f t="shared" si="354"/>
        <v>1.6245874168619905</v>
      </c>
      <c r="GI59" s="1">
        <v>53</v>
      </c>
      <c r="GJ59">
        <v>-23.0270223863917</v>
      </c>
      <c r="GK59" s="5">
        <f t="shared" si="310"/>
        <v>-0.44177291641819849</v>
      </c>
      <c r="GL59" s="5">
        <f t="shared" si="311"/>
        <v>0.44177291641819849</v>
      </c>
      <c r="GM59">
        <v>-31.807385198772</v>
      </c>
      <c r="GN59" s="6">
        <f t="shared" si="198"/>
        <v>-28.301781974732918</v>
      </c>
      <c r="GO59" s="16">
        <f t="shared" si="199"/>
        <v>28301.781974732919</v>
      </c>
      <c r="GP59" s="6">
        <f t="shared" si="200"/>
        <v>17.688613734208076</v>
      </c>
      <c r="GQ59" s="14">
        <f t="shared" si="201"/>
        <v>1.1044322910454962E-2</v>
      </c>
      <c r="GR59" s="6">
        <f t="shared" si="202"/>
        <v>1.6016023687122898</v>
      </c>
      <c r="GS59" s="1">
        <v>53</v>
      </c>
      <c r="GT59">
        <v>-23.553878233659301</v>
      </c>
      <c r="GU59" s="5">
        <f t="shared" si="312"/>
        <v>-0.44176444138270199</v>
      </c>
      <c r="GV59" s="5">
        <f t="shared" si="313"/>
        <v>0.44176444138270199</v>
      </c>
      <c r="GW59">
        <v>-39.182921499013901</v>
      </c>
      <c r="GX59" s="6">
        <f t="shared" si="370"/>
        <v>-35.517561063170433</v>
      </c>
      <c r="GY59" s="16">
        <f t="shared" si="371"/>
        <v>35517.561063170433</v>
      </c>
      <c r="GZ59" s="6">
        <f t="shared" si="372"/>
        <v>22.198475664481521</v>
      </c>
      <c r="HA59" s="14">
        <f t="shared" si="373"/>
        <v>1.1044111034567549E-2</v>
      </c>
      <c r="HB59" s="6">
        <f t="shared" si="374"/>
        <v>2.0099830212681975</v>
      </c>
      <c r="HC59" s="27">
        <f t="shared" si="314"/>
        <v>19.178382749669261</v>
      </c>
      <c r="HD59" s="22">
        <f t="shared" si="315"/>
        <v>1.1040088652307975E-2</v>
      </c>
      <c r="HE59" s="27">
        <f t="shared" si="316"/>
        <v>1.737158400957219</v>
      </c>
      <c r="HF59" s="1">
        <v>53</v>
      </c>
      <c r="HG59">
        <v>-23.123319139698499</v>
      </c>
      <c r="HH59" s="5">
        <f t="shared" si="317"/>
        <v>-0.44182772475269871</v>
      </c>
      <c r="HI59" s="5">
        <f t="shared" si="318"/>
        <v>0.44182772475269871</v>
      </c>
      <c r="HJ59">
        <v>-30.128077417612101</v>
      </c>
      <c r="HK59" s="6">
        <f t="shared" si="212"/>
        <v>-26.34039055556061</v>
      </c>
      <c r="HL59" s="16">
        <f t="shared" si="213"/>
        <v>26340.390555560611</v>
      </c>
      <c r="HM59" s="6">
        <f t="shared" si="214"/>
        <v>16.462744097225382</v>
      </c>
      <c r="HN59" s="14">
        <f t="shared" si="215"/>
        <v>1.1045693118817469E-2</v>
      </c>
      <c r="HO59" s="6">
        <f t="shared" si="216"/>
        <v>1.4904220061282902</v>
      </c>
      <c r="HP59" s="1">
        <v>53</v>
      </c>
      <c r="HQ59">
        <v>-23.278797531949099</v>
      </c>
      <c r="HR59" s="5">
        <f t="shared" si="319"/>
        <v>-0.44131745310640014</v>
      </c>
      <c r="HS59" s="5">
        <f t="shared" si="320"/>
        <v>0.44131745310640014</v>
      </c>
      <c r="HT59">
        <v>-29.551200382411501</v>
      </c>
      <c r="HU59" s="6">
        <f t="shared" si="219"/>
        <v>-25.845809653401393</v>
      </c>
      <c r="HV59" s="16">
        <f t="shared" si="220"/>
        <v>25845.809653401393</v>
      </c>
      <c r="HW59" s="6">
        <f t="shared" si="221"/>
        <v>16.15363103337587</v>
      </c>
      <c r="HX59" s="14">
        <f t="shared" si="222"/>
        <v>1.1032936327660003E-2</v>
      </c>
      <c r="HY59" s="6">
        <f t="shared" si="223"/>
        <v>1.4641280030664261</v>
      </c>
      <c r="HZ59" s="1">
        <v>53</v>
      </c>
      <c r="IA59">
        <v>-23.256541529787299</v>
      </c>
      <c r="IB59" s="5">
        <f t="shared" si="321"/>
        <v>-0.44189668919029756</v>
      </c>
      <c r="IC59" s="5">
        <f t="shared" si="322"/>
        <v>0.44189668919029756</v>
      </c>
      <c r="ID59">
        <v>-33.965819515287897</v>
      </c>
      <c r="IE59" s="6">
        <f t="shared" si="226"/>
        <v>-30.217579193413275</v>
      </c>
      <c r="IF59" s="16">
        <f t="shared" si="227"/>
        <v>30217.579193413276</v>
      </c>
      <c r="IG59" s="6">
        <f t="shared" si="228"/>
        <v>18.885986995883297</v>
      </c>
      <c r="IH59" s="14">
        <f t="shared" si="229"/>
        <v>1.1047417229757439E-2</v>
      </c>
      <c r="II59" s="6">
        <f t="shared" si="230"/>
        <v>1.7095386734386935</v>
      </c>
      <c r="IJ59" s="1">
        <v>53</v>
      </c>
      <c r="IK59">
        <v>-23.415231075756999</v>
      </c>
      <c r="IL59" s="5">
        <f t="shared" si="323"/>
        <v>-0.4413054390449993</v>
      </c>
      <c r="IM59" s="5">
        <f t="shared" si="324"/>
        <v>0.4413054390449993</v>
      </c>
      <c r="IN59">
        <v>-35.713153891265399</v>
      </c>
      <c r="IO59" s="6">
        <f t="shared" si="233"/>
        <v>-32.090955227613463</v>
      </c>
      <c r="IP59" s="16">
        <f t="shared" si="234"/>
        <v>32090.955227613464</v>
      </c>
      <c r="IQ59" s="6">
        <f t="shared" si="235"/>
        <v>20.056847017258416</v>
      </c>
      <c r="IR59" s="14">
        <f t="shared" si="236"/>
        <v>1.1032635976124982E-2</v>
      </c>
      <c r="IS59" s="6">
        <f t="shared" si="237"/>
        <v>1.817956022537329</v>
      </c>
      <c r="IT59" s="1">
        <v>53</v>
      </c>
      <c r="IU59">
        <v>-23.302358223925101</v>
      </c>
      <c r="IV59" s="5">
        <f t="shared" si="325"/>
        <v>-0.44139684835710113</v>
      </c>
      <c r="IW59" s="5">
        <f t="shared" si="326"/>
        <v>0.44139684835710113</v>
      </c>
      <c r="IX59">
        <v>-34.143232740461798</v>
      </c>
      <c r="IY59" s="6">
        <f t="shared" si="240"/>
        <v>-30.503574945032568</v>
      </c>
      <c r="IZ59" s="16">
        <f t="shared" si="241"/>
        <v>30503.574945032567</v>
      </c>
      <c r="JA59" s="6">
        <f t="shared" si="242"/>
        <v>19.064734340645355</v>
      </c>
      <c r="JB59" s="14">
        <f t="shared" si="243"/>
        <v>1.1034921208927528E-2</v>
      </c>
      <c r="JC59" s="6">
        <f t="shared" si="244"/>
        <v>1.7276729013000571</v>
      </c>
      <c r="JD59" s="27">
        <f t="shared" si="245"/>
        <v>18.124788696877665</v>
      </c>
      <c r="JE59" s="22">
        <f t="shared" si="246"/>
        <v>1.1038720772257486E-2</v>
      </c>
      <c r="JF59" s="27">
        <f t="shared" si="247"/>
        <v>1.6419283602524748</v>
      </c>
    </row>
    <row r="60" spans="2:266" x14ac:dyDescent="0.25">
      <c r="B60" s="1">
        <v>54</v>
      </c>
      <c r="C60" s="5">
        <v>-23.232543581856099</v>
      </c>
      <c r="D60" s="5">
        <f t="shared" si="116"/>
        <v>-0.4496323477426003</v>
      </c>
      <c r="E60" s="5">
        <f t="shared" si="117"/>
        <v>0.4496323477426003</v>
      </c>
      <c r="F60" s="6">
        <v>-33.092797920107799</v>
      </c>
      <c r="G60" s="6">
        <f t="shared" si="118"/>
        <v>-29.485194385051688</v>
      </c>
      <c r="H60" s="16">
        <f t="shared" si="2"/>
        <v>29485.194385051687</v>
      </c>
      <c r="I60" s="6">
        <f t="shared" si="3"/>
        <v>18.428246490657305</v>
      </c>
      <c r="J60" s="14">
        <f t="shared" si="4"/>
        <v>1.1240808693565007E-2</v>
      </c>
      <c r="K60" s="6">
        <f t="shared" si="5"/>
        <v>1.6394057574529197</v>
      </c>
      <c r="L60" s="1">
        <v>54</v>
      </c>
      <c r="M60" s="1">
        <v>-23.440210451432002</v>
      </c>
      <c r="N60" s="5">
        <f t="shared" si="386"/>
        <v>-0.45005512163159977</v>
      </c>
      <c r="O60" s="5">
        <f t="shared" si="378"/>
        <v>0.45005512163159977</v>
      </c>
      <c r="P60" s="1">
        <v>-33.653344027697997</v>
      </c>
      <c r="Q60" s="6">
        <f t="shared" si="379"/>
        <v>-29.613272659480526</v>
      </c>
      <c r="R60" s="16">
        <f t="shared" si="380"/>
        <v>29613.272659480524</v>
      </c>
      <c r="S60" s="6">
        <f t="shared" si="381"/>
        <v>18.508295412175329</v>
      </c>
      <c r="T60" s="14">
        <f t="shared" si="382"/>
        <v>1.1251378040789994E-2</v>
      </c>
      <c r="U60" s="6">
        <f t="shared" si="383"/>
        <v>1.6449803166400232</v>
      </c>
      <c r="V60" s="1">
        <v>54</v>
      </c>
      <c r="W60" s="1">
        <v>-23.404118255234302</v>
      </c>
      <c r="X60" s="5">
        <f t="shared" si="121"/>
        <v>-0.44977134763890092</v>
      </c>
      <c r="Y60" s="5">
        <f t="shared" si="122"/>
        <v>0.44977134763890092</v>
      </c>
      <c r="Z60" s="1">
        <v>-34.2744819819927</v>
      </c>
      <c r="AA60" s="6">
        <f t="shared" si="123"/>
        <v>-29.845431260764578</v>
      </c>
      <c r="AB60" s="16">
        <f t="shared" si="11"/>
        <v>29845.431260764577</v>
      </c>
      <c r="AC60" s="6">
        <f t="shared" si="12"/>
        <v>18.65339453797786</v>
      </c>
      <c r="AD60" s="14">
        <f t="shared" si="13"/>
        <v>1.1244283690972523E-2</v>
      </c>
      <c r="AE60" s="6">
        <f t="shared" si="14"/>
        <v>1.6589224401153935</v>
      </c>
      <c r="AF60" s="1">
        <v>54</v>
      </c>
      <c r="AG60" s="1">
        <v>-23.471683846384401</v>
      </c>
      <c r="AH60" s="5">
        <f t="shared" si="124"/>
        <v>-0.44981102198120126</v>
      </c>
      <c r="AI60" s="5">
        <f t="shared" si="125"/>
        <v>0.44981102198120126</v>
      </c>
      <c r="AJ60" s="1">
        <v>-37.462864071130802</v>
      </c>
      <c r="AK60" s="6">
        <f t="shared" si="126"/>
        <v>-33.185145817697105</v>
      </c>
      <c r="AL60" s="16">
        <f t="shared" si="15"/>
        <v>33185.145817697106</v>
      </c>
      <c r="AM60" s="6">
        <f t="shared" si="16"/>
        <v>20.740716136060691</v>
      </c>
      <c r="AN60" s="14">
        <f t="shared" si="17"/>
        <v>1.1245275549530032E-2</v>
      </c>
      <c r="AO60" s="6">
        <f t="shared" si="18"/>
        <v>1.844393767383272</v>
      </c>
      <c r="AP60" s="1">
        <v>54</v>
      </c>
      <c r="AQ60" s="1">
        <v>-23.439236567401199</v>
      </c>
      <c r="AR60" s="5">
        <f t="shared" si="127"/>
        <v>-0.44981735497479747</v>
      </c>
      <c r="AS60" s="5">
        <f t="shared" si="128"/>
        <v>0.44981735497479747</v>
      </c>
      <c r="AT60" s="1">
        <v>-35.879834741354003</v>
      </c>
      <c r="AU60" s="6">
        <f t="shared" si="129"/>
        <v>-32.105009630322471</v>
      </c>
      <c r="AV60" s="16">
        <f t="shared" si="19"/>
        <v>32105.009630322471</v>
      </c>
      <c r="AW60" s="6">
        <f t="shared" si="20"/>
        <v>20.065631018951546</v>
      </c>
      <c r="AX60" s="14">
        <f t="shared" si="21"/>
        <v>1.1245433874369937E-2</v>
      </c>
      <c r="AY60" s="6">
        <f t="shared" si="22"/>
        <v>1.7843358685060775</v>
      </c>
      <c r="AZ60" s="27">
        <f t="shared" si="384"/>
        <v>19.279256719164547</v>
      </c>
      <c r="BA60" s="22">
        <f t="shared" si="385"/>
        <v>1.1245435969845499E-2</v>
      </c>
      <c r="BB60" s="27">
        <f t="shared" si="23"/>
        <v>1.7144072289292864</v>
      </c>
      <c r="BC60" s="1">
        <v>54</v>
      </c>
      <c r="BD60">
        <v>-23.301714167789001</v>
      </c>
      <c r="BE60" s="5">
        <f t="shared" si="287"/>
        <v>-0.45017884783750262</v>
      </c>
      <c r="BF60" s="5">
        <f t="shared" si="288"/>
        <v>0.45017884783750262</v>
      </c>
      <c r="BG60">
        <v>-36.529597826302101</v>
      </c>
      <c r="BH60" s="6">
        <f t="shared" si="327"/>
        <v>-32.704214006662426</v>
      </c>
      <c r="BI60" s="16">
        <f t="shared" si="24"/>
        <v>32704.214006662427</v>
      </c>
      <c r="BJ60" s="6">
        <f t="shared" si="328"/>
        <v>20.440133754164016</v>
      </c>
      <c r="BK60" s="14">
        <f t="shared" si="329"/>
        <v>1.1254471195937565E-2</v>
      </c>
      <c r="BL60" s="6">
        <f t="shared" si="330"/>
        <v>1.8161789566392177</v>
      </c>
      <c r="BM60" s="1">
        <v>54</v>
      </c>
      <c r="BN60">
        <v>-23.262040524011098</v>
      </c>
      <c r="BO60" s="5">
        <f t="shared" si="289"/>
        <v>-0.45027724206899933</v>
      </c>
      <c r="BP60" s="5">
        <f t="shared" si="290"/>
        <v>0.45027724206899933</v>
      </c>
      <c r="BQ60">
        <v>-36.4097876474261</v>
      </c>
      <c r="BR60" s="6">
        <f t="shared" si="257"/>
        <v>-32.726202905178042</v>
      </c>
      <c r="BS60" s="16">
        <f t="shared" si="28"/>
        <v>32726.202905178041</v>
      </c>
      <c r="BT60" s="6">
        <f t="shared" si="258"/>
        <v>20.453876815736276</v>
      </c>
      <c r="BU60" s="14">
        <f t="shared" si="259"/>
        <v>1.1256931051724983E-2</v>
      </c>
      <c r="BV60" s="6">
        <f t="shared" si="260"/>
        <v>1.8170029399444512</v>
      </c>
      <c r="BW60" s="1">
        <v>54</v>
      </c>
      <c r="BX60">
        <v>-23.208534597752099</v>
      </c>
      <c r="BY60" s="5">
        <f t="shared" si="291"/>
        <v>-0.45003114007499789</v>
      </c>
      <c r="BZ60" s="5">
        <f t="shared" si="292"/>
        <v>0.45003114007499789</v>
      </c>
      <c r="CA60">
        <v>-39.664190262556097</v>
      </c>
      <c r="CB60" s="6">
        <f t="shared" si="261"/>
        <v>-35.571632906794569</v>
      </c>
      <c r="CC60" s="16">
        <f t="shared" si="32"/>
        <v>35571.63290679457</v>
      </c>
      <c r="CD60" s="6">
        <f t="shared" si="262"/>
        <v>22.232270566746607</v>
      </c>
      <c r="CE60" s="14">
        <f t="shared" si="263"/>
        <v>1.1250778501874947E-2</v>
      </c>
      <c r="CF60" s="6">
        <f t="shared" si="264"/>
        <v>1.9760650841220977</v>
      </c>
      <c r="CG60" s="1">
        <v>54</v>
      </c>
      <c r="CH60">
        <v>-23.234595052687901</v>
      </c>
      <c r="CI60" s="5">
        <f t="shared" si="293"/>
        <v>-0.44964366331210215</v>
      </c>
      <c r="CJ60" s="5">
        <f t="shared" si="294"/>
        <v>0.44964366331210215</v>
      </c>
      <c r="CK60">
        <v>-37.014355883002303</v>
      </c>
      <c r="CL60" s="6">
        <f t="shared" si="265"/>
        <v>-32.973491400480299</v>
      </c>
      <c r="CM60" s="16">
        <f t="shared" si="36"/>
        <v>32973.491400480299</v>
      </c>
      <c r="CN60" s="6">
        <f t="shared" si="266"/>
        <v>20.608432125300187</v>
      </c>
      <c r="CO60" s="14">
        <f t="shared" si="267"/>
        <v>1.1241091582802554E-2</v>
      </c>
      <c r="CP60" s="6">
        <f t="shared" si="268"/>
        <v>1.8333123588129534</v>
      </c>
      <c r="CQ60" s="1">
        <v>54</v>
      </c>
      <c r="CR60">
        <v>-23.220294920304401</v>
      </c>
      <c r="CS60" s="5">
        <f t="shared" si="295"/>
        <v>-0.44991928823209903</v>
      </c>
      <c r="CT60" s="5">
        <f t="shared" si="296"/>
        <v>0.44991928823209903</v>
      </c>
      <c r="CU60">
        <v>-20.211693644523599</v>
      </c>
      <c r="CV60" s="6">
        <f t="shared" si="269"/>
        <v>-17.069614678621271</v>
      </c>
      <c r="CW60" s="16">
        <f t="shared" si="40"/>
        <v>17069.61467862127</v>
      </c>
      <c r="CX60" s="6">
        <f t="shared" si="270"/>
        <v>10.668509174138293</v>
      </c>
      <c r="CY60" s="14">
        <f t="shared" si="271"/>
        <v>1.1247982205802476E-2</v>
      </c>
      <c r="CZ60" s="6">
        <f t="shared" si="272"/>
        <v>0.94848204584060858</v>
      </c>
      <c r="DA60" s="27">
        <f t="shared" si="44"/>
        <v>20.93367831548677</v>
      </c>
      <c r="DB60" s="22">
        <f t="shared" si="45"/>
        <v>1.1250818083085014E-2</v>
      </c>
      <c r="DC60" s="27">
        <f t="shared" si="297"/>
        <v>1.8606361031611918</v>
      </c>
      <c r="DD60" s="1">
        <v>54</v>
      </c>
      <c r="DE60">
        <v>-23.212918240043901</v>
      </c>
      <c r="DF60" s="5">
        <f t="shared" si="298"/>
        <v>-0.45004934743160163</v>
      </c>
      <c r="DG60" s="5">
        <f t="shared" si="299"/>
        <v>0.45004934743160163</v>
      </c>
      <c r="DH60">
        <v>-27.498033083975301</v>
      </c>
      <c r="DI60" s="6">
        <f t="shared" si="336"/>
        <v>-23.545392788946611</v>
      </c>
      <c r="DJ60" s="16">
        <f t="shared" si="337"/>
        <v>23545.39278894661</v>
      </c>
      <c r="DK60" s="6">
        <f t="shared" si="338"/>
        <v>14.715870493091632</v>
      </c>
      <c r="DL60" s="14">
        <f t="shared" si="339"/>
        <v>1.125123368579004E-2</v>
      </c>
      <c r="DM60" s="6">
        <f t="shared" si="340"/>
        <v>1.3079339478725183</v>
      </c>
      <c r="DN60" s="1">
        <v>54</v>
      </c>
      <c r="DO60">
        <v>-23.2657979449944</v>
      </c>
      <c r="DP60" s="5">
        <f t="shared" si="300"/>
        <v>-0.44964627101530041</v>
      </c>
      <c r="DQ60" s="5">
        <f t="shared" si="301"/>
        <v>0.44964627101530041</v>
      </c>
      <c r="DR60">
        <v>-32.536974363029003</v>
      </c>
      <c r="DS60" s="6">
        <f t="shared" si="278"/>
        <v>-28.783884644508365</v>
      </c>
      <c r="DT60" s="16">
        <f t="shared" si="279"/>
        <v>28783.884644508365</v>
      </c>
      <c r="DU60" s="6">
        <f t="shared" si="280"/>
        <v>17.98992790281773</v>
      </c>
      <c r="DV60" s="14">
        <f t="shared" si="281"/>
        <v>1.124115677538251E-2</v>
      </c>
      <c r="DW60" s="6">
        <f t="shared" si="282"/>
        <v>1.6003626906275912</v>
      </c>
      <c r="DX60" s="1">
        <v>54</v>
      </c>
      <c r="DY60">
        <v>-23.318411617647499</v>
      </c>
      <c r="DZ60" s="5">
        <f t="shared" si="302"/>
        <v>-0.45012515709029799</v>
      </c>
      <c r="EA60" s="5">
        <f t="shared" si="303"/>
        <v>0.45012515709029799</v>
      </c>
      <c r="EB60">
        <v>-29.7854661941528</v>
      </c>
      <c r="EC60" s="6">
        <f t="shared" si="331"/>
        <v>-26.084298826754058</v>
      </c>
      <c r="ED60" s="16">
        <f t="shared" si="332"/>
        <v>26084.298826754057</v>
      </c>
      <c r="EE60" s="6">
        <f t="shared" si="333"/>
        <v>16.302686766721287</v>
      </c>
      <c r="EF60" s="14">
        <f t="shared" si="334"/>
        <v>1.1253128927257449E-2</v>
      </c>
      <c r="EG60" s="6">
        <f t="shared" si="335"/>
        <v>1.4487247833118435</v>
      </c>
      <c r="EH60" s="1">
        <v>54</v>
      </c>
      <c r="EI60">
        <v>-23.345393290321599</v>
      </c>
      <c r="EJ60" s="5">
        <f t="shared" si="304"/>
        <v>-0.44973968267089859</v>
      </c>
      <c r="EK60" s="5">
        <f t="shared" si="305"/>
        <v>0.44973968267089859</v>
      </c>
      <c r="EL60">
        <v>-27.8976200148463</v>
      </c>
      <c r="EM60" s="6">
        <f t="shared" si="355"/>
        <v>-24.173537641763659</v>
      </c>
      <c r="EN60" s="16">
        <f t="shared" si="356"/>
        <v>24173.537641763658</v>
      </c>
      <c r="EO60" s="6">
        <f t="shared" si="357"/>
        <v>15.108461026102287</v>
      </c>
      <c r="EP60" s="14">
        <f t="shared" si="358"/>
        <v>1.1243492066772465E-2</v>
      </c>
      <c r="EQ60" s="6">
        <f t="shared" si="359"/>
        <v>1.3437516508551506</v>
      </c>
      <c r="ER60" s="1">
        <v>54</v>
      </c>
      <c r="ES60">
        <v>-23.191036210467502</v>
      </c>
      <c r="ET60" s="5">
        <f t="shared" si="348"/>
        <v>-0.45009135008030299</v>
      </c>
      <c r="EU60" s="5">
        <f t="shared" si="349"/>
        <v>0.45009135008030299</v>
      </c>
      <c r="EV60">
        <v>-30.693746358156201</v>
      </c>
      <c r="EW60" s="6">
        <f t="shared" si="343"/>
        <v>-26.907163299620152</v>
      </c>
      <c r="EX60" s="16">
        <f t="shared" si="344"/>
        <v>26907.163299620152</v>
      </c>
      <c r="EY60" s="6">
        <f t="shared" si="345"/>
        <v>16.816977062262595</v>
      </c>
      <c r="EZ60" s="14">
        <f t="shared" si="346"/>
        <v>1.1252283752007574E-2</v>
      </c>
      <c r="FA60" s="6">
        <f t="shared" si="347"/>
        <v>1.4945390138479397</v>
      </c>
      <c r="FB60" s="27">
        <f t="shared" si="375"/>
        <v>16.186784650199108</v>
      </c>
      <c r="FC60" s="22">
        <f t="shared" si="376"/>
        <v>1.1248259041442008E-2</v>
      </c>
      <c r="FD60" s="27">
        <f t="shared" si="377"/>
        <v>1.4390479976111921</v>
      </c>
      <c r="FE60" s="1">
        <v>54</v>
      </c>
      <c r="FF60">
        <v>-23.242977328513302</v>
      </c>
      <c r="FG60" s="5">
        <f t="shared" si="306"/>
        <v>-0.44993987046130002</v>
      </c>
      <c r="FH60" s="5">
        <f t="shared" si="307"/>
        <v>0.44993987046130002</v>
      </c>
      <c r="FI60">
        <v>-36.667800322174998</v>
      </c>
      <c r="FJ60" s="6">
        <f t="shared" si="360"/>
        <v>-33.30702595412729</v>
      </c>
      <c r="FK60" s="16">
        <f t="shared" si="361"/>
        <v>33307.02595412729</v>
      </c>
      <c r="FL60" s="6">
        <f t="shared" si="362"/>
        <v>20.816891221329556</v>
      </c>
      <c r="FM60" s="14">
        <f t="shared" si="363"/>
        <v>1.12484967615325E-2</v>
      </c>
      <c r="FN60" s="6">
        <f t="shared" si="364"/>
        <v>1.850637615198411</v>
      </c>
      <c r="FO60" s="1">
        <v>54</v>
      </c>
      <c r="FP60">
        <v>-23.146567372945999</v>
      </c>
      <c r="FQ60" s="5">
        <f t="shared" si="341"/>
        <v>-0.44998205937459801</v>
      </c>
      <c r="FR60" s="5">
        <f t="shared" si="342"/>
        <v>0.44998205937459801</v>
      </c>
      <c r="FS60">
        <v>-33.175888657569899</v>
      </c>
      <c r="FT60" s="6">
        <f t="shared" si="365"/>
        <v>-29.584345594048511</v>
      </c>
      <c r="FU60" s="16">
        <f t="shared" si="366"/>
        <v>29584.345594048511</v>
      </c>
      <c r="FV60" s="6">
        <f t="shared" si="367"/>
        <v>18.49021599628032</v>
      </c>
      <c r="FW60" s="14">
        <f t="shared" si="368"/>
        <v>1.1249551484364951E-2</v>
      </c>
      <c r="FX60" s="6">
        <f t="shared" si="369"/>
        <v>1.6436402839685402</v>
      </c>
      <c r="FY60" s="1">
        <v>54</v>
      </c>
      <c r="FZ60">
        <v>-23.208524073806899</v>
      </c>
      <c r="GA60" s="5">
        <f t="shared" si="308"/>
        <v>-0.4495804265082981</v>
      </c>
      <c r="GB60" s="5">
        <f t="shared" si="309"/>
        <v>0.4495804265082981</v>
      </c>
      <c r="GC60">
        <v>-33.056246675550902</v>
      </c>
      <c r="GD60" s="6">
        <f t="shared" si="350"/>
        <v>-29.562358744442434</v>
      </c>
      <c r="GE60" s="16">
        <f t="shared" si="351"/>
        <v>29562.358744442434</v>
      </c>
      <c r="GF60" s="6">
        <f t="shared" si="352"/>
        <v>18.476474215276522</v>
      </c>
      <c r="GG60" s="14">
        <f t="shared" si="353"/>
        <v>1.1239510662707453E-2</v>
      </c>
      <c r="GH60" s="6">
        <f t="shared" si="354"/>
        <v>1.643885999110372</v>
      </c>
      <c r="GI60" s="1">
        <v>54</v>
      </c>
      <c r="GJ60">
        <v>-23.035278002345201</v>
      </c>
      <c r="GK60" s="5">
        <f t="shared" si="310"/>
        <v>-0.45002853237170015</v>
      </c>
      <c r="GL60" s="5">
        <f t="shared" si="311"/>
        <v>0.45002853237170015</v>
      </c>
      <c r="GM60">
        <v>-32.795504108071299</v>
      </c>
      <c r="GN60" s="6">
        <f t="shared" si="198"/>
        <v>-29.289900884032217</v>
      </c>
      <c r="GO60" s="16">
        <f t="shared" si="199"/>
        <v>29289.900884032217</v>
      </c>
      <c r="GP60" s="6">
        <f t="shared" si="200"/>
        <v>18.306188052520135</v>
      </c>
      <c r="GQ60" s="14">
        <f t="shared" si="201"/>
        <v>1.1250713309292504E-2</v>
      </c>
      <c r="GR60" s="6">
        <f t="shared" si="202"/>
        <v>1.6271135482049992</v>
      </c>
      <c r="GS60" s="1">
        <v>54</v>
      </c>
      <c r="GT60">
        <v>-23.562040391391001</v>
      </c>
      <c r="GU60" s="5">
        <f t="shared" si="312"/>
        <v>-0.44992659911440214</v>
      </c>
      <c r="GV60" s="5">
        <f t="shared" si="313"/>
        <v>0.44992659911440214</v>
      </c>
      <c r="GW60">
        <v>-40.436002984642997</v>
      </c>
      <c r="GX60" s="6">
        <f t="shared" si="370"/>
        <v>-36.770642548799529</v>
      </c>
      <c r="GY60" s="16">
        <f t="shared" si="371"/>
        <v>36770.642548799529</v>
      </c>
      <c r="GZ60" s="6">
        <f t="shared" si="372"/>
        <v>22.981651592999707</v>
      </c>
      <c r="HA60" s="14">
        <f t="shared" si="373"/>
        <v>1.1248164977860053E-2</v>
      </c>
      <c r="HB60" s="6">
        <f t="shared" si="374"/>
        <v>2.0431467388889537</v>
      </c>
      <c r="HC60" s="27">
        <f t="shared" si="314"/>
        <v>19.814284215681248</v>
      </c>
      <c r="HD60" s="22">
        <f t="shared" si="315"/>
        <v>1.1247287439151491E-2</v>
      </c>
      <c r="HE60" s="27">
        <f t="shared" si="316"/>
        <v>1.7616944817030533</v>
      </c>
      <c r="HF60" s="1">
        <v>54</v>
      </c>
      <c r="HG60">
        <v>-23.131711799770802</v>
      </c>
      <c r="HH60" s="5">
        <f t="shared" si="317"/>
        <v>-0.45022038482500193</v>
      </c>
      <c r="HI60" s="5">
        <f t="shared" si="318"/>
        <v>0.45022038482500193</v>
      </c>
      <c r="HJ60">
        <v>-30.826304294168899</v>
      </c>
      <c r="HK60" s="6">
        <f t="shared" si="212"/>
        <v>-27.038617432117409</v>
      </c>
      <c r="HL60" s="16">
        <f t="shared" si="213"/>
        <v>27038.617432117408</v>
      </c>
      <c r="HM60" s="6">
        <f t="shared" si="214"/>
        <v>16.899135895073378</v>
      </c>
      <c r="HN60" s="14">
        <f t="shared" si="215"/>
        <v>1.1255509620625048E-2</v>
      </c>
      <c r="HO60" s="6">
        <f t="shared" si="216"/>
        <v>1.5014101062209322</v>
      </c>
      <c r="HP60" s="1">
        <v>54</v>
      </c>
      <c r="HQ60">
        <v>-23.287112985378901</v>
      </c>
      <c r="HR60" s="5">
        <f t="shared" si="319"/>
        <v>-0.44963290653620192</v>
      </c>
      <c r="HS60" s="5">
        <f t="shared" si="320"/>
        <v>0.44963290653620192</v>
      </c>
      <c r="HT60">
        <v>-30.551567487418701</v>
      </c>
      <c r="HU60" s="6">
        <f t="shared" si="219"/>
        <v>-26.846176758408593</v>
      </c>
      <c r="HV60" s="16">
        <f t="shared" si="220"/>
        <v>26846.176758408594</v>
      </c>
      <c r="HW60" s="6">
        <f t="shared" si="221"/>
        <v>16.77886047400537</v>
      </c>
      <c r="HX60" s="14">
        <f t="shared" si="222"/>
        <v>1.1240822663405047E-2</v>
      </c>
      <c r="HY60" s="6">
        <f t="shared" si="223"/>
        <v>1.4926719312661725</v>
      </c>
      <c r="HZ60" s="1">
        <v>54</v>
      </c>
      <c r="IA60">
        <v>-23.264577912403499</v>
      </c>
      <c r="IB60" s="5">
        <f t="shared" si="321"/>
        <v>-0.44993307180649822</v>
      </c>
      <c r="IC60" s="5">
        <f t="shared" si="322"/>
        <v>0.44993307180649822</v>
      </c>
      <c r="ID60">
        <v>-34.656773507595098</v>
      </c>
      <c r="IE60" s="6">
        <f t="shared" si="226"/>
        <v>-30.908533185720476</v>
      </c>
      <c r="IF60" s="16">
        <f t="shared" si="227"/>
        <v>30908.533185720476</v>
      </c>
      <c r="IG60" s="6">
        <f t="shared" si="228"/>
        <v>19.317833241075299</v>
      </c>
      <c r="IH60" s="14">
        <f t="shared" si="229"/>
        <v>1.1248326795162456E-2</v>
      </c>
      <c r="II60" s="6">
        <f t="shared" si="230"/>
        <v>1.717396159701128</v>
      </c>
      <c r="IJ60" s="1">
        <v>54</v>
      </c>
      <c r="IK60">
        <v>-23.423575400187001</v>
      </c>
      <c r="IL60" s="5">
        <f t="shared" si="323"/>
        <v>-0.44964976347500141</v>
      </c>
      <c r="IM60" s="5">
        <f t="shared" si="324"/>
        <v>0.44964976347500141</v>
      </c>
      <c r="IN60">
        <v>-36.8641341105103</v>
      </c>
      <c r="IO60" s="6">
        <f t="shared" si="233"/>
        <v>-33.241935446858363</v>
      </c>
      <c r="IP60" s="16">
        <f t="shared" si="234"/>
        <v>33241.935446858362</v>
      </c>
      <c r="IQ60" s="6">
        <f t="shared" si="235"/>
        <v>20.776209654286475</v>
      </c>
      <c r="IR60" s="14">
        <f t="shared" si="236"/>
        <v>1.1241244086875036E-2</v>
      </c>
      <c r="IS60" s="6">
        <f t="shared" si="237"/>
        <v>1.8482126616700905</v>
      </c>
      <c r="IT60" s="1">
        <v>54</v>
      </c>
      <c r="IU60">
        <v>-23.310840058135302</v>
      </c>
      <c r="IV60" s="5">
        <f t="shared" si="325"/>
        <v>-0.44987868256730223</v>
      </c>
      <c r="IW60" s="5">
        <f t="shared" si="326"/>
        <v>0.44987868256730223</v>
      </c>
      <c r="IX60">
        <v>-35.3002086281776</v>
      </c>
      <c r="IY60" s="6">
        <f t="shared" si="240"/>
        <v>-31.66055083274837</v>
      </c>
      <c r="IZ60" s="16">
        <f t="shared" si="241"/>
        <v>31660.550832748369</v>
      </c>
      <c r="JA60" s="6">
        <f t="shared" si="242"/>
        <v>19.78784427046773</v>
      </c>
      <c r="JB60" s="14">
        <f t="shared" si="243"/>
        <v>1.1246967064182555E-2</v>
      </c>
      <c r="JC60" s="6">
        <f t="shared" si="244"/>
        <v>1.7593938132427471</v>
      </c>
      <c r="JD60" s="27">
        <f t="shared" si="245"/>
        <v>18.711976706981652</v>
      </c>
      <c r="JE60" s="22">
        <f t="shared" si="246"/>
        <v>1.1246574046050029E-2</v>
      </c>
      <c r="JF60" s="27">
        <f t="shared" si="247"/>
        <v>1.6637934921660511</v>
      </c>
    </row>
    <row r="61" spans="2:266" x14ac:dyDescent="0.25">
      <c r="B61" s="1">
        <v>55</v>
      </c>
      <c r="C61" s="5">
        <v>-23.241089863589401</v>
      </c>
      <c r="D61" s="5">
        <f t="shared" si="116"/>
        <v>-0.45817862947590271</v>
      </c>
      <c r="E61" s="5">
        <f t="shared" si="117"/>
        <v>0.45817862947590271</v>
      </c>
      <c r="F61" s="6">
        <v>-34.068155661225298</v>
      </c>
      <c r="G61" s="6">
        <f t="shared" si="118"/>
        <v>-30.460552126169187</v>
      </c>
      <c r="H61" s="16">
        <f t="shared" si="2"/>
        <v>30460.552126169187</v>
      </c>
      <c r="I61" s="6">
        <f t="shared" si="3"/>
        <v>19.037845078855742</v>
      </c>
      <c r="J61" s="14">
        <f t="shared" si="4"/>
        <v>1.1454465736897568E-2</v>
      </c>
      <c r="K61" s="6">
        <f t="shared" si="5"/>
        <v>1.662045661154697</v>
      </c>
      <c r="L61" s="1">
        <v>55</v>
      </c>
      <c r="M61" s="1">
        <v>-23.448738246411899</v>
      </c>
      <c r="N61" s="5">
        <f t="shared" si="386"/>
        <v>-0.45858291661149764</v>
      </c>
      <c r="O61" s="5">
        <f t="shared" si="378"/>
        <v>0.45858291661149764</v>
      </c>
      <c r="P61" s="1">
        <v>-34.862915612757199</v>
      </c>
      <c r="Q61" s="6">
        <f t="shared" si="379"/>
        <v>-30.822844244539727</v>
      </c>
      <c r="R61" s="16">
        <f t="shared" si="380"/>
        <v>30822.844244539727</v>
      </c>
      <c r="S61" s="6">
        <f t="shared" si="381"/>
        <v>19.264277652837329</v>
      </c>
      <c r="T61" s="14">
        <f t="shared" si="382"/>
        <v>1.1464572915287441E-2</v>
      </c>
      <c r="U61" s="6">
        <f t="shared" si="383"/>
        <v>1.6803310332781232</v>
      </c>
      <c r="V61" s="1">
        <v>55</v>
      </c>
      <c r="W61" s="1">
        <v>-23.4128887994469</v>
      </c>
      <c r="X61" s="5">
        <f t="shared" si="121"/>
        <v>-0.45854189185149963</v>
      </c>
      <c r="Y61" s="5">
        <f t="shared" si="122"/>
        <v>0.45854189185149963</v>
      </c>
      <c r="Z61" s="1">
        <v>-35.387882590293898</v>
      </c>
      <c r="AA61" s="6">
        <f t="shared" si="123"/>
        <v>-30.958831869065776</v>
      </c>
      <c r="AB61" s="16">
        <f t="shared" si="11"/>
        <v>30958.831869065776</v>
      </c>
      <c r="AC61" s="6">
        <f t="shared" si="12"/>
        <v>19.349269918166112</v>
      </c>
      <c r="AD61" s="14">
        <f t="shared" si="13"/>
        <v>1.146354729628749E-2</v>
      </c>
      <c r="AE61" s="6">
        <f t="shared" si="14"/>
        <v>1.687895501982396</v>
      </c>
      <c r="AF61" s="1">
        <v>55</v>
      </c>
      <c r="AG61" s="1">
        <v>-23.479985795636601</v>
      </c>
      <c r="AH61" s="5">
        <f t="shared" si="124"/>
        <v>-0.45811297123340111</v>
      </c>
      <c r="AI61" s="5">
        <f t="shared" si="125"/>
        <v>0.45811297123340111</v>
      </c>
      <c r="AJ61" s="1">
        <v>-38.389615528285503</v>
      </c>
      <c r="AK61" s="6">
        <f t="shared" si="126"/>
        <v>-34.111897274851806</v>
      </c>
      <c r="AL61" s="16">
        <f t="shared" si="15"/>
        <v>34111.897274851806</v>
      </c>
      <c r="AM61" s="6">
        <f t="shared" si="16"/>
        <v>21.319935796782378</v>
      </c>
      <c r="AN61" s="14">
        <f t="shared" si="17"/>
        <v>1.1452824280835027E-2</v>
      </c>
      <c r="AO61" s="6">
        <f t="shared" si="18"/>
        <v>1.8615439540497287</v>
      </c>
      <c r="AP61" s="1">
        <v>55</v>
      </c>
      <c r="AQ61" s="1">
        <v>-23.4474534869011</v>
      </c>
      <c r="AR61" s="5">
        <f t="shared" si="127"/>
        <v>-0.45803427447469858</v>
      </c>
      <c r="AS61" s="5">
        <f t="shared" si="128"/>
        <v>0.45803427447469858</v>
      </c>
      <c r="AT61" s="1">
        <v>-36.9075665250421</v>
      </c>
      <c r="AU61" s="6">
        <f t="shared" si="129"/>
        <v>-33.132741414010567</v>
      </c>
      <c r="AV61" s="16">
        <f t="shared" si="19"/>
        <v>33132.741414010568</v>
      </c>
      <c r="AW61" s="6">
        <f t="shared" si="20"/>
        <v>20.707963383756606</v>
      </c>
      <c r="AX61" s="14">
        <f t="shared" si="21"/>
        <v>1.1450856861867465E-2</v>
      </c>
      <c r="AY61" s="6">
        <f t="shared" si="22"/>
        <v>1.8084204207212005</v>
      </c>
      <c r="AZ61" s="27">
        <f t="shared" si="384"/>
        <v>19.935858366079636</v>
      </c>
      <c r="BA61" s="22">
        <f t="shared" si="385"/>
        <v>1.1457253418234999E-2</v>
      </c>
      <c r="BB61" s="27">
        <f t="shared" si="23"/>
        <v>1.7400207220999719</v>
      </c>
      <c r="BC61" s="1">
        <v>55</v>
      </c>
      <c r="BD61">
        <v>-23.309910970720999</v>
      </c>
      <c r="BE61" s="5">
        <f t="shared" si="287"/>
        <v>-0.45837565076950071</v>
      </c>
      <c r="BF61" s="5">
        <f t="shared" si="288"/>
        <v>0.45837565076950071</v>
      </c>
      <c r="BG61">
        <v>-37.781885638833003</v>
      </c>
      <c r="BH61" s="6">
        <f t="shared" si="327"/>
        <v>-33.956501819193328</v>
      </c>
      <c r="BI61" s="16">
        <f t="shared" si="24"/>
        <v>33956.501819193327</v>
      </c>
      <c r="BJ61" s="6">
        <f t="shared" si="328"/>
        <v>21.222813636995831</v>
      </c>
      <c r="BK61" s="14">
        <f t="shared" si="329"/>
        <v>1.1459391269237517E-2</v>
      </c>
      <c r="BL61" s="6">
        <f t="shared" si="330"/>
        <v>1.8520018331137715</v>
      </c>
      <c r="BM61" s="1">
        <v>55</v>
      </c>
      <c r="BN61">
        <v>-23.270299492725901</v>
      </c>
      <c r="BO61" s="5">
        <f t="shared" si="289"/>
        <v>-0.45853621078380158</v>
      </c>
      <c r="BP61" s="5">
        <f t="shared" si="290"/>
        <v>0.45853621078380158</v>
      </c>
      <c r="BQ61">
        <v>-37.619518302381003</v>
      </c>
      <c r="BR61" s="6">
        <f t="shared" si="257"/>
        <v>-33.935933560132945</v>
      </c>
      <c r="BS61" s="16">
        <f t="shared" si="28"/>
        <v>33935.933560132944</v>
      </c>
      <c r="BT61" s="6">
        <f t="shared" si="258"/>
        <v>21.209958475083091</v>
      </c>
      <c r="BU61" s="14">
        <f t="shared" si="259"/>
        <v>1.146340526959504E-2</v>
      </c>
      <c r="BV61" s="6">
        <f t="shared" si="260"/>
        <v>1.8502319316354732</v>
      </c>
      <c r="BW61" s="1">
        <v>55</v>
      </c>
      <c r="BX61">
        <v>-23.216942997176201</v>
      </c>
      <c r="BY61" s="5">
        <f t="shared" si="291"/>
        <v>-0.45843953949909988</v>
      </c>
      <c r="BZ61" s="5">
        <f t="shared" si="292"/>
        <v>0.45843953949909988</v>
      </c>
      <c r="CA61">
        <v>-40.907990001141997</v>
      </c>
      <c r="CB61" s="6">
        <f t="shared" si="261"/>
        <v>-36.815432645380469</v>
      </c>
      <c r="CC61" s="16">
        <f t="shared" si="32"/>
        <v>36815.432645380468</v>
      </c>
      <c r="CD61" s="6">
        <f t="shared" si="262"/>
        <v>23.009645403362793</v>
      </c>
      <c r="CE61" s="14">
        <f t="shared" si="263"/>
        <v>1.1460988487477498E-2</v>
      </c>
      <c r="CF61" s="6">
        <f t="shared" si="264"/>
        <v>2.0076492903298515</v>
      </c>
      <c r="CG61" s="1">
        <v>55</v>
      </c>
      <c r="CH61">
        <v>-23.242966711435798</v>
      </c>
      <c r="CI61" s="5">
        <f t="shared" si="293"/>
        <v>-0.45801532205999962</v>
      </c>
      <c r="CJ61" s="5">
        <f t="shared" si="294"/>
        <v>0.45801532205999962</v>
      </c>
      <c r="CK61">
        <v>-38.0807524546981</v>
      </c>
      <c r="CL61" s="6">
        <f t="shared" si="265"/>
        <v>-34.039887972176096</v>
      </c>
      <c r="CM61" s="16">
        <f t="shared" si="36"/>
        <v>34039.887972176097</v>
      </c>
      <c r="CN61" s="6">
        <f t="shared" si="266"/>
        <v>21.274929982610061</v>
      </c>
      <c r="CO61" s="14">
        <f t="shared" si="267"/>
        <v>1.145038305149999E-2</v>
      </c>
      <c r="CP61" s="6">
        <f t="shared" si="268"/>
        <v>1.858010329167378</v>
      </c>
      <c r="CQ61" s="1">
        <v>55</v>
      </c>
      <c r="CR61">
        <v>-23.228410977568</v>
      </c>
      <c r="CS61" s="5">
        <f t="shared" si="295"/>
        <v>-0.45803534549569846</v>
      </c>
      <c r="CT61" s="5">
        <f t="shared" si="296"/>
        <v>0.45803534549569846</v>
      </c>
      <c r="CU61">
        <v>-20.7887798547745</v>
      </c>
      <c r="CV61" s="6">
        <f t="shared" si="269"/>
        <v>-17.646700888872171</v>
      </c>
      <c r="CW61" s="16">
        <f t="shared" si="40"/>
        <v>17646.700888872172</v>
      </c>
      <c r="CX61" s="6">
        <f t="shared" si="270"/>
        <v>11.029188055545108</v>
      </c>
      <c r="CY61" s="14">
        <f t="shared" si="271"/>
        <v>1.1450883637392462E-2</v>
      </c>
      <c r="CZ61" s="6">
        <f t="shared" si="272"/>
        <v>0.96317353357165192</v>
      </c>
      <c r="DA61" s="27">
        <f t="shared" si="44"/>
        <v>21.679336874512945</v>
      </c>
      <c r="DB61" s="22">
        <f t="shared" si="45"/>
        <v>1.1458542019452511E-2</v>
      </c>
      <c r="DC61" s="27">
        <f t="shared" si="297"/>
        <v>1.8919803966079782</v>
      </c>
      <c r="DD61" s="1">
        <v>55</v>
      </c>
      <c r="DE61">
        <v>-23.221000583429699</v>
      </c>
      <c r="DF61" s="5">
        <f t="shared" si="298"/>
        <v>-0.45813169081739957</v>
      </c>
      <c r="DG61" s="5">
        <f t="shared" si="299"/>
        <v>0.45813169081739957</v>
      </c>
      <c r="DH61">
        <v>-28.148988075554399</v>
      </c>
      <c r="DI61" s="6">
        <f t="shared" si="336"/>
        <v>-24.196347780525709</v>
      </c>
      <c r="DJ61" s="16">
        <f t="shared" si="337"/>
        <v>24196.34778052571</v>
      </c>
      <c r="DK61" s="6">
        <f t="shared" si="338"/>
        <v>15.122717362828569</v>
      </c>
      <c r="DL61" s="14">
        <f t="shared" si="339"/>
        <v>1.1453292270434989E-2</v>
      </c>
      <c r="DM61" s="6">
        <f t="shared" si="340"/>
        <v>1.3203816863964668</v>
      </c>
      <c r="DN61" s="1">
        <v>55</v>
      </c>
      <c r="DO61">
        <v>-23.2741648539971</v>
      </c>
      <c r="DP61" s="5">
        <f t="shared" si="300"/>
        <v>-0.45801318001799984</v>
      </c>
      <c r="DQ61" s="5">
        <f t="shared" si="301"/>
        <v>0.45801318001799984</v>
      </c>
      <c r="DR61">
        <v>-33.454995974898303</v>
      </c>
      <c r="DS61" s="6">
        <f t="shared" si="278"/>
        <v>-29.701906256377665</v>
      </c>
      <c r="DT61" s="16">
        <f t="shared" si="279"/>
        <v>29701.906256377664</v>
      </c>
      <c r="DU61" s="6">
        <f t="shared" si="280"/>
        <v>18.563691410236039</v>
      </c>
      <c r="DV61" s="14">
        <f t="shared" si="281"/>
        <v>1.1450329500449996E-2</v>
      </c>
      <c r="DW61" s="6">
        <f t="shared" si="282"/>
        <v>1.6212364377380137</v>
      </c>
      <c r="DX61" s="1">
        <v>55</v>
      </c>
      <c r="DY61">
        <v>-23.326081990486301</v>
      </c>
      <c r="DZ61" s="5">
        <f t="shared" si="302"/>
        <v>-0.45779552992910055</v>
      </c>
      <c r="EA61" s="5">
        <f t="shared" si="303"/>
        <v>0.45779552992910055</v>
      </c>
      <c r="EB61">
        <v>-30.648171342909301</v>
      </c>
      <c r="EC61" s="6">
        <f t="shared" si="331"/>
        <v>-26.947003975510558</v>
      </c>
      <c r="ED61" s="16">
        <f t="shared" si="332"/>
        <v>26947.003975510557</v>
      </c>
      <c r="EE61" s="6">
        <f t="shared" si="333"/>
        <v>16.841877484694098</v>
      </c>
      <c r="EF61" s="14">
        <f t="shared" si="334"/>
        <v>1.1444888248227513E-2</v>
      </c>
      <c r="EG61" s="6">
        <f t="shared" si="335"/>
        <v>1.4715632970293462</v>
      </c>
      <c r="EH61" s="1">
        <v>55</v>
      </c>
      <c r="EI61">
        <v>-23.3537702110422</v>
      </c>
      <c r="EJ61" s="5">
        <f t="shared" si="304"/>
        <v>-0.45811660339149896</v>
      </c>
      <c r="EK61" s="5">
        <f t="shared" si="305"/>
        <v>0.45811660339149896</v>
      </c>
      <c r="EL61">
        <v>-28.527185320854201</v>
      </c>
      <c r="EM61" s="6">
        <f t="shared" si="355"/>
        <v>-24.80310294777156</v>
      </c>
      <c r="EN61" s="16">
        <f t="shared" si="356"/>
        <v>24803.10294777156</v>
      </c>
      <c r="EO61" s="6">
        <f t="shared" si="357"/>
        <v>15.501939342357225</v>
      </c>
      <c r="EP61" s="14">
        <f t="shared" si="358"/>
        <v>1.1452915084787473E-2</v>
      </c>
      <c r="EQ61" s="6">
        <f t="shared" si="359"/>
        <v>1.3535365649351523</v>
      </c>
      <c r="ER61" s="1">
        <v>55</v>
      </c>
      <c r="ES61">
        <v>-23.199451501678801</v>
      </c>
      <c r="ET61" s="5">
        <f t="shared" si="348"/>
        <v>-0.45850664129160279</v>
      </c>
      <c r="EU61" s="5">
        <f t="shared" si="349"/>
        <v>0.45850664129160279</v>
      </c>
      <c r="EV61">
        <v>-31.5450748428702</v>
      </c>
      <c r="EW61" s="6">
        <f t="shared" si="343"/>
        <v>-27.758491784334151</v>
      </c>
      <c r="EX61" s="16">
        <f t="shared" si="344"/>
        <v>27758.49178433415</v>
      </c>
      <c r="EY61" s="6">
        <f t="shared" si="345"/>
        <v>17.349057365208843</v>
      </c>
      <c r="EZ61" s="14">
        <f t="shared" si="346"/>
        <v>1.146266603229007E-2</v>
      </c>
      <c r="FA61" s="6">
        <f t="shared" si="347"/>
        <v>1.5135272471811483</v>
      </c>
      <c r="FB61" s="27">
        <f t="shared" si="375"/>
        <v>16.675856593064953</v>
      </c>
      <c r="FC61" s="22">
        <f t="shared" si="376"/>
        <v>1.145281822723801E-2</v>
      </c>
      <c r="FD61" s="27">
        <f t="shared" si="377"/>
        <v>1.4560483072546369</v>
      </c>
      <c r="FE61" s="1">
        <v>55</v>
      </c>
      <c r="FF61">
        <v>-23.251253526696001</v>
      </c>
      <c r="FG61" s="5">
        <f t="shared" si="306"/>
        <v>-0.45821606864399911</v>
      </c>
      <c r="FH61" s="5">
        <f t="shared" si="307"/>
        <v>0.45821606864399911</v>
      </c>
      <c r="FI61">
        <v>-37.708828225731899</v>
      </c>
      <c r="FJ61" s="6">
        <f t="shared" si="360"/>
        <v>-34.348053857684192</v>
      </c>
      <c r="FK61" s="16">
        <f t="shared" si="361"/>
        <v>34348.053857684194</v>
      </c>
      <c r="FL61" s="6">
        <f t="shared" si="362"/>
        <v>21.46753366105262</v>
      </c>
      <c r="FM61" s="14">
        <f t="shared" si="363"/>
        <v>1.1455401716099978E-2</v>
      </c>
      <c r="FN61" s="6">
        <f t="shared" si="364"/>
        <v>1.8740096762282117</v>
      </c>
      <c r="FO61" s="1">
        <v>55</v>
      </c>
      <c r="FP61">
        <v>-23.154848879667401</v>
      </c>
      <c r="FQ61" s="5">
        <f t="shared" si="341"/>
        <v>-0.45826356609600083</v>
      </c>
      <c r="FR61" s="5">
        <f t="shared" si="342"/>
        <v>0.45826356609600083</v>
      </c>
      <c r="FS61">
        <v>-34.268616884946802</v>
      </c>
      <c r="FT61" s="6">
        <f t="shared" si="365"/>
        <v>-30.677073821425413</v>
      </c>
      <c r="FU61" s="16">
        <f t="shared" si="366"/>
        <v>30677.073821425412</v>
      </c>
      <c r="FV61" s="6">
        <f t="shared" si="367"/>
        <v>19.173171138390884</v>
      </c>
      <c r="FW61" s="14">
        <f t="shared" si="368"/>
        <v>1.1456589152400021E-2</v>
      </c>
      <c r="FX61" s="6">
        <f t="shared" si="369"/>
        <v>1.6735496824876828</v>
      </c>
      <c r="FY61" s="1">
        <v>55</v>
      </c>
      <c r="FZ61">
        <v>-23.217025838320399</v>
      </c>
      <c r="GA61" s="5">
        <f t="shared" si="308"/>
        <v>-0.45808219102179848</v>
      </c>
      <c r="GB61" s="5">
        <f t="shared" si="309"/>
        <v>0.45808219102179848</v>
      </c>
      <c r="GC61">
        <v>-34.136881120502899</v>
      </c>
      <c r="GD61" s="6">
        <f t="shared" si="350"/>
        <v>-30.642993189394431</v>
      </c>
      <c r="GE61" s="16">
        <f t="shared" si="351"/>
        <v>30642.99318939443</v>
      </c>
      <c r="GF61" s="6">
        <f t="shared" si="352"/>
        <v>19.151870743371518</v>
      </c>
      <c r="GG61" s="14">
        <f t="shared" si="353"/>
        <v>1.1452054775544961E-2</v>
      </c>
      <c r="GH61" s="6">
        <f t="shared" si="354"/>
        <v>1.6723523523716424</v>
      </c>
      <c r="GI61" s="1">
        <v>55</v>
      </c>
      <c r="GJ61">
        <v>-23.0433683085392</v>
      </c>
      <c r="GK61" s="5">
        <f t="shared" si="310"/>
        <v>-0.45811883856569935</v>
      </c>
      <c r="GL61" s="5">
        <f t="shared" si="311"/>
        <v>0.45811883856569935</v>
      </c>
      <c r="GM61">
        <v>-33.800261095166199</v>
      </c>
      <c r="GN61" s="6">
        <f t="shared" si="198"/>
        <v>-30.294657871127118</v>
      </c>
      <c r="GO61" s="16">
        <f t="shared" si="199"/>
        <v>30294.657871127118</v>
      </c>
      <c r="GP61" s="6">
        <f t="shared" si="200"/>
        <v>18.934161169454448</v>
      </c>
      <c r="GQ61" s="14">
        <f t="shared" si="201"/>
        <v>1.1452970964142484E-2</v>
      </c>
      <c r="GR61" s="6">
        <f t="shared" si="202"/>
        <v>1.6532095670838978</v>
      </c>
      <c r="GS61" s="1">
        <v>55</v>
      </c>
      <c r="GT61">
        <v>-23.570530374673901</v>
      </c>
      <c r="GU61" s="5">
        <f t="shared" si="312"/>
        <v>-0.45841658239730165</v>
      </c>
      <c r="GV61" s="5">
        <f t="shared" si="313"/>
        <v>0.45841658239730165</v>
      </c>
      <c r="GW61">
        <v>-41.655837185680902</v>
      </c>
      <c r="GX61" s="6">
        <f t="shared" si="370"/>
        <v>-37.990476749837434</v>
      </c>
      <c r="GY61" s="16">
        <f t="shared" si="371"/>
        <v>37990.476749837435</v>
      </c>
      <c r="GZ61" s="6">
        <f t="shared" si="372"/>
        <v>23.744047968648395</v>
      </c>
      <c r="HA61" s="14">
        <f t="shared" si="373"/>
        <v>1.1460414559932542E-2</v>
      </c>
      <c r="HB61" s="6">
        <f t="shared" si="374"/>
        <v>2.0718315070086053</v>
      </c>
      <c r="HC61" s="27">
        <f t="shared" si="314"/>
        <v>20.494156936183572</v>
      </c>
      <c r="HD61" s="22">
        <f t="shared" si="315"/>
        <v>1.1455486233623998E-2</v>
      </c>
      <c r="HE61" s="27">
        <f t="shared" si="316"/>
        <v>1.7890254955769038</v>
      </c>
      <c r="HF61" s="1">
        <v>55</v>
      </c>
      <c r="HG61">
        <v>-23.140083644783299</v>
      </c>
      <c r="HH61" s="5">
        <f t="shared" si="317"/>
        <v>-0.45859222983749959</v>
      </c>
      <c r="HI61" s="5">
        <f t="shared" si="318"/>
        <v>0.45859222983749959</v>
      </c>
      <c r="HJ61">
        <v>-31.601819209754499</v>
      </c>
      <c r="HK61" s="6">
        <f t="shared" si="212"/>
        <v>-27.814132347703008</v>
      </c>
      <c r="HL61" s="16">
        <f t="shared" si="213"/>
        <v>27814.132347703009</v>
      </c>
      <c r="HM61" s="6">
        <f t="shared" si="214"/>
        <v>17.38383271731438</v>
      </c>
      <c r="HN61" s="14">
        <f t="shared" si="215"/>
        <v>1.146480574593749E-2</v>
      </c>
      <c r="HO61" s="6">
        <f t="shared" si="216"/>
        <v>1.5162779991692641</v>
      </c>
      <c r="HP61" s="1">
        <v>55</v>
      </c>
      <c r="HQ61">
        <v>-23.295650605812099</v>
      </c>
      <c r="HR61" s="5">
        <f t="shared" si="319"/>
        <v>-0.45817052696940053</v>
      </c>
      <c r="HS61" s="5">
        <f t="shared" si="320"/>
        <v>0.45817052696940053</v>
      </c>
      <c r="HT61">
        <v>-31.423727050423601</v>
      </c>
      <c r="HU61" s="6">
        <f t="shared" si="219"/>
        <v>-27.718336321413492</v>
      </c>
      <c r="HV61" s="16">
        <f t="shared" si="220"/>
        <v>27718.336321413492</v>
      </c>
      <c r="HW61" s="6">
        <f t="shared" si="221"/>
        <v>17.323960200883434</v>
      </c>
      <c r="HX61" s="14">
        <f t="shared" si="222"/>
        <v>1.1454263174235013E-2</v>
      </c>
      <c r="HY61" s="6">
        <f t="shared" si="223"/>
        <v>1.5124464958908572</v>
      </c>
      <c r="HZ61" s="1">
        <v>55</v>
      </c>
      <c r="IA61">
        <v>-23.2730529945249</v>
      </c>
      <c r="IB61" s="5">
        <f t="shared" si="321"/>
        <v>-0.45840815392789835</v>
      </c>
      <c r="IC61" s="5">
        <f t="shared" si="322"/>
        <v>0.45840815392789835</v>
      </c>
      <c r="ID61">
        <v>-35.927437432110302</v>
      </c>
      <c r="IE61" s="6">
        <f t="shared" si="226"/>
        <v>-32.179197110235677</v>
      </c>
      <c r="IF61" s="16">
        <f t="shared" si="227"/>
        <v>32179.197110235677</v>
      </c>
      <c r="IG61" s="6">
        <f t="shared" si="228"/>
        <v>20.111998193897296</v>
      </c>
      <c r="IH61" s="14">
        <f t="shared" si="229"/>
        <v>1.1460203848197459E-2</v>
      </c>
      <c r="II61" s="6">
        <f t="shared" si="230"/>
        <v>1.754942447822222</v>
      </c>
      <c r="IJ61" s="1">
        <v>55</v>
      </c>
      <c r="IK61">
        <v>-23.431953205664001</v>
      </c>
      <c r="IL61" s="5">
        <f t="shared" si="323"/>
        <v>-0.45802756895200147</v>
      </c>
      <c r="IM61" s="5">
        <f t="shared" si="324"/>
        <v>0.45802756895200147</v>
      </c>
      <c r="IN61">
        <v>-37.952661886811299</v>
      </c>
      <c r="IO61" s="6">
        <f t="shared" si="233"/>
        <v>-34.330463223159363</v>
      </c>
      <c r="IP61" s="16">
        <f t="shared" si="234"/>
        <v>34330.463223159364</v>
      </c>
      <c r="IQ61" s="6">
        <f t="shared" si="235"/>
        <v>21.456539514474603</v>
      </c>
      <c r="IR61" s="14">
        <f t="shared" si="236"/>
        <v>1.1450689223800038E-2</v>
      </c>
      <c r="IS61" s="6">
        <f t="shared" si="237"/>
        <v>1.8738207888724809</v>
      </c>
      <c r="IT61" s="1">
        <v>55</v>
      </c>
      <c r="IU61">
        <v>-23.319459308993402</v>
      </c>
      <c r="IV61" s="5">
        <f t="shared" si="325"/>
        <v>-0.45849793342540224</v>
      </c>
      <c r="IW61" s="5">
        <f t="shared" si="326"/>
        <v>0.45849793342540224</v>
      </c>
      <c r="IX61">
        <v>-36.347638443112402</v>
      </c>
      <c r="IY61" s="6">
        <f t="shared" si="240"/>
        <v>-32.707980647683172</v>
      </c>
      <c r="IZ61" s="16">
        <f t="shared" si="241"/>
        <v>32707.980647683173</v>
      </c>
      <c r="JA61" s="6">
        <f t="shared" si="242"/>
        <v>20.442487904801983</v>
      </c>
      <c r="JB61" s="14">
        <f t="shared" si="243"/>
        <v>1.1462448335635056E-2</v>
      </c>
      <c r="JC61" s="6">
        <f t="shared" si="244"/>
        <v>1.7834311925532795</v>
      </c>
      <c r="JD61" s="27">
        <f t="shared" si="245"/>
        <v>19.343763706274338</v>
      </c>
      <c r="JE61" s="22">
        <f t="shared" si="246"/>
        <v>1.145848206556101E-2</v>
      </c>
      <c r="JF61" s="27">
        <f t="shared" si="247"/>
        <v>1.6881611015836819</v>
      </c>
    </row>
    <row r="62" spans="2:266" x14ac:dyDescent="0.25">
      <c r="B62" s="1">
        <v>56</v>
      </c>
      <c r="C62" s="5">
        <v>-23.249214302756201</v>
      </c>
      <c r="D62" s="5">
        <f t="shared" si="116"/>
        <v>-0.4663030686427021</v>
      </c>
      <c r="E62" s="5">
        <f t="shared" si="117"/>
        <v>0.4663030686427021</v>
      </c>
      <c r="F62" s="6">
        <v>-35.251653566956499</v>
      </c>
      <c r="G62" s="6">
        <f t="shared" si="118"/>
        <v>-31.644050031900388</v>
      </c>
      <c r="H62" s="16">
        <f t="shared" si="2"/>
        <v>31644.050031900388</v>
      </c>
      <c r="I62" s="6">
        <f t="shared" si="3"/>
        <v>19.777531269937743</v>
      </c>
      <c r="J62" s="14">
        <f t="shared" si="4"/>
        <v>1.1657576716067552E-2</v>
      </c>
      <c r="K62" s="6">
        <f t="shared" si="5"/>
        <v>1.6965388049026107</v>
      </c>
      <c r="L62" s="1">
        <v>56</v>
      </c>
      <c r="M62" s="1">
        <v>-23.4569871102766</v>
      </c>
      <c r="N62" s="5">
        <f t="shared" si="386"/>
        <v>-0.46683178047619833</v>
      </c>
      <c r="O62" s="5">
        <f t="shared" ref="O62:O93" si="387">N62*-1</f>
        <v>0.46683178047619833</v>
      </c>
      <c r="P62" s="1">
        <v>-35.795925371348901</v>
      </c>
      <c r="Q62" s="6">
        <f t="shared" ref="Q62:Q93" si="388">Q61+(P62-P61)</f>
        <v>-31.755854003131429</v>
      </c>
      <c r="R62" s="16">
        <f t="shared" ref="R62:R93" si="389">(Q62*-1)*1000</f>
        <v>31755.85400313143</v>
      </c>
      <c r="S62" s="6">
        <f t="shared" ref="S62:S93" si="390">R62/(40*40)</f>
        <v>19.847408751957143</v>
      </c>
      <c r="T62" s="14">
        <f t="shared" ref="T62:T93" si="391">O62/40</f>
        <v>1.1670794511904958E-2</v>
      </c>
      <c r="U62" s="6">
        <f t="shared" ref="U62:U93" si="392">(S62/T62)*(10^(-3))</f>
        <v>1.7006047644581108</v>
      </c>
      <c r="V62" s="1">
        <v>56</v>
      </c>
      <c r="W62" s="1">
        <v>-23.421445279162601</v>
      </c>
      <c r="X62" s="5">
        <f t="shared" si="121"/>
        <v>-0.46709837156720013</v>
      </c>
      <c r="Y62" s="5">
        <f t="shared" si="122"/>
        <v>0.46709837156720013</v>
      </c>
      <c r="Z62" s="1">
        <v>-36.4004967734218</v>
      </c>
      <c r="AA62" s="6">
        <f t="shared" si="123"/>
        <v>-31.971446052193677</v>
      </c>
      <c r="AB62" s="16">
        <f t="shared" si="11"/>
        <v>31971.446052193678</v>
      </c>
      <c r="AC62" s="6">
        <f t="shared" si="12"/>
        <v>19.982153782621047</v>
      </c>
      <c r="AD62" s="14">
        <f t="shared" si="13"/>
        <v>1.1677459289180004E-2</v>
      </c>
      <c r="AE62" s="6">
        <f t="shared" si="14"/>
        <v>1.7111730632309661</v>
      </c>
      <c r="AF62" s="1">
        <v>56</v>
      </c>
      <c r="AG62" s="1">
        <v>-23.488506233168099</v>
      </c>
      <c r="AH62" s="5">
        <f t="shared" si="124"/>
        <v>-0.46663340876489912</v>
      </c>
      <c r="AI62" s="5">
        <f t="shared" si="125"/>
        <v>0.46663340876489912</v>
      </c>
      <c r="AJ62" s="1">
        <v>-39.726471155881903</v>
      </c>
      <c r="AK62" s="6">
        <f t="shared" si="126"/>
        <v>-35.448752902448206</v>
      </c>
      <c r="AL62" s="16">
        <f t="shared" si="15"/>
        <v>35448.752902448206</v>
      </c>
      <c r="AM62" s="6">
        <f t="shared" si="16"/>
        <v>22.155470564030129</v>
      </c>
      <c r="AN62" s="14">
        <f t="shared" si="17"/>
        <v>1.1665835219122478E-2</v>
      </c>
      <c r="AO62" s="6">
        <f t="shared" si="18"/>
        <v>1.8991756824846269</v>
      </c>
      <c r="AP62" s="1">
        <v>56</v>
      </c>
      <c r="AQ62" s="1">
        <v>-23.455986636985902</v>
      </c>
      <c r="AR62" s="5">
        <f t="shared" si="127"/>
        <v>-0.46656742455949995</v>
      </c>
      <c r="AS62" s="5">
        <f t="shared" si="128"/>
        <v>0.46656742455949995</v>
      </c>
      <c r="AT62" s="1">
        <v>-38.105397298932097</v>
      </c>
      <c r="AU62" s="6">
        <f t="shared" si="129"/>
        <v>-34.330572187900565</v>
      </c>
      <c r="AV62" s="16">
        <f t="shared" si="19"/>
        <v>34330.572187900565</v>
      </c>
      <c r="AW62" s="6">
        <f t="shared" si="20"/>
        <v>21.456607617437854</v>
      </c>
      <c r="AX62" s="14">
        <f t="shared" si="21"/>
        <v>1.1664185613987499E-2</v>
      </c>
      <c r="AY62" s="6">
        <f t="shared" si="22"/>
        <v>1.8395289930663865</v>
      </c>
      <c r="AZ62" s="27">
        <f t="shared" si="384"/>
        <v>20.643834397196784</v>
      </c>
      <c r="BA62" s="22">
        <f t="shared" si="385"/>
        <v>1.1667170270052499E-2</v>
      </c>
      <c r="BB62" s="27">
        <f t="shared" si="23"/>
        <v>1.769395142041061</v>
      </c>
      <c r="BC62" s="1">
        <v>56</v>
      </c>
      <c r="BD62">
        <v>-23.318354760403398</v>
      </c>
      <c r="BE62" s="5">
        <f t="shared" si="287"/>
        <v>-0.46681944045189994</v>
      </c>
      <c r="BF62" s="5">
        <f t="shared" si="288"/>
        <v>0.46681944045189994</v>
      </c>
      <c r="BG62">
        <v>-38.840418308973298</v>
      </c>
      <c r="BH62" s="6">
        <f t="shared" si="327"/>
        <v>-35.015034489333623</v>
      </c>
      <c r="BI62" s="16">
        <f t="shared" si="24"/>
        <v>35015.034489333622</v>
      </c>
      <c r="BJ62" s="6">
        <f t="shared" si="328"/>
        <v>21.884396555833515</v>
      </c>
      <c r="BK62" s="14">
        <f t="shared" si="329"/>
        <v>1.1670486011297498E-2</v>
      </c>
      <c r="BL62" s="6">
        <f t="shared" si="330"/>
        <v>1.8751915331245452</v>
      </c>
      <c r="BM62" s="1">
        <v>56</v>
      </c>
      <c r="BN62">
        <v>-23.2783055142256</v>
      </c>
      <c r="BO62" s="5">
        <f t="shared" si="289"/>
        <v>-0.46654223228350133</v>
      </c>
      <c r="BP62" s="5">
        <f t="shared" si="290"/>
        <v>0.46654223228350133</v>
      </c>
      <c r="BQ62">
        <v>-38.932958804070999</v>
      </c>
      <c r="BR62" s="6">
        <f t="shared" si="257"/>
        <v>-35.249374061822941</v>
      </c>
      <c r="BS62" s="16">
        <f t="shared" si="28"/>
        <v>35249.374061822942</v>
      </c>
      <c r="BT62" s="6">
        <f t="shared" si="258"/>
        <v>22.030858788639339</v>
      </c>
      <c r="BU62" s="14">
        <f t="shared" si="259"/>
        <v>1.1663555807087533E-2</v>
      </c>
      <c r="BV62" s="6">
        <f t="shared" si="260"/>
        <v>1.8888629808117317</v>
      </c>
      <c r="BW62" s="1">
        <v>56</v>
      </c>
      <c r="BX62">
        <v>-23.225129229596799</v>
      </c>
      <c r="BY62" s="5">
        <f t="shared" si="291"/>
        <v>-0.46662577191969845</v>
      </c>
      <c r="BZ62" s="5">
        <f t="shared" si="292"/>
        <v>0.46662577191969845</v>
      </c>
      <c r="CA62">
        <v>-42.4118772149086</v>
      </c>
      <c r="CB62" s="6">
        <f t="shared" si="261"/>
        <v>-38.319319859147072</v>
      </c>
      <c r="CC62" s="16">
        <f t="shared" si="32"/>
        <v>38319.319859147072</v>
      </c>
      <c r="CD62" s="6">
        <f t="shared" si="262"/>
        <v>23.94957491196692</v>
      </c>
      <c r="CE62" s="14">
        <f t="shared" si="263"/>
        <v>1.1665644297992462E-2</v>
      </c>
      <c r="CF62" s="6">
        <f t="shared" si="264"/>
        <v>2.0530006144699953</v>
      </c>
      <c r="CG62" s="1">
        <v>56</v>
      </c>
      <c r="CH62">
        <v>-23.251243794374901</v>
      </c>
      <c r="CI62" s="5">
        <f t="shared" si="293"/>
        <v>-0.46629240499910196</v>
      </c>
      <c r="CJ62" s="5">
        <f t="shared" si="294"/>
        <v>0.46629240499910196</v>
      </c>
      <c r="CK62">
        <v>-38.969873450696497</v>
      </c>
      <c r="CL62" s="6">
        <f t="shared" si="265"/>
        <v>-34.929008968174493</v>
      </c>
      <c r="CM62" s="16">
        <f t="shared" si="36"/>
        <v>34929.008968174494</v>
      </c>
      <c r="CN62" s="6">
        <f t="shared" si="266"/>
        <v>21.830630605109057</v>
      </c>
      <c r="CO62" s="14">
        <f t="shared" si="267"/>
        <v>1.165731012497755E-2</v>
      </c>
      <c r="CP62" s="6">
        <f t="shared" si="268"/>
        <v>1.8726987933806127</v>
      </c>
      <c r="CQ62" s="1">
        <v>56</v>
      </c>
      <c r="CR62">
        <v>-23.236970670346601</v>
      </c>
      <c r="CS62" s="5">
        <f t="shared" si="295"/>
        <v>-0.46659503827429916</v>
      </c>
      <c r="CT62" s="5">
        <f t="shared" si="296"/>
        <v>0.46659503827429916</v>
      </c>
      <c r="CU62">
        <v>-21.3593102991581</v>
      </c>
      <c r="CV62" s="6">
        <f t="shared" si="269"/>
        <v>-18.217231333255771</v>
      </c>
      <c r="CW62" s="16">
        <f t="shared" si="40"/>
        <v>18217.231333255771</v>
      </c>
      <c r="CX62" s="6">
        <f t="shared" si="270"/>
        <v>11.385769583284857</v>
      </c>
      <c r="CY62" s="14">
        <f t="shared" si="271"/>
        <v>1.1664875956857479E-2</v>
      </c>
      <c r="CZ62" s="6">
        <f t="shared" si="272"/>
        <v>0.97607292399808665</v>
      </c>
      <c r="DA62" s="27">
        <f t="shared" si="44"/>
        <v>22.42386521538721</v>
      </c>
      <c r="DB62" s="22">
        <f t="shared" si="45"/>
        <v>1.166424906033876E-2</v>
      </c>
      <c r="DC62" s="27">
        <f t="shared" si="297"/>
        <v>1.9224439652642296</v>
      </c>
      <c r="DD62" s="1">
        <v>56</v>
      </c>
      <c r="DE62">
        <v>-23.229191379330999</v>
      </c>
      <c r="DF62" s="5">
        <f t="shared" si="298"/>
        <v>-0.46632248671869903</v>
      </c>
      <c r="DG62" s="5">
        <f t="shared" si="299"/>
        <v>0.46632248671869903</v>
      </c>
      <c r="DH62">
        <v>-28.744456544518499</v>
      </c>
      <c r="DI62" s="6">
        <f t="shared" si="336"/>
        <v>-24.791816249489809</v>
      </c>
      <c r="DJ62" s="16">
        <f t="shared" si="337"/>
        <v>24791.81624948981</v>
      </c>
      <c r="DK62" s="6">
        <f t="shared" si="338"/>
        <v>15.494885155931131</v>
      </c>
      <c r="DL62" s="14">
        <f t="shared" si="339"/>
        <v>1.1658062167967475E-2</v>
      </c>
      <c r="DM62" s="6">
        <f t="shared" si="340"/>
        <v>1.329113272230267</v>
      </c>
      <c r="DN62" s="1">
        <v>56</v>
      </c>
      <c r="DO62">
        <v>-23.2825803314729</v>
      </c>
      <c r="DP62" s="5">
        <f t="shared" si="300"/>
        <v>-0.46642865749380036</v>
      </c>
      <c r="DQ62" s="5">
        <f t="shared" si="301"/>
        <v>0.46642865749380036</v>
      </c>
      <c r="DR62">
        <v>-34.314854443073301</v>
      </c>
      <c r="DS62" s="6">
        <f t="shared" si="278"/>
        <v>-30.561764724552663</v>
      </c>
      <c r="DT62" s="16">
        <f t="shared" si="279"/>
        <v>30561.764724552664</v>
      </c>
      <c r="DU62" s="6">
        <f t="shared" si="280"/>
        <v>19.101102952845416</v>
      </c>
      <c r="DV62" s="14">
        <f t="shared" si="281"/>
        <v>1.1660716437345009E-2</v>
      </c>
      <c r="DW62" s="6">
        <f t="shared" si="282"/>
        <v>1.638072845307478</v>
      </c>
      <c r="DX62" s="1">
        <v>56</v>
      </c>
      <c r="DY62">
        <v>-23.334763360561102</v>
      </c>
      <c r="DZ62" s="5">
        <f t="shared" si="302"/>
        <v>-0.46647690000390085</v>
      </c>
      <c r="EA62" s="5">
        <f t="shared" si="303"/>
        <v>0.46647690000390085</v>
      </c>
      <c r="EB62">
        <v>-31.416673772037001</v>
      </c>
      <c r="EC62" s="6">
        <f t="shared" si="331"/>
        <v>-27.715506404638258</v>
      </c>
      <c r="ED62" s="16">
        <f t="shared" si="332"/>
        <v>27715.506404638258</v>
      </c>
      <c r="EE62" s="6">
        <f t="shared" si="333"/>
        <v>17.32219150289891</v>
      </c>
      <c r="EF62" s="14">
        <f t="shared" si="334"/>
        <v>1.1661922500097521E-2</v>
      </c>
      <c r="EG62" s="6">
        <f t="shared" si="335"/>
        <v>1.4853632840343483</v>
      </c>
      <c r="EH62" s="1">
        <v>56</v>
      </c>
      <c r="EI62">
        <v>-23.362068574702501</v>
      </c>
      <c r="EJ62" s="5">
        <f t="shared" si="304"/>
        <v>-0.46641496705180074</v>
      </c>
      <c r="EK62" s="5">
        <f t="shared" si="305"/>
        <v>0.46641496705180074</v>
      </c>
      <c r="EL62">
        <v>-29.252325743436799</v>
      </c>
      <c r="EM62" s="6">
        <f t="shared" si="355"/>
        <v>-25.528243370354158</v>
      </c>
      <c r="EN62" s="16">
        <f t="shared" si="356"/>
        <v>25528.243370354157</v>
      </c>
      <c r="EO62" s="6">
        <f t="shared" si="357"/>
        <v>15.955152106471349</v>
      </c>
      <c r="EP62" s="14">
        <f t="shared" si="358"/>
        <v>1.1660374176295018E-2</v>
      </c>
      <c r="EQ62" s="6">
        <f t="shared" si="359"/>
        <v>1.368322479642841</v>
      </c>
      <c r="ER62" s="1">
        <v>56</v>
      </c>
      <c r="ES62">
        <v>-23.207797455923298</v>
      </c>
      <c r="ET62" s="5">
        <f t="shared" si="348"/>
        <v>-0.46685259553609981</v>
      </c>
      <c r="EU62" s="5">
        <f t="shared" si="349"/>
        <v>0.46685259553609981</v>
      </c>
      <c r="EV62">
        <v>-32.389078661799402</v>
      </c>
      <c r="EW62" s="6">
        <f t="shared" si="343"/>
        <v>-28.602495603263353</v>
      </c>
      <c r="EX62" s="16">
        <f t="shared" si="344"/>
        <v>28602.495603263353</v>
      </c>
      <c r="EY62" s="6">
        <f t="shared" si="345"/>
        <v>17.876559752039597</v>
      </c>
      <c r="EZ62" s="14">
        <f t="shared" si="346"/>
        <v>1.1671314888402496E-2</v>
      </c>
      <c r="FA62" s="6">
        <f t="shared" si="347"/>
        <v>1.5316663052080879</v>
      </c>
      <c r="FB62" s="27">
        <f t="shared" si="375"/>
        <v>17.149978294037279</v>
      </c>
      <c r="FC62" s="22">
        <f t="shared" si="376"/>
        <v>1.1662478034021503E-2</v>
      </c>
      <c r="FD62" s="27">
        <f t="shared" si="377"/>
        <v>1.4705260960841917</v>
      </c>
      <c r="FE62" s="1">
        <v>56</v>
      </c>
      <c r="FF62">
        <v>-23.259619876905202</v>
      </c>
      <c r="FG62" s="5">
        <f t="shared" si="306"/>
        <v>-0.46658241885319995</v>
      </c>
      <c r="FH62" s="5">
        <f t="shared" si="307"/>
        <v>0.46658241885319995</v>
      </c>
      <c r="FI62">
        <v>-38.708031363785302</v>
      </c>
      <c r="FJ62" s="6">
        <f t="shared" si="360"/>
        <v>-35.347256995737595</v>
      </c>
      <c r="FK62" s="16">
        <f t="shared" si="361"/>
        <v>35347.256995737596</v>
      </c>
      <c r="FL62" s="6">
        <f t="shared" si="362"/>
        <v>22.092035622335999</v>
      </c>
      <c r="FM62" s="14">
        <f t="shared" si="363"/>
        <v>1.1664560471329999E-2</v>
      </c>
      <c r="FN62" s="6">
        <f t="shared" si="364"/>
        <v>1.8939449691769703</v>
      </c>
      <c r="FO62" s="1">
        <v>56</v>
      </c>
      <c r="FP62">
        <v>-23.163212668739501</v>
      </c>
      <c r="FQ62" s="5">
        <f t="shared" si="341"/>
        <v>-0.46662735516810017</v>
      </c>
      <c r="FR62" s="5">
        <f t="shared" si="342"/>
        <v>0.46662735516810017</v>
      </c>
      <c r="FS62">
        <v>-35.274081304669402</v>
      </c>
      <c r="FT62" s="6">
        <f t="shared" si="365"/>
        <v>-31.682538241148013</v>
      </c>
      <c r="FU62" s="16">
        <f t="shared" si="366"/>
        <v>31682.538241148013</v>
      </c>
      <c r="FV62" s="6">
        <f t="shared" si="367"/>
        <v>19.801586400717508</v>
      </c>
      <c r="FW62" s="14">
        <f t="shared" si="368"/>
        <v>1.1665683879202504E-2</v>
      </c>
      <c r="FX62" s="6">
        <f t="shared" si="369"/>
        <v>1.6974218233377325</v>
      </c>
      <c r="FY62" s="1">
        <v>56</v>
      </c>
      <c r="FZ62">
        <v>-23.225424691688001</v>
      </c>
      <c r="GA62" s="5">
        <f t="shared" si="308"/>
        <v>-0.46648104438940052</v>
      </c>
      <c r="GB62" s="5">
        <f t="shared" si="309"/>
        <v>0.46648104438940052</v>
      </c>
      <c r="GC62">
        <v>-35.352651402354198</v>
      </c>
      <c r="GD62" s="6">
        <f t="shared" si="350"/>
        <v>-31.85876347124573</v>
      </c>
      <c r="GE62" s="16">
        <f t="shared" si="351"/>
        <v>31858.763471245729</v>
      </c>
      <c r="GF62" s="6">
        <f t="shared" si="352"/>
        <v>19.911727169528582</v>
      </c>
      <c r="GG62" s="14">
        <f t="shared" si="353"/>
        <v>1.1662026109735013E-2</v>
      </c>
      <c r="GH62" s="6">
        <f t="shared" si="354"/>
        <v>1.7073986099985692</v>
      </c>
      <c r="GI62" s="1">
        <v>56</v>
      </c>
      <c r="GJ62">
        <v>-23.051996080999</v>
      </c>
      <c r="GK62" s="5">
        <f t="shared" si="310"/>
        <v>-0.46674661102549919</v>
      </c>
      <c r="GL62" s="5">
        <f t="shared" si="311"/>
        <v>0.46674661102549919</v>
      </c>
      <c r="GM62">
        <v>-35.053338296711402</v>
      </c>
      <c r="GN62" s="6">
        <f t="shared" si="198"/>
        <v>-31.547735072672321</v>
      </c>
      <c r="GO62" s="16">
        <f t="shared" si="199"/>
        <v>31547.73507267232</v>
      </c>
      <c r="GP62" s="6">
        <f t="shared" si="200"/>
        <v>19.717334420420201</v>
      </c>
      <c r="GQ62" s="14">
        <f t="shared" si="201"/>
        <v>1.166866527563748E-2</v>
      </c>
      <c r="GR62" s="6">
        <f t="shared" si="202"/>
        <v>1.6897677630351777</v>
      </c>
      <c r="GS62" s="1">
        <v>56</v>
      </c>
      <c r="GT62">
        <v>-23.578658166602001</v>
      </c>
      <c r="GU62" s="5">
        <f t="shared" si="312"/>
        <v>-0.46654437432540163</v>
      </c>
      <c r="GV62" s="5">
        <f t="shared" si="313"/>
        <v>0.46654437432540163</v>
      </c>
      <c r="GW62">
        <v>-42.787833511829398</v>
      </c>
      <c r="GX62" s="6">
        <f t="shared" si="370"/>
        <v>-39.12247307598593</v>
      </c>
      <c r="GY62" s="16">
        <f t="shared" si="371"/>
        <v>39122.47307598593</v>
      </c>
      <c r="GZ62" s="6">
        <f t="shared" si="372"/>
        <v>24.451545672491207</v>
      </c>
      <c r="HA62" s="14">
        <f t="shared" si="373"/>
        <v>1.1663609358135041E-2</v>
      </c>
      <c r="HB62" s="6">
        <f t="shared" si="374"/>
        <v>2.0963961430547173</v>
      </c>
      <c r="HC62" s="27">
        <f t="shared" si="314"/>
        <v>21.194845857098702</v>
      </c>
      <c r="HD62" s="22">
        <f t="shared" si="315"/>
        <v>1.1664909018808008E-2</v>
      </c>
      <c r="HE62" s="27">
        <f t="shared" si="316"/>
        <v>1.8169748107700647</v>
      </c>
      <c r="HF62" s="1">
        <v>56</v>
      </c>
      <c r="HG62">
        <v>-23.148236396156801</v>
      </c>
      <c r="HH62" s="5">
        <f t="shared" si="317"/>
        <v>-0.46674498121100072</v>
      </c>
      <c r="HI62" s="5">
        <f t="shared" si="318"/>
        <v>0.46674498121100072</v>
      </c>
      <c r="HJ62">
        <v>-32.4896607547998</v>
      </c>
      <c r="HK62" s="6">
        <f t="shared" si="212"/>
        <v>-28.70197389274831</v>
      </c>
      <c r="HL62" s="16">
        <f t="shared" si="213"/>
        <v>28701.973892748309</v>
      </c>
      <c r="HM62" s="6">
        <f t="shared" si="214"/>
        <v>17.938733682967694</v>
      </c>
      <c r="HN62" s="14">
        <f t="shared" si="215"/>
        <v>1.1668624530275017E-2</v>
      </c>
      <c r="HO62" s="6">
        <f t="shared" si="216"/>
        <v>1.5373477513501668</v>
      </c>
      <c r="HP62" s="1">
        <v>56</v>
      </c>
      <c r="HQ62">
        <v>-23.303848712595698</v>
      </c>
      <c r="HR62" s="5">
        <f t="shared" si="319"/>
        <v>-0.46636863375299953</v>
      </c>
      <c r="HS62" s="5">
        <f t="shared" si="320"/>
        <v>0.46636863375299953</v>
      </c>
      <c r="HT62">
        <v>-32.169762253761299</v>
      </c>
      <c r="HU62" s="6">
        <f t="shared" si="219"/>
        <v>-28.46437152475119</v>
      </c>
      <c r="HV62" s="16">
        <f t="shared" si="220"/>
        <v>28464.37152475119</v>
      </c>
      <c r="HW62" s="6">
        <f t="shared" si="221"/>
        <v>17.790232202969495</v>
      </c>
      <c r="HX62" s="14">
        <f t="shared" si="222"/>
        <v>1.1659215843824988E-2</v>
      </c>
      <c r="HY62" s="6">
        <f t="shared" si="223"/>
        <v>1.5258515187701622</v>
      </c>
      <c r="HZ62" s="1">
        <v>56</v>
      </c>
      <c r="IA62">
        <v>-23.281395921971001</v>
      </c>
      <c r="IB62" s="5">
        <f t="shared" si="321"/>
        <v>-0.46675108137399945</v>
      </c>
      <c r="IC62" s="5">
        <f t="shared" si="322"/>
        <v>0.46675108137399945</v>
      </c>
      <c r="ID62">
        <v>-37.127470970153801</v>
      </c>
      <c r="IE62" s="6">
        <f t="shared" si="226"/>
        <v>-33.379230648279176</v>
      </c>
      <c r="IF62" s="16">
        <f t="shared" si="227"/>
        <v>33379.230648279176</v>
      </c>
      <c r="IG62" s="6">
        <f t="shared" si="228"/>
        <v>20.862019155174483</v>
      </c>
      <c r="IH62" s="14">
        <f t="shared" si="229"/>
        <v>1.1668777034349986E-2</v>
      </c>
      <c r="II62" s="6">
        <f t="shared" si="230"/>
        <v>1.7878496687152279</v>
      </c>
      <c r="IJ62" s="1">
        <v>56</v>
      </c>
      <c r="IK62">
        <v>-23.440414085116</v>
      </c>
      <c r="IL62" s="5">
        <f t="shared" si="323"/>
        <v>-0.46648844840400017</v>
      </c>
      <c r="IM62" s="5">
        <f t="shared" si="324"/>
        <v>0.46648844840400017</v>
      </c>
      <c r="IN62">
        <v>-38.9873707666993</v>
      </c>
      <c r="IO62" s="6">
        <f t="shared" si="233"/>
        <v>-35.365172103047364</v>
      </c>
      <c r="IP62" s="16">
        <f t="shared" si="234"/>
        <v>35365.172103047364</v>
      </c>
      <c r="IQ62" s="6">
        <f t="shared" si="235"/>
        <v>22.103232564404603</v>
      </c>
      <c r="IR62" s="14">
        <f t="shared" si="236"/>
        <v>1.1662211210100004E-2</v>
      </c>
      <c r="IS62" s="6">
        <f t="shared" si="237"/>
        <v>1.8952865941290964</v>
      </c>
      <c r="IT62" s="1">
        <v>56</v>
      </c>
      <c r="IU62">
        <v>-23.3277297795421</v>
      </c>
      <c r="IV62" s="5">
        <f t="shared" si="325"/>
        <v>-0.46676840397410047</v>
      </c>
      <c r="IW62" s="5">
        <f t="shared" si="326"/>
        <v>0.46676840397410047</v>
      </c>
      <c r="IX62">
        <v>-37.426801957190001</v>
      </c>
      <c r="IY62" s="6">
        <f t="shared" si="240"/>
        <v>-33.787144161760772</v>
      </c>
      <c r="IZ62" s="16">
        <f t="shared" si="241"/>
        <v>33787.144161760771</v>
      </c>
      <c r="JA62" s="6">
        <f t="shared" si="242"/>
        <v>21.116965101100483</v>
      </c>
      <c r="JB62" s="14">
        <f t="shared" si="243"/>
        <v>1.1669210099352512E-2</v>
      </c>
      <c r="JC62" s="6">
        <f t="shared" si="244"/>
        <v>1.8096310651114422</v>
      </c>
      <c r="JD62" s="27">
        <f t="shared" si="245"/>
        <v>19.962236541323353</v>
      </c>
      <c r="JE62" s="22">
        <f t="shared" si="246"/>
        <v>1.1665607743580501E-2</v>
      </c>
      <c r="JF62" s="27">
        <f t="shared" si="247"/>
        <v>1.7112041635643394</v>
      </c>
    </row>
    <row r="63" spans="2:266" x14ac:dyDescent="0.25">
      <c r="B63" s="1">
        <v>57</v>
      </c>
      <c r="C63" s="5">
        <v>-23.257776416973499</v>
      </c>
      <c r="D63" s="5">
        <f t="shared" si="116"/>
        <v>-0.47486518286000035</v>
      </c>
      <c r="E63" s="5">
        <f t="shared" si="117"/>
        <v>0.47486518286000035</v>
      </c>
      <c r="F63" s="6">
        <v>-36.2405465915799</v>
      </c>
      <c r="G63" s="6">
        <f t="shared" si="118"/>
        <v>-32.632943056523786</v>
      </c>
      <c r="H63" s="16">
        <f t="shared" si="2"/>
        <v>32632.943056523785</v>
      </c>
      <c r="I63" s="6">
        <f t="shared" si="3"/>
        <v>20.395589410327364</v>
      </c>
      <c r="J63" s="14">
        <f t="shared" si="4"/>
        <v>1.1871629571500009E-2</v>
      </c>
      <c r="K63" s="6">
        <f t="shared" si="5"/>
        <v>1.7180109341762702</v>
      </c>
      <c r="L63" s="1">
        <v>57</v>
      </c>
      <c r="M63" s="1">
        <v>-23.465396534155602</v>
      </c>
      <c r="N63" s="5">
        <f t="shared" si="386"/>
        <v>-0.4752412043551999</v>
      </c>
      <c r="O63" s="5">
        <f t="shared" si="387"/>
        <v>0.4752412043551999</v>
      </c>
      <c r="P63" s="1">
        <v>-36.872456967830701</v>
      </c>
      <c r="Q63" s="6">
        <f t="shared" si="388"/>
        <v>-32.832385599613232</v>
      </c>
      <c r="R63" s="16">
        <f t="shared" si="389"/>
        <v>32832.385599613233</v>
      </c>
      <c r="S63" s="6">
        <f t="shared" si="390"/>
        <v>20.520240999758272</v>
      </c>
      <c r="T63" s="14">
        <f t="shared" si="391"/>
        <v>1.1881030108879998E-2</v>
      </c>
      <c r="U63" s="6">
        <f t="shared" si="392"/>
        <v>1.7271432537168006</v>
      </c>
      <c r="V63" s="1">
        <v>57</v>
      </c>
      <c r="W63" s="1">
        <v>-23.429415584440999</v>
      </c>
      <c r="X63" s="5">
        <f t="shared" si="121"/>
        <v>-0.4750686768455985</v>
      </c>
      <c r="Y63" s="5">
        <f t="shared" si="122"/>
        <v>0.4750686768455985</v>
      </c>
      <c r="Z63" s="1">
        <v>-37.295403331518202</v>
      </c>
      <c r="AA63" s="6">
        <f t="shared" si="123"/>
        <v>-32.866352610290079</v>
      </c>
      <c r="AB63" s="16">
        <f t="shared" si="11"/>
        <v>32866.35261029008</v>
      </c>
      <c r="AC63" s="6">
        <f t="shared" si="12"/>
        <v>20.541470381431299</v>
      </c>
      <c r="AD63" s="14">
        <f t="shared" si="13"/>
        <v>1.1876716921139962E-2</v>
      </c>
      <c r="AE63" s="6">
        <f t="shared" si="14"/>
        <v>1.729557967729997</v>
      </c>
      <c r="AF63" s="1">
        <v>57</v>
      </c>
      <c r="AG63" s="1">
        <v>-23.4970648083596</v>
      </c>
      <c r="AH63" s="5">
        <f t="shared" si="124"/>
        <v>-0.47519198395639961</v>
      </c>
      <c r="AI63" s="5">
        <f t="shared" si="125"/>
        <v>0.47519198395639961</v>
      </c>
      <c r="AJ63" s="1">
        <v>-40.675960667431397</v>
      </c>
      <c r="AK63" s="6">
        <f t="shared" si="126"/>
        <v>-36.3982424139977</v>
      </c>
      <c r="AL63" s="16">
        <f t="shared" si="15"/>
        <v>36398.242413997701</v>
      </c>
      <c r="AM63" s="6">
        <f t="shared" si="16"/>
        <v>22.748901508748563</v>
      </c>
      <c r="AN63" s="14">
        <f t="shared" si="17"/>
        <v>1.1879799598909991E-2</v>
      </c>
      <c r="AO63" s="6">
        <f t="shared" si="18"/>
        <v>1.914923001801802</v>
      </c>
      <c r="AP63" s="1">
        <v>57</v>
      </c>
      <c r="AQ63" s="1">
        <v>-23.463998525817999</v>
      </c>
      <c r="AR63" s="5">
        <f t="shared" si="127"/>
        <v>-0.47457931339159742</v>
      </c>
      <c r="AS63" s="5">
        <f t="shared" si="128"/>
        <v>0.47457931339159742</v>
      </c>
      <c r="AT63" s="1">
        <v>-39.212294295430198</v>
      </c>
      <c r="AU63" s="6">
        <f t="shared" si="129"/>
        <v>-35.437469184398665</v>
      </c>
      <c r="AV63" s="16">
        <f t="shared" si="19"/>
        <v>35437.469184398666</v>
      </c>
      <c r="AW63" s="6">
        <f t="shared" si="20"/>
        <v>22.148418240249168</v>
      </c>
      <c r="AX63" s="14">
        <f t="shared" si="21"/>
        <v>1.1864482834789936E-2</v>
      </c>
      <c r="AY63" s="6">
        <f t="shared" si="22"/>
        <v>1.866783284923629</v>
      </c>
      <c r="AZ63" s="27">
        <f t="shared" si="384"/>
        <v>21.270924108102932</v>
      </c>
      <c r="BA63" s="22">
        <f t="shared" si="385"/>
        <v>1.1874731807043976E-2</v>
      </c>
      <c r="BB63" s="27">
        <f t="shared" si="23"/>
        <v>1.7912761697477013</v>
      </c>
      <c r="BC63" s="1">
        <v>57</v>
      </c>
      <c r="BD63">
        <v>-23.326640737473301</v>
      </c>
      <c r="BE63" s="5">
        <f t="shared" si="287"/>
        <v>-0.47510541752180302</v>
      </c>
      <c r="BF63" s="5">
        <f t="shared" si="288"/>
        <v>0.47510541752180302</v>
      </c>
      <c r="BG63">
        <v>-40.129737369716203</v>
      </c>
      <c r="BH63" s="6">
        <f t="shared" si="327"/>
        <v>-36.304353550076527</v>
      </c>
      <c r="BI63" s="16">
        <f t="shared" si="24"/>
        <v>36304.353550076528</v>
      </c>
      <c r="BJ63" s="6">
        <f t="shared" si="328"/>
        <v>22.690220968797831</v>
      </c>
      <c r="BK63" s="14">
        <f t="shared" si="329"/>
        <v>1.1877635438045075E-2</v>
      </c>
      <c r="BL63" s="6">
        <f t="shared" si="330"/>
        <v>1.9103314870331114</v>
      </c>
      <c r="BM63" s="1">
        <v>57</v>
      </c>
      <c r="BN63">
        <v>-23.2868051366972</v>
      </c>
      <c r="BO63" s="5">
        <f t="shared" si="289"/>
        <v>-0.47504185475510141</v>
      </c>
      <c r="BP63" s="5">
        <f t="shared" si="290"/>
        <v>0.47504185475510141</v>
      </c>
      <c r="BQ63">
        <v>-39.8316388949752</v>
      </c>
      <c r="BR63" s="6">
        <f t="shared" si="257"/>
        <v>-36.148054152727141</v>
      </c>
      <c r="BS63" s="16">
        <f t="shared" si="28"/>
        <v>36148.054152727142</v>
      </c>
      <c r="BT63" s="6">
        <f t="shared" si="258"/>
        <v>22.592533845454465</v>
      </c>
      <c r="BU63" s="14">
        <f t="shared" si="259"/>
        <v>1.1876046368877536E-2</v>
      </c>
      <c r="BV63" s="6">
        <f t="shared" si="260"/>
        <v>1.9023615388249617</v>
      </c>
      <c r="BW63" s="1">
        <v>57</v>
      </c>
      <c r="BX63">
        <v>-23.233279047304201</v>
      </c>
      <c r="BY63" s="5">
        <f t="shared" si="291"/>
        <v>-0.4747755896271002</v>
      </c>
      <c r="BZ63" s="5">
        <f t="shared" si="292"/>
        <v>0.4747755896271002</v>
      </c>
      <c r="CA63">
        <v>-43.611602485179901</v>
      </c>
      <c r="CB63" s="6">
        <f t="shared" si="261"/>
        <v>-39.519045129418373</v>
      </c>
      <c r="CC63" s="16">
        <f t="shared" si="32"/>
        <v>39519.045129418373</v>
      </c>
      <c r="CD63" s="6">
        <f t="shared" si="262"/>
        <v>24.699403205886483</v>
      </c>
      <c r="CE63" s="14">
        <f t="shared" si="263"/>
        <v>1.1869389740677505E-2</v>
      </c>
      <c r="CF63" s="6">
        <f t="shared" si="264"/>
        <v>2.080932865591171</v>
      </c>
      <c r="CG63" s="1">
        <v>57</v>
      </c>
      <c r="CH63">
        <v>-23.259688515379999</v>
      </c>
      <c r="CI63" s="5">
        <f t="shared" si="293"/>
        <v>-0.47473712600420015</v>
      </c>
      <c r="CJ63" s="5">
        <f t="shared" si="294"/>
        <v>0.47473712600420015</v>
      </c>
      <c r="CK63">
        <v>-40.3809051960707</v>
      </c>
      <c r="CL63" s="6">
        <f t="shared" si="265"/>
        <v>-36.340040713548696</v>
      </c>
      <c r="CM63" s="16">
        <f t="shared" si="36"/>
        <v>36340.040713548697</v>
      </c>
      <c r="CN63" s="6">
        <f t="shared" si="266"/>
        <v>22.712525445967934</v>
      </c>
      <c r="CO63" s="14">
        <f t="shared" si="267"/>
        <v>1.1868428150105003E-2</v>
      </c>
      <c r="CP63" s="6">
        <f t="shared" si="268"/>
        <v>1.9136927956013274</v>
      </c>
      <c r="CQ63" s="1">
        <v>57</v>
      </c>
      <c r="CR63">
        <v>-23.245046773871099</v>
      </c>
      <c r="CS63" s="5">
        <f t="shared" si="295"/>
        <v>-0.47467114179879744</v>
      </c>
      <c r="CT63" s="5">
        <f t="shared" si="296"/>
        <v>0.47467114179879744</v>
      </c>
      <c r="CU63">
        <v>-21.8323463574052</v>
      </c>
      <c r="CV63" s="6">
        <f t="shared" si="269"/>
        <v>-18.690267391502871</v>
      </c>
      <c r="CW63" s="16">
        <f t="shared" si="40"/>
        <v>18690.267391502872</v>
      </c>
      <c r="CX63" s="6">
        <f t="shared" si="270"/>
        <v>11.681417119689295</v>
      </c>
      <c r="CY63" s="14">
        <f t="shared" si="271"/>
        <v>1.1866778544969935E-2</v>
      </c>
      <c r="CZ63" s="6">
        <f t="shared" si="272"/>
        <v>0.98437980243937295</v>
      </c>
      <c r="DA63" s="27">
        <f t="shared" si="44"/>
        <v>23.173670866526678</v>
      </c>
      <c r="DB63" s="22">
        <f t="shared" si="45"/>
        <v>1.1872874924426281E-2</v>
      </c>
      <c r="DC63" s="27">
        <f t="shared" si="297"/>
        <v>1.9518163051520963</v>
      </c>
      <c r="DD63" s="1">
        <v>57</v>
      </c>
      <c r="DE63">
        <v>-23.237774262042102</v>
      </c>
      <c r="DF63" s="5">
        <f t="shared" si="298"/>
        <v>-0.47490536942980199</v>
      </c>
      <c r="DG63" s="5">
        <f t="shared" si="299"/>
        <v>0.47490536942980199</v>
      </c>
      <c r="DH63">
        <v>-29.548451676964799</v>
      </c>
      <c r="DI63" s="6">
        <f t="shared" si="336"/>
        <v>-25.595811381936109</v>
      </c>
      <c r="DJ63" s="16">
        <f t="shared" si="337"/>
        <v>25595.81138193611</v>
      </c>
      <c r="DK63" s="6">
        <f t="shared" si="338"/>
        <v>15.997382113710069</v>
      </c>
      <c r="DL63" s="14">
        <f t="shared" si="339"/>
        <v>1.187263423574505E-2</v>
      </c>
      <c r="DM63" s="6">
        <f t="shared" si="340"/>
        <v>1.3474164028018822</v>
      </c>
      <c r="DN63" s="1">
        <v>57</v>
      </c>
      <c r="DO63">
        <v>-23.291297604033499</v>
      </c>
      <c r="DP63" s="5">
        <f t="shared" si="300"/>
        <v>-0.4751459300543992</v>
      </c>
      <c r="DQ63" s="5">
        <f t="shared" si="301"/>
        <v>0.4751459300543992</v>
      </c>
      <c r="DR63">
        <v>-35.211365483701201</v>
      </c>
      <c r="DS63" s="6">
        <f t="shared" si="278"/>
        <v>-31.458275765180563</v>
      </c>
      <c r="DT63" s="16">
        <f t="shared" si="279"/>
        <v>31458.275765180562</v>
      </c>
      <c r="DU63" s="6">
        <f t="shared" si="280"/>
        <v>19.661422353237853</v>
      </c>
      <c r="DV63" s="14">
        <f t="shared" si="281"/>
        <v>1.187864825135998E-2</v>
      </c>
      <c r="DW63" s="6">
        <f t="shared" si="282"/>
        <v>1.6551902150134656</v>
      </c>
      <c r="DX63" s="1">
        <v>57</v>
      </c>
      <c r="DY63">
        <v>-23.342958487112401</v>
      </c>
      <c r="DZ63" s="5">
        <f t="shared" si="302"/>
        <v>-0.47467202655520069</v>
      </c>
      <c r="EA63" s="5">
        <f t="shared" si="303"/>
        <v>0.47467202655520069</v>
      </c>
      <c r="EB63">
        <v>-32.253445684909799</v>
      </c>
      <c r="EC63" s="6">
        <f t="shared" si="331"/>
        <v>-28.552278317511057</v>
      </c>
      <c r="ED63" s="16">
        <f t="shared" si="332"/>
        <v>28552.278317511056</v>
      </c>
      <c r="EE63" s="6">
        <f t="shared" si="333"/>
        <v>17.845173948444412</v>
      </c>
      <c r="EF63" s="14">
        <f t="shared" si="334"/>
        <v>1.1866800663880017E-2</v>
      </c>
      <c r="EG63" s="6">
        <f t="shared" si="335"/>
        <v>1.5037898127640481</v>
      </c>
      <c r="EH63" s="1">
        <v>57</v>
      </c>
      <c r="EI63">
        <v>-23.370933508459501</v>
      </c>
      <c r="EJ63" s="5">
        <f t="shared" si="304"/>
        <v>-0.47527990080880045</v>
      </c>
      <c r="EK63" s="5">
        <f t="shared" si="305"/>
        <v>0.47527990080880045</v>
      </c>
      <c r="EL63">
        <v>-30.009737424552402</v>
      </c>
      <c r="EM63" s="6">
        <f t="shared" si="355"/>
        <v>-26.28565505146976</v>
      </c>
      <c r="EN63" s="16">
        <f t="shared" si="356"/>
        <v>26285.655051469759</v>
      </c>
      <c r="EO63" s="6">
        <f t="shared" si="357"/>
        <v>16.428534407168598</v>
      </c>
      <c r="EP63" s="14">
        <f t="shared" si="358"/>
        <v>1.1881997520220011E-2</v>
      </c>
      <c r="EQ63" s="6">
        <f t="shared" si="359"/>
        <v>1.3826407873938356</v>
      </c>
      <c r="ER63" s="1">
        <v>57</v>
      </c>
      <c r="ES63">
        <v>-23.216064527144599</v>
      </c>
      <c r="ET63" s="5">
        <f t="shared" si="348"/>
        <v>-0.47511966675740069</v>
      </c>
      <c r="EU63" s="5">
        <f t="shared" si="349"/>
        <v>0.47511966675740069</v>
      </c>
      <c r="EV63">
        <v>-33.303847908973701</v>
      </c>
      <c r="EW63" s="6">
        <f t="shared" si="343"/>
        <v>-29.517264850437652</v>
      </c>
      <c r="EX63" s="16">
        <f t="shared" si="344"/>
        <v>29517.264850437652</v>
      </c>
      <c r="EY63" s="6">
        <f t="shared" si="345"/>
        <v>18.448290531523533</v>
      </c>
      <c r="EZ63" s="14">
        <f t="shared" si="346"/>
        <v>1.1877991668935018E-2</v>
      </c>
      <c r="FA63" s="6">
        <f t="shared" si="347"/>
        <v>1.5531489704418699</v>
      </c>
      <c r="FB63" s="27">
        <f t="shared" si="375"/>
        <v>17.676160670816891</v>
      </c>
      <c r="FC63" s="22">
        <f t="shared" si="376"/>
        <v>1.1875614468028015E-2</v>
      </c>
      <c r="FD63" s="27">
        <f t="shared" si="377"/>
        <v>1.4884417743945233</v>
      </c>
      <c r="FE63" s="1">
        <v>57</v>
      </c>
      <c r="FF63">
        <v>-23.267936773885001</v>
      </c>
      <c r="FG63" s="5">
        <f t="shared" si="306"/>
        <v>-0.47489931583299949</v>
      </c>
      <c r="FH63" s="5">
        <f t="shared" si="307"/>
        <v>0.47489931583299949</v>
      </c>
      <c r="FI63">
        <v>-39.9738086387515</v>
      </c>
      <c r="FJ63" s="6">
        <f t="shared" si="360"/>
        <v>-36.613034270703793</v>
      </c>
      <c r="FK63" s="16">
        <f t="shared" si="361"/>
        <v>36613.034270703793</v>
      </c>
      <c r="FL63" s="6">
        <f t="shared" si="362"/>
        <v>22.88314641918987</v>
      </c>
      <c r="FM63" s="14">
        <f t="shared" si="363"/>
        <v>1.1872482895824987E-2</v>
      </c>
      <c r="FN63" s="6">
        <f t="shared" si="364"/>
        <v>1.927410350469895</v>
      </c>
      <c r="FO63" s="1">
        <v>57</v>
      </c>
      <c r="FP63">
        <v>-23.171396479721398</v>
      </c>
      <c r="FQ63" s="5">
        <f t="shared" si="341"/>
        <v>-0.47481116614999763</v>
      </c>
      <c r="FR63" s="5">
        <f t="shared" si="342"/>
        <v>0.47481116614999763</v>
      </c>
      <c r="FS63">
        <v>-36.4058591425419</v>
      </c>
      <c r="FT63" s="6">
        <f t="shared" si="365"/>
        <v>-32.814316079020514</v>
      </c>
      <c r="FU63" s="16">
        <f t="shared" si="366"/>
        <v>32814.316079020515</v>
      </c>
      <c r="FV63" s="6">
        <f t="shared" si="367"/>
        <v>20.508947549387823</v>
      </c>
      <c r="FW63" s="14">
        <f t="shared" si="368"/>
        <v>1.1870279153749941E-2</v>
      </c>
      <c r="FX63" s="6">
        <f t="shared" si="369"/>
        <v>1.7277561280358635</v>
      </c>
      <c r="FY63" s="1">
        <v>57</v>
      </c>
      <c r="FZ63">
        <v>-23.2336484098428</v>
      </c>
      <c r="GA63" s="5">
        <f t="shared" si="308"/>
        <v>-0.47470476254419935</v>
      </c>
      <c r="GB63" s="5">
        <f t="shared" si="309"/>
        <v>0.47470476254419935</v>
      </c>
      <c r="GC63">
        <v>-36.3824848085642</v>
      </c>
      <c r="GD63" s="6">
        <f t="shared" si="350"/>
        <v>-32.888596877455733</v>
      </c>
      <c r="GE63" s="16">
        <f t="shared" si="351"/>
        <v>32888.596877455733</v>
      </c>
      <c r="GF63" s="6">
        <f t="shared" si="352"/>
        <v>20.555373048409834</v>
      </c>
      <c r="GG63" s="14">
        <f t="shared" si="353"/>
        <v>1.1867619063604984E-2</v>
      </c>
      <c r="GH63" s="6">
        <f t="shared" si="354"/>
        <v>1.7320553464214248</v>
      </c>
      <c r="GI63" s="1">
        <v>57</v>
      </c>
      <c r="GJ63">
        <v>-23.0601891586406</v>
      </c>
      <c r="GK63" s="5">
        <f t="shared" si="310"/>
        <v>-0.47493968866709935</v>
      </c>
      <c r="GL63" s="5">
        <f t="shared" si="311"/>
        <v>0.47493968866709935</v>
      </c>
      <c r="GM63">
        <v>-36.254497617483104</v>
      </c>
      <c r="GN63" s="6">
        <f t="shared" si="198"/>
        <v>-32.748894393444019</v>
      </c>
      <c r="GO63" s="16">
        <f t="shared" si="199"/>
        <v>32748.894393444018</v>
      </c>
      <c r="GP63" s="6">
        <f t="shared" si="200"/>
        <v>20.46805899590251</v>
      </c>
      <c r="GQ63" s="14">
        <f t="shared" si="201"/>
        <v>1.1873492216677484E-2</v>
      </c>
      <c r="GR63" s="6">
        <f t="shared" si="202"/>
        <v>1.7238448994098901</v>
      </c>
      <c r="GS63" s="1">
        <v>57</v>
      </c>
      <c r="GT63">
        <v>-23.587184611164201</v>
      </c>
      <c r="GU63" s="5">
        <f t="shared" si="312"/>
        <v>-0.47507081888760183</v>
      </c>
      <c r="GV63" s="5">
        <f t="shared" si="313"/>
        <v>0.47507081888760183</v>
      </c>
      <c r="GW63">
        <v>-44.168201088905299</v>
      </c>
      <c r="GX63" s="6">
        <f t="shared" si="370"/>
        <v>-40.502840653061831</v>
      </c>
      <c r="GY63" s="16">
        <f t="shared" si="371"/>
        <v>40502.84065306183</v>
      </c>
      <c r="GZ63" s="6">
        <f t="shared" si="372"/>
        <v>25.314275408163645</v>
      </c>
      <c r="HA63" s="14">
        <f t="shared" si="373"/>
        <v>1.1876770472190046E-2</v>
      </c>
      <c r="HB63" s="6">
        <f t="shared" si="374"/>
        <v>2.1314106783016546</v>
      </c>
      <c r="HC63" s="27">
        <f t="shared" si="314"/>
        <v>21.945960284210734</v>
      </c>
      <c r="HD63" s="22">
        <f t="shared" si="315"/>
        <v>1.187212876040949E-2</v>
      </c>
      <c r="HE63" s="27">
        <f t="shared" si="316"/>
        <v>1.8485278189868437</v>
      </c>
      <c r="HF63" s="1">
        <v>57</v>
      </c>
      <c r="HG63">
        <v>-23.156633712842101</v>
      </c>
      <c r="HH63" s="5">
        <f t="shared" si="317"/>
        <v>-0.47514229789630136</v>
      </c>
      <c r="HI63" s="5">
        <f t="shared" si="318"/>
        <v>0.47514229789630136</v>
      </c>
      <c r="HJ63">
        <v>-33.078775927424402</v>
      </c>
      <c r="HK63" s="6">
        <f t="shared" si="212"/>
        <v>-29.291089065372912</v>
      </c>
      <c r="HL63" s="16">
        <f t="shared" si="213"/>
        <v>29291.089065372911</v>
      </c>
      <c r="HM63" s="6">
        <f t="shared" si="214"/>
        <v>18.306930665858069</v>
      </c>
      <c r="HN63" s="14">
        <f t="shared" si="215"/>
        <v>1.1878557447407534E-2</v>
      </c>
      <c r="HO63" s="6">
        <f t="shared" si="216"/>
        <v>1.5411745699688064</v>
      </c>
      <c r="HP63" s="1">
        <v>57</v>
      </c>
      <c r="HQ63">
        <v>-23.312132640755799</v>
      </c>
      <c r="HR63" s="5">
        <f t="shared" si="319"/>
        <v>-0.4746525619130999</v>
      </c>
      <c r="HS63" s="5">
        <f t="shared" si="320"/>
        <v>0.4746525619130999</v>
      </c>
      <c r="HT63">
        <v>-32.933113910257802</v>
      </c>
      <c r="HU63" s="6">
        <f t="shared" si="219"/>
        <v>-29.227723181247693</v>
      </c>
      <c r="HV63" s="16">
        <f t="shared" si="220"/>
        <v>29227.723181247693</v>
      </c>
      <c r="HW63" s="6">
        <f t="shared" si="221"/>
        <v>18.267326988279809</v>
      </c>
      <c r="HX63" s="14">
        <f t="shared" si="222"/>
        <v>1.1866314047827498E-2</v>
      </c>
      <c r="HY63" s="6">
        <f t="shared" si="223"/>
        <v>1.539427231965449</v>
      </c>
      <c r="HZ63" s="1">
        <v>57</v>
      </c>
      <c r="IA63">
        <v>-23.289669326185901</v>
      </c>
      <c r="IB63" s="5">
        <f t="shared" si="321"/>
        <v>-0.47502448558890009</v>
      </c>
      <c r="IC63" s="5">
        <f t="shared" si="322"/>
        <v>0.47502448558890009</v>
      </c>
      <c r="ID63">
        <v>-38.103520870208698</v>
      </c>
      <c r="IE63" s="6">
        <f t="shared" si="226"/>
        <v>-34.355280548334072</v>
      </c>
      <c r="IF63" s="16">
        <f t="shared" si="227"/>
        <v>34355.280548334071</v>
      </c>
      <c r="IG63" s="6">
        <f t="shared" si="228"/>
        <v>21.472050342708794</v>
      </c>
      <c r="IH63" s="14">
        <f t="shared" si="229"/>
        <v>1.1875612139722502E-2</v>
      </c>
      <c r="II63" s="6">
        <f t="shared" si="230"/>
        <v>1.8080794564591207</v>
      </c>
      <c r="IJ63" s="1">
        <v>57</v>
      </c>
      <c r="IK63">
        <v>-23.4488238349578</v>
      </c>
      <c r="IL63" s="5">
        <f t="shared" si="323"/>
        <v>-0.47489819824579982</v>
      </c>
      <c r="IM63" s="5">
        <f t="shared" si="324"/>
        <v>0.47489819824579982</v>
      </c>
      <c r="IN63">
        <v>-39.985976926982403</v>
      </c>
      <c r="IO63" s="6">
        <f t="shared" si="233"/>
        <v>-36.363778263330467</v>
      </c>
      <c r="IP63" s="16">
        <f t="shared" si="234"/>
        <v>36363.778263330467</v>
      </c>
      <c r="IQ63" s="6">
        <f t="shared" si="235"/>
        <v>22.727361414581541</v>
      </c>
      <c r="IR63" s="14">
        <f t="shared" si="236"/>
        <v>1.1872454956144996E-2</v>
      </c>
      <c r="IS63" s="6">
        <f t="shared" si="237"/>
        <v>1.9142933368484349</v>
      </c>
      <c r="IT63" s="1">
        <v>57</v>
      </c>
      <c r="IU63">
        <v>-23.336198016442498</v>
      </c>
      <c r="IV63" s="5">
        <f t="shared" si="325"/>
        <v>-0.47523664087449902</v>
      </c>
      <c r="IW63" s="5">
        <f t="shared" si="326"/>
        <v>0.47523664087449902</v>
      </c>
      <c r="IX63">
        <v>-38.531128503382199</v>
      </c>
      <c r="IY63" s="6">
        <f t="shared" si="240"/>
        <v>-34.891470707952969</v>
      </c>
      <c r="IZ63" s="16">
        <f t="shared" si="241"/>
        <v>34891.470707952969</v>
      </c>
      <c r="JA63" s="6">
        <f t="shared" si="242"/>
        <v>21.807169192470607</v>
      </c>
      <c r="JB63" s="14">
        <f t="shared" si="243"/>
        <v>1.1880916021862475E-2</v>
      </c>
      <c r="JC63" s="6">
        <f t="shared" si="244"/>
        <v>1.83547877557105</v>
      </c>
      <c r="JD63" s="27">
        <f t="shared" si="245"/>
        <v>20.516167720779766</v>
      </c>
      <c r="JE63" s="22">
        <f t="shared" si="246"/>
        <v>1.1874770922593002E-2</v>
      </c>
      <c r="JF63" s="27">
        <f t="shared" si="247"/>
        <v>1.7277106105470716</v>
      </c>
    </row>
    <row r="64" spans="2:266" x14ac:dyDescent="0.25">
      <c r="B64" s="1">
        <v>58</v>
      </c>
      <c r="C64" s="5">
        <v>-23.2661589721958</v>
      </c>
      <c r="D64" s="5">
        <f t="shared" si="116"/>
        <v>-0.48324773808230148</v>
      </c>
      <c r="E64" s="5">
        <f t="shared" si="117"/>
        <v>0.48324773808230148</v>
      </c>
      <c r="F64" s="6">
        <v>-37.316291034221599</v>
      </c>
      <c r="G64" s="6">
        <f t="shared" si="118"/>
        <v>-33.708687499165485</v>
      </c>
      <c r="H64" s="16">
        <f t="shared" si="2"/>
        <v>33708.687499165484</v>
      </c>
      <c r="I64" s="6">
        <f t="shared" si="3"/>
        <v>21.067929686978427</v>
      </c>
      <c r="J64" s="14">
        <f t="shared" si="4"/>
        <v>1.2081193452057538E-2</v>
      </c>
      <c r="K64" s="6">
        <f t="shared" si="5"/>
        <v>1.743861628454461</v>
      </c>
      <c r="L64" s="1">
        <v>58</v>
      </c>
      <c r="M64" s="1">
        <v>-23.473724327609599</v>
      </c>
      <c r="N64" s="5">
        <f t="shared" si="386"/>
        <v>-0.48356899780919704</v>
      </c>
      <c r="O64" s="5">
        <f t="shared" si="387"/>
        <v>0.48356899780919704</v>
      </c>
      <c r="P64" s="1">
        <v>-38.048062659800102</v>
      </c>
      <c r="Q64" s="6">
        <f t="shared" si="388"/>
        <v>-34.007991291582634</v>
      </c>
      <c r="R64" s="16">
        <f t="shared" si="389"/>
        <v>34007.991291582635</v>
      </c>
      <c r="S64" s="6">
        <f t="shared" si="390"/>
        <v>21.254994557239147</v>
      </c>
      <c r="T64" s="14">
        <f t="shared" si="391"/>
        <v>1.2089224945229926E-2</v>
      </c>
      <c r="U64" s="6">
        <f t="shared" si="392"/>
        <v>1.7581767775465027</v>
      </c>
      <c r="V64" s="1">
        <v>58</v>
      </c>
      <c r="W64" s="1">
        <v>-23.437505192143099</v>
      </c>
      <c r="X64" s="5">
        <f t="shared" si="121"/>
        <v>-0.48315828454769871</v>
      </c>
      <c r="Y64" s="5">
        <f t="shared" si="122"/>
        <v>0.48315828454769871</v>
      </c>
      <c r="Z64" s="1">
        <v>-38.425365462899201</v>
      </c>
      <c r="AA64" s="6">
        <f t="shared" si="123"/>
        <v>-33.996314741671078</v>
      </c>
      <c r="AB64" s="16">
        <f t="shared" si="11"/>
        <v>33996.314741671078</v>
      </c>
      <c r="AC64" s="6">
        <f t="shared" si="12"/>
        <v>21.247696713544425</v>
      </c>
      <c r="AD64" s="14">
        <f t="shared" si="13"/>
        <v>1.2078957113692468E-2</v>
      </c>
      <c r="AE64" s="6">
        <f t="shared" si="14"/>
        <v>1.759067154022631</v>
      </c>
      <c r="AF64" s="1">
        <v>58</v>
      </c>
      <c r="AG64" s="1">
        <v>-23.505298072570898</v>
      </c>
      <c r="AH64" s="5">
        <f t="shared" si="124"/>
        <v>-0.48342524816769838</v>
      </c>
      <c r="AI64" s="5">
        <f t="shared" si="125"/>
        <v>0.48342524816769838</v>
      </c>
      <c r="AJ64" s="1">
        <v>-41.861449368298103</v>
      </c>
      <c r="AK64" s="6">
        <f t="shared" si="126"/>
        <v>-37.583731114864406</v>
      </c>
      <c r="AL64" s="16">
        <f t="shared" si="15"/>
        <v>37583.731114864408</v>
      </c>
      <c r="AM64" s="6">
        <f t="shared" si="16"/>
        <v>23.489831946790254</v>
      </c>
      <c r="AN64" s="14">
        <f t="shared" si="17"/>
        <v>1.2085631204192459E-2</v>
      </c>
      <c r="AO64" s="6">
        <f t="shared" si="18"/>
        <v>1.9436164772793765</v>
      </c>
      <c r="AP64" s="1">
        <v>58</v>
      </c>
      <c r="AQ64" s="1">
        <v>-23.472470953670001</v>
      </c>
      <c r="AR64" s="5">
        <f t="shared" si="127"/>
        <v>-0.48305174124359951</v>
      </c>
      <c r="AS64" s="5">
        <f t="shared" si="128"/>
        <v>0.48305174124359951</v>
      </c>
      <c r="AT64" s="1">
        <v>-40.186620689928503</v>
      </c>
      <c r="AU64" s="6">
        <f t="shared" si="129"/>
        <v>-36.411795578896971</v>
      </c>
      <c r="AV64" s="16">
        <f t="shared" si="19"/>
        <v>36411.79557889697</v>
      </c>
      <c r="AW64" s="6">
        <f t="shared" si="20"/>
        <v>22.757372236810607</v>
      </c>
      <c r="AX64" s="14">
        <f t="shared" si="21"/>
        <v>1.2076293531089988E-2</v>
      </c>
      <c r="AY64" s="6">
        <f t="shared" si="22"/>
        <v>1.8844666352488504</v>
      </c>
      <c r="AZ64" s="27">
        <f t="shared" si="384"/>
        <v>21.963565028272573</v>
      </c>
      <c r="BA64" s="22">
        <f t="shared" si="385"/>
        <v>1.2082260049252476E-2</v>
      </c>
      <c r="BB64" s="27">
        <f t="shared" si="23"/>
        <v>1.8178358137252184</v>
      </c>
      <c r="BC64" s="1">
        <v>58</v>
      </c>
      <c r="BD64">
        <v>-23.3350567271765</v>
      </c>
      <c r="BE64" s="5">
        <f t="shared" si="287"/>
        <v>-0.48352140722500181</v>
      </c>
      <c r="BF64" s="5">
        <f t="shared" si="288"/>
        <v>0.48352140722500181</v>
      </c>
      <c r="BG64">
        <v>-41.397539526224101</v>
      </c>
      <c r="BH64" s="6">
        <f t="shared" si="327"/>
        <v>-37.572155706584425</v>
      </c>
      <c r="BI64" s="16">
        <f t="shared" si="24"/>
        <v>37572.155706584424</v>
      </c>
      <c r="BJ64" s="6">
        <f t="shared" si="328"/>
        <v>23.482597316615266</v>
      </c>
      <c r="BK64" s="14">
        <f t="shared" si="329"/>
        <v>1.2088035180625045E-2</v>
      </c>
      <c r="BL64" s="6">
        <f t="shared" si="330"/>
        <v>1.9426314504985611</v>
      </c>
      <c r="BM64" s="1">
        <v>58</v>
      </c>
      <c r="BN64">
        <v>-23.295136469177098</v>
      </c>
      <c r="BO64" s="5">
        <f t="shared" si="289"/>
        <v>-0.48337318723499934</v>
      </c>
      <c r="BP64" s="5">
        <f t="shared" si="290"/>
        <v>0.48337318723499934</v>
      </c>
      <c r="BQ64">
        <v>-41.159665584564202</v>
      </c>
      <c r="BR64" s="6">
        <f t="shared" si="257"/>
        <v>-37.476080842316144</v>
      </c>
      <c r="BS64" s="16">
        <f t="shared" si="28"/>
        <v>37476.080842316143</v>
      </c>
      <c r="BT64" s="6">
        <f t="shared" si="258"/>
        <v>23.422550526447591</v>
      </c>
      <c r="BU64" s="14">
        <f t="shared" si="259"/>
        <v>1.2084329680874983E-2</v>
      </c>
      <c r="BV64" s="6">
        <f t="shared" si="260"/>
        <v>1.938258152913257</v>
      </c>
      <c r="BW64" s="1">
        <v>58</v>
      </c>
      <c r="BX64">
        <v>-23.241670450091</v>
      </c>
      <c r="BY64" s="5">
        <f t="shared" si="291"/>
        <v>-0.48316699241389927</v>
      </c>
      <c r="BZ64" s="5">
        <f t="shared" si="292"/>
        <v>0.48316699241389927</v>
      </c>
      <c r="CA64">
        <v>-44.842418469488599</v>
      </c>
      <c r="CB64" s="6">
        <f t="shared" si="261"/>
        <v>-40.749861113727071</v>
      </c>
      <c r="CC64" s="16">
        <f t="shared" si="32"/>
        <v>40749.861113727071</v>
      </c>
      <c r="CD64" s="6">
        <f t="shared" si="262"/>
        <v>25.468663196079419</v>
      </c>
      <c r="CE64" s="14">
        <f t="shared" si="263"/>
        <v>1.2079174810347482E-2</v>
      </c>
      <c r="CF64" s="6">
        <f t="shared" si="264"/>
        <v>2.1084770769491628</v>
      </c>
      <c r="CG64" s="1">
        <v>58</v>
      </c>
      <c r="CH64">
        <v>-23.2685056722882</v>
      </c>
      <c r="CI64" s="5">
        <f t="shared" si="293"/>
        <v>-0.48355428291240088</v>
      </c>
      <c r="CJ64" s="5">
        <f t="shared" si="294"/>
        <v>0.48355428291240088</v>
      </c>
      <c r="CK64">
        <v>-41.6676199063659</v>
      </c>
      <c r="CL64" s="6">
        <f t="shared" si="265"/>
        <v>-37.626755423843896</v>
      </c>
      <c r="CM64" s="16">
        <f t="shared" si="36"/>
        <v>37626.755423843897</v>
      </c>
      <c r="CN64" s="6">
        <f t="shared" si="266"/>
        <v>23.516722139902434</v>
      </c>
      <c r="CO64" s="14">
        <f t="shared" si="267"/>
        <v>1.2088857072810022E-2</v>
      </c>
      <c r="CP64" s="6">
        <f t="shared" si="268"/>
        <v>1.9453222085647537</v>
      </c>
      <c r="CQ64" s="1">
        <v>58</v>
      </c>
      <c r="CR64">
        <v>-23.253419410507799</v>
      </c>
      <c r="CS64" s="5">
        <f t="shared" si="295"/>
        <v>-0.48304377843549773</v>
      </c>
      <c r="CT64" s="5">
        <f t="shared" si="296"/>
        <v>0.48304377843549773</v>
      </c>
      <c r="CU64">
        <v>-22.425148636102701</v>
      </c>
      <c r="CV64" s="6">
        <f t="shared" si="269"/>
        <v>-19.283069670200373</v>
      </c>
      <c r="CW64" s="16">
        <f t="shared" si="40"/>
        <v>19283.069670200373</v>
      </c>
      <c r="CX64" s="6">
        <f t="shared" si="270"/>
        <v>12.051918543875233</v>
      </c>
      <c r="CY64" s="14">
        <f t="shared" si="271"/>
        <v>1.2076094460887444E-2</v>
      </c>
      <c r="CZ64" s="6">
        <f t="shared" si="272"/>
        <v>0.99799803511884477</v>
      </c>
      <c r="DA64" s="27">
        <f t="shared" si="44"/>
        <v>23.972633294761181</v>
      </c>
      <c r="DB64" s="22">
        <f t="shared" si="45"/>
        <v>1.2085099186164383E-2</v>
      </c>
      <c r="DC64" s="27">
        <f t="shared" si="297"/>
        <v>1.983652175747654</v>
      </c>
      <c r="DD64" s="1">
        <v>58</v>
      </c>
      <c r="DE64">
        <v>-23.246192580051702</v>
      </c>
      <c r="DF64" s="5">
        <f t="shared" si="298"/>
        <v>-0.48332368743940179</v>
      </c>
      <c r="DG64" s="5">
        <f t="shared" si="299"/>
        <v>0.48332368743940179</v>
      </c>
      <c r="DH64">
        <v>-30.143167078495001</v>
      </c>
      <c r="DI64" s="6">
        <f t="shared" si="336"/>
        <v>-26.190526783466311</v>
      </c>
      <c r="DJ64" s="16">
        <f t="shared" si="337"/>
        <v>26190.52678346631</v>
      </c>
      <c r="DK64" s="6">
        <f t="shared" si="338"/>
        <v>16.369079239666444</v>
      </c>
      <c r="DL64" s="14">
        <f t="shared" si="339"/>
        <v>1.2083092185985045E-2</v>
      </c>
      <c r="DM64" s="6">
        <f t="shared" si="340"/>
        <v>1.3547094558007788</v>
      </c>
      <c r="DN64" s="1">
        <v>58</v>
      </c>
      <c r="DO64">
        <v>-23.2991277918285</v>
      </c>
      <c r="DP64" s="5">
        <f t="shared" si="300"/>
        <v>-0.48297611784940031</v>
      </c>
      <c r="DQ64" s="5">
        <f t="shared" si="301"/>
        <v>0.48297611784940031</v>
      </c>
      <c r="DR64">
        <v>-36.171246878802798</v>
      </c>
      <c r="DS64" s="6">
        <f t="shared" si="278"/>
        <v>-32.418157160282163</v>
      </c>
      <c r="DT64" s="16">
        <f t="shared" si="279"/>
        <v>32418.157160282164</v>
      </c>
      <c r="DU64" s="6">
        <f t="shared" si="280"/>
        <v>20.261348225176352</v>
      </c>
      <c r="DV64" s="14">
        <f t="shared" si="281"/>
        <v>1.2074402946235008E-2</v>
      </c>
      <c r="DW64" s="6">
        <f t="shared" si="282"/>
        <v>1.6780414166560644</v>
      </c>
      <c r="DX64" s="1">
        <v>58</v>
      </c>
      <c r="DY64">
        <v>-23.351340995768499</v>
      </c>
      <c r="DZ64" s="5">
        <f t="shared" si="302"/>
        <v>-0.48305453521129849</v>
      </c>
      <c r="EA64" s="5">
        <f t="shared" si="303"/>
        <v>0.48305453521129849</v>
      </c>
      <c r="EB64">
        <v>-33.024630323052399</v>
      </c>
      <c r="EC64" s="6">
        <f t="shared" si="331"/>
        <v>-29.323462955653657</v>
      </c>
      <c r="ED64" s="16">
        <f t="shared" si="332"/>
        <v>29323.462955653657</v>
      </c>
      <c r="EE64" s="6">
        <f t="shared" si="333"/>
        <v>18.327164347283535</v>
      </c>
      <c r="EF64" s="14">
        <f t="shared" si="334"/>
        <v>1.2076363380282461E-2</v>
      </c>
      <c r="EG64" s="6">
        <f t="shared" si="335"/>
        <v>1.5176062337778766</v>
      </c>
      <c r="EH64" s="1">
        <v>58</v>
      </c>
      <c r="EI64">
        <v>-23.378718620241202</v>
      </c>
      <c r="EJ64" s="5">
        <f t="shared" si="304"/>
        <v>-0.48306501259050094</v>
      </c>
      <c r="EK64" s="5">
        <f t="shared" si="305"/>
        <v>0.48306501259050094</v>
      </c>
      <c r="EL64">
        <v>-30.862394534051401</v>
      </c>
      <c r="EM64" s="6">
        <f t="shared" si="355"/>
        <v>-27.138312160968759</v>
      </c>
      <c r="EN64" s="16">
        <f t="shared" si="356"/>
        <v>27138.312160968759</v>
      </c>
      <c r="EO64" s="6">
        <f t="shared" si="357"/>
        <v>16.961445100605474</v>
      </c>
      <c r="EP64" s="14">
        <f t="shared" si="358"/>
        <v>1.2076625314762524E-2</v>
      </c>
      <c r="EQ64" s="6">
        <f t="shared" si="359"/>
        <v>1.404485496446737</v>
      </c>
      <c r="ER64" s="1">
        <v>58</v>
      </c>
      <c r="ES64">
        <v>-23.224218535803601</v>
      </c>
      <c r="ET64" s="5">
        <f t="shared" si="348"/>
        <v>-0.48327367541640243</v>
      </c>
      <c r="EU64" s="5">
        <f t="shared" si="349"/>
        <v>0.48327367541640243</v>
      </c>
      <c r="EV64">
        <v>-34.099827520549297</v>
      </c>
      <c r="EW64" s="6">
        <f t="shared" si="343"/>
        <v>-30.313244462013248</v>
      </c>
      <c r="EX64" s="16">
        <f t="shared" si="344"/>
        <v>30313.244462013248</v>
      </c>
      <c r="EY64" s="6">
        <f t="shared" si="345"/>
        <v>18.945777788758281</v>
      </c>
      <c r="EZ64" s="14">
        <f t="shared" si="346"/>
        <v>1.2081841885410061E-2</v>
      </c>
      <c r="FA64" s="6">
        <f t="shared" si="347"/>
        <v>1.568119991012054</v>
      </c>
      <c r="FB64" s="27">
        <f t="shared" si="375"/>
        <v>18.172962940298014</v>
      </c>
      <c r="FC64" s="22">
        <f t="shared" si="376"/>
        <v>1.207846514253502E-2</v>
      </c>
      <c r="FD64" s="27">
        <f t="shared" si="377"/>
        <v>1.5045755173230466</v>
      </c>
      <c r="FE64" s="1">
        <v>58</v>
      </c>
      <c r="FF64">
        <v>-23.276326220894401</v>
      </c>
      <c r="FG64" s="5">
        <f t="shared" si="306"/>
        <v>-0.48328876284239897</v>
      </c>
      <c r="FH64" s="5">
        <f t="shared" si="307"/>
        <v>0.48328876284239897</v>
      </c>
      <c r="FI64">
        <v>-41.270222701132298</v>
      </c>
      <c r="FJ64" s="6">
        <f t="shared" si="360"/>
        <v>-37.90944833308459</v>
      </c>
      <c r="FK64" s="16">
        <f t="shared" si="361"/>
        <v>37909.448333084591</v>
      </c>
      <c r="FL64" s="6">
        <f t="shared" si="362"/>
        <v>23.693405208177868</v>
      </c>
      <c r="FM64" s="14">
        <f t="shared" si="363"/>
        <v>1.2082219071059974E-2</v>
      </c>
      <c r="FN64" s="6">
        <f t="shared" si="364"/>
        <v>1.9610143690350457</v>
      </c>
      <c r="FO64" s="1">
        <v>58</v>
      </c>
      <c r="FP64">
        <v>-23.1795806166662</v>
      </c>
      <c r="FQ64" s="5">
        <f t="shared" si="341"/>
        <v>-0.48299530309479977</v>
      </c>
      <c r="FR64" s="5">
        <f t="shared" si="342"/>
        <v>0.48299530309479977</v>
      </c>
      <c r="FS64">
        <v>-37.513103149831302</v>
      </c>
      <c r="FT64" s="6">
        <f t="shared" si="365"/>
        <v>-33.921560086309917</v>
      </c>
      <c r="FU64" s="16">
        <f t="shared" si="366"/>
        <v>33921.560086309917</v>
      </c>
      <c r="FV64" s="6">
        <f t="shared" si="367"/>
        <v>21.200975053943697</v>
      </c>
      <c r="FW64" s="14">
        <f t="shared" si="368"/>
        <v>1.2074882577369994E-2</v>
      </c>
      <c r="FX64" s="6">
        <f t="shared" si="369"/>
        <v>1.75579140568019</v>
      </c>
      <c r="FY64" s="1">
        <v>58</v>
      </c>
      <c r="FZ64">
        <v>-23.241477526616801</v>
      </c>
      <c r="GA64" s="5">
        <f t="shared" si="308"/>
        <v>-0.48253387931820058</v>
      </c>
      <c r="GB64" s="5">
        <f t="shared" si="309"/>
        <v>0.48253387931820058</v>
      </c>
      <c r="GC64">
        <v>-37.195194698870203</v>
      </c>
      <c r="GD64" s="6">
        <f t="shared" si="350"/>
        <v>-33.701306767761736</v>
      </c>
      <c r="GE64" s="16">
        <f t="shared" si="351"/>
        <v>33701.306767761736</v>
      </c>
      <c r="GF64" s="6">
        <f t="shared" si="352"/>
        <v>21.063316729851085</v>
      </c>
      <c r="GG64" s="14">
        <f t="shared" si="353"/>
        <v>1.2063346982955015E-2</v>
      </c>
      <c r="GH64" s="6">
        <f t="shared" si="354"/>
        <v>1.7460590961706262</v>
      </c>
      <c r="GI64" s="1">
        <v>58</v>
      </c>
      <c r="GJ64">
        <v>-23.068304983073499</v>
      </c>
      <c r="GK64" s="5">
        <f t="shared" si="310"/>
        <v>-0.48305551309999828</v>
      </c>
      <c r="GL64" s="5">
        <f t="shared" si="311"/>
        <v>0.48305551309999828</v>
      </c>
      <c r="GM64">
        <v>-37.303547374904198</v>
      </c>
      <c r="GN64" s="6">
        <f t="shared" si="198"/>
        <v>-33.797944150865113</v>
      </c>
      <c r="GO64" s="16">
        <f t="shared" si="199"/>
        <v>33797.944150865114</v>
      </c>
      <c r="GP64" s="6">
        <f t="shared" si="200"/>
        <v>21.123715094290695</v>
      </c>
      <c r="GQ64" s="14">
        <f t="shared" si="201"/>
        <v>1.2076387827499957E-2</v>
      </c>
      <c r="GR64" s="6">
        <f t="shared" si="202"/>
        <v>1.7491749516513919</v>
      </c>
      <c r="GS64" s="1">
        <v>58</v>
      </c>
      <c r="GT64">
        <v>-23.595560041768699</v>
      </c>
      <c r="GU64" s="5">
        <f t="shared" si="312"/>
        <v>-0.48344624949210058</v>
      </c>
      <c r="GV64" s="5">
        <f t="shared" si="313"/>
        <v>0.48344624949210058</v>
      </c>
      <c r="GW64">
        <v>-45.427672564983403</v>
      </c>
      <c r="GX64" s="6">
        <f t="shared" si="370"/>
        <v>-41.762312129139936</v>
      </c>
      <c r="GY64" s="16">
        <f t="shared" si="371"/>
        <v>41762.312129139937</v>
      </c>
      <c r="GZ64" s="6">
        <f t="shared" si="372"/>
        <v>26.101445080712459</v>
      </c>
      <c r="HA64" s="14">
        <f t="shared" si="373"/>
        <v>1.2086156237302515E-2</v>
      </c>
      <c r="HB64" s="6">
        <f t="shared" si="374"/>
        <v>2.159615064395195</v>
      </c>
      <c r="HC64" s="27">
        <f t="shared" si="314"/>
        <v>22.636571433395165</v>
      </c>
      <c r="HD64" s="22">
        <f t="shared" si="315"/>
        <v>1.2076598539237492E-2</v>
      </c>
      <c r="HE64" s="27">
        <f t="shared" si="316"/>
        <v>1.87441615781528</v>
      </c>
      <c r="HF64" s="1">
        <v>58</v>
      </c>
      <c r="HG64">
        <v>-23.1654043967531</v>
      </c>
      <c r="HH64" s="5">
        <f t="shared" si="317"/>
        <v>-0.48391298180730047</v>
      </c>
      <c r="HI64" s="5">
        <f t="shared" si="318"/>
        <v>0.48391298180730047</v>
      </c>
      <c r="HJ64">
        <v>-34.128064103424499</v>
      </c>
      <c r="HK64" s="6">
        <f t="shared" si="212"/>
        <v>-30.340377241373009</v>
      </c>
      <c r="HL64" s="16">
        <f t="shared" si="213"/>
        <v>30340.377241373008</v>
      </c>
      <c r="HM64" s="6">
        <f t="shared" si="214"/>
        <v>18.962735775858128</v>
      </c>
      <c r="HN64" s="14">
        <f t="shared" si="215"/>
        <v>1.2097824545182512E-2</v>
      </c>
      <c r="HO64" s="6">
        <f t="shared" si="216"/>
        <v>1.5674500572426719</v>
      </c>
      <c r="HP64" s="1">
        <v>58</v>
      </c>
      <c r="HQ64">
        <v>-23.320685721144098</v>
      </c>
      <c r="HR64" s="5">
        <f t="shared" si="319"/>
        <v>-0.48320564230139951</v>
      </c>
      <c r="HS64" s="5">
        <f t="shared" si="320"/>
        <v>0.48320564230139951</v>
      </c>
      <c r="HT64">
        <v>-34.023497812449897</v>
      </c>
      <c r="HU64" s="6">
        <f t="shared" si="219"/>
        <v>-30.318107083439788</v>
      </c>
      <c r="HV64" s="16">
        <f t="shared" si="220"/>
        <v>30318.107083439787</v>
      </c>
      <c r="HW64" s="6">
        <f t="shared" si="221"/>
        <v>18.948816927149867</v>
      </c>
      <c r="HX64" s="14">
        <f t="shared" si="222"/>
        <v>1.2080141057534988E-2</v>
      </c>
      <c r="HY64" s="6">
        <f t="shared" si="223"/>
        <v>1.5685923564055193</v>
      </c>
      <c r="HZ64" s="1">
        <v>58</v>
      </c>
      <c r="IA64">
        <v>-23.2980082023787</v>
      </c>
      <c r="IB64" s="5">
        <f t="shared" si="321"/>
        <v>-0.48336336178169859</v>
      </c>
      <c r="IC64" s="5">
        <f t="shared" si="322"/>
        <v>0.48336336178169859</v>
      </c>
      <c r="ID64">
        <v>-39.066076837480097</v>
      </c>
      <c r="IE64" s="6">
        <f t="shared" si="226"/>
        <v>-35.317836515605471</v>
      </c>
      <c r="IF64" s="16">
        <f t="shared" si="227"/>
        <v>35317.836515605472</v>
      </c>
      <c r="IG64" s="6">
        <f t="shared" si="228"/>
        <v>22.07364782225342</v>
      </c>
      <c r="IH64" s="14">
        <f t="shared" si="229"/>
        <v>1.2084084044542465E-2</v>
      </c>
      <c r="II64" s="6">
        <f t="shared" si="230"/>
        <v>1.826671160254181</v>
      </c>
      <c r="IJ64" s="1">
        <v>58</v>
      </c>
      <c r="IK64">
        <v>-23.4568868534</v>
      </c>
      <c r="IL64" s="5">
        <f t="shared" si="323"/>
        <v>-0.48296121668800041</v>
      </c>
      <c r="IM64" s="5">
        <f t="shared" si="324"/>
        <v>0.48296121668800041</v>
      </c>
      <c r="IN64">
        <v>-41.1786874756217</v>
      </c>
      <c r="IO64" s="6">
        <f t="shared" si="233"/>
        <v>-37.556488811969764</v>
      </c>
      <c r="IP64" s="16">
        <f t="shared" si="234"/>
        <v>37556.488811969764</v>
      </c>
      <c r="IQ64" s="6">
        <f t="shared" si="235"/>
        <v>23.472805507481102</v>
      </c>
      <c r="IR64" s="14">
        <f t="shared" si="236"/>
        <v>1.207403041720001E-2</v>
      </c>
      <c r="IS64" s="6">
        <f t="shared" si="237"/>
        <v>1.9440737431009794</v>
      </c>
      <c r="IT64" s="1">
        <v>58</v>
      </c>
      <c r="IU64">
        <v>-23.3440883676768</v>
      </c>
      <c r="IV64" s="5">
        <f t="shared" si="325"/>
        <v>-0.48312699210880083</v>
      </c>
      <c r="IW64" s="5">
        <f t="shared" si="326"/>
        <v>0.48312699210880083</v>
      </c>
      <c r="IX64">
        <v>-39.596283435821498</v>
      </c>
      <c r="IY64" s="6">
        <f t="shared" si="240"/>
        <v>-35.956625640392268</v>
      </c>
      <c r="IZ64" s="16">
        <f t="shared" si="241"/>
        <v>35956.625640392267</v>
      </c>
      <c r="JA64" s="6">
        <f t="shared" si="242"/>
        <v>22.472891025245168</v>
      </c>
      <c r="JB64" s="14">
        <f t="shared" si="243"/>
        <v>1.2078174802720021E-2</v>
      </c>
      <c r="JC64" s="6">
        <f t="shared" si="244"/>
        <v>1.8606197867068659</v>
      </c>
      <c r="JD64" s="27">
        <f t="shared" si="245"/>
        <v>21.186179411597539</v>
      </c>
      <c r="JE64" s="22">
        <f t="shared" si="246"/>
        <v>1.2082850973435999E-2</v>
      </c>
      <c r="JF64" s="27">
        <f t="shared" si="247"/>
        <v>1.753408980891604</v>
      </c>
    </row>
    <row r="65" spans="2:266" x14ac:dyDescent="0.25">
      <c r="B65" s="1">
        <v>59</v>
      </c>
      <c r="C65" s="5">
        <v>-23.274414681281499</v>
      </c>
      <c r="D65" s="5">
        <f t="shared" si="116"/>
        <v>-0.49150344716800021</v>
      </c>
      <c r="E65" s="5">
        <f t="shared" si="117"/>
        <v>0.49150344716800021</v>
      </c>
      <c r="F65" s="6">
        <v>-38.265642151236499</v>
      </c>
      <c r="G65" s="6">
        <f t="shared" si="118"/>
        <v>-34.658038616180384</v>
      </c>
      <c r="H65" s="16">
        <f t="shared" si="2"/>
        <v>34658.038616180384</v>
      </c>
      <c r="I65" s="6">
        <f t="shared" si="3"/>
        <v>21.661274135112741</v>
      </c>
      <c r="J65" s="14">
        <f t="shared" si="4"/>
        <v>1.2287586179200005E-2</v>
      </c>
      <c r="K65" s="6">
        <f t="shared" si="5"/>
        <v>1.7628583693500508</v>
      </c>
      <c r="L65" s="1">
        <v>59</v>
      </c>
      <c r="M65" s="1">
        <v>-23.4825456754694</v>
      </c>
      <c r="N65" s="5">
        <f t="shared" si="386"/>
        <v>-0.49239034566899775</v>
      </c>
      <c r="O65" s="5">
        <f t="shared" si="387"/>
        <v>0.49239034566899775</v>
      </c>
      <c r="P65" s="1">
        <v>-38.892195001244502</v>
      </c>
      <c r="Q65" s="6">
        <f t="shared" si="388"/>
        <v>-34.852123633027034</v>
      </c>
      <c r="R65" s="16">
        <f t="shared" si="389"/>
        <v>34852.123633027033</v>
      </c>
      <c r="S65" s="6">
        <f t="shared" si="390"/>
        <v>21.782577270641895</v>
      </c>
      <c r="T65" s="14">
        <f t="shared" si="391"/>
        <v>1.2309758641724945E-2</v>
      </c>
      <c r="U65" s="6">
        <f t="shared" si="392"/>
        <v>1.7695373162563925</v>
      </c>
      <c r="V65" s="1">
        <v>59</v>
      </c>
      <c r="W65" s="1">
        <v>-23.445558105735099</v>
      </c>
      <c r="X65" s="5">
        <f t="shared" si="121"/>
        <v>-0.49121119813969827</v>
      </c>
      <c r="Y65" s="5">
        <f t="shared" si="122"/>
        <v>0.49121119813969827</v>
      </c>
      <c r="Z65" s="1">
        <v>-39.584689959883697</v>
      </c>
      <c r="AA65" s="6">
        <f t="shared" si="123"/>
        <v>-35.155639238655574</v>
      </c>
      <c r="AB65" s="16">
        <f t="shared" si="11"/>
        <v>35155.639238655574</v>
      </c>
      <c r="AC65" s="6">
        <f t="shared" si="12"/>
        <v>21.972274524159733</v>
      </c>
      <c r="AD65" s="14">
        <f t="shared" si="13"/>
        <v>1.2280279953492457E-2</v>
      </c>
      <c r="AE65" s="6">
        <f t="shared" si="14"/>
        <v>1.789232379666631</v>
      </c>
      <c r="AF65" s="1">
        <v>59</v>
      </c>
      <c r="AG65" s="1">
        <v>-23.513382232035799</v>
      </c>
      <c r="AH65" s="5">
        <f t="shared" si="124"/>
        <v>-0.49150940763259854</v>
      </c>
      <c r="AI65" s="5">
        <f t="shared" si="125"/>
        <v>0.49150940763259854</v>
      </c>
      <c r="AJ65" s="1">
        <v>-42.915141582488999</v>
      </c>
      <c r="AK65" s="6">
        <f t="shared" si="126"/>
        <v>-38.637423329055302</v>
      </c>
      <c r="AL65" s="16">
        <f t="shared" si="15"/>
        <v>38637.423329055302</v>
      </c>
      <c r="AM65" s="6">
        <f t="shared" si="16"/>
        <v>24.148389580659565</v>
      </c>
      <c r="AN65" s="14">
        <f t="shared" si="17"/>
        <v>1.2287735190814964E-2</v>
      </c>
      <c r="AO65" s="6">
        <f t="shared" si="18"/>
        <v>1.9652433264276721</v>
      </c>
      <c r="AP65" s="1">
        <v>59</v>
      </c>
      <c r="AQ65" s="1">
        <v>-23.4810333472841</v>
      </c>
      <c r="AR65" s="5">
        <f t="shared" si="127"/>
        <v>-0.49161413485769856</v>
      </c>
      <c r="AS65" s="5">
        <f t="shared" si="128"/>
        <v>0.49161413485769856</v>
      </c>
      <c r="AT65" s="1">
        <v>-41.389576345682102</v>
      </c>
      <c r="AU65" s="6">
        <f t="shared" si="129"/>
        <v>-37.614751234650569</v>
      </c>
      <c r="AV65" s="16">
        <f t="shared" si="19"/>
        <v>37614.751234650568</v>
      </c>
      <c r="AW65" s="6">
        <f t="shared" si="20"/>
        <v>23.509219521656604</v>
      </c>
      <c r="AX65" s="14">
        <f t="shared" si="21"/>
        <v>1.2290353371442464E-2</v>
      </c>
      <c r="AY65" s="6">
        <f t="shared" si="22"/>
        <v>1.9128188434583171</v>
      </c>
      <c r="AZ65" s="27">
        <f t="shared" si="384"/>
        <v>22.614747006446109</v>
      </c>
      <c r="BA65" s="22">
        <f t="shared" si="385"/>
        <v>1.2291142667334966E-2</v>
      </c>
      <c r="BB65" s="27">
        <f t="shared" si="23"/>
        <v>1.839922260974745</v>
      </c>
      <c r="BC65" s="1">
        <v>59</v>
      </c>
      <c r="BD65">
        <v>-23.3434441718423</v>
      </c>
      <c r="BE65" s="5">
        <f t="shared" si="287"/>
        <v>-0.49190885189080191</v>
      </c>
      <c r="BF65" s="5">
        <f t="shared" si="288"/>
        <v>0.49190885189080191</v>
      </c>
      <c r="BG65">
        <v>-42.530160397291198</v>
      </c>
      <c r="BH65" s="6">
        <f t="shared" si="327"/>
        <v>-38.704776577651522</v>
      </c>
      <c r="BI65" s="16">
        <f t="shared" si="24"/>
        <v>38704.776577651523</v>
      </c>
      <c r="BJ65" s="6">
        <f t="shared" si="328"/>
        <v>24.190485361032202</v>
      </c>
      <c r="BK65" s="14">
        <f t="shared" si="329"/>
        <v>1.2297721297270048E-2</v>
      </c>
      <c r="BL65" s="6">
        <f t="shared" si="330"/>
        <v>1.9670705471591887</v>
      </c>
      <c r="BM65" s="1">
        <v>59</v>
      </c>
      <c r="BN65">
        <v>-23.3036398635052</v>
      </c>
      <c r="BO65" s="5">
        <f t="shared" si="289"/>
        <v>-0.49187658156310121</v>
      </c>
      <c r="BP65" s="5">
        <f t="shared" si="290"/>
        <v>0.49187658156310121</v>
      </c>
      <c r="BQ65">
        <v>-42.277232930064201</v>
      </c>
      <c r="BR65" s="6">
        <f t="shared" si="257"/>
        <v>-38.593648187816143</v>
      </c>
      <c r="BS65" s="16">
        <f t="shared" si="28"/>
        <v>38593.648187816143</v>
      </c>
      <c r="BT65" s="6">
        <f t="shared" si="258"/>
        <v>24.121030117385089</v>
      </c>
      <c r="BU65" s="14">
        <f t="shared" si="259"/>
        <v>1.229691453907753E-2</v>
      </c>
      <c r="BV65" s="6">
        <f t="shared" si="260"/>
        <v>1.9615514152540059</v>
      </c>
      <c r="BW65" s="1">
        <v>59</v>
      </c>
      <c r="BX65">
        <v>-23.2501914929822</v>
      </c>
      <c r="BY65" s="5">
        <f t="shared" si="291"/>
        <v>-0.49168803530509919</v>
      </c>
      <c r="BZ65" s="5">
        <f t="shared" si="292"/>
        <v>0.49168803530509919</v>
      </c>
      <c r="CA65">
        <v>-46.238171309232698</v>
      </c>
      <c r="CB65" s="6">
        <f t="shared" si="261"/>
        <v>-42.14561395347117</v>
      </c>
      <c r="CC65" s="16">
        <f t="shared" si="32"/>
        <v>42145.613953471169</v>
      </c>
      <c r="CD65" s="6">
        <f t="shared" si="262"/>
        <v>26.341008720919479</v>
      </c>
      <c r="CE65" s="14">
        <f t="shared" si="263"/>
        <v>1.2292200882627479E-2</v>
      </c>
      <c r="CF65" s="6">
        <f t="shared" si="264"/>
        <v>2.1429041855431379</v>
      </c>
      <c r="CG65" s="1">
        <v>59</v>
      </c>
      <c r="CH65">
        <v>-23.276137395239601</v>
      </c>
      <c r="CI65" s="5">
        <f t="shared" si="293"/>
        <v>-0.49118600586380268</v>
      </c>
      <c r="CJ65" s="5">
        <f t="shared" si="294"/>
        <v>0.49118600586380268</v>
      </c>
      <c r="CK65">
        <v>-42.575575225055204</v>
      </c>
      <c r="CL65" s="6">
        <f t="shared" si="265"/>
        <v>-38.5347107425332</v>
      </c>
      <c r="CM65" s="16">
        <f t="shared" si="36"/>
        <v>38534.7107425332</v>
      </c>
      <c r="CN65" s="6">
        <f t="shared" si="266"/>
        <v>24.084194214083251</v>
      </c>
      <c r="CO65" s="14">
        <f t="shared" si="267"/>
        <v>1.2279650146595067E-2</v>
      </c>
      <c r="CP65" s="6">
        <f t="shared" si="268"/>
        <v>1.9613094775962634</v>
      </c>
      <c r="CQ65" s="1">
        <v>59</v>
      </c>
      <c r="CR65">
        <v>-23.2620207799722</v>
      </c>
      <c r="CS65" s="5">
        <f t="shared" si="295"/>
        <v>-0.49164514789989866</v>
      </c>
      <c r="CT65" s="5">
        <f t="shared" si="296"/>
        <v>0.49164514789989866</v>
      </c>
      <c r="CU65">
        <v>-23.141993768513199</v>
      </c>
      <c r="CV65" s="6">
        <f t="shared" si="269"/>
        <v>-19.999914802610871</v>
      </c>
      <c r="CW65" s="16">
        <f t="shared" si="40"/>
        <v>19999.914802610871</v>
      </c>
      <c r="CX65" s="6">
        <f t="shared" si="270"/>
        <v>12.499946751631795</v>
      </c>
      <c r="CY65" s="14">
        <f t="shared" si="271"/>
        <v>1.2291128697497466E-2</v>
      </c>
      <c r="CZ65" s="6">
        <f t="shared" si="272"/>
        <v>1.0169893310267628</v>
      </c>
      <c r="DA65" s="27">
        <f t="shared" si="44"/>
        <v>24.684179603355005</v>
      </c>
      <c r="DB65" s="22">
        <f t="shared" si="45"/>
        <v>1.2291621716392531E-2</v>
      </c>
      <c r="DC65" s="27">
        <f t="shared" si="297"/>
        <v>2.0082117862800262</v>
      </c>
      <c r="DD65" s="1">
        <v>59</v>
      </c>
      <c r="DE65">
        <v>-23.254207309417701</v>
      </c>
      <c r="DF65" s="5">
        <f t="shared" si="298"/>
        <v>-0.49133841680540158</v>
      </c>
      <c r="DG65" s="5">
        <f t="shared" si="299"/>
        <v>0.49133841680540158</v>
      </c>
      <c r="DH65">
        <v>-30.899211391806599</v>
      </c>
      <c r="DI65" s="6">
        <f t="shared" si="336"/>
        <v>-26.946571096777909</v>
      </c>
      <c r="DJ65" s="16">
        <f t="shared" si="337"/>
        <v>26946.571096777909</v>
      </c>
      <c r="DK65" s="6">
        <f t="shared" si="338"/>
        <v>16.841606935486194</v>
      </c>
      <c r="DL65" s="14">
        <f t="shared" si="339"/>
        <v>1.2283460420135039E-2</v>
      </c>
      <c r="DM65" s="6">
        <f t="shared" si="340"/>
        <v>1.3710800018437348</v>
      </c>
      <c r="DN65" s="1">
        <v>59</v>
      </c>
      <c r="DO65">
        <v>-23.307641477271201</v>
      </c>
      <c r="DP65" s="5">
        <f t="shared" si="300"/>
        <v>-0.4914898032921009</v>
      </c>
      <c r="DQ65" s="5">
        <f t="shared" si="301"/>
        <v>0.4914898032921009</v>
      </c>
      <c r="DR65">
        <v>-37.1452217921615</v>
      </c>
      <c r="DS65" s="6">
        <f t="shared" si="278"/>
        <v>-33.392132073640866</v>
      </c>
      <c r="DT65" s="16">
        <f t="shared" si="279"/>
        <v>33392.132073640867</v>
      </c>
      <c r="DU65" s="6">
        <f t="shared" si="280"/>
        <v>20.870082546025543</v>
      </c>
      <c r="DV65" s="14">
        <f t="shared" si="281"/>
        <v>1.2287245082302523E-2</v>
      </c>
      <c r="DW65" s="6">
        <f t="shared" si="282"/>
        <v>1.6985160144713798</v>
      </c>
      <c r="DX65" s="1">
        <v>59</v>
      </c>
      <c r="DY65">
        <v>-23.359776310415398</v>
      </c>
      <c r="DZ65" s="5">
        <f t="shared" si="302"/>
        <v>-0.49148984985819766</v>
      </c>
      <c r="EA65" s="5">
        <f t="shared" si="303"/>
        <v>0.49148984985819766</v>
      </c>
      <c r="EB65">
        <v>-33.948333561420398</v>
      </c>
      <c r="EC65" s="6">
        <f t="shared" si="331"/>
        <v>-30.247166194021656</v>
      </c>
      <c r="ED65" s="16">
        <f t="shared" si="332"/>
        <v>30247.166194021655</v>
      </c>
      <c r="EE65" s="6">
        <f t="shared" si="333"/>
        <v>18.904478871263535</v>
      </c>
      <c r="EF65" s="14">
        <f t="shared" si="334"/>
        <v>1.2287246246454941E-2</v>
      </c>
      <c r="EG65" s="6">
        <f t="shared" si="335"/>
        <v>1.53854480426953</v>
      </c>
      <c r="EH65" s="1">
        <v>59</v>
      </c>
      <c r="EI65">
        <v>-23.3871217576927</v>
      </c>
      <c r="EJ65" s="5">
        <f t="shared" si="304"/>
        <v>-0.49146815004199951</v>
      </c>
      <c r="EK65" s="5">
        <f t="shared" si="305"/>
        <v>0.49146815004199951</v>
      </c>
      <c r="EL65">
        <v>-31.625102646648902</v>
      </c>
      <c r="EM65" s="6">
        <f t="shared" si="355"/>
        <v>-27.90102027356626</v>
      </c>
      <c r="EN65" s="16">
        <f t="shared" si="356"/>
        <v>27901.020273566261</v>
      </c>
      <c r="EO65" s="6">
        <f t="shared" si="357"/>
        <v>17.438137670978914</v>
      </c>
      <c r="EP65" s="14">
        <f t="shared" si="358"/>
        <v>1.2286703751049987E-2</v>
      </c>
      <c r="EQ65" s="6">
        <f t="shared" si="359"/>
        <v>1.4192689938901393</v>
      </c>
      <c r="ER65" s="1">
        <v>59</v>
      </c>
      <c r="ES65">
        <v>-23.232682255789499</v>
      </c>
      <c r="ET65" s="5">
        <f t="shared" si="348"/>
        <v>-0.49173739540229988</v>
      </c>
      <c r="EU65" s="5">
        <f t="shared" si="349"/>
        <v>0.49173739540229988</v>
      </c>
      <c r="EV65">
        <v>-34.848142601549597</v>
      </c>
      <c r="EW65" s="6">
        <f t="shared" si="343"/>
        <v>-31.061559543013548</v>
      </c>
      <c r="EX65" s="16">
        <f t="shared" si="344"/>
        <v>31061.559543013547</v>
      </c>
      <c r="EY65" s="6">
        <f t="shared" si="345"/>
        <v>19.413474714383469</v>
      </c>
      <c r="EZ65" s="14">
        <f t="shared" si="346"/>
        <v>1.2293434885057497E-2</v>
      </c>
      <c r="FA65" s="6">
        <f t="shared" si="347"/>
        <v>1.5791741605090603</v>
      </c>
      <c r="FB65" s="27">
        <f t="shared" si="375"/>
        <v>18.693556147627532</v>
      </c>
      <c r="FC65" s="22">
        <f t="shared" si="376"/>
        <v>1.2287618076999999E-2</v>
      </c>
      <c r="FD65" s="27">
        <f t="shared" si="377"/>
        <v>1.5213327782882662</v>
      </c>
      <c r="FE65" s="1">
        <v>59</v>
      </c>
      <c r="FF65">
        <v>-23.284753619299298</v>
      </c>
      <c r="FG65" s="5">
        <f t="shared" si="306"/>
        <v>-0.49171616124729667</v>
      </c>
      <c r="FH65" s="5">
        <f t="shared" si="307"/>
        <v>0.49171616124729667</v>
      </c>
      <c r="FI65">
        <v>-42.423988692462402</v>
      </c>
      <c r="FJ65" s="6">
        <f t="shared" si="360"/>
        <v>-39.063214324414695</v>
      </c>
      <c r="FK65" s="16">
        <f t="shared" si="361"/>
        <v>39063.214324414694</v>
      </c>
      <c r="FL65" s="6">
        <f t="shared" si="362"/>
        <v>24.414508952759185</v>
      </c>
      <c r="FM65" s="14">
        <f t="shared" si="363"/>
        <v>1.2292904031182416E-2</v>
      </c>
      <c r="FN65" s="6">
        <f t="shared" si="364"/>
        <v>1.9860652040257432</v>
      </c>
      <c r="FO65" s="1">
        <v>59</v>
      </c>
      <c r="FP65">
        <v>-23.188395631532401</v>
      </c>
      <c r="FQ65" s="5">
        <f t="shared" si="341"/>
        <v>-0.49181031796100072</v>
      </c>
      <c r="FR65" s="5">
        <f t="shared" si="342"/>
        <v>0.49181031796100072</v>
      </c>
      <c r="FS65">
        <v>-38.691295310854898</v>
      </c>
      <c r="FT65" s="6">
        <f t="shared" si="365"/>
        <v>-35.099752247333512</v>
      </c>
      <c r="FU65" s="16">
        <f t="shared" si="366"/>
        <v>35099.752247333512</v>
      </c>
      <c r="FV65" s="6">
        <f t="shared" si="367"/>
        <v>21.937345154583443</v>
      </c>
      <c r="FW65" s="14">
        <f t="shared" si="368"/>
        <v>1.2295257949025019E-2</v>
      </c>
      <c r="FX65" s="6">
        <f t="shared" si="369"/>
        <v>1.7842118681473467</v>
      </c>
      <c r="FY65" s="1">
        <v>59</v>
      </c>
      <c r="FZ65">
        <v>-23.2504917513847</v>
      </c>
      <c r="GA65" s="5">
        <f t="shared" si="308"/>
        <v>-0.49154810408609961</v>
      </c>
      <c r="GB65" s="5">
        <f t="shared" si="309"/>
        <v>0.49154810408609961</v>
      </c>
      <c r="GC65">
        <v>-38.532565534114802</v>
      </c>
      <c r="GD65" s="6">
        <f t="shared" si="350"/>
        <v>-35.038677603006334</v>
      </c>
      <c r="GE65" s="16">
        <f t="shared" si="351"/>
        <v>35038.677603006334</v>
      </c>
      <c r="GF65" s="6">
        <f t="shared" si="352"/>
        <v>21.899173501878959</v>
      </c>
      <c r="GG65" s="14">
        <f t="shared" si="353"/>
        <v>1.228870260215249E-2</v>
      </c>
      <c r="GH65" s="6">
        <f t="shared" si="354"/>
        <v>1.7820574075934672</v>
      </c>
      <c r="GI65" s="1">
        <v>59</v>
      </c>
      <c r="GJ65">
        <v>-23.076943326044699</v>
      </c>
      <c r="GK65" s="5">
        <f t="shared" si="310"/>
        <v>-0.49169385607119764</v>
      </c>
      <c r="GL65" s="5">
        <f t="shared" si="311"/>
        <v>0.49169385607119764</v>
      </c>
      <c r="GM65">
        <v>-38.493449054658399</v>
      </c>
      <c r="GN65" s="6">
        <f t="shared" si="198"/>
        <v>-34.987845830619314</v>
      </c>
      <c r="GO65" s="16">
        <f t="shared" si="199"/>
        <v>34987.845830619313</v>
      </c>
      <c r="GP65" s="6">
        <f t="shared" si="200"/>
        <v>21.86740364413707</v>
      </c>
      <c r="GQ65" s="14">
        <f t="shared" si="201"/>
        <v>1.2292346401779942E-2</v>
      </c>
      <c r="GR65" s="6">
        <f t="shared" si="202"/>
        <v>1.7789446318377957</v>
      </c>
      <c r="GS65" s="1">
        <v>59</v>
      </c>
      <c r="GT65">
        <v>-23.603907998356799</v>
      </c>
      <c r="GU65" s="5">
        <f t="shared" si="312"/>
        <v>-0.49179420608020052</v>
      </c>
      <c r="GV65" s="5">
        <f t="shared" si="313"/>
        <v>0.49179420608020052</v>
      </c>
      <c r="GW65">
        <v>-46.649852953851202</v>
      </c>
      <c r="GX65" s="6">
        <f t="shared" si="370"/>
        <v>-42.984492518007734</v>
      </c>
      <c r="GY65" s="16">
        <f t="shared" si="371"/>
        <v>42984.492518007733</v>
      </c>
      <c r="GZ65" s="6">
        <f t="shared" si="372"/>
        <v>26.865307823754833</v>
      </c>
      <c r="HA65" s="14">
        <f t="shared" si="373"/>
        <v>1.2294855152005013E-2</v>
      </c>
      <c r="HB65" s="6">
        <f t="shared" si="374"/>
        <v>2.1850853459931741</v>
      </c>
      <c r="HC65" s="27">
        <f t="shared" si="314"/>
        <v>23.3967478154227</v>
      </c>
      <c r="HD65" s="22">
        <f t="shared" si="315"/>
        <v>1.2292813227228975E-2</v>
      </c>
      <c r="HE65" s="27">
        <f t="shared" si="316"/>
        <v>1.9032866914139845</v>
      </c>
      <c r="HF65" s="1">
        <v>59</v>
      </c>
      <c r="HG65">
        <v>-23.173007062439801</v>
      </c>
      <c r="HH65" s="5">
        <f t="shared" si="317"/>
        <v>-0.49151564749400123</v>
      </c>
      <c r="HI65" s="5">
        <f t="shared" si="318"/>
        <v>0.49151564749400123</v>
      </c>
      <c r="HJ65">
        <v>-34.778206795453997</v>
      </c>
      <c r="HK65" s="6">
        <f t="shared" si="212"/>
        <v>-30.990519933402506</v>
      </c>
      <c r="HL65" s="16">
        <f t="shared" si="213"/>
        <v>30990.519933402506</v>
      </c>
      <c r="HM65" s="6">
        <f t="shared" si="214"/>
        <v>19.369074958376565</v>
      </c>
      <c r="HN65" s="14">
        <f t="shared" si="215"/>
        <v>1.228789118735003E-2</v>
      </c>
      <c r="HO65" s="6">
        <f t="shared" si="216"/>
        <v>1.5762733135459708</v>
      </c>
      <c r="HP65" s="1">
        <v>59</v>
      </c>
      <c r="HQ65">
        <v>-23.328962012459002</v>
      </c>
      <c r="HR65" s="5">
        <f t="shared" si="319"/>
        <v>-0.49148193361630277</v>
      </c>
      <c r="HS65" s="5">
        <f t="shared" si="320"/>
        <v>0.49148193361630277</v>
      </c>
      <c r="HT65">
        <v>-34.985281154513402</v>
      </c>
      <c r="HU65" s="6">
        <f t="shared" si="219"/>
        <v>-31.279890425503293</v>
      </c>
      <c r="HV65" s="16">
        <f t="shared" si="220"/>
        <v>31279.890425503294</v>
      </c>
      <c r="HW65" s="6">
        <f t="shared" si="221"/>
        <v>19.549931515939559</v>
      </c>
      <c r="HX65" s="14">
        <f t="shared" si="222"/>
        <v>1.2287048340407569E-2</v>
      </c>
      <c r="HY65" s="6">
        <f t="shared" si="223"/>
        <v>1.5911007244634212</v>
      </c>
      <c r="HZ65" s="1">
        <v>59</v>
      </c>
      <c r="IA65">
        <v>-23.3064608396258</v>
      </c>
      <c r="IB65" s="5">
        <f t="shared" si="321"/>
        <v>-0.49181599902879825</v>
      </c>
      <c r="IC65" s="5">
        <f t="shared" si="322"/>
        <v>0.49181599902879825</v>
      </c>
      <c r="ID65">
        <v>-40.321550145745299</v>
      </c>
      <c r="IE65" s="6">
        <f t="shared" si="226"/>
        <v>-36.573309823870673</v>
      </c>
      <c r="IF65" s="16">
        <f t="shared" si="227"/>
        <v>36573.309823870673</v>
      </c>
      <c r="IG65" s="6">
        <f t="shared" si="228"/>
        <v>22.858318639919172</v>
      </c>
      <c r="IH65" s="14">
        <f t="shared" si="229"/>
        <v>1.2295399975719956E-2</v>
      </c>
      <c r="II65" s="6">
        <f t="shared" si="230"/>
        <v>1.8590951644564702</v>
      </c>
      <c r="IJ65" s="1">
        <v>59</v>
      </c>
      <c r="IK65">
        <v>-23.465529946116401</v>
      </c>
      <c r="IL65" s="5">
        <f t="shared" si="323"/>
        <v>-0.49160430940440136</v>
      </c>
      <c r="IM65" s="5">
        <f t="shared" si="324"/>
        <v>0.49160430940440136</v>
      </c>
      <c r="IN65">
        <v>-42.330056801438303</v>
      </c>
      <c r="IO65" s="6">
        <f t="shared" si="233"/>
        <v>-38.707858137786367</v>
      </c>
      <c r="IP65" s="16">
        <f t="shared" si="234"/>
        <v>38707.858137786367</v>
      </c>
      <c r="IQ65" s="6">
        <f t="shared" si="235"/>
        <v>24.192411336116479</v>
      </c>
      <c r="IR65" s="14">
        <f t="shared" si="236"/>
        <v>1.2290107735110033E-2</v>
      </c>
      <c r="IS65" s="6">
        <f t="shared" si="237"/>
        <v>1.9684458311951392</v>
      </c>
      <c r="IT65" s="1">
        <v>59</v>
      </c>
      <c r="IU65">
        <v>-23.352510410976802</v>
      </c>
      <c r="IV65" s="5">
        <f t="shared" si="325"/>
        <v>-0.49154903540880213</v>
      </c>
      <c r="IW65" s="5">
        <f t="shared" si="326"/>
        <v>0.49154903540880213</v>
      </c>
      <c r="IX65">
        <v>-40.723901614546797</v>
      </c>
      <c r="IY65" s="6">
        <f t="shared" si="240"/>
        <v>-37.084243819117567</v>
      </c>
      <c r="IZ65" s="16">
        <f t="shared" si="241"/>
        <v>37084.243819117568</v>
      </c>
      <c r="JA65" s="6">
        <f t="shared" si="242"/>
        <v>23.177652386948481</v>
      </c>
      <c r="JB65" s="14">
        <f t="shared" si="243"/>
        <v>1.2288725885220054E-2</v>
      </c>
      <c r="JC65" s="6">
        <f t="shared" si="244"/>
        <v>1.8860907634716468</v>
      </c>
      <c r="JD65" s="27">
        <f t="shared" si="245"/>
        <v>21.829477767460052</v>
      </c>
      <c r="JE65" s="22">
        <f t="shared" si="246"/>
        <v>1.2289834624761528E-2</v>
      </c>
      <c r="JF65" s="27">
        <f t="shared" si="247"/>
        <v>1.7762222547305946</v>
      </c>
    </row>
    <row r="66" spans="2:266" x14ac:dyDescent="0.25">
      <c r="B66" s="1">
        <v>60</v>
      </c>
      <c r="C66" s="5">
        <v>-23.282595465465</v>
      </c>
      <c r="D66" s="5">
        <f t="shared" si="116"/>
        <v>-0.49968423135150175</v>
      </c>
      <c r="E66" s="5">
        <f t="shared" si="117"/>
        <v>0.49968423135150175</v>
      </c>
      <c r="F66" s="6">
        <v>-39.274310320615797</v>
      </c>
      <c r="G66" s="6">
        <f t="shared" si="118"/>
        <v>-35.666706785559683</v>
      </c>
      <c r="H66" s="16">
        <f t="shared" si="2"/>
        <v>35666.706785559683</v>
      </c>
      <c r="I66" s="6">
        <f t="shared" si="3"/>
        <v>22.291691740974802</v>
      </c>
      <c r="J66" s="14">
        <f t="shared" si="4"/>
        <v>1.2492105783787543E-2</v>
      </c>
      <c r="K66" s="6">
        <f t="shared" si="5"/>
        <v>1.7844622937715848</v>
      </c>
      <c r="L66" s="1">
        <v>60</v>
      </c>
      <c r="M66" s="1">
        <v>-23.4908308143489</v>
      </c>
      <c r="N66" s="5">
        <f t="shared" si="386"/>
        <v>-0.50067548454849842</v>
      </c>
      <c r="O66" s="5">
        <f t="shared" si="387"/>
        <v>0.50067548454849842</v>
      </c>
      <c r="P66" s="1">
        <v>-40.006402134895303</v>
      </c>
      <c r="Q66" s="6">
        <f t="shared" si="388"/>
        <v>-35.966330766677835</v>
      </c>
      <c r="R66" s="16">
        <f t="shared" si="389"/>
        <v>35966.330766677835</v>
      </c>
      <c r="S66" s="6">
        <f t="shared" si="390"/>
        <v>22.478956729173646</v>
      </c>
      <c r="T66" s="14">
        <f t="shared" si="391"/>
        <v>1.251688711371246E-2</v>
      </c>
      <c r="U66" s="6">
        <f t="shared" si="392"/>
        <v>1.7958903459748847</v>
      </c>
      <c r="V66" s="1">
        <v>60</v>
      </c>
      <c r="W66" s="1">
        <v>-23.454103921807199</v>
      </c>
      <c r="X66" s="5">
        <f t="shared" si="121"/>
        <v>-0.49975701421179863</v>
      </c>
      <c r="Y66" s="5">
        <f t="shared" si="122"/>
        <v>0.49975701421179863</v>
      </c>
      <c r="Z66" s="1">
        <v>-40.737511031329603</v>
      </c>
      <c r="AA66" s="6">
        <f t="shared" si="123"/>
        <v>-36.308460310101481</v>
      </c>
      <c r="AB66" s="16">
        <f t="shared" si="11"/>
        <v>36308.46031010148</v>
      </c>
      <c r="AC66" s="6">
        <f t="shared" si="12"/>
        <v>22.692787693813425</v>
      </c>
      <c r="AD66" s="14">
        <f t="shared" si="13"/>
        <v>1.2493925355294967E-2</v>
      </c>
      <c r="AE66" s="6">
        <f t="shared" si="14"/>
        <v>1.8163056884437163</v>
      </c>
      <c r="AF66" s="1">
        <v>60</v>
      </c>
      <c r="AG66" s="1">
        <v>-23.5215244128979</v>
      </c>
      <c r="AH66" s="5">
        <f t="shared" si="124"/>
        <v>-0.49965158849470015</v>
      </c>
      <c r="AI66" s="5">
        <f t="shared" si="125"/>
        <v>0.49965158849470015</v>
      </c>
      <c r="AJ66" s="1">
        <v>-43.830393813550501</v>
      </c>
      <c r="AK66" s="6">
        <f t="shared" si="126"/>
        <v>-39.552675560116803</v>
      </c>
      <c r="AL66" s="16">
        <f t="shared" si="15"/>
        <v>39552.675560116804</v>
      </c>
      <c r="AM66" s="6">
        <f t="shared" si="16"/>
        <v>24.720422225073001</v>
      </c>
      <c r="AN66" s="14">
        <f t="shared" si="17"/>
        <v>1.2491289712367504E-2</v>
      </c>
      <c r="AO66" s="6">
        <f t="shared" si="18"/>
        <v>1.9790127996629165</v>
      </c>
      <c r="AP66" s="1">
        <v>60</v>
      </c>
      <c r="AQ66" s="1">
        <v>-23.488951265667001</v>
      </c>
      <c r="AR66" s="5">
        <f t="shared" si="127"/>
        <v>-0.49953205324059979</v>
      </c>
      <c r="AS66" s="5">
        <f t="shared" si="128"/>
        <v>0.49953205324059979</v>
      </c>
      <c r="AT66" s="1">
        <v>-42.517422698438203</v>
      </c>
      <c r="AU66" s="6">
        <f t="shared" si="129"/>
        <v>-38.742597587406671</v>
      </c>
      <c r="AV66" s="16">
        <f t="shared" si="19"/>
        <v>38742.597587406672</v>
      </c>
      <c r="AW66" s="6">
        <f t="shared" si="20"/>
        <v>24.214123492129168</v>
      </c>
      <c r="AX66" s="14">
        <f t="shared" si="21"/>
        <v>1.2488301331014995E-2</v>
      </c>
      <c r="AY66" s="6">
        <f t="shared" si="22"/>
        <v>1.93894452498458</v>
      </c>
      <c r="AZ66" s="27">
        <f t="shared" si="384"/>
        <v>23.27959637623281</v>
      </c>
      <c r="BA66" s="22">
        <f t="shared" si="385"/>
        <v>1.2496501859235494E-2</v>
      </c>
      <c r="BB66" s="27">
        <f t="shared" si="23"/>
        <v>1.8628890419464157</v>
      </c>
      <c r="BC66" s="1">
        <v>60</v>
      </c>
      <c r="BD66">
        <v>-23.3514428358936</v>
      </c>
      <c r="BE66" s="5">
        <f t="shared" si="287"/>
        <v>-0.49990751594210181</v>
      </c>
      <c r="BF66" s="5">
        <f t="shared" si="288"/>
        <v>0.49990751594210181</v>
      </c>
      <c r="BG66">
        <v>-43.716325797140598</v>
      </c>
      <c r="BH66" s="6">
        <f t="shared" si="327"/>
        <v>-39.890941977500923</v>
      </c>
      <c r="BI66" s="16">
        <f t="shared" si="24"/>
        <v>39890.941977500923</v>
      </c>
      <c r="BJ66" s="6">
        <f t="shared" si="328"/>
        <v>24.931838735938076</v>
      </c>
      <c r="BK66" s="14">
        <f t="shared" si="329"/>
        <v>1.2497687898552545E-2</v>
      </c>
      <c r="BL66" s="6">
        <f t="shared" si="330"/>
        <v>1.9949160947462632</v>
      </c>
      <c r="BM66" s="1">
        <v>60</v>
      </c>
      <c r="BN66">
        <v>-23.311748842717101</v>
      </c>
      <c r="BO66" s="5">
        <f t="shared" si="289"/>
        <v>-0.49998556077500211</v>
      </c>
      <c r="BP66" s="5">
        <f t="shared" si="290"/>
        <v>0.49998556077500211</v>
      </c>
      <c r="BQ66">
        <v>-43.3750137686729</v>
      </c>
      <c r="BR66" s="6">
        <f t="shared" si="257"/>
        <v>-39.691429026424842</v>
      </c>
      <c r="BS66" s="16">
        <f t="shared" si="28"/>
        <v>39691.429026424841</v>
      </c>
      <c r="BT66" s="6">
        <f t="shared" si="258"/>
        <v>24.807143141515525</v>
      </c>
      <c r="BU66" s="14">
        <f t="shared" si="259"/>
        <v>1.2499639019375054E-2</v>
      </c>
      <c r="BV66" s="6">
        <f t="shared" si="260"/>
        <v>1.9846287643237728</v>
      </c>
      <c r="BW66" s="1">
        <v>60</v>
      </c>
      <c r="BX66">
        <v>-23.258595189227201</v>
      </c>
      <c r="BY66" s="5">
        <f t="shared" si="291"/>
        <v>-0.50009173155009989</v>
      </c>
      <c r="BZ66" s="5">
        <f t="shared" si="292"/>
        <v>0.50009173155009989</v>
      </c>
      <c r="CA66">
        <v>-46.896929107606397</v>
      </c>
      <c r="CB66" s="6">
        <f t="shared" si="261"/>
        <v>-42.804371751844869</v>
      </c>
      <c r="CC66" s="16">
        <f t="shared" si="32"/>
        <v>42804.371751844868</v>
      </c>
      <c r="CD66" s="6">
        <f t="shared" si="262"/>
        <v>26.752732344903041</v>
      </c>
      <c r="CE66" s="14">
        <f t="shared" si="263"/>
        <v>1.2502293288752497E-2</v>
      </c>
      <c r="CF66" s="6">
        <f t="shared" si="264"/>
        <v>2.1398260084788401</v>
      </c>
      <c r="CG66" s="1">
        <v>60</v>
      </c>
      <c r="CH66">
        <v>-23.285018534009598</v>
      </c>
      <c r="CI66" s="5">
        <f t="shared" si="293"/>
        <v>-0.50006714463379964</v>
      </c>
      <c r="CJ66" s="5">
        <f t="shared" si="294"/>
        <v>0.50006714463379964</v>
      </c>
      <c r="CK66">
        <v>-43.923533894121597</v>
      </c>
      <c r="CL66" s="6">
        <f t="shared" si="265"/>
        <v>-39.882669411599593</v>
      </c>
      <c r="CM66" s="16">
        <f t="shared" si="36"/>
        <v>39882.669411599592</v>
      </c>
      <c r="CN66" s="6">
        <f t="shared" si="266"/>
        <v>24.926668382249744</v>
      </c>
      <c r="CO66" s="14">
        <f t="shared" si="267"/>
        <v>1.2501678615844992E-2</v>
      </c>
      <c r="CP66" s="6">
        <f t="shared" si="268"/>
        <v>1.9938657158133115</v>
      </c>
      <c r="CQ66" s="1">
        <v>60</v>
      </c>
      <c r="CR66">
        <v>-23.270464616220799</v>
      </c>
      <c r="CS66" s="5">
        <f t="shared" si="295"/>
        <v>-0.50008898414849767</v>
      </c>
      <c r="CT66" s="5">
        <f t="shared" si="296"/>
        <v>0.50008898414849767</v>
      </c>
      <c r="CU66">
        <v>-23.687229491770299</v>
      </c>
      <c r="CV66" s="6">
        <f t="shared" si="269"/>
        <v>-20.545150525867971</v>
      </c>
      <c r="CW66" s="16">
        <f t="shared" si="40"/>
        <v>20545.150525867972</v>
      </c>
      <c r="CX66" s="6">
        <f t="shared" si="270"/>
        <v>12.840719078667483</v>
      </c>
      <c r="CY66" s="14">
        <f t="shared" si="271"/>
        <v>1.2502224603712442E-2</v>
      </c>
      <c r="CZ66" s="6">
        <f t="shared" si="272"/>
        <v>1.0270747395511137</v>
      </c>
      <c r="DA66" s="27">
        <f t="shared" si="44"/>
        <v>25.354595651151595</v>
      </c>
      <c r="DB66" s="22">
        <f t="shared" si="45"/>
        <v>1.2500324705631272E-2</v>
      </c>
      <c r="DC66" s="27">
        <f t="shared" si="297"/>
        <v>2.0283149636688718</v>
      </c>
      <c r="DD66" s="1">
        <v>60</v>
      </c>
      <c r="DE66">
        <v>-23.262653846501799</v>
      </c>
      <c r="DF66" s="5">
        <f t="shared" si="298"/>
        <v>-0.49978495388949895</v>
      </c>
      <c r="DG66" s="5">
        <f t="shared" si="299"/>
        <v>0.49978495388949895</v>
      </c>
      <c r="DH66">
        <v>-31.6016368567944</v>
      </c>
      <c r="DI66" s="6">
        <f t="shared" si="336"/>
        <v>-27.64899656176571</v>
      </c>
      <c r="DJ66" s="16">
        <f t="shared" si="337"/>
        <v>27648.996561765711</v>
      </c>
      <c r="DK66" s="6">
        <f t="shared" si="338"/>
        <v>17.280622851103569</v>
      </c>
      <c r="DL66" s="14">
        <f t="shared" si="339"/>
        <v>1.2494623847237474E-2</v>
      </c>
      <c r="DM66" s="6">
        <f t="shared" si="340"/>
        <v>1.3830446648399315</v>
      </c>
      <c r="DN66" s="1">
        <v>60</v>
      </c>
      <c r="DO66">
        <v>-23.316088247185998</v>
      </c>
      <c r="DP66" s="5">
        <f t="shared" si="300"/>
        <v>-0.49993657320689877</v>
      </c>
      <c r="DQ66" s="5">
        <f t="shared" si="301"/>
        <v>0.49993657320689877</v>
      </c>
      <c r="DR66">
        <v>-38.160736486315699</v>
      </c>
      <c r="DS66" s="6">
        <f t="shared" si="278"/>
        <v>-34.407646767795065</v>
      </c>
      <c r="DT66" s="16">
        <f t="shared" si="279"/>
        <v>34407.646767795064</v>
      </c>
      <c r="DU66" s="6">
        <f t="shared" si="280"/>
        <v>21.504779229871914</v>
      </c>
      <c r="DV66" s="14">
        <f t="shared" si="281"/>
        <v>1.2498414330172469E-2</v>
      </c>
      <c r="DW66" s="6">
        <f t="shared" si="282"/>
        <v>1.7206006027466338</v>
      </c>
      <c r="DX66" s="1">
        <v>60</v>
      </c>
      <c r="DY66">
        <v>-23.368203475989699</v>
      </c>
      <c r="DZ66" s="5">
        <f t="shared" si="302"/>
        <v>-0.49991701543249789</v>
      </c>
      <c r="EA66" s="5">
        <f t="shared" si="303"/>
        <v>0.49991701543249789</v>
      </c>
      <c r="EB66">
        <v>-34.615178033709498</v>
      </c>
      <c r="EC66" s="6">
        <f t="shared" si="331"/>
        <v>-30.914010666310755</v>
      </c>
      <c r="ED66" s="16">
        <f t="shared" si="332"/>
        <v>30914.010666310754</v>
      </c>
      <c r="EE66" s="6">
        <f t="shared" si="333"/>
        <v>19.321256666444221</v>
      </c>
      <c r="EF66" s="14">
        <f t="shared" si="334"/>
        <v>1.2497925385812448E-2</v>
      </c>
      <c r="EG66" s="6">
        <f t="shared" si="335"/>
        <v>1.5459571144805817</v>
      </c>
      <c r="EH66" s="1">
        <v>60</v>
      </c>
      <c r="EI66">
        <v>-23.395175323210498</v>
      </c>
      <c r="EJ66" s="5">
        <f t="shared" si="304"/>
        <v>-0.49952171555979774</v>
      </c>
      <c r="EK66" s="5">
        <f t="shared" si="305"/>
        <v>0.49952171555979774</v>
      </c>
      <c r="EL66">
        <v>-32.3457980528474</v>
      </c>
      <c r="EM66" s="6">
        <f t="shared" si="355"/>
        <v>-28.621715679764758</v>
      </c>
      <c r="EN66" s="16">
        <f t="shared" si="356"/>
        <v>28621.715679764759</v>
      </c>
      <c r="EO66" s="6">
        <f t="shared" si="357"/>
        <v>17.888572299852974</v>
      </c>
      <c r="EP66" s="14">
        <f t="shared" si="358"/>
        <v>1.2488042888994943E-2</v>
      </c>
      <c r="EQ66" s="6">
        <f t="shared" si="359"/>
        <v>1.4324560268460669</v>
      </c>
      <c r="ER66" s="1">
        <v>60</v>
      </c>
      <c r="ES66">
        <v>-23.2410200609614</v>
      </c>
      <c r="ET66" s="5">
        <f t="shared" si="348"/>
        <v>-0.50007520057420152</v>
      </c>
      <c r="EU66" s="5">
        <f t="shared" si="349"/>
        <v>0.50007520057420152</v>
      </c>
      <c r="EV66">
        <v>-35.775482468306997</v>
      </c>
      <c r="EW66" s="6">
        <f t="shared" si="343"/>
        <v>-31.988899409770948</v>
      </c>
      <c r="EX66" s="16">
        <f t="shared" si="344"/>
        <v>31988.899409770947</v>
      </c>
      <c r="EY66" s="6">
        <f t="shared" si="345"/>
        <v>19.993062131106843</v>
      </c>
      <c r="EZ66" s="14">
        <f t="shared" si="346"/>
        <v>1.2501880014355038E-2</v>
      </c>
      <c r="FA66" s="6">
        <f t="shared" si="347"/>
        <v>1.5992044483029915</v>
      </c>
      <c r="FB66" s="27">
        <f t="shared" si="375"/>
        <v>19.197658635675904</v>
      </c>
      <c r="FC66" s="22">
        <f t="shared" si="376"/>
        <v>1.2496177293314474E-2</v>
      </c>
      <c r="FD66" s="27">
        <f t="shared" si="377"/>
        <v>1.5362825114482619</v>
      </c>
      <c r="FE66" s="1">
        <v>60</v>
      </c>
      <c r="FF66">
        <v>-23.292880759301699</v>
      </c>
      <c r="FG66" s="5">
        <f t="shared" si="306"/>
        <v>-0.49984330124969745</v>
      </c>
      <c r="FH66" s="5">
        <f t="shared" si="307"/>
        <v>0.49984330124969745</v>
      </c>
      <c r="FI66">
        <v>-43.4785377234221</v>
      </c>
      <c r="FJ66" s="6">
        <f t="shared" si="360"/>
        <v>-40.117763355374393</v>
      </c>
      <c r="FK66" s="16">
        <f t="shared" si="361"/>
        <v>40117.763355374394</v>
      </c>
      <c r="FL66" s="6">
        <f t="shared" si="362"/>
        <v>25.073602097108996</v>
      </c>
      <c r="FM66" s="14">
        <f t="shared" si="363"/>
        <v>1.2496082531242436E-2</v>
      </c>
      <c r="FN66" s="6">
        <f t="shared" si="364"/>
        <v>2.0065170051830656</v>
      </c>
      <c r="FO66" s="1">
        <v>60</v>
      </c>
      <c r="FP66">
        <v>-23.1961405567444</v>
      </c>
      <c r="FQ66" s="5">
        <f t="shared" si="341"/>
        <v>-0.49955524317299904</v>
      </c>
      <c r="FR66" s="5">
        <f t="shared" si="342"/>
        <v>0.49955524317299904</v>
      </c>
      <c r="FS66">
        <v>-39.651429094374201</v>
      </c>
      <c r="FT66" s="6">
        <f t="shared" si="365"/>
        <v>-36.059886030852816</v>
      </c>
      <c r="FU66" s="16">
        <f t="shared" si="366"/>
        <v>36059.886030852816</v>
      </c>
      <c r="FV66" s="6">
        <f t="shared" si="367"/>
        <v>22.537428769283011</v>
      </c>
      <c r="FW66" s="14">
        <f t="shared" si="368"/>
        <v>1.2488881079324976E-2</v>
      </c>
      <c r="FX66" s="6">
        <f t="shared" si="369"/>
        <v>1.8045995174534211</v>
      </c>
      <c r="FY66" s="1">
        <v>60</v>
      </c>
      <c r="FZ66">
        <v>-23.258994493787</v>
      </c>
      <c r="GA66" s="5">
        <f t="shared" si="308"/>
        <v>-0.50005084648839926</v>
      </c>
      <c r="GB66" s="5">
        <f t="shared" si="309"/>
        <v>0.50005084648839926</v>
      </c>
      <c r="GC66">
        <v>-39.735511876642697</v>
      </c>
      <c r="GD66" s="6">
        <f t="shared" si="350"/>
        <v>-36.241623945534229</v>
      </c>
      <c r="GE66" s="16">
        <f t="shared" si="351"/>
        <v>36241.623945534229</v>
      </c>
      <c r="GF66" s="6">
        <f t="shared" si="352"/>
        <v>22.651014965958893</v>
      </c>
      <c r="GG66" s="14">
        <f t="shared" si="353"/>
        <v>1.2501271162209981E-2</v>
      </c>
      <c r="GH66" s="6">
        <f t="shared" si="354"/>
        <v>1.8118969400832223</v>
      </c>
      <c r="GI66" s="1">
        <v>60</v>
      </c>
      <c r="GJ66">
        <v>-23.084998754207799</v>
      </c>
      <c r="GK66" s="5">
        <f t="shared" si="310"/>
        <v>-0.49974928423429787</v>
      </c>
      <c r="GL66" s="5">
        <f t="shared" si="311"/>
        <v>0.49974928423429787</v>
      </c>
      <c r="GM66">
        <v>-39.671858772635503</v>
      </c>
      <c r="GN66" s="6">
        <f t="shared" si="198"/>
        <v>-36.166255548596418</v>
      </c>
      <c r="GO66" s="16">
        <f t="shared" si="199"/>
        <v>36166.255548596419</v>
      </c>
      <c r="GP66" s="6">
        <f t="shared" si="200"/>
        <v>22.60390971787276</v>
      </c>
      <c r="GQ66" s="14">
        <f t="shared" si="201"/>
        <v>1.2493732105857447E-2</v>
      </c>
      <c r="GR66" s="6">
        <f t="shared" si="202"/>
        <v>1.8092199773737225</v>
      </c>
      <c r="GS66" s="1">
        <v>60</v>
      </c>
      <c r="GT66">
        <v>-23.612014928659001</v>
      </c>
      <c r="GU66" s="5">
        <f t="shared" si="312"/>
        <v>-0.49990113638240175</v>
      </c>
      <c r="GV66" s="5">
        <f t="shared" si="313"/>
        <v>0.49990113638240175</v>
      </c>
      <c r="GW66">
        <v>-47.892951406538501</v>
      </c>
      <c r="GX66" s="6">
        <f t="shared" si="370"/>
        <v>-44.227590970695033</v>
      </c>
      <c r="GY66" s="16">
        <f t="shared" si="371"/>
        <v>44227.590970695033</v>
      </c>
      <c r="GZ66" s="6">
        <f t="shared" si="372"/>
        <v>27.642244356684397</v>
      </c>
      <c r="HA66" s="14">
        <f t="shared" si="373"/>
        <v>1.2497528409560043E-2</v>
      </c>
      <c r="HB66" s="6">
        <f t="shared" si="374"/>
        <v>2.2118168849721784</v>
      </c>
      <c r="HC66" s="27">
        <f t="shared" si="314"/>
        <v>24.101639981381616</v>
      </c>
      <c r="HD66" s="22">
        <f t="shared" si="315"/>
        <v>1.2495499057638975E-2</v>
      </c>
      <c r="HE66" s="27">
        <f t="shared" si="316"/>
        <v>1.9288257211821696</v>
      </c>
      <c r="HF66" s="1">
        <v>60</v>
      </c>
      <c r="HG66">
        <v>-23.181622588007599</v>
      </c>
      <c r="HH66" s="5">
        <f t="shared" si="317"/>
        <v>-0.50013117306179922</v>
      </c>
      <c r="HI66" s="5">
        <f t="shared" si="318"/>
        <v>0.50013117306179922</v>
      </c>
      <c r="HJ66">
        <v>-35.648325458168998</v>
      </c>
      <c r="HK66" s="6">
        <f t="shared" si="212"/>
        <v>-31.860638596117507</v>
      </c>
      <c r="HL66" s="16">
        <f t="shared" si="213"/>
        <v>31860.638596117507</v>
      </c>
      <c r="HM66" s="6">
        <f t="shared" si="214"/>
        <v>19.912899122573442</v>
      </c>
      <c r="HN66" s="14">
        <f t="shared" si="215"/>
        <v>1.2503279326544981E-2</v>
      </c>
      <c r="HO66" s="6">
        <f t="shared" si="216"/>
        <v>1.5926141136667666</v>
      </c>
      <c r="HP66" s="1">
        <v>60</v>
      </c>
      <c r="HQ66">
        <v>-23.337142703510199</v>
      </c>
      <c r="HR66" s="5">
        <f t="shared" si="319"/>
        <v>-0.49966262466750067</v>
      </c>
      <c r="HS66" s="5">
        <f t="shared" si="320"/>
        <v>0.49966262466750067</v>
      </c>
      <c r="HT66">
        <v>-35.900069400668102</v>
      </c>
      <c r="HU66" s="6">
        <f t="shared" si="219"/>
        <v>-32.194678671657996</v>
      </c>
      <c r="HV66" s="16">
        <f t="shared" si="220"/>
        <v>32194.678671657995</v>
      </c>
      <c r="HW66" s="6">
        <f t="shared" si="221"/>
        <v>20.121674169786246</v>
      </c>
      <c r="HX66" s="14">
        <f t="shared" si="222"/>
        <v>1.2491565616687517E-2</v>
      </c>
      <c r="HY66" s="6">
        <f t="shared" si="223"/>
        <v>1.6108208360131933</v>
      </c>
      <c r="HZ66" s="1">
        <v>60</v>
      </c>
      <c r="IA66">
        <v>-23.3144521927947</v>
      </c>
      <c r="IB66" s="5">
        <f t="shared" si="321"/>
        <v>-0.49980735219769912</v>
      </c>
      <c r="IC66" s="5">
        <f t="shared" si="322"/>
        <v>0.49980735219769912</v>
      </c>
      <c r="ID66">
        <v>-41.435219533741503</v>
      </c>
      <c r="IE66" s="6">
        <f t="shared" si="226"/>
        <v>-37.686979211866877</v>
      </c>
      <c r="IF66" s="16">
        <f t="shared" si="227"/>
        <v>37686.979211866877</v>
      </c>
      <c r="IG66" s="6">
        <f t="shared" si="228"/>
        <v>23.554362007416799</v>
      </c>
      <c r="IH66" s="14">
        <f t="shared" si="229"/>
        <v>1.2495183804942477E-2</v>
      </c>
      <c r="II66" s="6">
        <f t="shared" si="230"/>
        <v>1.885075271809916</v>
      </c>
      <c r="IJ66" s="1">
        <v>60</v>
      </c>
      <c r="IK66">
        <v>-23.473883490639999</v>
      </c>
      <c r="IL66" s="5">
        <f t="shared" si="323"/>
        <v>-0.49995785392799874</v>
      </c>
      <c r="IM66" s="5">
        <f t="shared" si="324"/>
        <v>0.49995785392799874</v>
      </c>
      <c r="IN66">
        <v>-43.418194912373998</v>
      </c>
      <c r="IO66" s="6">
        <f t="shared" si="233"/>
        <v>-39.795996248722062</v>
      </c>
      <c r="IP66" s="16">
        <f t="shared" si="234"/>
        <v>39795.996248722062</v>
      </c>
      <c r="IQ66" s="6">
        <f t="shared" si="235"/>
        <v>24.872497655451287</v>
      </c>
      <c r="IR66" s="14">
        <f t="shared" si="236"/>
        <v>1.2498946348199969E-2</v>
      </c>
      <c r="IS66" s="6">
        <f t="shared" si="237"/>
        <v>1.9899675510674779</v>
      </c>
      <c r="IT66" s="1">
        <v>60</v>
      </c>
      <c r="IU66">
        <v>-23.360801650019202</v>
      </c>
      <c r="IV66" s="5">
        <f t="shared" si="325"/>
        <v>-0.49984027445120205</v>
      </c>
      <c r="IW66" s="5">
        <f t="shared" si="326"/>
        <v>0.49984027445120205</v>
      </c>
      <c r="IX66">
        <v>-41.740646585822098</v>
      </c>
      <c r="IY66" s="6">
        <f t="shared" si="240"/>
        <v>-38.100988790392869</v>
      </c>
      <c r="IZ66" s="16">
        <f t="shared" si="241"/>
        <v>38100.988790392868</v>
      </c>
      <c r="JA66" s="6">
        <f t="shared" si="242"/>
        <v>23.813117993995544</v>
      </c>
      <c r="JB66" s="14">
        <f t="shared" si="243"/>
        <v>1.2496006861280051E-2</v>
      </c>
      <c r="JC66" s="6">
        <f t="shared" si="244"/>
        <v>1.9056582041245937</v>
      </c>
      <c r="JD66" s="27">
        <f t="shared" si="245"/>
        <v>22.454910189844664</v>
      </c>
      <c r="JE66" s="22">
        <f t="shared" si="246"/>
        <v>1.2496996391530998E-2</v>
      </c>
      <c r="JF66" s="27">
        <f t="shared" si="247"/>
        <v>1.7968245717876639</v>
      </c>
    </row>
    <row r="67" spans="2:266" x14ac:dyDescent="0.25">
      <c r="B67" s="1">
        <v>61</v>
      </c>
      <c r="C67" s="5">
        <v>-23.291059185450798</v>
      </c>
      <c r="D67" s="5">
        <f t="shared" si="116"/>
        <v>-0.50814795133729973</v>
      </c>
      <c r="E67" s="5">
        <f t="shared" si="117"/>
        <v>0.50814795133729973</v>
      </c>
      <c r="F67" s="6">
        <v>-40.425901673734202</v>
      </c>
      <c r="G67" s="6">
        <f t="shared" si="118"/>
        <v>-36.818298138678088</v>
      </c>
      <c r="H67" s="16">
        <f t="shared" si="2"/>
        <v>36818.298138678088</v>
      </c>
      <c r="I67" s="6">
        <f t="shared" si="3"/>
        <v>23.011436336673807</v>
      </c>
      <c r="J67" s="14">
        <f t="shared" si="4"/>
        <v>1.2703698783432494E-2</v>
      </c>
      <c r="K67" s="6">
        <f t="shared" si="5"/>
        <v>1.8113965648086785</v>
      </c>
      <c r="L67" s="1">
        <v>61</v>
      </c>
      <c r="M67" s="1">
        <v>-23.498748593033401</v>
      </c>
      <c r="N67" s="5">
        <f t="shared" si="386"/>
        <v>-0.50859326323299925</v>
      </c>
      <c r="O67" s="5">
        <f t="shared" si="387"/>
        <v>0.50859326323299925</v>
      </c>
      <c r="P67" s="1">
        <v>-41.089350543916197</v>
      </c>
      <c r="Q67" s="6">
        <f t="shared" si="388"/>
        <v>-37.049279175698729</v>
      </c>
      <c r="R67" s="16">
        <f t="shared" si="389"/>
        <v>37049.279175698728</v>
      </c>
      <c r="S67" s="6">
        <f t="shared" si="390"/>
        <v>23.155799484811705</v>
      </c>
      <c r="T67" s="14">
        <f t="shared" si="391"/>
        <v>1.2714831580824981E-2</v>
      </c>
      <c r="U67" s="6">
        <f t="shared" si="392"/>
        <v>1.8211644674658978</v>
      </c>
      <c r="V67" s="1">
        <v>61</v>
      </c>
      <c r="W67" s="1">
        <v>-23.4623378379443</v>
      </c>
      <c r="X67" s="5">
        <f t="shared" si="121"/>
        <v>-0.50799093034889964</v>
      </c>
      <c r="Y67" s="5">
        <f t="shared" si="122"/>
        <v>0.50799093034889964</v>
      </c>
      <c r="Z67" s="1">
        <v>-41.8505812063813</v>
      </c>
      <c r="AA67" s="6">
        <f t="shared" si="123"/>
        <v>-37.421530485153177</v>
      </c>
      <c r="AB67" s="16">
        <f t="shared" si="11"/>
        <v>37421.530485153176</v>
      </c>
      <c r="AC67" s="6">
        <f t="shared" si="12"/>
        <v>23.388456553220735</v>
      </c>
      <c r="AD67" s="14">
        <f t="shared" si="13"/>
        <v>1.2699773258722491E-2</v>
      </c>
      <c r="AE67" s="6">
        <f t="shared" si="14"/>
        <v>1.8416436322717034</v>
      </c>
      <c r="AF67" s="1">
        <v>61</v>
      </c>
      <c r="AG67" s="1">
        <v>-23.530187109954799</v>
      </c>
      <c r="AH67" s="5">
        <f t="shared" si="124"/>
        <v>-0.50831428555159874</v>
      </c>
      <c r="AI67" s="5">
        <f t="shared" si="125"/>
        <v>0.50831428555159874</v>
      </c>
      <c r="AJ67" s="1">
        <v>-45.220656320452697</v>
      </c>
      <c r="AK67" s="6">
        <f t="shared" si="126"/>
        <v>-40.942938067019</v>
      </c>
      <c r="AL67" s="16">
        <f t="shared" si="15"/>
        <v>40942.938067019</v>
      </c>
      <c r="AM67" s="6">
        <f t="shared" si="16"/>
        <v>25.589336291886877</v>
      </c>
      <c r="AN67" s="14">
        <f t="shared" si="17"/>
        <v>1.2707857138789969E-2</v>
      </c>
      <c r="AO67" s="6">
        <f t="shared" si="18"/>
        <v>2.0136625720930534</v>
      </c>
      <c r="AP67" s="1">
        <v>61</v>
      </c>
      <c r="AQ67" s="1">
        <v>-23.497439526002999</v>
      </c>
      <c r="AR67" s="5">
        <f t="shared" si="127"/>
        <v>-0.50802031357659772</v>
      </c>
      <c r="AS67" s="5">
        <f t="shared" si="128"/>
        <v>0.50802031357659772</v>
      </c>
      <c r="AT67" s="1">
        <v>-43.676754459738703</v>
      </c>
      <c r="AU67" s="6">
        <f t="shared" si="129"/>
        <v>-39.901929348707171</v>
      </c>
      <c r="AV67" s="16">
        <f t="shared" si="19"/>
        <v>39901.92934870717</v>
      </c>
      <c r="AW67" s="6">
        <f t="shared" si="20"/>
        <v>24.938705842941982</v>
      </c>
      <c r="AX67" s="14">
        <f t="shared" si="21"/>
        <v>1.2700507839414944E-2</v>
      </c>
      <c r="AY67" s="6">
        <f t="shared" si="22"/>
        <v>1.9635991062929652</v>
      </c>
      <c r="AZ67" s="27">
        <f t="shared" si="384"/>
        <v>24.01674690190702</v>
      </c>
      <c r="BA67" s="22">
        <f t="shared" si="385"/>
        <v>1.2705333720236975E-2</v>
      </c>
      <c r="BB67" s="27">
        <f t="shared" si="23"/>
        <v>1.8902885536688656</v>
      </c>
      <c r="BC67" s="1">
        <v>61</v>
      </c>
      <c r="BD67">
        <v>-23.3598730282662</v>
      </c>
      <c r="BE67" s="5">
        <f t="shared" si="287"/>
        <v>-0.50833770831470204</v>
      </c>
      <c r="BF67" s="5">
        <f t="shared" si="288"/>
        <v>0.50833770831470204</v>
      </c>
      <c r="BG67">
        <v>-44.800758920610001</v>
      </c>
      <c r="BH67" s="6">
        <f t="shared" si="327"/>
        <v>-40.975375100970325</v>
      </c>
      <c r="BI67" s="16">
        <f t="shared" si="24"/>
        <v>40975.375100970326</v>
      </c>
      <c r="BJ67" s="6">
        <f t="shared" si="328"/>
        <v>25.609609438106453</v>
      </c>
      <c r="BK67" s="14">
        <f t="shared" si="329"/>
        <v>1.2708442707867551E-2</v>
      </c>
      <c r="BL67" s="6">
        <f t="shared" si="330"/>
        <v>2.0151650384552657</v>
      </c>
      <c r="BM67" s="1">
        <v>61</v>
      </c>
      <c r="BN67">
        <v>-23.3199447608926</v>
      </c>
      <c r="BO67" s="5">
        <f t="shared" si="289"/>
        <v>-0.50818147895050103</v>
      </c>
      <c r="BP67" s="5">
        <f t="shared" si="290"/>
        <v>0.50818147895050103</v>
      </c>
      <c r="BQ67">
        <v>-44.610986299812801</v>
      </c>
      <c r="BR67" s="6">
        <f t="shared" si="257"/>
        <v>-40.927401557564743</v>
      </c>
      <c r="BS67" s="16">
        <f t="shared" si="28"/>
        <v>40927.401557564743</v>
      </c>
      <c r="BT67" s="6">
        <f t="shared" si="258"/>
        <v>25.579625973477963</v>
      </c>
      <c r="BU67" s="14">
        <f t="shared" si="259"/>
        <v>1.2704536973762526E-2</v>
      </c>
      <c r="BV67" s="6">
        <f t="shared" si="260"/>
        <v>2.0134244975873687</v>
      </c>
      <c r="BW67" s="1">
        <v>61</v>
      </c>
      <c r="BX67">
        <v>-23.2665636318605</v>
      </c>
      <c r="BY67" s="5">
        <f t="shared" si="291"/>
        <v>-0.50806017418339877</v>
      </c>
      <c r="BZ67" s="5">
        <f t="shared" si="292"/>
        <v>0.50806017418339877</v>
      </c>
      <c r="CA67">
        <v>-48.120331950485699</v>
      </c>
      <c r="CB67" s="6">
        <f t="shared" si="261"/>
        <v>-44.027774594724171</v>
      </c>
      <c r="CC67" s="16">
        <f t="shared" si="32"/>
        <v>44027.774594724171</v>
      </c>
      <c r="CD67" s="6">
        <f t="shared" si="262"/>
        <v>27.517359121702608</v>
      </c>
      <c r="CE67" s="14">
        <f t="shared" si="263"/>
        <v>1.270150435458497E-2</v>
      </c>
      <c r="CF67" s="6">
        <f t="shared" si="264"/>
        <v>2.1664645662046667</v>
      </c>
      <c r="CG67" s="1">
        <v>61</v>
      </c>
      <c r="CH67">
        <v>-23.292946650374802</v>
      </c>
      <c r="CI67" s="5">
        <f t="shared" si="293"/>
        <v>-0.50799526099900305</v>
      </c>
      <c r="CJ67" s="5">
        <f t="shared" si="294"/>
        <v>0.50799526099900305</v>
      </c>
      <c r="CK67">
        <v>-44.945667684078202</v>
      </c>
      <c r="CL67" s="6">
        <f t="shared" si="265"/>
        <v>-40.904803201556199</v>
      </c>
      <c r="CM67" s="16">
        <f t="shared" si="36"/>
        <v>40904.803201556198</v>
      </c>
      <c r="CN67" s="6">
        <f t="shared" si="266"/>
        <v>25.565502000972625</v>
      </c>
      <c r="CO67" s="14">
        <f t="shared" si="267"/>
        <v>1.2699881524975077E-2</v>
      </c>
      <c r="CP67" s="6">
        <f t="shared" si="268"/>
        <v>2.0130504328482544</v>
      </c>
      <c r="CQ67" s="1">
        <v>61</v>
      </c>
      <c r="CR67">
        <v>-23.278547611532499</v>
      </c>
      <c r="CS67" s="5">
        <f t="shared" si="295"/>
        <v>-0.50817197946019732</v>
      </c>
      <c r="CT67" s="5">
        <f t="shared" si="296"/>
        <v>0.50817197946019732</v>
      </c>
      <c r="CU67">
        <v>-24.2186447605491</v>
      </c>
      <c r="CV67" s="6">
        <f t="shared" si="269"/>
        <v>-21.076565794646772</v>
      </c>
      <c r="CW67" s="16">
        <f t="shared" si="40"/>
        <v>21076.565794646773</v>
      </c>
      <c r="CX67" s="6">
        <f t="shared" si="270"/>
        <v>13.172853621654234</v>
      </c>
      <c r="CY67" s="14">
        <f t="shared" si="271"/>
        <v>1.2704299486504932E-2</v>
      </c>
      <c r="CZ67" s="6">
        <f t="shared" si="272"/>
        <v>1.0368815404302316</v>
      </c>
      <c r="DA67" s="27">
        <f t="shared" si="44"/>
        <v>26.068024133564915</v>
      </c>
      <c r="DB67" s="22">
        <f t="shared" si="45"/>
        <v>1.2703591390297531E-2</v>
      </c>
      <c r="DC67" s="27">
        <f t="shared" si="297"/>
        <v>2.0520200416296905</v>
      </c>
      <c r="DD67" s="1">
        <v>61</v>
      </c>
      <c r="DE67">
        <v>-23.270881522777501</v>
      </c>
      <c r="DF67" s="5">
        <f t="shared" si="298"/>
        <v>-0.50801263016520082</v>
      </c>
      <c r="DG67" s="5">
        <f t="shared" si="299"/>
        <v>0.50801263016520082</v>
      </c>
      <c r="DH67">
        <v>-32.388250716030598</v>
      </c>
      <c r="DI67" s="6">
        <f t="shared" si="336"/>
        <v>-28.435610421001908</v>
      </c>
      <c r="DJ67" s="16">
        <f t="shared" si="337"/>
        <v>28435.610421001908</v>
      </c>
      <c r="DK67" s="6">
        <f t="shared" si="338"/>
        <v>17.772256513126191</v>
      </c>
      <c r="DL67" s="14">
        <f t="shared" si="339"/>
        <v>1.2700315754130021E-2</v>
      </c>
      <c r="DM67" s="6">
        <f t="shared" si="340"/>
        <v>1.3993554851064882</v>
      </c>
      <c r="DN67" s="1">
        <v>61</v>
      </c>
      <c r="DO67">
        <v>-23.324005932738199</v>
      </c>
      <c r="DP67" s="5">
        <f t="shared" si="300"/>
        <v>-0.50785425875909951</v>
      </c>
      <c r="DQ67" s="5">
        <f t="shared" si="301"/>
        <v>0.50785425875909951</v>
      </c>
      <c r="DR67">
        <v>-38.882595300674403</v>
      </c>
      <c r="DS67" s="6">
        <f t="shared" si="278"/>
        <v>-35.129505582153769</v>
      </c>
      <c r="DT67" s="16">
        <f t="shared" si="279"/>
        <v>35129.505582153768</v>
      </c>
      <c r="DU67" s="6">
        <f t="shared" si="280"/>
        <v>21.955940988846105</v>
      </c>
      <c r="DV67" s="14">
        <f t="shared" si="281"/>
        <v>1.2696356468977488E-2</v>
      </c>
      <c r="DW67" s="6">
        <f t="shared" si="282"/>
        <v>1.7293103767599514</v>
      </c>
      <c r="DX67" s="1">
        <v>61</v>
      </c>
      <c r="DY67">
        <v>-23.3764343653284</v>
      </c>
      <c r="DZ67" s="5">
        <f t="shared" si="302"/>
        <v>-0.50814790477119942</v>
      </c>
      <c r="EA67" s="5">
        <f t="shared" si="303"/>
        <v>0.50814790477119942</v>
      </c>
      <c r="EB67">
        <v>-35.5472320690751</v>
      </c>
      <c r="EC67" s="6">
        <f t="shared" si="331"/>
        <v>-31.846064701676358</v>
      </c>
      <c r="ED67" s="16">
        <f t="shared" si="332"/>
        <v>31846.064701676358</v>
      </c>
      <c r="EE67" s="6">
        <f t="shared" si="333"/>
        <v>19.903790438547723</v>
      </c>
      <c r="EF67" s="14">
        <f t="shared" si="334"/>
        <v>1.2703697619279985E-2</v>
      </c>
      <c r="EG67" s="6">
        <f t="shared" si="335"/>
        <v>1.56677142632397</v>
      </c>
      <c r="EH67" s="1">
        <v>61</v>
      </c>
      <c r="EI67">
        <v>-23.4037161567067</v>
      </c>
      <c r="EJ67" s="5">
        <f t="shared" si="304"/>
        <v>-0.50806254905599957</v>
      </c>
      <c r="EK67" s="5">
        <f t="shared" si="305"/>
        <v>0.50806254905599957</v>
      </c>
      <c r="EL67">
        <v>-33.081231825053699</v>
      </c>
      <c r="EM67" s="6">
        <f t="shared" si="355"/>
        <v>-29.357149451971058</v>
      </c>
      <c r="EN67" s="16">
        <f t="shared" si="356"/>
        <v>29357.149451971058</v>
      </c>
      <c r="EO67" s="6">
        <f t="shared" si="357"/>
        <v>18.348218407481912</v>
      </c>
      <c r="EP67" s="14">
        <f t="shared" si="358"/>
        <v>1.270156372639999E-2</v>
      </c>
      <c r="EQ67" s="6">
        <f t="shared" si="359"/>
        <v>1.444563740553098</v>
      </c>
      <c r="ER67" s="1">
        <v>61</v>
      </c>
      <c r="ES67">
        <v>-23.2491713222188</v>
      </c>
      <c r="ET67" s="5">
        <f t="shared" si="348"/>
        <v>-0.50822646183160103</v>
      </c>
      <c r="EU67" s="5">
        <f t="shared" si="349"/>
        <v>0.50822646183160103</v>
      </c>
      <c r="EV67">
        <v>-36.570778116583803</v>
      </c>
      <c r="EW67" s="6">
        <f t="shared" si="343"/>
        <v>-32.784195058047757</v>
      </c>
      <c r="EX67" s="16">
        <f t="shared" si="344"/>
        <v>32784.195058047757</v>
      </c>
      <c r="EY67" s="6">
        <f t="shared" si="345"/>
        <v>20.490121911279847</v>
      </c>
      <c r="EZ67" s="14">
        <f t="shared" si="346"/>
        <v>1.2705661545790026E-2</v>
      </c>
      <c r="FA67" s="6">
        <f t="shared" si="347"/>
        <v>1.6126765093997939</v>
      </c>
      <c r="FB67" s="27">
        <f t="shared" si="375"/>
        <v>19.694065651856356</v>
      </c>
      <c r="FC67" s="22">
        <f t="shared" si="376"/>
        <v>1.2701519022915501E-2</v>
      </c>
      <c r="FD67" s="27">
        <f t="shared" si="377"/>
        <v>1.5505283750963348</v>
      </c>
      <c r="FE67" s="1">
        <v>61</v>
      </c>
      <c r="FF67">
        <v>-23.301048085873699</v>
      </c>
      <c r="FG67" s="5">
        <f t="shared" si="306"/>
        <v>-0.50801062782169737</v>
      </c>
      <c r="FH67" s="5">
        <f t="shared" si="307"/>
        <v>0.50801062782169737</v>
      </c>
      <c r="FI67">
        <v>-44.818446412682498</v>
      </c>
      <c r="FJ67" s="6">
        <f t="shared" si="360"/>
        <v>-41.457672044634791</v>
      </c>
      <c r="FK67" s="16">
        <f t="shared" si="361"/>
        <v>41457.67204463479</v>
      </c>
      <c r="FL67" s="6">
        <f t="shared" si="362"/>
        <v>25.911045027896744</v>
      </c>
      <c r="FM67" s="14">
        <f t="shared" si="363"/>
        <v>1.2700265695542435E-2</v>
      </c>
      <c r="FN67" s="6">
        <f t="shared" si="364"/>
        <v>2.0401970831989016</v>
      </c>
      <c r="FO67" s="1">
        <v>61</v>
      </c>
      <c r="FP67">
        <v>-23.204731355697501</v>
      </c>
      <c r="FQ67" s="5">
        <f t="shared" si="341"/>
        <v>-0.50814604212609993</v>
      </c>
      <c r="FR67" s="5">
        <f t="shared" si="342"/>
        <v>0.50814604212609993</v>
      </c>
      <c r="FS67">
        <v>-40.785552561283097</v>
      </c>
      <c r="FT67" s="6">
        <f t="shared" si="365"/>
        <v>-37.194009497761712</v>
      </c>
      <c r="FU67" s="16">
        <f t="shared" si="366"/>
        <v>37194.009497761712</v>
      </c>
      <c r="FV67" s="6">
        <f t="shared" si="367"/>
        <v>23.246255936101068</v>
      </c>
      <c r="FW67" s="14">
        <f t="shared" si="368"/>
        <v>1.2703651053152498E-2</v>
      </c>
      <c r="FX67" s="6">
        <f t="shared" si="369"/>
        <v>1.8298877888599081</v>
      </c>
      <c r="FY67" s="1">
        <v>61</v>
      </c>
      <c r="FZ67">
        <v>-23.266730571434501</v>
      </c>
      <c r="GA67" s="5">
        <f t="shared" si="308"/>
        <v>-0.50778692413589965</v>
      </c>
      <c r="GB67" s="5">
        <f t="shared" si="309"/>
        <v>0.50778692413589965</v>
      </c>
      <c r="GC67">
        <v>-40.689534135162802</v>
      </c>
      <c r="GD67" s="6">
        <f t="shared" si="350"/>
        <v>-37.195646204054334</v>
      </c>
      <c r="GE67" s="16">
        <f t="shared" si="351"/>
        <v>37195.646204054334</v>
      </c>
      <c r="GF67" s="6">
        <f t="shared" si="352"/>
        <v>23.247278877533958</v>
      </c>
      <c r="GG67" s="14">
        <f t="shared" si="353"/>
        <v>1.2694673103397492E-2</v>
      </c>
      <c r="GH67" s="6">
        <f t="shared" si="354"/>
        <v>1.8312625057916818</v>
      </c>
      <c r="GI67" s="1">
        <v>61</v>
      </c>
      <c r="GJ67">
        <v>-23.093106429568</v>
      </c>
      <c r="GK67" s="5">
        <f t="shared" si="310"/>
        <v>-0.50785695959449839</v>
      </c>
      <c r="GL67" s="5">
        <f t="shared" si="311"/>
        <v>0.50785695959449839</v>
      </c>
      <c r="GM67">
        <v>-40.8389069139957</v>
      </c>
      <c r="GN67" s="6">
        <f t="shared" si="198"/>
        <v>-37.333303689956615</v>
      </c>
      <c r="GO67" s="16">
        <f t="shared" si="199"/>
        <v>37333.303689956614</v>
      </c>
      <c r="GP67" s="6">
        <f t="shared" si="200"/>
        <v>23.333314806222884</v>
      </c>
      <c r="GQ67" s="14">
        <f t="shared" si="201"/>
        <v>1.2696423989862459E-2</v>
      </c>
      <c r="GR67" s="6">
        <f t="shared" si="202"/>
        <v>1.837786358178769</v>
      </c>
      <c r="GS67" s="1">
        <v>61</v>
      </c>
      <c r="GT67">
        <v>-23.6203656792148</v>
      </c>
      <c r="GU67" s="5">
        <f t="shared" si="312"/>
        <v>-0.50825188693820067</v>
      </c>
      <c r="GV67" s="5">
        <f t="shared" si="313"/>
        <v>0.50825188693820067</v>
      </c>
      <c r="GW67">
        <v>-48.978576622903297</v>
      </c>
      <c r="GX67" s="6">
        <f t="shared" si="370"/>
        <v>-45.31321618705983</v>
      </c>
      <c r="GY67" s="16">
        <f t="shared" si="371"/>
        <v>45313.216187059828</v>
      </c>
      <c r="GZ67" s="6">
        <f t="shared" si="372"/>
        <v>28.320760116912393</v>
      </c>
      <c r="HA67" s="14">
        <f t="shared" si="373"/>
        <v>1.2706297173455016E-2</v>
      </c>
      <c r="HB67" s="6">
        <f t="shared" si="374"/>
        <v>2.2288759447620876</v>
      </c>
      <c r="HC67" s="27">
        <f t="shared" si="314"/>
        <v>24.811730952933409</v>
      </c>
      <c r="HD67" s="22">
        <f t="shared" si="315"/>
        <v>1.270026220308198E-2</v>
      </c>
      <c r="HE67" s="27">
        <f t="shared" si="316"/>
        <v>1.953639267928841</v>
      </c>
      <c r="HF67" s="1">
        <v>61</v>
      </c>
      <c r="HG67">
        <v>-23.189912756028999</v>
      </c>
      <c r="HH67" s="5">
        <f t="shared" si="317"/>
        <v>-0.50842134108319925</v>
      </c>
      <c r="HI67" s="5">
        <f t="shared" si="318"/>
        <v>0.50842134108319925</v>
      </c>
      <c r="HJ67">
        <v>-36.612261831760399</v>
      </c>
      <c r="HK67" s="6">
        <f t="shared" si="212"/>
        <v>-32.824574969708905</v>
      </c>
      <c r="HL67" s="16">
        <f t="shared" si="213"/>
        <v>32824.574969708905</v>
      </c>
      <c r="HM67" s="6">
        <f t="shared" si="214"/>
        <v>20.515359356068064</v>
      </c>
      <c r="HN67" s="14">
        <f t="shared" si="215"/>
        <v>1.2710533527079982E-2</v>
      </c>
      <c r="HO67" s="6">
        <f t="shared" si="216"/>
        <v>1.6140439197426122</v>
      </c>
      <c r="HP67" s="1">
        <v>61</v>
      </c>
      <c r="HQ67">
        <v>-23.345425188120299</v>
      </c>
      <c r="HR67" s="5">
        <f t="shared" si="319"/>
        <v>-0.50794510927759973</v>
      </c>
      <c r="HS67" s="5">
        <f t="shared" si="320"/>
        <v>0.50794510927759973</v>
      </c>
      <c r="HT67">
        <v>-36.887265555560603</v>
      </c>
      <c r="HU67" s="6">
        <f t="shared" si="219"/>
        <v>-33.181874826550498</v>
      </c>
      <c r="HV67" s="16">
        <f t="shared" si="220"/>
        <v>33181.874826550498</v>
      </c>
      <c r="HW67" s="6">
        <f t="shared" si="221"/>
        <v>20.738671766594063</v>
      </c>
      <c r="HX67" s="14">
        <f t="shared" si="222"/>
        <v>1.2698627731939994E-2</v>
      </c>
      <c r="HY67" s="6">
        <f t="shared" si="223"/>
        <v>1.6331427461592163</v>
      </c>
      <c r="HZ67" s="1">
        <v>61</v>
      </c>
      <c r="IA67">
        <v>-23.322846436115501</v>
      </c>
      <c r="IB67" s="5">
        <f t="shared" si="321"/>
        <v>-0.50820159551849997</v>
      </c>
      <c r="IC67" s="5">
        <f t="shared" si="322"/>
        <v>0.50820159551849997</v>
      </c>
      <c r="ID67">
        <v>-42.588389851152897</v>
      </c>
      <c r="IE67" s="6">
        <f t="shared" si="226"/>
        <v>-38.840149529278271</v>
      </c>
      <c r="IF67" s="16">
        <f t="shared" si="227"/>
        <v>38840.149529278271</v>
      </c>
      <c r="IG67" s="6">
        <f t="shared" si="228"/>
        <v>24.27509345579892</v>
      </c>
      <c r="IH67" s="14">
        <f t="shared" si="229"/>
        <v>1.27050398879625E-2</v>
      </c>
      <c r="II67" s="6">
        <f t="shared" si="230"/>
        <v>1.9106664496817967</v>
      </c>
      <c r="IJ67" s="1">
        <v>61</v>
      </c>
      <c r="IK67">
        <v>-23.4818538424846</v>
      </c>
      <c r="IL67" s="5">
        <f t="shared" si="323"/>
        <v>-0.50792820577260045</v>
      </c>
      <c r="IM67" s="5">
        <f t="shared" si="324"/>
        <v>0.50792820577260045</v>
      </c>
      <c r="IN67">
        <v>-44.451629556715503</v>
      </c>
      <c r="IO67" s="6">
        <f t="shared" si="233"/>
        <v>-40.829430893063567</v>
      </c>
      <c r="IP67" s="16">
        <f t="shared" si="234"/>
        <v>40829.430893063567</v>
      </c>
      <c r="IQ67" s="6">
        <f t="shared" si="235"/>
        <v>25.51839430816473</v>
      </c>
      <c r="IR67" s="14">
        <f t="shared" si="236"/>
        <v>1.2698205144315012E-2</v>
      </c>
      <c r="IS67" s="6">
        <f t="shared" si="237"/>
        <v>2.0096063985538395</v>
      </c>
      <c r="IT67" s="1">
        <v>61</v>
      </c>
      <c r="IU67">
        <v>-23.369015123625601</v>
      </c>
      <c r="IV67" s="5">
        <f t="shared" si="325"/>
        <v>-0.50805374805760195</v>
      </c>
      <c r="IW67" s="5">
        <f t="shared" si="326"/>
        <v>0.50805374805760195</v>
      </c>
      <c r="IX67">
        <v>-42.739072069525697</v>
      </c>
      <c r="IY67" s="6">
        <f t="shared" si="240"/>
        <v>-39.099414274096468</v>
      </c>
      <c r="IZ67" s="16">
        <f t="shared" si="241"/>
        <v>39099.414274096467</v>
      </c>
      <c r="JA67" s="6">
        <f t="shared" si="242"/>
        <v>24.437133921310291</v>
      </c>
      <c r="JB67" s="14">
        <f t="shared" si="243"/>
        <v>1.2701343701440049E-2</v>
      </c>
      <c r="JC67" s="6">
        <f t="shared" si="244"/>
        <v>1.9239802099473668</v>
      </c>
      <c r="JD67" s="27">
        <f t="shared" si="245"/>
        <v>23.096930561587214</v>
      </c>
      <c r="JE67" s="22">
        <f t="shared" si="246"/>
        <v>1.2702749998547508E-2</v>
      </c>
      <c r="JF67" s="27">
        <f t="shared" si="247"/>
        <v>1.8182622317394443</v>
      </c>
    </row>
    <row r="68" spans="2:266" x14ac:dyDescent="0.25">
      <c r="B68" s="1">
        <v>62</v>
      </c>
      <c r="C68" s="5">
        <v>-23.299515967083401</v>
      </c>
      <c r="D68" s="5">
        <f t="shared" si="116"/>
        <v>-0.51660473296990261</v>
      </c>
      <c r="E68" s="5">
        <f t="shared" si="117"/>
        <v>0.51660473296990261</v>
      </c>
      <c r="F68" s="6">
        <v>-41.470335237681901</v>
      </c>
      <c r="G68" s="6">
        <f t="shared" si="118"/>
        <v>-37.862731702625787</v>
      </c>
      <c r="H68" s="16">
        <f t="shared" si="2"/>
        <v>37862.731702625788</v>
      </c>
      <c r="I68" s="6">
        <f t="shared" si="3"/>
        <v>23.664207314141116</v>
      </c>
      <c r="J68" s="14">
        <f t="shared" si="4"/>
        <v>1.2915118324247566E-2</v>
      </c>
      <c r="K68" s="6">
        <f t="shared" si="5"/>
        <v>1.8322873023712534</v>
      </c>
      <c r="L68" s="1">
        <v>62</v>
      </c>
      <c r="M68" s="1">
        <v>-23.5068046731223</v>
      </c>
      <c r="N68" s="5">
        <f t="shared" si="386"/>
        <v>-0.51664934332189816</v>
      </c>
      <c r="O68" s="5">
        <f t="shared" si="387"/>
        <v>0.51664934332189816</v>
      </c>
      <c r="P68" s="1">
        <v>-42.068796046078198</v>
      </c>
      <c r="Q68" s="6">
        <f t="shared" si="388"/>
        <v>-38.02872467786073</v>
      </c>
      <c r="R68" s="16">
        <f t="shared" si="389"/>
        <v>38028.72467786073</v>
      </c>
      <c r="S68" s="6">
        <f t="shared" si="390"/>
        <v>23.767952923662957</v>
      </c>
      <c r="T68" s="14">
        <f t="shared" si="391"/>
        <v>1.2916233583047453E-2</v>
      </c>
      <c r="U68" s="6">
        <f t="shared" si="392"/>
        <v>1.8401612800544562</v>
      </c>
      <c r="V68" s="1">
        <v>62</v>
      </c>
      <c r="W68" s="1">
        <v>-23.470873921695301</v>
      </c>
      <c r="X68" s="5">
        <f t="shared" si="121"/>
        <v>-0.51652701409989987</v>
      </c>
      <c r="Y68" s="5">
        <f t="shared" si="122"/>
        <v>0.51652701409989987</v>
      </c>
      <c r="Z68" s="1">
        <v>-42.7122103050351</v>
      </c>
      <c r="AA68" s="6">
        <f t="shared" si="123"/>
        <v>-38.283159583806977</v>
      </c>
      <c r="AB68" s="16">
        <f t="shared" si="11"/>
        <v>38283.159583806977</v>
      </c>
      <c r="AC68" s="6">
        <f t="shared" si="12"/>
        <v>23.926974739879359</v>
      </c>
      <c r="AD68" s="14">
        <f t="shared" si="13"/>
        <v>1.2913175352497497E-2</v>
      </c>
      <c r="AE68" s="6">
        <f t="shared" si="14"/>
        <v>1.8529117809316913</v>
      </c>
      <c r="AF68" s="1">
        <v>62</v>
      </c>
      <c r="AG68" s="1">
        <v>-23.5383485226284</v>
      </c>
      <c r="AH68" s="5">
        <f t="shared" si="124"/>
        <v>-0.51647569822520012</v>
      </c>
      <c r="AI68" s="5">
        <f t="shared" si="125"/>
        <v>0.51647569822520012</v>
      </c>
      <c r="AJ68" s="1">
        <v>-46.195142902433901</v>
      </c>
      <c r="AK68" s="6">
        <f t="shared" si="126"/>
        <v>-41.917424649000203</v>
      </c>
      <c r="AL68" s="16">
        <f t="shared" si="15"/>
        <v>41917.424649000204</v>
      </c>
      <c r="AM68" s="6">
        <f t="shared" si="16"/>
        <v>26.198390405625126</v>
      </c>
      <c r="AN68" s="14">
        <f t="shared" si="17"/>
        <v>1.2911892455630004E-2</v>
      </c>
      <c r="AO68" s="6">
        <f t="shared" si="18"/>
        <v>2.0290124391643132</v>
      </c>
      <c r="AP68" s="1">
        <v>62</v>
      </c>
      <c r="AQ68" s="1">
        <v>-23.5061210823423</v>
      </c>
      <c r="AR68" s="5">
        <f t="shared" si="127"/>
        <v>-0.51670186991589873</v>
      </c>
      <c r="AS68" s="5">
        <f t="shared" si="128"/>
        <v>0.51670186991589873</v>
      </c>
      <c r="AT68" s="1">
        <v>-44.878266006708103</v>
      </c>
      <c r="AU68" s="6">
        <f t="shared" si="129"/>
        <v>-41.10344089567657</v>
      </c>
      <c r="AV68" s="16">
        <f t="shared" si="19"/>
        <v>41103.440895676569</v>
      </c>
      <c r="AW68" s="6">
        <f t="shared" si="20"/>
        <v>25.689650559797855</v>
      </c>
      <c r="AX68" s="14">
        <f t="shared" si="21"/>
        <v>1.2917546747897468E-2</v>
      </c>
      <c r="AY68" s="6">
        <f t="shared" si="22"/>
        <v>1.988740668887399</v>
      </c>
      <c r="AZ68" s="27">
        <f t="shared" si="384"/>
        <v>24.649435188621283</v>
      </c>
      <c r="BA68" s="22">
        <f t="shared" si="385"/>
        <v>1.2914793292663998E-2</v>
      </c>
      <c r="BB68" s="27">
        <f t="shared" si="23"/>
        <v>1.9086201869466175</v>
      </c>
      <c r="BC68" s="1">
        <v>62</v>
      </c>
      <c r="BD68">
        <v>-23.368216980167201</v>
      </c>
      <c r="BE68" s="5">
        <f t="shared" si="287"/>
        <v>-0.51668166021570272</v>
      </c>
      <c r="BF68" s="5">
        <f t="shared" si="288"/>
        <v>0.51668166021570272</v>
      </c>
      <c r="BG68">
        <v>-45.9744893014431</v>
      </c>
      <c r="BH68" s="6">
        <f t="shared" si="327"/>
        <v>-42.149105481803424</v>
      </c>
      <c r="BI68" s="16">
        <f t="shared" si="24"/>
        <v>42149.105481803424</v>
      </c>
      <c r="BJ68" s="6">
        <f t="shared" si="328"/>
        <v>26.343190926127139</v>
      </c>
      <c r="BK68" s="14">
        <f t="shared" si="329"/>
        <v>1.2917041505392569E-2</v>
      </c>
      <c r="BL68" s="6">
        <f t="shared" si="330"/>
        <v>2.0394136625735437</v>
      </c>
      <c r="BM68" s="1">
        <v>62</v>
      </c>
      <c r="BN68">
        <v>-23.328531787989199</v>
      </c>
      <c r="BO68" s="5">
        <f t="shared" si="289"/>
        <v>-0.51676850604710012</v>
      </c>
      <c r="BP68" s="5">
        <f t="shared" si="290"/>
        <v>0.51676850604710012</v>
      </c>
      <c r="BQ68">
        <v>-45.950387790799098</v>
      </c>
      <c r="BR68" s="6">
        <f t="shared" si="257"/>
        <v>-42.26680304855104</v>
      </c>
      <c r="BS68" s="16">
        <f t="shared" si="28"/>
        <v>42266.803048551039</v>
      </c>
      <c r="BT68" s="6">
        <f t="shared" si="258"/>
        <v>26.416751905344398</v>
      </c>
      <c r="BU68" s="14">
        <f t="shared" si="259"/>
        <v>1.2919212651177504E-2</v>
      </c>
      <c r="BV68" s="6">
        <f t="shared" si="260"/>
        <v>2.0447648489582435</v>
      </c>
      <c r="BW68" s="1">
        <v>62</v>
      </c>
      <c r="BX68">
        <v>-23.275394572343</v>
      </c>
      <c r="BY68" s="5">
        <f t="shared" si="291"/>
        <v>-0.51689111466589921</v>
      </c>
      <c r="BZ68" s="5">
        <f t="shared" si="292"/>
        <v>0.51689111466589921</v>
      </c>
      <c r="CA68">
        <v>-49.421285465359702</v>
      </c>
      <c r="CB68" s="6">
        <f t="shared" si="261"/>
        <v>-45.328728109598174</v>
      </c>
      <c r="CC68" s="16">
        <f t="shared" si="32"/>
        <v>45328.728109598174</v>
      </c>
      <c r="CD68" s="6">
        <f t="shared" si="262"/>
        <v>28.330455068498861</v>
      </c>
      <c r="CE68" s="14">
        <f t="shared" si="263"/>
        <v>1.2922277866647481E-2</v>
      </c>
      <c r="CF68" s="6">
        <f t="shared" si="264"/>
        <v>2.1923731528494699</v>
      </c>
      <c r="CG68" s="1">
        <v>62</v>
      </c>
      <c r="CH68">
        <v>-23.301512350184101</v>
      </c>
      <c r="CI68" s="5">
        <f t="shared" si="293"/>
        <v>-0.51656096080830238</v>
      </c>
      <c r="CJ68" s="5">
        <f t="shared" si="294"/>
        <v>0.51656096080830238</v>
      </c>
      <c r="CK68">
        <v>-46.188910864293597</v>
      </c>
      <c r="CL68" s="6">
        <f t="shared" si="265"/>
        <v>-42.148046381771593</v>
      </c>
      <c r="CM68" s="16">
        <f t="shared" si="36"/>
        <v>42148.046381771594</v>
      </c>
      <c r="CN68" s="6">
        <f t="shared" si="266"/>
        <v>26.342528988607246</v>
      </c>
      <c r="CO68" s="14">
        <f t="shared" si="267"/>
        <v>1.2914024020207559E-2</v>
      </c>
      <c r="CP68" s="6">
        <f t="shared" si="268"/>
        <v>2.0398389338123484</v>
      </c>
      <c r="CQ68" s="1">
        <v>62</v>
      </c>
      <c r="CR68">
        <v>-23.287025580753902</v>
      </c>
      <c r="CS68" s="5">
        <f t="shared" si="295"/>
        <v>-0.51664994868160008</v>
      </c>
      <c r="CT68" s="5">
        <f t="shared" si="296"/>
        <v>0.51664994868160008</v>
      </c>
      <c r="CU68">
        <v>-24.7854627668858</v>
      </c>
      <c r="CV68" s="6">
        <f t="shared" si="269"/>
        <v>-21.643383800983472</v>
      </c>
      <c r="CW68" s="16">
        <f t="shared" si="40"/>
        <v>21643.383800983473</v>
      </c>
      <c r="CX68" s="6">
        <f t="shared" si="270"/>
        <v>13.52711487561467</v>
      </c>
      <c r="CY68" s="14">
        <f t="shared" si="271"/>
        <v>1.2916248717040002E-2</v>
      </c>
      <c r="CZ68" s="6">
        <f t="shared" si="272"/>
        <v>1.0472943942128314</v>
      </c>
      <c r="DA68" s="27">
        <f t="shared" si="44"/>
        <v>26.85823172214441</v>
      </c>
      <c r="DB68" s="22">
        <f t="shared" si="45"/>
        <v>1.2918139010856278E-2</v>
      </c>
      <c r="DC68" s="27">
        <f t="shared" si="297"/>
        <v>2.0791099785791913</v>
      </c>
      <c r="DD68" s="1">
        <v>62</v>
      </c>
      <c r="DE68">
        <v>-23.2791975350009</v>
      </c>
      <c r="DF68" s="5">
        <f t="shared" si="298"/>
        <v>-0.51632864238860066</v>
      </c>
      <c r="DG68" s="5">
        <f t="shared" si="299"/>
        <v>0.51632864238860066</v>
      </c>
      <c r="DH68">
        <v>-33.225712180137599</v>
      </c>
      <c r="DI68" s="6">
        <f t="shared" si="336"/>
        <v>-29.273071885108909</v>
      </c>
      <c r="DJ68" s="16">
        <f t="shared" si="337"/>
        <v>29273.071885108908</v>
      </c>
      <c r="DK68" s="6">
        <f t="shared" si="338"/>
        <v>18.295669928193067</v>
      </c>
      <c r="DL68" s="14">
        <f t="shared" si="339"/>
        <v>1.2908216059715016E-2</v>
      </c>
      <c r="DM68" s="6">
        <f t="shared" si="340"/>
        <v>1.4173662606478712</v>
      </c>
      <c r="DN68" s="1">
        <v>62</v>
      </c>
      <c r="DO68">
        <v>-23.3324907937468</v>
      </c>
      <c r="DP68" s="5">
        <f t="shared" si="300"/>
        <v>-0.51633911976770008</v>
      </c>
      <c r="DQ68" s="5">
        <f t="shared" si="301"/>
        <v>0.51633911976770008</v>
      </c>
      <c r="DR68">
        <v>-39.735324122011697</v>
      </c>
      <c r="DS68" s="6">
        <f t="shared" si="278"/>
        <v>-35.982234403491063</v>
      </c>
      <c r="DT68" s="16">
        <f t="shared" si="279"/>
        <v>35982.234403491064</v>
      </c>
      <c r="DU68" s="6">
        <f t="shared" si="280"/>
        <v>22.488896502181916</v>
      </c>
      <c r="DV68" s="14">
        <f t="shared" si="281"/>
        <v>1.2908477994192502E-2</v>
      </c>
      <c r="DW68" s="6">
        <f t="shared" si="282"/>
        <v>1.7421803339092048</v>
      </c>
      <c r="DX68" s="1">
        <v>62</v>
      </c>
      <c r="DY68">
        <v>-23.384757921264701</v>
      </c>
      <c r="DZ68" s="5">
        <f t="shared" si="302"/>
        <v>-0.51647146070749983</v>
      </c>
      <c r="EA68" s="5">
        <f t="shared" si="303"/>
        <v>0.51647146070749983</v>
      </c>
      <c r="EB68">
        <v>-36.309774406254299</v>
      </c>
      <c r="EC68" s="6">
        <f t="shared" si="331"/>
        <v>-32.608607038855553</v>
      </c>
      <c r="ED68" s="16">
        <f t="shared" si="332"/>
        <v>32608.607038855553</v>
      </c>
      <c r="EE68" s="6">
        <f t="shared" si="333"/>
        <v>20.38037939928472</v>
      </c>
      <c r="EF68" s="14">
        <f t="shared" si="334"/>
        <v>1.2911786517687495E-2</v>
      </c>
      <c r="EG68" s="6">
        <f t="shared" si="335"/>
        <v>1.5784321845289349</v>
      </c>
      <c r="EH68" s="1">
        <v>62</v>
      </c>
      <c r="EI68">
        <v>-23.4118686752496</v>
      </c>
      <c r="EJ68" s="5">
        <f t="shared" si="304"/>
        <v>-0.51621506759889968</v>
      </c>
      <c r="EK68" s="5">
        <f t="shared" si="305"/>
        <v>0.51621506759889968</v>
      </c>
      <c r="EL68">
        <v>-33.732442744076302</v>
      </c>
      <c r="EM68" s="6">
        <f t="shared" si="355"/>
        <v>-30.00836037099366</v>
      </c>
      <c r="EN68" s="16">
        <f t="shared" si="356"/>
        <v>30008.360370993661</v>
      </c>
      <c r="EO68" s="6">
        <f t="shared" si="357"/>
        <v>18.755225231871037</v>
      </c>
      <c r="EP68" s="14">
        <f t="shared" si="358"/>
        <v>1.2905376689972492E-2</v>
      </c>
      <c r="EQ68" s="6">
        <f t="shared" si="359"/>
        <v>1.4532877018958998</v>
      </c>
      <c r="ER68" s="1">
        <v>62</v>
      </c>
      <c r="ES68">
        <v>-23.257555088160402</v>
      </c>
      <c r="ET68" s="5">
        <f t="shared" si="348"/>
        <v>-0.51661022777320298</v>
      </c>
      <c r="EU68" s="5">
        <f t="shared" si="349"/>
        <v>0.51661022777320298</v>
      </c>
      <c r="EV68">
        <v>-37.266383506357698</v>
      </c>
      <c r="EW68" s="6">
        <f t="shared" si="343"/>
        <v>-33.479800447821653</v>
      </c>
      <c r="EX68" s="16">
        <f t="shared" si="344"/>
        <v>33479.800447821654</v>
      </c>
      <c r="EY68" s="6">
        <f t="shared" si="345"/>
        <v>20.924875279888532</v>
      </c>
      <c r="EZ68" s="14">
        <f t="shared" si="346"/>
        <v>1.2915255694330075E-2</v>
      </c>
      <c r="FA68" s="6">
        <f t="shared" si="347"/>
        <v>1.6201673257676781</v>
      </c>
      <c r="FB68" s="27">
        <f t="shared" si="375"/>
        <v>20.169009268283855</v>
      </c>
      <c r="FC68" s="22">
        <f t="shared" si="376"/>
        <v>1.2909822591179518E-2</v>
      </c>
      <c r="FD68" s="27">
        <f t="shared" si="377"/>
        <v>1.5622994914015387</v>
      </c>
      <c r="FE68" s="1">
        <v>62</v>
      </c>
      <c r="FF68">
        <v>-23.3094444712364</v>
      </c>
      <c r="FG68" s="5">
        <f t="shared" si="306"/>
        <v>-0.51640701318439852</v>
      </c>
      <c r="FH68" s="5">
        <f t="shared" si="307"/>
        <v>0.51640701318439852</v>
      </c>
      <c r="FI68">
        <v>-45.992681756615603</v>
      </c>
      <c r="FJ68" s="6">
        <f t="shared" si="360"/>
        <v>-42.631907388567896</v>
      </c>
      <c r="FK68" s="16">
        <f t="shared" si="361"/>
        <v>42631.907388567895</v>
      </c>
      <c r="FL68" s="6">
        <f t="shared" si="362"/>
        <v>26.644942117854935</v>
      </c>
      <c r="FM68" s="14">
        <f t="shared" si="363"/>
        <v>1.2910175329609964E-2</v>
      </c>
      <c r="FN68" s="6">
        <f t="shared" si="364"/>
        <v>2.0638714376514917</v>
      </c>
      <c r="FO68" s="1">
        <v>62</v>
      </c>
      <c r="FP68">
        <v>-23.213108276418101</v>
      </c>
      <c r="FQ68" s="5">
        <f t="shared" si="341"/>
        <v>-0.5165229628467003</v>
      </c>
      <c r="FR68" s="5">
        <f t="shared" si="342"/>
        <v>0.5165229628467003</v>
      </c>
      <c r="FS68">
        <v>-41.975457407534101</v>
      </c>
      <c r="FT68" s="6">
        <f t="shared" si="365"/>
        <v>-38.383914344012716</v>
      </c>
      <c r="FU68" s="16">
        <f t="shared" si="366"/>
        <v>38383.914344012715</v>
      </c>
      <c r="FV68" s="6">
        <f t="shared" si="367"/>
        <v>23.989946465007947</v>
      </c>
      <c r="FW68" s="14">
        <f t="shared" si="368"/>
        <v>1.2913074071167508E-2</v>
      </c>
      <c r="FX68" s="6">
        <f t="shared" si="369"/>
        <v>1.8578029005946024</v>
      </c>
      <c r="FY68" s="1">
        <v>62</v>
      </c>
      <c r="FZ68">
        <v>-23.275057899227299</v>
      </c>
      <c r="GA68" s="5">
        <f t="shared" si="308"/>
        <v>-0.51611425192869831</v>
      </c>
      <c r="GB68" s="5">
        <f t="shared" si="309"/>
        <v>0.51611425192869831</v>
      </c>
      <c r="GC68">
        <v>-41.798986308276703</v>
      </c>
      <c r="GD68" s="6">
        <f t="shared" si="350"/>
        <v>-38.305098377168235</v>
      </c>
      <c r="GE68" s="16">
        <f t="shared" si="351"/>
        <v>38305.098377168237</v>
      </c>
      <c r="GF68" s="6">
        <f t="shared" si="352"/>
        <v>23.940686485730147</v>
      </c>
      <c r="GG68" s="14">
        <f t="shared" si="353"/>
        <v>1.2902856298217458E-2</v>
      </c>
      <c r="GH68" s="6">
        <f t="shared" si="354"/>
        <v>1.8554563371396746</v>
      </c>
      <c r="GI68" s="1">
        <v>62</v>
      </c>
      <c r="GJ68">
        <v>-23.101728427827801</v>
      </c>
      <c r="GK68" s="5">
        <f t="shared" si="310"/>
        <v>-0.51647895785430009</v>
      </c>
      <c r="GL68" s="5">
        <f t="shared" si="311"/>
        <v>0.51647895785430009</v>
      </c>
      <c r="GM68">
        <v>-42.177168466150803</v>
      </c>
      <c r="GN68" s="6">
        <f t="shared" si="198"/>
        <v>-38.671565242111718</v>
      </c>
      <c r="GO68" s="16">
        <f t="shared" si="199"/>
        <v>38671.565242111719</v>
      </c>
      <c r="GP68" s="6">
        <f t="shared" si="200"/>
        <v>24.169728276319823</v>
      </c>
      <c r="GQ68" s="14">
        <f t="shared" si="201"/>
        <v>1.2911973946357503E-2</v>
      </c>
      <c r="GR68" s="6">
        <f t="shared" si="202"/>
        <v>1.8718848393539516</v>
      </c>
      <c r="GS68" s="1">
        <v>62</v>
      </c>
      <c r="GT68">
        <v>-23.628712331951299</v>
      </c>
      <c r="GU68" s="5">
        <f t="shared" si="312"/>
        <v>-0.51659853967469971</v>
      </c>
      <c r="GV68" s="5">
        <f t="shared" si="313"/>
        <v>0.51659853967469971</v>
      </c>
      <c r="GW68">
        <v>-50.197413936257398</v>
      </c>
      <c r="GX68" s="6">
        <f t="shared" si="370"/>
        <v>-46.53205350041393</v>
      </c>
      <c r="GY68" s="16">
        <f t="shared" si="371"/>
        <v>46532.053500413931</v>
      </c>
      <c r="GZ68" s="6">
        <f t="shared" si="372"/>
        <v>29.082533437758705</v>
      </c>
      <c r="HA68" s="14">
        <f t="shared" si="373"/>
        <v>1.2914963491867493E-2</v>
      </c>
      <c r="HB68" s="6">
        <f t="shared" si="374"/>
        <v>2.2518479015501569</v>
      </c>
      <c r="HC68" s="27">
        <f t="shared" si="314"/>
        <v>25.565567356534313</v>
      </c>
      <c r="HD68" s="22">
        <f t="shared" si="315"/>
        <v>1.2910608627443984E-2</v>
      </c>
      <c r="HE68" s="27">
        <f t="shared" si="316"/>
        <v>1.9801984626960016</v>
      </c>
      <c r="HF68" s="1">
        <v>62</v>
      </c>
      <c r="HG68">
        <v>-23.1981426209129</v>
      </c>
      <c r="HH68" s="5">
        <f t="shared" si="317"/>
        <v>-0.51665120596710068</v>
      </c>
      <c r="HI68" s="5">
        <f t="shared" si="318"/>
        <v>0.51665120596710068</v>
      </c>
      <c r="HJ68">
        <v>-37.441547401249402</v>
      </c>
      <c r="HK68" s="6">
        <f t="shared" si="212"/>
        <v>-33.653860539197908</v>
      </c>
      <c r="HL68" s="16">
        <f t="shared" si="213"/>
        <v>33653.860539197907</v>
      </c>
      <c r="HM68" s="6">
        <f t="shared" si="214"/>
        <v>21.03366283699869</v>
      </c>
      <c r="HN68" s="14">
        <f t="shared" si="215"/>
        <v>1.2916280149177516E-2</v>
      </c>
      <c r="HO68" s="6">
        <f t="shared" si="216"/>
        <v>1.6284613367059921</v>
      </c>
      <c r="HP68" s="1">
        <v>62</v>
      </c>
      <c r="HQ68">
        <v>-23.353857475968798</v>
      </c>
      <c r="HR68" s="5">
        <f t="shared" si="319"/>
        <v>-0.51637739712609942</v>
      </c>
      <c r="HS68" s="5">
        <f t="shared" si="320"/>
        <v>0.51637739712609942</v>
      </c>
      <c r="HT68">
        <v>-37.7748752012849</v>
      </c>
      <c r="HU68" s="6">
        <f t="shared" si="219"/>
        <v>-34.069484472274794</v>
      </c>
      <c r="HV68" s="16">
        <f t="shared" si="220"/>
        <v>34069.484472274795</v>
      </c>
      <c r="HW68" s="6">
        <f t="shared" si="221"/>
        <v>21.293427795171748</v>
      </c>
      <c r="HX68" s="14">
        <f t="shared" si="222"/>
        <v>1.2909434928152486E-2</v>
      </c>
      <c r="HY68" s="6">
        <f t="shared" si="223"/>
        <v>1.6494469288299922</v>
      </c>
      <c r="HZ68" s="1">
        <v>62</v>
      </c>
      <c r="IA68">
        <v>-23.331626805781401</v>
      </c>
      <c r="IB68" s="5">
        <f t="shared" si="321"/>
        <v>-0.51698196518439943</v>
      </c>
      <c r="IC68" s="5">
        <f t="shared" si="322"/>
        <v>0.51698196518439943</v>
      </c>
      <c r="ID68">
        <v>-43.630357645452001</v>
      </c>
      <c r="IE68" s="6">
        <f t="shared" si="226"/>
        <v>-39.882117323577376</v>
      </c>
      <c r="IF68" s="16">
        <f t="shared" si="227"/>
        <v>39882.117323577375</v>
      </c>
      <c r="IG68" s="6">
        <f t="shared" si="228"/>
        <v>24.92632332723586</v>
      </c>
      <c r="IH68" s="14">
        <f t="shared" si="229"/>
        <v>1.2924549129609986E-2</v>
      </c>
      <c r="II68" s="6">
        <f t="shared" si="230"/>
        <v>1.9286029305370471</v>
      </c>
      <c r="IJ68" s="1">
        <v>62</v>
      </c>
      <c r="IK68">
        <v>-23.490385595585501</v>
      </c>
      <c r="IL68" s="5">
        <f t="shared" si="323"/>
        <v>-0.51645995887350082</v>
      </c>
      <c r="IM68" s="5">
        <f t="shared" si="324"/>
        <v>0.51645995887350082</v>
      </c>
      <c r="IN68">
        <v>-45.766816288232803</v>
      </c>
      <c r="IO68" s="6">
        <f t="shared" si="233"/>
        <v>-42.144617624580867</v>
      </c>
      <c r="IP68" s="16">
        <f t="shared" si="234"/>
        <v>42144.617624580867</v>
      </c>
      <c r="IQ68" s="6">
        <f t="shared" si="235"/>
        <v>26.340386015363041</v>
      </c>
      <c r="IR68" s="14">
        <f t="shared" si="236"/>
        <v>1.2911498971837521E-2</v>
      </c>
      <c r="IS68" s="6">
        <f t="shared" si="237"/>
        <v>2.0400718826540993</v>
      </c>
      <c r="IT68" s="1">
        <v>62</v>
      </c>
      <c r="IU68">
        <v>-23.3777302541442</v>
      </c>
      <c r="IV68" s="5">
        <f t="shared" si="325"/>
        <v>-0.51676887857620102</v>
      </c>
      <c r="IW68" s="5">
        <f t="shared" si="326"/>
        <v>0.51676887857620102</v>
      </c>
      <c r="IX68">
        <v>-44.102736003696897</v>
      </c>
      <c r="IY68" s="6">
        <f t="shared" si="240"/>
        <v>-40.463078208267667</v>
      </c>
      <c r="IZ68" s="16">
        <f t="shared" si="241"/>
        <v>40463.078208267667</v>
      </c>
      <c r="JA68" s="6">
        <f t="shared" si="242"/>
        <v>25.289423880167291</v>
      </c>
      <c r="JB68" s="14">
        <f t="shared" si="243"/>
        <v>1.2919221964405026E-2</v>
      </c>
      <c r="JC68" s="6">
        <f t="shared" si="244"/>
        <v>1.9575036290764709</v>
      </c>
      <c r="JD68" s="27">
        <f t="shared" si="245"/>
        <v>23.776644770987325</v>
      </c>
      <c r="JE68" s="22">
        <f t="shared" si="246"/>
        <v>1.2916197028636505E-2</v>
      </c>
      <c r="JF68" s="27">
        <f t="shared" si="247"/>
        <v>1.8408394296147788</v>
      </c>
    </row>
    <row r="69" spans="2:266" x14ac:dyDescent="0.25">
      <c r="B69" s="1">
        <v>63</v>
      </c>
      <c r="C69" s="5">
        <v>-23.307756588743199</v>
      </c>
      <c r="D69" s="5">
        <f t="shared" si="116"/>
        <v>-0.52484535462970072</v>
      </c>
      <c r="E69" s="5">
        <f t="shared" si="117"/>
        <v>0.52484535462970072</v>
      </c>
      <c r="F69" s="6">
        <v>-42.410377971827998</v>
      </c>
      <c r="G69" s="6">
        <f t="shared" si="118"/>
        <v>-38.802774436771884</v>
      </c>
      <c r="H69" s="16">
        <f t="shared" si="2"/>
        <v>38802.774436771884</v>
      </c>
      <c r="I69" s="6">
        <f t="shared" si="3"/>
        <v>24.251734022982429</v>
      </c>
      <c r="J69" s="14">
        <f t="shared" si="4"/>
        <v>1.3121133865742518E-2</v>
      </c>
      <c r="K69" s="6">
        <f t="shared" si="5"/>
        <v>1.8482956024326818</v>
      </c>
      <c r="L69" s="1">
        <v>63</v>
      </c>
      <c r="M69" s="1">
        <v>-23.515565298749301</v>
      </c>
      <c r="N69" s="5">
        <f t="shared" si="386"/>
        <v>-0.52540996894889958</v>
      </c>
      <c r="O69" s="5">
        <f t="shared" si="387"/>
        <v>0.52540996894889958</v>
      </c>
      <c r="P69" s="1">
        <v>-42.903032526373899</v>
      </c>
      <c r="Q69" s="6">
        <f t="shared" si="388"/>
        <v>-38.86296115815643</v>
      </c>
      <c r="R69" s="16">
        <f t="shared" si="389"/>
        <v>38862.961158156431</v>
      </c>
      <c r="S69" s="6">
        <f t="shared" si="390"/>
        <v>24.289350723847768</v>
      </c>
      <c r="T69" s="14">
        <f t="shared" si="391"/>
        <v>1.313524922372249E-2</v>
      </c>
      <c r="U69" s="6">
        <f t="shared" si="392"/>
        <v>1.8491731911702729</v>
      </c>
      <c r="V69" s="1">
        <v>63</v>
      </c>
      <c r="W69" s="1">
        <v>-23.4789128654485</v>
      </c>
      <c r="X69" s="5">
        <f t="shared" si="121"/>
        <v>-0.52456595785309901</v>
      </c>
      <c r="Y69" s="5">
        <f t="shared" si="122"/>
        <v>0.52456595785309901</v>
      </c>
      <c r="Z69" s="1">
        <v>-43.864313326775999</v>
      </c>
      <c r="AA69" s="6">
        <f t="shared" si="123"/>
        <v>-39.435262605547877</v>
      </c>
      <c r="AB69" s="16">
        <f t="shared" si="11"/>
        <v>39435.262605547876</v>
      </c>
      <c r="AC69" s="6">
        <f t="shared" si="12"/>
        <v>24.647039128467423</v>
      </c>
      <c r="AD69" s="14">
        <f t="shared" si="13"/>
        <v>1.3114148946327476E-2</v>
      </c>
      <c r="AE69" s="6">
        <f t="shared" si="14"/>
        <v>1.8794234554861946</v>
      </c>
      <c r="AF69" s="1">
        <v>63</v>
      </c>
      <c r="AG69" s="1">
        <v>-23.546808331059399</v>
      </c>
      <c r="AH69" s="5">
        <f t="shared" si="124"/>
        <v>-0.52493550665619892</v>
      </c>
      <c r="AI69" s="5">
        <f t="shared" si="125"/>
        <v>0.52493550665619892</v>
      </c>
      <c r="AJ69" s="1">
        <v>-47.418821975588799</v>
      </c>
      <c r="AK69" s="6">
        <f t="shared" si="126"/>
        <v>-43.141103722155101</v>
      </c>
      <c r="AL69" s="16">
        <f t="shared" si="15"/>
        <v>43141.103722155101</v>
      </c>
      <c r="AM69" s="6">
        <f t="shared" si="16"/>
        <v>26.963189826346937</v>
      </c>
      <c r="AN69" s="14">
        <f t="shared" si="17"/>
        <v>1.3123387666404973E-2</v>
      </c>
      <c r="AO69" s="6">
        <f t="shared" si="18"/>
        <v>2.0545906675736605</v>
      </c>
      <c r="AP69" s="1">
        <v>63</v>
      </c>
      <c r="AQ69" s="1">
        <v>-23.514178978510198</v>
      </c>
      <c r="AR69" s="5">
        <f t="shared" si="127"/>
        <v>-0.52475976608379682</v>
      </c>
      <c r="AS69" s="5">
        <f t="shared" si="128"/>
        <v>0.52475976608379682</v>
      </c>
      <c r="AT69" s="1">
        <v>-45.929949730634704</v>
      </c>
      <c r="AU69" s="6">
        <f t="shared" si="129"/>
        <v>-42.155124619603171</v>
      </c>
      <c r="AV69" s="16">
        <f t="shared" si="19"/>
        <v>42155.124619603172</v>
      </c>
      <c r="AW69" s="6">
        <f t="shared" si="20"/>
        <v>26.346952887251984</v>
      </c>
      <c r="AX69" s="14">
        <f t="shared" si="21"/>
        <v>1.311899415209492E-2</v>
      </c>
      <c r="AY69" s="6">
        <f t="shared" si="22"/>
        <v>2.0083058641385816</v>
      </c>
      <c r="AZ69" s="27">
        <f t="shared" si="384"/>
        <v>25.29965331777931</v>
      </c>
      <c r="BA69" s="22">
        <f t="shared" si="385"/>
        <v>1.3122582770858473E-2</v>
      </c>
      <c r="BB69" s="27">
        <f t="shared" si="23"/>
        <v>1.9279477035544139</v>
      </c>
      <c r="BC69" s="1">
        <v>63</v>
      </c>
      <c r="BD69">
        <v>-23.376532247332499</v>
      </c>
      <c r="BE69" s="5">
        <f t="shared" si="287"/>
        <v>-0.52499692738100023</v>
      </c>
      <c r="BF69" s="5">
        <f t="shared" si="288"/>
        <v>0.52499692738100023</v>
      </c>
      <c r="BG69">
        <v>-47.2004797309637</v>
      </c>
      <c r="BH69" s="6">
        <f t="shared" si="327"/>
        <v>-43.375095911324024</v>
      </c>
      <c r="BI69" s="16">
        <f t="shared" si="24"/>
        <v>43375.095911324024</v>
      </c>
      <c r="BJ69" s="6">
        <f t="shared" si="328"/>
        <v>27.109434944577515</v>
      </c>
      <c r="BK69" s="14">
        <f t="shared" si="329"/>
        <v>1.3124923184525007E-2</v>
      </c>
      <c r="BL69" s="6">
        <f t="shared" si="330"/>
        <v>2.0654928462012641</v>
      </c>
      <c r="BM69" s="1">
        <v>63</v>
      </c>
      <c r="BN69">
        <v>-23.337012737442901</v>
      </c>
      <c r="BO69" s="5">
        <f t="shared" si="289"/>
        <v>-0.52524945550080204</v>
      </c>
      <c r="BP69" s="5">
        <f t="shared" si="290"/>
        <v>0.52524945550080204</v>
      </c>
      <c r="BQ69">
        <v>-46.883651241660097</v>
      </c>
      <c r="BR69" s="6">
        <f t="shared" si="257"/>
        <v>-43.200066499412038</v>
      </c>
      <c r="BS69" s="16">
        <f t="shared" si="28"/>
        <v>43200.066499412038</v>
      </c>
      <c r="BT69" s="6">
        <f t="shared" si="258"/>
        <v>27.000041562132523</v>
      </c>
      <c r="BU69" s="14">
        <f t="shared" si="259"/>
        <v>1.3131236387520052E-2</v>
      </c>
      <c r="BV69" s="6">
        <f t="shared" si="260"/>
        <v>2.0561690282107334</v>
      </c>
      <c r="BW69" s="1">
        <v>63</v>
      </c>
      <c r="BX69">
        <v>-23.283232257284901</v>
      </c>
      <c r="BY69" s="5">
        <f t="shared" si="291"/>
        <v>-0.52472879960780006</v>
      </c>
      <c r="BZ69" s="5">
        <f t="shared" si="292"/>
        <v>0.52472879960780006</v>
      </c>
      <c r="CA69">
        <v>-50.486448407173199</v>
      </c>
      <c r="CB69" s="6">
        <f t="shared" si="261"/>
        <v>-46.393891051411671</v>
      </c>
      <c r="CC69" s="16">
        <f t="shared" si="32"/>
        <v>46393.891051411672</v>
      </c>
      <c r="CD69" s="6">
        <f t="shared" si="262"/>
        <v>28.996181907132296</v>
      </c>
      <c r="CE69" s="14">
        <f t="shared" si="263"/>
        <v>1.3118219990195001E-2</v>
      </c>
      <c r="CF69" s="6">
        <f t="shared" si="264"/>
        <v>2.2103747252908565</v>
      </c>
      <c r="CG69" s="1">
        <v>63</v>
      </c>
      <c r="CH69">
        <v>-23.3100628694352</v>
      </c>
      <c r="CI69" s="5">
        <f t="shared" si="293"/>
        <v>-0.525111480059401</v>
      </c>
      <c r="CJ69" s="5">
        <f t="shared" si="294"/>
        <v>0.525111480059401</v>
      </c>
      <c r="CK69">
        <v>-47.559002414345699</v>
      </c>
      <c r="CL69" s="6">
        <f t="shared" si="265"/>
        <v>-43.518137931823695</v>
      </c>
      <c r="CM69" s="16">
        <f t="shared" si="36"/>
        <v>43518.137931823694</v>
      </c>
      <c r="CN69" s="6">
        <f t="shared" si="266"/>
        <v>27.19883620738981</v>
      </c>
      <c r="CO69" s="14">
        <f t="shared" si="267"/>
        <v>1.3127787001485026E-2</v>
      </c>
      <c r="CP69" s="6">
        <f t="shared" si="268"/>
        <v>2.0718523391880943</v>
      </c>
      <c r="CQ69" s="1">
        <v>63</v>
      </c>
      <c r="CR69">
        <v>-23.295048226361899</v>
      </c>
      <c r="CS69" s="5">
        <f t="shared" si="295"/>
        <v>-0.52467259428959778</v>
      </c>
      <c r="CT69" s="5">
        <f t="shared" si="296"/>
        <v>0.52467259428959778</v>
      </c>
      <c r="CU69">
        <v>-25.498567335307602</v>
      </c>
      <c r="CV69" s="6">
        <f t="shared" si="269"/>
        <v>-22.356488369405273</v>
      </c>
      <c r="CW69" s="16">
        <f t="shared" si="40"/>
        <v>22356.488369405273</v>
      </c>
      <c r="CX69" s="6">
        <f t="shared" si="270"/>
        <v>13.972805230878295</v>
      </c>
      <c r="CY69" s="14">
        <f t="shared" si="271"/>
        <v>1.3116814857239945E-2</v>
      </c>
      <c r="CZ69" s="6">
        <f t="shared" si="272"/>
        <v>1.0652590116544856</v>
      </c>
      <c r="DA69" s="27">
        <f t="shared" si="44"/>
        <v>27.576123655308038</v>
      </c>
      <c r="DB69" s="22">
        <f t="shared" si="45"/>
        <v>1.3125541640931271E-2</v>
      </c>
      <c r="DC69" s="27">
        <f t="shared" si="297"/>
        <v>2.1009512909786086</v>
      </c>
      <c r="DD69" s="1">
        <v>63</v>
      </c>
      <c r="DE69">
        <v>-23.287684770882102</v>
      </c>
      <c r="DF69" s="5">
        <f t="shared" si="298"/>
        <v>-0.52481587826980203</v>
      </c>
      <c r="DG69" s="5">
        <f t="shared" si="299"/>
        <v>0.52481587826980203</v>
      </c>
      <c r="DH69">
        <v>-34.0040529146791</v>
      </c>
      <c r="DI69" s="6">
        <f t="shared" si="336"/>
        <v>-30.05141261965041</v>
      </c>
      <c r="DJ69" s="16">
        <f t="shared" si="337"/>
        <v>30051.412619650411</v>
      </c>
      <c r="DK69" s="6">
        <f t="shared" si="338"/>
        <v>18.782132887281506</v>
      </c>
      <c r="DL69" s="14">
        <f t="shared" si="339"/>
        <v>1.3120396956745051E-2</v>
      </c>
      <c r="DM69" s="6">
        <f t="shared" si="340"/>
        <v>1.4315216947476441</v>
      </c>
      <c r="DN69" s="1">
        <v>63</v>
      </c>
      <c r="DO69">
        <v>-23.340696211412698</v>
      </c>
      <c r="DP69" s="5">
        <f t="shared" si="300"/>
        <v>-0.52454453743359863</v>
      </c>
      <c r="DQ69" s="5">
        <f t="shared" si="301"/>
        <v>0.52454453743359863</v>
      </c>
      <c r="DR69">
        <v>-40.625238791108103</v>
      </c>
      <c r="DS69" s="6">
        <f t="shared" si="278"/>
        <v>-36.872149072587469</v>
      </c>
      <c r="DT69" s="16">
        <f t="shared" si="279"/>
        <v>36872.149072587468</v>
      </c>
      <c r="DU69" s="6">
        <f t="shared" si="280"/>
        <v>23.045093170367167</v>
      </c>
      <c r="DV69" s="14">
        <f t="shared" si="281"/>
        <v>1.3113613435839966E-2</v>
      </c>
      <c r="DW69" s="6">
        <f t="shared" si="282"/>
        <v>1.7573411999002593</v>
      </c>
      <c r="DX69" s="1">
        <v>63</v>
      </c>
      <c r="DY69">
        <v>-23.3932839932978</v>
      </c>
      <c r="DZ69" s="5">
        <f t="shared" si="302"/>
        <v>-0.52499753274059913</v>
      </c>
      <c r="EA69" s="5">
        <f t="shared" si="303"/>
        <v>0.52499753274059913</v>
      </c>
      <c r="EB69">
        <v>-37.207422964274897</v>
      </c>
      <c r="EC69" s="6">
        <f t="shared" si="331"/>
        <v>-33.506255596876152</v>
      </c>
      <c r="ED69" s="16">
        <f t="shared" si="332"/>
        <v>33506.255596876152</v>
      </c>
      <c r="EE69" s="6">
        <f t="shared" si="333"/>
        <v>20.941409748047594</v>
      </c>
      <c r="EF69" s="14">
        <f t="shared" si="334"/>
        <v>1.3124938318514977E-2</v>
      </c>
      <c r="EG69" s="6">
        <f t="shared" si="335"/>
        <v>1.595543479126766</v>
      </c>
      <c r="EH69" s="1">
        <v>63</v>
      </c>
      <c r="EI69">
        <v>-23.420607740758701</v>
      </c>
      <c r="EJ69" s="5">
        <f t="shared" si="304"/>
        <v>-0.52495413310800032</v>
      </c>
      <c r="EK69" s="5">
        <f t="shared" si="305"/>
        <v>0.52495413310800032</v>
      </c>
      <c r="EL69">
        <v>-34.606314823031397</v>
      </c>
      <c r="EM69" s="6">
        <f t="shared" si="355"/>
        <v>-30.882232449948756</v>
      </c>
      <c r="EN69" s="16">
        <f t="shared" si="356"/>
        <v>30882.232449948755</v>
      </c>
      <c r="EO69" s="6">
        <f t="shared" si="357"/>
        <v>19.301395281217971</v>
      </c>
      <c r="EP69" s="14">
        <f t="shared" si="358"/>
        <v>1.3123853327700007E-2</v>
      </c>
      <c r="EQ69" s="6">
        <f t="shared" si="359"/>
        <v>1.4707109870299502</v>
      </c>
      <c r="ER69" s="1">
        <v>63</v>
      </c>
      <c r="ES69">
        <v>-23.265917619947</v>
      </c>
      <c r="ET69" s="5">
        <f t="shared" si="348"/>
        <v>-0.52497275955980172</v>
      </c>
      <c r="EU69" s="5">
        <f t="shared" si="349"/>
        <v>0.52497275955980172</v>
      </c>
      <c r="EV69">
        <v>-38.260298222303398</v>
      </c>
      <c r="EW69" s="6">
        <f t="shared" si="343"/>
        <v>-34.473715163767352</v>
      </c>
      <c r="EX69" s="16">
        <f t="shared" si="344"/>
        <v>34473.715163767352</v>
      </c>
      <c r="EY69" s="6">
        <f t="shared" si="345"/>
        <v>21.546071977354597</v>
      </c>
      <c r="EZ69" s="14">
        <f t="shared" si="346"/>
        <v>1.3124318988995043E-2</v>
      </c>
      <c r="FA69" s="6">
        <f t="shared" si="347"/>
        <v>1.6416906656582588</v>
      </c>
      <c r="FB69" s="27">
        <f t="shared" si="375"/>
        <v>20.723220612853769</v>
      </c>
      <c r="FC69" s="22">
        <f t="shared" si="376"/>
        <v>1.312142420555901E-2</v>
      </c>
      <c r="FD69" s="27">
        <f t="shared" si="377"/>
        <v>1.5793423250560095</v>
      </c>
      <c r="FE69" s="1">
        <v>63</v>
      </c>
      <c r="FF69">
        <v>-23.317692357212401</v>
      </c>
      <c r="FG69" s="5">
        <f t="shared" si="306"/>
        <v>-0.52465489916039942</v>
      </c>
      <c r="FH69" s="5">
        <f t="shared" si="307"/>
        <v>0.52465489916039942</v>
      </c>
      <c r="FI69">
        <v>-47.272825054824402</v>
      </c>
      <c r="FJ69" s="6">
        <f t="shared" si="360"/>
        <v>-43.912050686776695</v>
      </c>
      <c r="FK69" s="16">
        <f t="shared" si="361"/>
        <v>43912.050686776696</v>
      </c>
      <c r="FL69" s="6">
        <f t="shared" si="362"/>
        <v>27.445031679235434</v>
      </c>
      <c r="FM69" s="14">
        <f t="shared" si="363"/>
        <v>1.3116372479009986E-2</v>
      </c>
      <c r="FN69" s="6">
        <f t="shared" si="364"/>
        <v>2.0924254570503753</v>
      </c>
      <c r="FO69" s="1">
        <v>63</v>
      </c>
      <c r="FP69">
        <v>-23.221249060296401</v>
      </c>
      <c r="FQ69" s="5">
        <f t="shared" si="341"/>
        <v>-0.52466374672500038</v>
      </c>
      <c r="FR69" s="5">
        <f t="shared" si="342"/>
        <v>0.52466374672500038</v>
      </c>
      <c r="FS69">
        <v>-43.2299235835671</v>
      </c>
      <c r="FT69" s="6">
        <f t="shared" si="365"/>
        <v>-39.638380520045715</v>
      </c>
      <c r="FU69" s="16">
        <f t="shared" si="366"/>
        <v>39638.380520045714</v>
      </c>
      <c r="FV69" s="6">
        <f t="shared" si="367"/>
        <v>24.77398782502857</v>
      </c>
      <c r="FW69" s="14">
        <f t="shared" si="368"/>
        <v>1.3116593668125009E-2</v>
      </c>
      <c r="FX69" s="6">
        <f t="shared" si="369"/>
        <v>1.8887516417644707</v>
      </c>
      <c r="FY69" s="1">
        <v>63</v>
      </c>
      <c r="FZ69">
        <v>-23.2835055538985</v>
      </c>
      <c r="GA69" s="5">
        <f t="shared" si="308"/>
        <v>-0.52456190659989943</v>
      </c>
      <c r="GB69" s="5">
        <f t="shared" si="309"/>
        <v>0.52456190659989943</v>
      </c>
      <c r="GC69">
        <v>-42.9852882400155</v>
      </c>
      <c r="GD69" s="6">
        <f t="shared" si="350"/>
        <v>-39.491400308907032</v>
      </c>
      <c r="GE69" s="16">
        <f t="shared" si="351"/>
        <v>39491.400308907032</v>
      </c>
      <c r="GF69" s="6">
        <f t="shared" si="352"/>
        <v>24.682125193066895</v>
      </c>
      <c r="GG69" s="14">
        <f t="shared" si="353"/>
        <v>1.3114047664997486E-2</v>
      </c>
      <c r="GH69" s="6">
        <f t="shared" si="354"/>
        <v>1.8821134270348581</v>
      </c>
      <c r="GI69" s="1">
        <v>63</v>
      </c>
      <c r="GJ69">
        <v>-23.110043089633301</v>
      </c>
      <c r="GK69" s="5">
        <f t="shared" si="310"/>
        <v>-0.52479361965979976</v>
      </c>
      <c r="GL69" s="5">
        <f t="shared" si="311"/>
        <v>0.52479361965979976</v>
      </c>
      <c r="GM69">
        <v>-43.544222228229003</v>
      </c>
      <c r="GN69" s="6">
        <f t="shared" si="198"/>
        <v>-40.038619004189918</v>
      </c>
      <c r="GO69" s="16">
        <f t="shared" si="199"/>
        <v>40038.619004189917</v>
      </c>
      <c r="GP69" s="6">
        <f t="shared" si="200"/>
        <v>25.024136877618698</v>
      </c>
      <c r="GQ69" s="14">
        <f t="shared" si="201"/>
        <v>1.3119840491494995E-2</v>
      </c>
      <c r="GR69" s="6">
        <f t="shared" si="202"/>
        <v>1.907350694838152</v>
      </c>
      <c r="GS69" s="1">
        <v>63</v>
      </c>
      <c r="GT69">
        <v>-23.637105317986499</v>
      </c>
      <c r="GU69" s="5">
        <f t="shared" si="312"/>
        <v>-0.52499152570990049</v>
      </c>
      <c r="GV69" s="5">
        <f t="shared" si="313"/>
        <v>0.52499152570990049</v>
      </c>
      <c r="GW69">
        <v>-51.555767282843597</v>
      </c>
      <c r="GX69" s="6">
        <f t="shared" si="370"/>
        <v>-47.890406847000129</v>
      </c>
      <c r="GY69" s="16">
        <f t="shared" si="371"/>
        <v>47890.406847000129</v>
      </c>
      <c r="GZ69" s="6">
        <f t="shared" si="372"/>
        <v>29.93150427937508</v>
      </c>
      <c r="HA69" s="14">
        <f t="shared" si="373"/>
        <v>1.3124788142747512E-2</v>
      </c>
      <c r="HB69" s="6">
        <f t="shared" si="374"/>
        <v>2.2805323753674922</v>
      </c>
      <c r="HC69" s="27">
        <f t="shared" si="314"/>
        <v>26.371357170864933</v>
      </c>
      <c r="HD69" s="22">
        <f t="shared" si="315"/>
        <v>1.3118328489274998E-2</v>
      </c>
      <c r="HE69" s="27">
        <f t="shared" si="316"/>
        <v>2.0102680911234283</v>
      </c>
      <c r="HF69" s="1">
        <v>63</v>
      </c>
      <c r="HG69">
        <v>-23.206606061502001</v>
      </c>
      <c r="HH69" s="5">
        <f t="shared" si="317"/>
        <v>-0.52511464655620088</v>
      </c>
      <c r="HI69" s="5">
        <f t="shared" si="318"/>
        <v>0.52511464655620088</v>
      </c>
      <c r="HJ69">
        <v>-38.275724463164799</v>
      </c>
      <c r="HK69" s="6">
        <f t="shared" si="212"/>
        <v>-34.488037601113305</v>
      </c>
      <c r="HL69" s="16">
        <f t="shared" si="213"/>
        <v>34488.037601113305</v>
      </c>
      <c r="HM69" s="6">
        <f t="shared" si="214"/>
        <v>21.555023500695814</v>
      </c>
      <c r="HN69" s="14">
        <f t="shared" si="215"/>
        <v>1.3127866163905022E-2</v>
      </c>
      <c r="HO69" s="6">
        <f t="shared" si="216"/>
        <v>1.6419289495775944</v>
      </c>
      <c r="HP69" s="1">
        <v>63</v>
      </c>
      <c r="HQ69">
        <v>-23.3623384254225</v>
      </c>
      <c r="HR69" s="5">
        <f t="shared" si="319"/>
        <v>-0.52485834657980135</v>
      </c>
      <c r="HS69" s="5">
        <f t="shared" si="320"/>
        <v>0.52485834657980135</v>
      </c>
      <c r="HT69">
        <v>-38.884570077061703</v>
      </c>
      <c r="HU69" s="6">
        <f t="shared" si="219"/>
        <v>-35.179179348051598</v>
      </c>
      <c r="HV69" s="16">
        <f t="shared" si="220"/>
        <v>35179.179348051599</v>
      </c>
      <c r="HW69" s="6">
        <f t="shared" si="221"/>
        <v>21.986987092532249</v>
      </c>
      <c r="HX69" s="14">
        <f t="shared" si="222"/>
        <v>1.3121458664495034E-2</v>
      </c>
      <c r="HY69" s="6">
        <f t="shared" si="223"/>
        <v>1.6756511341247591</v>
      </c>
      <c r="HZ69" s="1">
        <v>63</v>
      </c>
      <c r="IA69">
        <v>-23.339682653039599</v>
      </c>
      <c r="IB69" s="5">
        <f t="shared" si="321"/>
        <v>-0.52503781244259784</v>
      </c>
      <c r="IC69" s="5">
        <f t="shared" si="322"/>
        <v>0.52503781244259784</v>
      </c>
      <c r="ID69">
        <v>-44.740054011344903</v>
      </c>
      <c r="IE69" s="6">
        <f t="shared" si="226"/>
        <v>-40.991813689470277</v>
      </c>
      <c r="IF69" s="16">
        <f t="shared" si="227"/>
        <v>40991.813689470277</v>
      </c>
      <c r="IG69" s="6">
        <f t="shared" si="228"/>
        <v>25.619883555918921</v>
      </c>
      <c r="IH69" s="14">
        <f t="shared" si="229"/>
        <v>1.3125945311064946E-2</v>
      </c>
      <c r="II69" s="6">
        <f t="shared" si="230"/>
        <v>1.9518505485712943</v>
      </c>
      <c r="IJ69" s="1">
        <v>63</v>
      </c>
      <c r="IK69">
        <v>-23.498685728758701</v>
      </c>
      <c r="IL69" s="5">
        <f t="shared" si="323"/>
        <v>-0.52476009204670149</v>
      </c>
      <c r="IM69" s="5">
        <f t="shared" si="324"/>
        <v>0.52476009204670149</v>
      </c>
      <c r="IN69">
        <v>-46.631678752601097</v>
      </c>
      <c r="IO69" s="6">
        <f t="shared" si="233"/>
        <v>-43.009480088949161</v>
      </c>
      <c r="IP69" s="16">
        <f t="shared" si="234"/>
        <v>43009.48008894916</v>
      </c>
      <c r="IQ69" s="6">
        <f t="shared" si="235"/>
        <v>26.880925055593224</v>
      </c>
      <c r="IR69" s="14">
        <f t="shared" si="236"/>
        <v>1.3119002301167536E-2</v>
      </c>
      <c r="IS69" s="6">
        <f t="shared" si="237"/>
        <v>2.049006810007262</v>
      </c>
      <c r="IT69" s="1">
        <v>63</v>
      </c>
      <c r="IU69">
        <v>-23.385686822414399</v>
      </c>
      <c r="IV69" s="5">
        <f t="shared" si="325"/>
        <v>-0.52472544684639999</v>
      </c>
      <c r="IW69" s="5">
        <f t="shared" si="326"/>
        <v>0.52472544684639999</v>
      </c>
      <c r="IX69">
        <v>-45.252629742026301</v>
      </c>
      <c r="IY69" s="6">
        <f t="shared" si="240"/>
        <v>-41.612971946597071</v>
      </c>
      <c r="IZ69" s="16">
        <f t="shared" si="241"/>
        <v>41612.97194659707</v>
      </c>
      <c r="JA69" s="6">
        <f t="shared" si="242"/>
        <v>26.008107466623169</v>
      </c>
      <c r="JB69" s="14">
        <f t="shared" si="243"/>
        <v>1.311813617116E-2</v>
      </c>
      <c r="JC69" s="6">
        <f t="shared" si="244"/>
        <v>1.9826069136103004</v>
      </c>
      <c r="JD69" s="27">
        <f t="shared" si="245"/>
        <v>24.410185334272676</v>
      </c>
      <c r="JE69" s="22">
        <f t="shared" si="246"/>
        <v>1.3122481722358508E-2</v>
      </c>
      <c r="JF69" s="27">
        <f t="shared" si="247"/>
        <v>1.8601805550760886</v>
      </c>
    </row>
    <row r="70" spans="2:266" x14ac:dyDescent="0.25">
      <c r="B70" s="1">
        <v>64</v>
      </c>
      <c r="C70" s="5">
        <v>-23.316116000599099</v>
      </c>
      <c r="D70" s="5">
        <f t="shared" si="116"/>
        <v>-0.53320476648559989</v>
      </c>
      <c r="E70" s="5">
        <f t="shared" si="117"/>
        <v>0.53320476648559989</v>
      </c>
      <c r="F70" s="6">
        <v>-43.4039762243629</v>
      </c>
      <c r="G70" s="6">
        <f t="shared" si="118"/>
        <v>-39.796372689306786</v>
      </c>
      <c r="H70" s="16">
        <f t="shared" si="2"/>
        <v>39796.372689306787</v>
      </c>
      <c r="I70" s="6">
        <f t="shared" si="3"/>
        <v>24.872732930816742</v>
      </c>
      <c r="J70" s="14">
        <f t="shared" si="4"/>
        <v>1.3330119162139997E-2</v>
      </c>
      <c r="K70" s="6">
        <f t="shared" si="5"/>
        <v>1.8659047701133762</v>
      </c>
      <c r="L70" s="1">
        <v>64</v>
      </c>
      <c r="M70" s="1">
        <v>-23.523668736591802</v>
      </c>
      <c r="N70" s="5">
        <f t="shared" si="386"/>
        <v>-0.5335134067913998</v>
      </c>
      <c r="O70" s="5">
        <f t="shared" si="387"/>
        <v>0.5335134067913998</v>
      </c>
      <c r="P70" s="1">
        <v>-43.9617466181517</v>
      </c>
      <c r="Q70" s="6">
        <f t="shared" si="388"/>
        <v>-39.921675249934232</v>
      </c>
      <c r="R70" s="16">
        <f t="shared" si="389"/>
        <v>39921.675249934233</v>
      </c>
      <c r="S70" s="6">
        <f t="shared" si="390"/>
        <v>24.951047031208894</v>
      </c>
      <c r="T70" s="14">
        <f t="shared" si="391"/>
        <v>1.3337835169784994E-2</v>
      </c>
      <c r="U70" s="6">
        <f t="shared" si="392"/>
        <v>1.8706969094753856</v>
      </c>
      <c r="V70" s="1">
        <v>64</v>
      </c>
      <c r="W70" s="1">
        <v>-23.487431067805801</v>
      </c>
      <c r="X70" s="5">
        <f t="shared" si="121"/>
        <v>-0.53308416021040017</v>
      </c>
      <c r="Y70" s="5">
        <f t="shared" si="122"/>
        <v>0.53308416021040017</v>
      </c>
      <c r="Z70" s="1">
        <v>-45.149028860032601</v>
      </c>
      <c r="AA70" s="6">
        <f t="shared" si="123"/>
        <v>-40.719978138804478</v>
      </c>
      <c r="AB70" s="16">
        <f t="shared" si="11"/>
        <v>40719.978138804479</v>
      </c>
      <c r="AC70" s="6">
        <f t="shared" si="12"/>
        <v>25.449986336752801</v>
      </c>
      <c r="AD70" s="14">
        <f t="shared" si="13"/>
        <v>1.3327104005260004E-2</v>
      </c>
      <c r="AE70" s="6">
        <f t="shared" si="14"/>
        <v>1.9096411588525222</v>
      </c>
      <c r="AF70" s="1">
        <v>64</v>
      </c>
      <c r="AG70" s="1">
        <v>-23.555479084056699</v>
      </c>
      <c r="AH70" s="5">
        <f t="shared" si="124"/>
        <v>-0.53360625965349939</v>
      </c>
      <c r="AI70" s="5">
        <f t="shared" si="125"/>
        <v>0.53360625965349939</v>
      </c>
      <c r="AJ70" s="1">
        <v>-48.5633673146367</v>
      </c>
      <c r="AK70" s="6">
        <f t="shared" si="126"/>
        <v>-44.285649061203003</v>
      </c>
      <c r="AL70" s="16">
        <f t="shared" si="15"/>
        <v>44285.649061203003</v>
      </c>
      <c r="AM70" s="6">
        <f t="shared" si="16"/>
        <v>27.678530663251877</v>
      </c>
      <c r="AN70" s="14">
        <f t="shared" si="17"/>
        <v>1.3340156491337485E-2</v>
      </c>
      <c r="AO70" s="6">
        <f t="shared" si="18"/>
        <v>2.0748280337809462</v>
      </c>
      <c r="AP70" s="1">
        <v>64</v>
      </c>
      <c r="AQ70" s="1">
        <v>-23.522531126050001</v>
      </c>
      <c r="AR70" s="5">
        <f t="shared" si="127"/>
        <v>-0.53311191362359978</v>
      </c>
      <c r="AS70" s="5">
        <f t="shared" si="128"/>
        <v>0.53311191362359978</v>
      </c>
      <c r="AT70" s="1">
        <v>-46.800844557583297</v>
      </c>
      <c r="AU70" s="6">
        <f t="shared" si="129"/>
        <v>-43.026019446551764</v>
      </c>
      <c r="AV70" s="16">
        <f t="shared" si="19"/>
        <v>43026.019446551763</v>
      </c>
      <c r="AW70" s="6">
        <f t="shared" si="20"/>
        <v>26.891262154094854</v>
      </c>
      <c r="AX70" s="14">
        <f t="shared" si="21"/>
        <v>1.3327797840589994E-2</v>
      </c>
      <c r="AY70" s="6">
        <f t="shared" si="22"/>
        <v>2.0176823264978658</v>
      </c>
      <c r="AZ70" s="27">
        <f t="shared" ref="AZ70:AZ101" si="393">AVERAGE(I70,S70,AC70,AM70,AW70)</f>
        <v>25.968711823225032</v>
      </c>
      <c r="BA70" s="22">
        <f t="shared" ref="BA70:BA101" si="394">AVERAGE(J70,T70,AD70,AN70,AX70)</f>
        <v>1.3332602533822494E-2</v>
      </c>
      <c r="BB70" s="27">
        <f t="shared" si="23"/>
        <v>1.9477601434038798</v>
      </c>
      <c r="BC70" s="1">
        <v>64</v>
      </c>
      <c r="BD70">
        <v>-23.384914430025699</v>
      </c>
      <c r="BE70" s="5">
        <f t="shared" si="287"/>
        <v>-0.53337911007420047</v>
      </c>
      <c r="BF70" s="5">
        <f t="shared" si="288"/>
        <v>0.53337911007420047</v>
      </c>
      <c r="BG70">
        <v>-48.348638415336602</v>
      </c>
      <c r="BH70" s="6">
        <f t="shared" si="327"/>
        <v>-44.523254595696926</v>
      </c>
      <c r="BI70" s="16">
        <f t="shared" si="24"/>
        <v>44523.254595696926</v>
      </c>
      <c r="BJ70" s="6">
        <f t="shared" si="328"/>
        <v>27.827034122310579</v>
      </c>
      <c r="BK70" s="14">
        <f t="shared" si="329"/>
        <v>1.3334477751855011E-2</v>
      </c>
      <c r="BL70" s="6">
        <f t="shared" si="330"/>
        <v>2.0868484420726157</v>
      </c>
      <c r="BM70" s="1">
        <v>64</v>
      </c>
      <c r="BN70">
        <v>-23.345059644004301</v>
      </c>
      <c r="BO70" s="5">
        <f t="shared" si="289"/>
        <v>-0.53329636206220243</v>
      </c>
      <c r="BP70" s="5">
        <f t="shared" si="290"/>
        <v>0.53329636206220243</v>
      </c>
      <c r="BQ70">
        <v>-47.894191928207903</v>
      </c>
      <c r="BR70" s="6">
        <f t="shared" si="257"/>
        <v>-44.210607185959844</v>
      </c>
      <c r="BS70" s="16">
        <f t="shared" si="28"/>
        <v>44210.607185959845</v>
      </c>
      <c r="BT70" s="6">
        <f t="shared" si="258"/>
        <v>27.631629491224903</v>
      </c>
      <c r="BU70" s="14">
        <f t="shared" si="259"/>
        <v>1.333240905155506E-2</v>
      </c>
      <c r="BV70" s="6">
        <f t="shared" si="260"/>
        <v>2.0725158809916659</v>
      </c>
      <c r="BW70" s="1">
        <v>64</v>
      </c>
      <c r="BX70">
        <v>-23.291817794265299</v>
      </c>
      <c r="BY70" s="5">
        <f t="shared" si="291"/>
        <v>-0.53331433658819805</v>
      </c>
      <c r="BZ70" s="5">
        <f t="shared" si="292"/>
        <v>0.53331433658819805</v>
      </c>
      <c r="CA70">
        <v>-51.585815288126497</v>
      </c>
      <c r="CB70" s="6">
        <f t="shared" si="261"/>
        <v>-47.493257932364969</v>
      </c>
      <c r="CC70" s="16">
        <f t="shared" si="32"/>
        <v>47493.25793236497</v>
      </c>
      <c r="CD70" s="6">
        <f t="shared" si="262"/>
        <v>29.683286207728106</v>
      </c>
      <c r="CE70" s="14">
        <f t="shared" si="263"/>
        <v>1.333285841470495E-2</v>
      </c>
      <c r="CF70" s="6">
        <f t="shared" si="264"/>
        <v>2.226325764848001</v>
      </c>
      <c r="CG70" s="1">
        <v>64</v>
      </c>
      <c r="CH70">
        <v>-23.318208170228001</v>
      </c>
      <c r="CI70" s="5">
        <f t="shared" si="293"/>
        <v>-0.53325678085220218</v>
      </c>
      <c r="CJ70" s="5">
        <f t="shared" si="294"/>
        <v>0.53325678085220218</v>
      </c>
      <c r="CK70">
        <v>-48.564831167459502</v>
      </c>
      <c r="CL70" s="6">
        <f t="shared" si="265"/>
        <v>-44.523966684937498</v>
      </c>
      <c r="CM70" s="16">
        <f t="shared" si="36"/>
        <v>44523.966684937499</v>
      </c>
      <c r="CN70" s="6">
        <f t="shared" si="266"/>
        <v>27.827479178085937</v>
      </c>
      <c r="CO70" s="14">
        <f t="shared" si="267"/>
        <v>1.3331419521305055E-2</v>
      </c>
      <c r="CP70" s="6">
        <f t="shared" si="268"/>
        <v>2.0873605495359744</v>
      </c>
      <c r="CQ70" s="1">
        <v>64</v>
      </c>
      <c r="CR70">
        <v>-23.303533180502701</v>
      </c>
      <c r="CS70" s="5">
        <f t="shared" si="295"/>
        <v>-0.53315754843039898</v>
      </c>
      <c r="CT70" s="5">
        <f t="shared" si="296"/>
        <v>0.53315754843039898</v>
      </c>
      <c r="CU70">
        <v>-25.985440611839302</v>
      </c>
      <c r="CV70" s="6">
        <f t="shared" si="269"/>
        <v>-22.843361645936973</v>
      </c>
      <c r="CW70" s="16">
        <f t="shared" si="40"/>
        <v>22843.361645936973</v>
      </c>
      <c r="CX70" s="6">
        <f t="shared" si="270"/>
        <v>14.277101028710609</v>
      </c>
      <c r="CY70" s="14">
        <f t="shared" si="271"/>
        <v>1.3328938710759974E-2</v>
      </c>
      <c r="CZ70" s="6">
        <f t="shared" si="272"/>
        <v>1.0711356199113751</v>
      </c>
      <c r="DA70" s="27">
        <f t="shared" si="44"/>
        <v>28.242357249837379</v>
      </c>
      <c r="DB70" s="22">
        <f t="shared" si="45"/>
        <v>1.333279118485502E-2</v>
      </c>
      <c r="DC70" s="27">
        <f t="shared" si="297"/>
        <v>2.1182629247144011</v>
      </c>
      <c r="DD70" s="1">
        <v>64</v>
      </c>
      <c r="DE70">
        <v>-23.296032448073401</v>
      </c>
      <c r="DF70" s="5">
        <f t="shared" si="298"/>
        <v>-0.53316355546110117</v>
      </c>
      <c r="DG70" s="5">
        <f t="shared" si="299"/>
        <v>0.53316355546110117</v>
      </c>
      <c r="DH70">
        <v>-34.924507327377803</v>
      </c>
      <c r="DI70" s="6">
        <f t="shared" si="336"/>
        <v>-30.971867032349113</v>
      </c>
      <c r="DJ70" s="16">
        <f t="shared" si="337"/>
        <v>30971.867032349113</v>
      </c>
      <c r="DK70" s="6">
        <f t="shared" si="338"/>
        <v>19.357416895218197</v>
      </c>
      <c r="DL70" s="14">
        <f t="shared" si="339"/>
        <v>1.332908888652753E-2</v>
      </c>
      <c r="DM70" s="6">
        <f t="shared" si="340"/>
        <v>1.452268572894269</v>
      </c>
      <c r="DN70" s="1">
        <v>64</v>
      </c>
      <c r="DO70">
        <v>-23.349484357622199</v>
      </c>
      <c r="DP70" s="5">
        <f t="shared" si="300"/>
        <v>-0.53333268364309916</v>
      </c>
      <c r="DQ70" s="5">
        <f t="shared" si="301"/>
        <v>0.53333268364309916</v>
      </c>
      <c r="DR70">
        <v>-41.3183378055692</v>
      </c>
      <c r="DS70" s="6">
        <f t="shared" si="278"/>
        <v>-37.565248087048566</v>
      </c>
      <c r="DT70" s="16">
        <f t="shared" si="279"/>
        <v>37565.248087048567</v>
      </c>
      <c r="DU70" s="6">
        <f t="shared" si="280"/>
        <v>23.478280054405353</v>
      </c>
      <c r="DV70" s="14">
        <f t="shared" si="281"/>
        <v>1.333331709107748E-2</v>
      </c>
      <c r="DW70" s="6">
        <f t="shared" si="282"/>
        <v>1.7608731491218175</v>
      </c>
      <c r="DX70" s="1">
        <v>64</v>
      </c>
      <c r="DY70">
        <v>-23.401130060143</v>
      </c>
      <c r="DZ70" s="5">
        <f t="shared" si="302"/>
        <v>-0.53284359958579941</v>
      </c>
      <c r="EA70" s="5">
        <f t="shared" si="303"/>
        <v>0.53284359958579941</v>
      </c>
      <c r="EB70">
        <v>-38.007036224007599</v>
      </c>
      <c r="EC70" s="6">
        <f t="shared" si="331"/>
        <v>-34.305868856608853</v>
      </c>
      <c r="ED70" s="16">
        <f t="shared" si="332"/>
        <v>34305.868856608853</v>
      </c>
      <c r="EE70" s="6">
        <f t="shared" si="333"/>
        <v>21.441168035380532</v>
      </c>
      <c r="EF70" s="14">
        <f t="shared" si="334"/>
        <v>1.3321089989644985E-2</v>
      </c>
      <c r="EG70" s="6">
        <f t="shared" si="335"/>
        <v>1.6095655875042965</v>
      </c>
      <c r="EH70" s="1">
        <v>64</v>
      </c>
      <c r="EI70">
        <v>-23.428589501305002</v>
      </c>
      <c r="EJ70" s="5">
        <f t="shared" si="304"/>
        <v>-0.53293589365430094</v>
      </c>
      <c r="EK70" s="5">
        <f t="shared" si="305"/>
        <v>0.53293589365430094</v>
      </c>
      <c r="EL70">
        <v>-35.233780182898002</v>
      </c>
      <c r="EM70" s="6">
        <f t="shared" si="355"/>
        <v>-31.509697809815361</v>
      </c>
      <c r="EN70" s="16">
        <f t="shared" si="356"/>
        <v>31509.69780981536</v>
      </c>
      <c r="EO70" s="6">
        <f t="shared" si="357"/>
        <v>19.693561131134601</v>
      </c>
      <c r="EP70" s="14">
        <f t="shared" si="358"/>
        <v>1.3323397341357523E-2</v>
      </c>
      <c r="EQ70" s="6">
        <f t="shared" si="359"/>
        <v>1.4781185779098007</v>
      </c>
      <c r="ER70" s="1">
        <v>64</v>
      </c>
      <c r="ES70">
        <v>-23.274273306512601</v>
      </c>
      <c r="ET70" s="5">
        <f t="shared" si="348"/>
        <v>-0.53332844612540242</v>
      </c>
      <c r="EU70" s="5">
        <f t="shared" si="349"/>
        <v>0.53332844612540242</v>
      </c>
      <c r="EV70">
        <v>-39.085455797612703</v>
      </c>
      <c r="EW70" s="6">
        <f t="shared" si="343"/>
        <v>-35.298872739076657</v>
      </c>
      <c r="EX70" s="16">
        <f t="shared" si="344"/>
        <v>35298.872739076658</v>
      </c>
      <c r="EY70" s="6">
        <f t="shared" si="345"/>
        <v>22.061795461922912</v>
      </c>
      <c r="EZ70" s="14">
        <f t="shared" si="346"/>
        <v>1.3333211153135061E-2</v>
      </c>
      <c r="FA70" s="6">
        <f t="shared" si="347"/>
        <v>1.6546498220524681</v>
      </c>
      <c r="FB70" s="27">
        <f t="shared" si="375"/>
        <v>21.20644431561232</v>
      </c>
      <c r="FC70" s="22">
        <f t="shared" si="376"/>
        <v>1.3328020892348516E-2</v>
      </c>
      <c r="FD70" s="27">
        <f t="shared" si="377"/>
        <v>1.5911172774186397</v>
      </c>
      <c r="FE70" s="1">
        <v>64</v>
      </c>
      <c r="FF70">
        <v>-23.325995424051701</v>
      </c>
      <c r="FG70" s="5">
        <f t="shared" si="306"/>
        <v>-0.53295796599969947</v>
      </c>
      <c r="FH70" s="5">
        <f t="shared" si="307"/>
        <v>0.53295796599969947</v>
      </c>
      <c r="FI70">
        <v>-47.956488840281999</v>
      </c>
      <c r="FJ70" s="6">
        <f t="shared" si="360"/>
        <v>-44.595714472234292</v>
      </c>
      <c r="FK70" s="16">
        <f t="shared" si="361"/>
        <v>44595.714472234293</v>
      </c>
      <c r="FL70" s="6">
        <f t="shared" si="362"/>
        <v>27.872321545146434</v>
      </c>
      <c r="FM70" s="14">
        <f t="shared" si="363"/>
        <v>1.3323949149992487E-2</v>
      </c>
      <c r="FN70" s="6">
        <f t="shared" si="364"/>
        <v>2.091896421352085</v>
      </c>
      <c r="FO70" s="1">
        <v>64</v>
      </c>
      <c r="FP70">
        <v>-23.229958416614899</v>
      </c>
      <c r="FQ70" s="5">
        <f t="shared" si="341"/>
        <v>-0.53337310304349828</v>
      </c>
      <c r="FR70" s="5">
        <f t="shared" si="342"/>
        <v>0.53337310304349828</v>
      </c>
      <c r="FS70">
        <v>-44.233173131942699</v>
      </c>
      <c r="FT70" s="6">
        <f t="shared" si="365"/>
        <v>-40.641630068421314</v>
      </c>
      <c r="FU70" s="16">
        <f t="shared" si="366"/>
        <v>40641.630068421313</v>
      </c>
      <c r="FV70" s="6">
        <f t="shared" si="367"/>
        <v>25.40101879276332</v>
      </c>
      <c r="FW70" s="14">
        <f t="shared" si="368"/>
        <v>1.3334327576087457E-2</v>
      </c>
      <c r="FX70" s="6">
        <f t="shared" si="369"/>
        <v>1.9049343619182675</v>
      </c>
      <c r="FY70" s="1">
        <v>64</v>
      </c>
      <c r="FZ70">
        <v>-23.2918468980962</v>
      </c>
      <c r="GA70" s="5">
        <f t="shared" si="308"/>
        <v>-0.53290325079759882</v>
      </c>
      <c r="GB70" s="5">
        <f t="shared" si="309"/>
        <v>0.53290325079759882</v>
      </c>
      <c r="GC70">
        <v>-43.876992166042299</v>
      </c>
      <c r="GD70" s="6">
        <f t="shared" si="350"/>
        <v>-40.383104234933832</v>
      </c>
      <c r="GE70" s="16">
        <f t="shared" si="351"/>
        <v>40383.104234933831</v>
      </c>
      <c r="GF70" s="6">
        <f t="shared" si="352"/>
        <v>25.239440146833644</v>
      </c>
      <c r="GG70" s="14">
        <f t="shared" si="353"/>
        <v>1.332258126993997E-2</v>
      </c>
      <c r="GH70" s="6">
        <f t="shared" si="354"/>
        <v>1.8944857333152054</v>
      </c>
      <c r="GI70" s="1">
        <v>64</v>
      </c>
      <c r="GJ70">
        <v>-23.118418287407099</v>
      </c>
      <c r="GK70" s="5">
        <f t="shared" si="310"/>
        <v>-0.53316881743359801</v>
      </c>
      <c r="GL70" s="5">
        <f t="shared" si="311"/>
        <v>0.53316881743359801</v>
      </c>
      <c r="GM70">
        <v>-44.707921147346497</v>
      </c>
      <c r="GN70" s="6">
        <f t="shared" si="198"/>
        <v>-41.202317923307412</v>
      </c>
      <c r="GO70" s="16">
        <f t="shared" si="199"/>
        <v>41202.317923307412</v>
      </c>
      <c r="GP70" s="6">
        <f t="shared" si="200"/>
        <v>25.751448702067133</v>
      </c>
      <c r="GQ70" s="14">
        <f t="shared" si="201"/>
        <v>1.332922043583995E-2</v>
      </c>
      <c r="GR70" s="6">
        <f t="shared" si="202"/>
        <v>1.9319545974966381</v>
      </c>
      <c r="GS70" s="1">
        <v>64</v>
      </c>
      <c r="GT70">
        <v>-23.6453680585578</v>
      </c>
      <c r="GU70" s="5">
        <f t="shared" si="312"/>
        <v>-0.53325426628120098</v>
      </c>
      <c r="GV70" s="5">
        <f t="shared" si="313"/>
        <v>0.53325426628120098</v>
      </c>
      <c r="GW70">
        <v>-52.817340008914499</v>
      </c>
      <c r="GX70" s="6">
        <f t="shared" si="370"/>
        <v>-49.151979573071031</v>
      </c>
      <c r="GY70" s="16">
        <f t="shared" si="371"/>
        <v>49151.979573071032</v>
      </c>
      <c r="GZ70" s="6">
        <f t="shared" si="372"/>
        <v>30.719987233169395</v>
      </c>
      <c r="HA70" s="14">
        <f t="shared" si="373"/>
        <v>1.3331356657030025E-2</v>
      </c>
      <c r="HB70" s="6">
        <f t="shared" si="374"/>
        <v>2.3043406626564016</v>
      </c>
      <c r="HC70" s="27">
        <f t="shared" si="314"/>
        <v>26.996843283995986</v>
      </c>
      <c r="HD70" s="22">
        <f t="shared" si="315"/>
        <v>1.3328287017777978E-2</v>
      </c>
      <c r="HE70" s="27">
        <f t="shared" si="316"/>
        <v>2.0255298560112158</v>
      </c>
      <c r="HF70" s="1">
        <v>64</v>
      </c>
      <c r="HG70">
        <v>-23.2150755556879</v>
      </c>
      <c r="HH70" s="5">
        <f t="shared" si="317"/>
        <v>-0.53358414074210003</v>
      </c>
      <c r="HI70" s="5">
        <f t="shared" si="318"/>
        <v>0.53358414074210003</v>
      </c>
      <c r="HJ70">
        <v>-39.439267665147803</v>
      </c>
      <c r="HK70" s="6">
        <f t="shared" si="212"/>
        <v>-35.651580803096309</v>
      </c>
      <c r="HL70" s="16">
        <f t="shared" si="213"/>
        <v>35651.580803096309</v>
      </c>
      <c r="HM70" s="6">
        <f t="shared" si="214"/>
        <v>22.282238001935195</v>
      </c>
      <c r="HN70" s="14">
        <f t="shared" si="215"/>
        <v>1.3339603518552502E-2</v>
      </c>
      <c r="HO70" s="6">
        <f t="shared" si="216"/>
        <v>1.6703823296506095</v>
      </c>
      <c r="HP70" s="1">
        <v>64</v>
      </c>
      <c r="HQ70">
        <v>-23.3704044240969</v>
      </c>
      <c r="HR70" s="5">
        <f t="shared" si="319"/>
        <v>-0.53292434525420163</v>
      </c>
      <c r="HS70" s="5">
        <f t="shared" si="320"/>
        <v>0.53292434525420163</v>
      </c>
      <c r="HT70">
        <v>-39.978752657771103</v>
      </c>
      <c r="HU70" s="6">
        <f t="shared" si="219"/>
        <v>-36.273361928760998</v>
      </c>
      <c r="HV70" s="16">
        <f t="shared" si="220"/>
        <v>36273.361928760998</v>
      </c>
      <c r="HW70" s="6">
        <f t="shared" si="221"/>
        <v>22.670851205475625</v>
      </c>
      <c r="HX70" s="14">
        <f t="shared" si="222"/>
        <v>1.3323108631355041E-2</v>
      </c>
      <c r="HY70" s="6">
        <f t="shared" si="223"/>
        <v>1.7016187312412436</v>
      </c>
      <c r="HZ70" s="1">
        <v>64</v>
      </c>
      <c r="IA70">
        <v>-23.347901155787898</v>
      </c>
      <c r="IB70" s="5">
        <f t="shared" si="321"/>
        <v>-0.53325631519089711</v>
      </c>
      <c r="IC70" s="5">
        <f t="shared" si="322"/>
        <v>0.53325631519089711</v>
      </c>
      <c r="ID70">
        <v>-45.955016463995001</v>
      </c>
      <c r="IE70" s="6">
        <f t="shared" si="226"/>
        <v>-42.206776142120376</v>
      </c>
      <c r="IF70" s="16">
        <f t="shared" si="227"/>
        <v>42206.776142120376</v>
      </c>
      <c r="IG70" s="6">
        <f t="shared" si="228"/>
        <v>26.379235088825236</v>
      </c>
      <c r="IH70" s="14">
        <f t="shared" si="229"/>
        <v>1.3331407879772428E-2</v>
      </c>
      <c r="II70" s="6">
        <f t="shared" si="230"/>
        <v>1.9787283778819871</v>
      </c>
      <c r="IJ70" s="1">
        <v>64</v>
      </c>
      <c r="IK70">
        <v>-23.5073236992008</v>
      </c>
      <c r="IL70" s="5">
        <f t="shared" si="323"/>
        <v>-0.53339806248879995</v>
      </c>
      <c r="IM70" s="5">
        <f t="shared" si="324"/>
        <v>0.53339806248879995</v>
      </c>
      <c r="IN70">
        <v>-47.736497037112699</v>
      </c>
      <c r="IO70" s="6">
        <f t="shared" si="233"/>
        <v>-44.114298373460763</v>
      </c>
      <c r="IP70" s="16">
        <f t="shared" si="234"/>
        <v>44114.298373460762</v>
      </c>
      <c r="IQ70" s="6">
        <f t="shared" si="235"/>
        <v>27.571436483412977</v>
      </c>
      <c r="IR70" s="14">
        <f t="shared" si="236"/>
        <v>1.3334951562219999E-2</v>
      </c>
      <c r="IS70" s="6">
        <f t="shared" si="237"/>
        <v>2.0676067966776244</v>
      </c>
      <c r="IT70" s="1">
        <v>64</v>
      </c>
      <c r="IU70">
        <v>-23.394450009178598</v>
      </c>
      <c r="IV70" s="5">
        <f t="shared" si="325"/>
        <v>-0.53348863361059884</v>
      </c>
      <c r="IW70" s="5">
        <f t="shared" si="326"/>
        <v>0.53348863361059884</v>
      </c>
      <c r="IX70">
        <v>-46.444914489984498</v>
      </c>
      <c r="IY70" s="6">
        <f t="shared" si="240"/>
        <v>-42.805256694555268</v>
      </c>
      <c r="IZ70" s="16">
        <f t="shared" si="241"/>
        <v>42805.256694555268</v>
      </c>
      <c r="JA70" s="6">
        <f t="shared" si="242"/>
        <v>26.753285434097041</v>
      </c>
      <c r="JB70" s="14">
        <f t="shared" si="243"/>
        <v>1.3337215840264972E-2</v>
      </c>
      <c r="JC70" s="6">
        <f t="shared" si="244"/>
        <v>2.0059123099237128</v>
      </c>
      <c r="JD70" s="27">
        <f t="shared" si="245"/>
        <v>25.131409242749214</v>
      </c>
      <c r="JE70" s="22">
        <f t="shared" si="246"/>
        <v>1.3333257486432989E-2</v>
      </c>
      <c r="JF70" s="27">
        <f t="shared" si="247"/>
        <v>1.8848664153018284</v>
      </c>
    </row>
    <row r="71" spans="2:266" x14ac:dyDescent="0.25">
      <c r="B71" s="1">
        <v>65</v>
      </c>
      <c r="C71" s="5">
        <v>-23.324518625823099</v>
      </c>
      <c r="D71" s="5">
        <f t="shared" si="116"/>
        <v>-0.54160739170960071</v>
      </c>
      <c r="E71" s="5">
        <f t="shared" si="117"/>
        <v>0.54160739170960071</v>
      </c>
      <c r="F71" s="6">
        <v>-44.600835628807502</v>
      </c>
      <c r="G71" s="6">
        <f t="shared" si="118"/>
        <v>-40.993232093751388</v>
      </c>
      <c r="H71" s="16">
        <f t="shared" ref="H71:H134" si="395">(G71*-1)*1000</f>
        <v>40993.232093751387</v>
      </c>
      <c r="I71" s="6">
        <f t="shared" ref="I71:I134" si="396">H71/(40*40)</f>
        <v>25.620770058594616</v>
      </c>
      <c r="J71" s="14">
        <f t="shared" ref="J71:J134" si="397">E71/40</f>
        <v>1.3540184792740018E-2</v>
      </c>
      <c r="K71" s="6">
        <f t="shared" ref="K71:K134" si="398">(I71/J71)*(10^(-3))</f>
        <v>1.8922023924172713</v>
      </c>
      <c r="L71" s="1">
        <v>65</v>
      </c>
      <c r="M71" s="1">
        <v>-23.532489479092</v>
      </c>
      <c r="N71" s="5">
        <f t="shared" ref="N71:N102" si="399">N70+(M71-M70)</f>
        <v>-0.54233414929159807</v>
      </c>
      <c r="O71" s="5">
        <f t="shared" si="387"/>
        <v>0.54233414929159807</v>
      </c>
      <c r="P71" s="1">
        <v>-45.291506312787497</v>
      </c>
      <c r="Q71" s="6">
        <f t="shared" si="388"/>
        <v>-41.251434944570029</v>
      </c>
      <c r="R71" s="16">
        <f t="shared" si="389"/>
        <v>41251.434944570028</v>
      </c>
      <c r="S71" s="6">
        <f t="shared" si="390"/>
        <v>25.782146840356269</v>
      </c>
      <c r="T71" s="14">
        <f t="shared" si="391"/>
        <v>1.3558353732289951E-2</v>
      </c>
      <c r="U71" s="6">
        <f t="shared" si="392"/>
        <v>1.9015691247938675</v>
      </c>
      <c r="V71" s="1">
        <v>65</v>
      </c>
      <c r="W71" s="1">
        <v>-23.495890270877101</v>
      </c>
      <c r="X71" s="5">
        <f t="shared" si="121"/>
        <v>-0.54154336328170061</v>
      </c>
      <c r="Y71" s="5">
        <f t="shared" si="122"/>
        <v>0.54154336328170061</v>
      </c>
      <c r="Z71" s="1">
        <v>-46.279318816959901</v>
      </c>
      <c r="AA71" s="6">
        <f t="shared" si="123"/>
        <v>-41.850268095731778</v>
      </c>
      <c r="AB71" s="16">
        <f t="shared" ref="AB71:AB114" si="400">(AA71*-1)*1000</f>
        <v>41850.268095731779</v>
      </c>
      <c r="AC71" s="6">
        <f t="shared" ref="AC71:AC114" si="401">AB71/(40*40)</f>
        <v>26.156417559832363</v>
      </c>
      <c r="AD71" s="14">
        <f t="shared" ref="AD71:AD114" si="402">Y71/40</f>
        <v>1.3538584082042514E-2</v>
      </c>
      <c r="AE71" s="6">
        <f t="shared" ref="AE71:AE114" si="403">(AC71/AD71)*(10^(-3))</f>
        <v>1.9319906277737018</v>
      </c>
      <c r="AF71" s="1">
        <v>65</v>
      </c>
      <c r="AG71" s="1">
        <v>-23.563379447008799</v>
      </c>
      <c r="AH71" s="5">
        <f t="shared" si="124"/>
        <v>-0.54150662260559912</v>
      </c>
      <c r="AI71" s="5">
        <f t="shared" si="125"/>
        <v>0.54150662260559912</v>
      </c>
      <c r="AJ71" s="1">
        <v>-49.630128592252703</v>
      </c>
      <c r="AK71" s="6">
        <f t="shared" si="126"/>
        <v>-45.352410338819006</v>
      </c>
      <c r="AL71" s="16">
        <f t="shared" ref="AL71:AL120" si="404">(AK71*-1)*1000</f>
        <v>45352.410338819005</v>
      </c>
      <c r="AM71" s="6">
        <f t="shared" ref="AM71:AM120" si="405">AL71/(40*40)</f>
        <v>28.345256461761878</v>
      </c>
      <c r="AN71" s="14">
        <f t="shared" ref="AN71:AN120" si="406">AI71/40</f>
        <v>1.3537665565139977E-2</v>
      </c>
      <c r="AO71" s="6">
        <f t="shared" ref="AO71:AO120" si="407">(AM71/AN71)*(10^(-3))</f>
        <v>2.0938068181232099</v>
      </c>
      <c r="AP71" s="1">
        <v>65</v>
      </c>
      <c r="AQ71" s="1">
        <v>-23.530996382718101</v>
      </c>
      <c r="AR71" s="5">
        <f t="shared" si="127"/>
        <v>-0.54157717029169916</v>
      </c>
      <c r="AS71" s="5">
        <f t="shared" si="128"/>
        <v>0.54157717029169916</v>
      </c>
      <c r="AT71" s="1">
        <v>-48.053600266575799</v>
      </c>
      <c r="AU71" s="6">
        <f t="shared" si="129"/>
        <v>-44.278775155544267</v>
      </c>
      <c r="AV71" s="16">
        <f t="shared" ref="AV71:AV114" si="408">(AU71*-1)*1000</f>
        <v>44278.775155544266</v>
      </c>
      <c r="AW71" s="6">
        <f t="shared" ref="AW71:AW114" si="409">AV71/(40*40)</f>
        <v>27.674234472215165</v>
      </c>
      <c r="AX71" s="14">
        <f t="shared" ref="AX71:AX114" si="410">AS71/40</f>
        <v>1.3539429257292479E-2</v>
      </c>
      <c r="AY71" s="6">
        <f t="shared" ref="AY71:AY114" si="411">(AW71/AX71)*(10^(-3))</f>
        <v>2.0439734900427604</v>
      </c>
      <c r="AZ71" s="27">
        <f t="shared" si="393"/>
        <v>26.715765078552057</v>
      </c>
      <c r="BA71" s="22">
        <f t="shared" si="394"/>
        <v>1.354284348590099E-2</v>
      </c>
      <c r="BB71" s="27">
        <f t="shared" ref="BB71:BB134" si="412">(AZ71*(10^-3))/BA71</f>
        <v>1.9726850647255108</v>
      </c>
      <c r="BC71" s="1">
        <v>65</v>
      </c>
      <c r="BD71">
        <v>-23.393213212781099</v>
      </c>
      <c r="BE71" s="5">
        <f t="shared" si="287"/>
        <v>-0.54167789282960044</v>
      </c>
      <c r="BF71" s="5">
        <f t="shared" si="288"/>
        <v>0.54167789282960044</v>
      </c>
      <c r="BG71">
        <v>-49.724921956658399</v>
      </c>
      <c r="BH71" s="6">
        <f t="shared" si="327"/>
        <v>-45.899538137018723</v>
      </c>
      <c r="BI71" s="16">
        <f t="shared" ref="BI71:BI133" si="413">(BH71*-1)*1000</f>
        <v>45899.538137018724</v>
      </c>
      <c r="BJ71" s="6">
        <f t="shared" si="328"/>
        <v>28.687211335636704</v>
      </c>
      <c r="BK71" s="14">
        <f t="shared" si="329"/>
        <v>1.3541947320740011E-2</v>
      </c>
      <c r="BL71" s="6">
        <f t="shared" si="330"/>
        <v>2.1183963174706149</v>
      </c>
      <c r="BM71" s="1">
        <v>65</v>
      </c>
      <c r="BN71">
        <v>-23.353191999413198</v>
      </c>
      <c r="BO71" s="5">
        <f t="shared" si="289"/>
        <v>-0.54142871747109922</v>
      </c>
      <c r="BP71" s="5">
        <f t="shared" si="290"/>
        <v>0.54142871747109922</v>
      </c>
      <c r="BQ71">
        <v>-49.365953914821098</v>
      </c>
      <c r="BR71" s="6">
        <f t="shared" si="257"/>
        <v>-45.68236917257304</v>
      </c>
      <c r="BS71" s="16">
        <f t="shared" ref="BS71:BS133" si="414">(BR71*-1)*1000</f>
        <v>45682.369172573039</v>
      </c>
      <c r="BT71" s="6">
        <f t="shared" si="258"/>
        <v>28.551480732858149</v>
      </c>
      <c r="BU71" s="14">
        <f t="shared" si="259"/>
        <v>1.3535717936777481E-2</v>
      </c>
      <c r="BV71" s="6">
        <f t="shared" si="260"/>
        <v>2.109343654043041</v>
      </c>
      <c r="BW71" s="1">
        <v>65</v>
      </c>
      <c r="BX71">
        <v>-23.2999224893933</v>
      </c>
      <c r="BY71" s="5">
        <f t="shared" si="291"/>
        <v>-0.54141903171619887</v>
      </c>
      <c r="BZ71" s="5">
        <f t="shared" si="292"/>
        <v>0.54141903171619887</v>
      </c>
      <c r="CA71">
        <v>-53.025472164154102</v>
      </c>
      <c r="CB71" s="6">
        <f t="shared" si="261"/>
        <v>-48.932914808392574</v>
      </c>
      <c r="CC71" s="16">
        <f t="shared" ref="CC71:CC132" si="415">(CB71*-1)*1000</f>
        <v>48932.914808392576</v>
      </c>
      <c r="CD71" s="6">
        <f t="shared" si="262"/>
        <v>30.58307175524536</v>
      </c>
      <c r="CE71" s="14">
        <f t="shared" si="263"/>
        <v>1.3535475792904973E-2</v>
      </c>
      <c r="CF71" s="6">
        <f t="shared" si="264"/>
        <v>2.259475191206533</v>
      </c>
      <c r="CG71" s="1">
        <v>65</v>
      </c>
      <c r="CH71">
        <v>-23.3267118439529</v>
      </c>
      <c r="CI71" s="5">
        <f t="shared" si="293"/>
        <v>-0.54176045457710131</v>
      </c>
      <c r="CJ71" s="5">
        <f t="shared" si="294"/>
        <v>0.54176045457710131</v>
      </c>
      <c r="CK71">
        <v>-49.615043587982697</v>
      </c>
      <c r="CL71" s="6">
        <f t="shared" si="265"/>
        <v>-45.574179105460694</v>
      </c>
      <c r="CM71" s="16">
        <f t="shared" ref="CM71:CM134" si="416">(CL71*-1)*1000</f>
        <v>45574.179105460695</v>
      </c>
      <c r="CN71" s="6">
        <f t="shared" si="266"/>
        <v>28.483861940912934</v>
      </c>
      <c r="CO71" s="14">
        <f t="shared" si="267"/>
        <v>1.3544011364427533E-2</v>
      </c>
      <c r="CP71" s="6">
        <f t="shared" si="268"/>
        <v>2.1030595127617766</v>
      </c>
      <c r="CQ71" s="1">
        <v>65</v>
      </c>
      <c r="CR71">
        <v>-23.312006539677402</v>
      </c>
      <c r="CS71" s="5">
        <f t="shared" si="295"/>
        <v>-0.54163090760510002</v>
      </c>
      <c r="CT71" s="5">
        <f t="shared" si="296"/>
        <v>0.54163090760510002</v>
      </c>
      <c r="CU71">
        <v>-26.646546833217101</v>
      </c>
      <c r="CV71" s="6">
        <f t="shared" si="269"/>
        <v>-23.504467867314773</v>
      </c>
      <c r="CW71" s="16">
        <f t="shared" ref="CW71:CW131" si="417">(CV71*-1)*1000</f>
        <v>23504.467867314772</v>
      </c>
      <c r="CX71" s="6">
        <f t="shared" si="270"/>
        <v>14.690292417071733</v>
      </c>
      <c r="CY71" s="14">
        <f t="shared" si="271"/>
        <v>1.35407726901275E-2</v>
      </c>
      <c r="CZ71" s="6">
        <f t="shared" si="272"/>
        <v>1.0848932149774837</v>
      </c>
      <c r="DA71" s="27">
        <f t="shared" ref="DA71:DA133" si="418">AVERAGE(BJ71,BT71,CD71,CN71)</f>
        <v>29.076406441163286</v>
      </c>
      <c r="DB71" s="22">
        <f t="shared" ref="DB71:DB133" si="419">AVERAGE(BK71,BU71,CE71,CO71)</f>
        <v>1.3539288103712499E-2</v>
      </c>
      <c r="DC71" s="27">
        <f t="shared" si="297"/>
        <v>2.1475579970257432</v>
      </c>
      <c r="DD71" s="1">
        <v>65</v>
      </c>
      <c r="DE71">
        <v>-23.3043255963271</v>
      </c>
      <c r="DF71" s="5">
        <f t="shared" si="298"/>
        <v>-0.54145670371480037</v>
      </c>
      <c r="DG71" s="5">
        <f t="shared" si="299"/>
        <v>0.54145670371480037</v>
      </c>
      <c r="DH71">
        <v>-35.572751984000199</v>
      </c>
      <c r="DI71" s="6">
        <f t="shared" si="336"/>
        <v>-31.620111688971509</v>
      </c>
      <c r="DJ71" s="16">
        <f t="shared" si="337"/>
        <v>31620.111688971509</v>
      </c>
      <c r="DK71" s="6">
        <f t="shared" si="338"/>
        <v>19.762569805607193</v>
      </c>
      <c r="DL71" s="14">
        <f t="shared" si="339"/>
        <v>1.3536417592870009E-2</v>
      </c>
      <c r="DM71" s="6">
        <f t="shared" si="340"/>
        <v>1.4599556839925405</v>
      </c>
      <c r="DN71" s="1">
        <v>65</v>
      </c>
      <c r="DO71">
        <v>-23.357501927522101</v>
      </c>
      <c r="DP71" s="5">
        <f t="shared" si="300"/>
        <v>-0.54135025354300126</v>
      </c>
      <c r="DQ71" s="5">
        <f t="shared" si="301"/>
        <v>0.54135025354300126</v>
      </c>
      <c r="DR71">
        <v>-42.147987335920298</v>
      </c>
      <c r="DS71" s="6">
        <f t="shared" si="278"/>
        <v>-38.394897617399664</v>
      </c>
      <c r="DT71" s="16">
        <f t="shared" si="279"/>
        <v>38394.897617399663</v>
      </c>
      <c r="DU71" s="6">
        <f t="shared" si="280"/>
        <v>23.99681101087479</v>
      </c>
      <c r="DV71" s="14">
        <f t="shared" si="281"/>
        <v>1.3533756338575032E-2</v>
      </c>
      <c r="DW71" s="6">
        <f t="shared" si="282"/>
        <v>1.7731079539593226</v>
      </c>
      <c r="DX71" s="1">
        <v>65</v>
      </c>
      <c r="DY71">
        <v>-23.4096404393905</v>
      </c>
      <c r="DZ71" s="5">
        <f t="shared" si="302"/>
        <v>-0.54135397883329972</v>
      </c>
      <c r="EA71" s="5">
        <f t="shared" si="303"/>
        <v>0.54135397883329972</v>
      </c>
      <c r="EB71">
        <v>-38.805110007524497</v>
      </c>
      <c r="EC71" s="6">
        <f t="shared" si="331"/>
        <v>-35.103942640125751</v>
      </c>
      <c r="ED71" s="16">
        <f t="shared" si="332"/>
        <v>35103.942640125751</v>
      </c>
      <c r="EE71" s="6">
        <f t="shared" si="333"/>
        <v>21.939964150078595</v>
      </c>
      <c r="EF71" s="14">
        <f t="shared" si="334"/>
        <v>1.3533849470832493E-2</v>
      </c>
      <c r="EG71" s="6">
        <f t="shared" si="335"/>
        <v>1.6211177904233793</v>
      </c>
      <c r="EH71" s="1">
        <v>65</v>
      </c>
      <c r="EI71">
        <v>-23.437086143544398</v>
      </c>
      <c r="EJ71" s="5">
        <f t="shared" si="304"/>
        <v>-0.54143253589369778</v>
      </c>
      <c r="EK71" s="5">
        <f t="shared" si="305"/>
        <v>0.54143253589369778</v>
      </c>
      <c r="EL71">
        <v>-36.042965762317202</v>
      </c>
      <c r="EM71" s="6">
        <f t="shared" si="355"/>
        <v>-32.318883389234557</v>
      </c>
      <c r="EN71" s="16">
        <f t="shared" si="356"/>
        <v>32318.883389234557</v>
      </c>
      <c r="EO71" s="6">
        <f t="shared" si="357"/>
        <v>20.1993021182716</v>
      </c>
      <c r="EP71" s="14">
        <f t="shared" si="358"/>
        <v>1.3535813397342444E-2</v>
      </c>
      <c r="EQ71" s="6">
        <f t="shared" si="359"/>
        <v>1.4922857995543461</v>
      </c>
      <c r="ER71" s="1">
        <v>65</v>
      </c>
      <c r="ES71">
        <v>-23.282731298864501</v>
      </c>
      <c r="ET71" s="5">
        <f t="shared" si="348"/>
        <v>-0.54178643847730257</v>
      </c>
      <c r="EU71" s="5">
        <f t="shared" si="349"/>
        <v>0.54178643847730257</v>
      </c>
      <c r="EV71">
        <v>-39.927020296454401</v>
      </c>
      <c r="EW71" s="6">
        <f t="shared" si="343"/>
        <v>-36.140437237918356</v>
      </c>
      <c r="EX71" s="16">
        <f t="shared" si="344"/>
        <v>36140.437237918355</v>
      </c>
      <c r="EY71" s="6">
        <f t="shared" si="345"/>
        <v>22.587773273698971</v>
      </c>
      <c r="EZ71" s="14">
        <f t="shared" si="346"/>
        <v>1.3544660961932565E-2</v>
      </c>
      <c r="FA71" s="6">
        <f t="shared" si="347"/>
        <v>1.6676514338145623</v>
      </c>
      <c r="FB71" s="27">
        <f t="shared" si="375"/>
        <v>21.697284071706228</v>
      </c>
      <c r="FC71" s="22">
        <f t="shared" si="376"/>
        <v>1.3536899552310508E-2</v>
      </c>
      <c r="FD71" s="27">
        <f t="shared" si="377"/>
        <v>1.6028252250717845</v>
      </c>
      <c r="FE71" s="1">
        <v>65</v>
      </c>
      <c r="FF71">
        <v>-23.334483498123198</v>
      </c>
      <c r="FG71" s="5">
        <f t="shared" si="306"/>
        <v>-0.54144604007119668</v>
      </c>
      <c r="FH71" s="5">
        <f t="shared" si="307"/>
        <v>0.54144604007119668</v>
      </c>
      <c r="FI71">
        <v>-49.518578127026601</v>
      </c>
      <c r="FJ71" s="6">
        <f t="shared" si="360"/>
        <v>-46.157803758978893</v>
      </c>
      <c r="FK71" s="16">
        <f t="shared" si="361"/>
        <v>46157.803758978895</v>
      </c>
      <c r="FL71" s="6">
        <f t="shared" si="362"/>
        <v>28.848627349361809</v>
      </c>
      <c r="FM71" s="14">
        <f t="shared" si="363"/>
        <v>1.3536151001779916E-2</v>
      </c>
      <c r="FN71" s="6">
        <f t="shared" si="364"/>
        <v>2.1312282454272564</v>
      </c>
      <c r="FO71" s="1">
        <v>65</v>
      </c>
      <c r="FP71">
        <v>-23.238489797186801</v>
      </c>
      <c r="FQ71" s="5">
        <f t="shared" si="341"/>
        <v>-0.54190448361540078</v>
      </c>
      <c r="FR71" s="5">
        <f t="shared" si="342"/>
        <v>0.54190448361540078</v>
      </c>
      <c r="FS71">
        <v>-45.229672826826601</v>
      </c>
      <c r="FT71" s="6">
        <f t="shared" si="365"/>
        <v>-41.638129763305216</v>
      </c>
      <c r="FU71" s="16">
        <f t="shared" si="366"/>
        <v>41638.129763305216</v>
      </c>
      <c r="FV71" s="6">
        <f t="shared" si="367"/>
        <v>26.02383110206576</v>
      </c>
      <c r="FW71" s="14">
        <f t="shared" si="368"/>
        <v>1.3547612090385019E-2</v>
      </c>
      <c r="FX71" s="6">
        <f t="shared" si="369"/>
        <v>1.9209164632441267</v>
      </c>
      <c r="FY71" s="1">
        <v>65</v>
      </c>
      <c r="FZ71">
        <v>-23.300366171474401</v>
      </c>
      <c r="GA71" s="5">
        <f t="shared" si="308"/>
        <v>-0.54142252417580039</v>
      </c>
      <c r="GB71" s="5">
        <f t="shared" si="309"/>
        <v>0.54142252417580039</v>
      </c>
      <c r="GC71">
        <v>-45.174486748874202</v>
      </c>
      <c r="GD71" s="6">
        <f t="shared" si="350"/>
        <v>-41.680598817765734</v>
      </c>
      <c r="GE71" s="16">
        <f t="shared" si="351"/>
        <v>41680.598817765735</v>
      </c>
      <c r="GF71" s="6">
        <f t="shared" si="352"/>
        <v>26.050374261103585</v>
      </c>
      <c r="GG71" s="14">
        <f t="shared" si="353"/>
        <v>1.353556310439501E-2</v>
      </c>
      <c r="GH71" s="6">
        <f t="shared" si="354"/>
        <v>1.9245874043204751</v>
      </c>
      <c r="GI71" s="1">
        <v>65</v>
      </c>
      <c r="GJ71">
        <v>-23.126649782105599</v>
      </c>
      <c r="GK71" s="5">
        <f t="shared" si="310"/>
        <v>-0.54140031213209738</v>
      </c>
      <c r="GL71" s="5">
        <f t="shared" si="311"/>
        <v>0.54140031213209738</v>
      </c>
      <c r="GM71">
        <v>-45.872315764427199</v>
      </c>
      <c r="GN71" s="6">
        <f t="shared" si="198"/>
        <v>-42.366712540388114</v>
      </c>
      <c r="GO71" s="16">
        <f t="shared" si="199"/>
        <v>42366.712540388115</v>
      </c>
      <c r="GP71" s="6">
        <f t="shared" si="200"/>
        <v>26.479195337742571</v>
      </c>
      <c r="GQ71" s="14">
        <f t="shared" si="201"/>
        <v>1.3535007803302435E-2</v>
      </c>
      <c r="GR71" s="6">
        <f t="shared" si="202"/>
        <v>1.9563487308283529</v>
      </c>
      <c r="GS71" s="1">
        <v>65</v>
      </c>
      <c r="GT71">
        <v>-23.653771894501201</v>
      </c>
      <c r="GU71" s="5">
        <f t="shared" si="312"/>
        <v>-0.54165810222460209</v>
      </c>
      <c r="GV71" s="5">
        <f t="shared" si="313"/>
        <v>0.54165810222460209</v>
      </c>
      <c r="GW71">
        <v>-54.042904637753999</v>
      </c>
      <c r="GX71" s="6">
        <f t="shared" si="370"/>
        <v>-50.377544201910531</v>
      </c>
      <c r="GY71" s="16">
        <f t="shared" si="371"/>
        <v>50377.544201910532</v>
      </c>
      <c r="GZ71" s="6">
        <f t="shared" si="372"/>
        <v>31.485965126194081</v>
      </c>
      <c r="HA71" s="14">
        <f t="shared" si="373"/>
        <v>1.3541452555615053E-2</v>
      </c>
      <c r="HB71" s="6">
        <f t="shared" si="374"/>
        <v>2.3251541883620321</v>
      </c>
      <c r="HC71" s="27">
        <f t="shared" si="314"/>
        <v>27.777598635293561</v>
      </c>
      <c r="HD71" s="22">
        <f t="shared" si="315"/>
        <v>1.3539157311095487E-2</v>
      </c>
      <c r="HE71" s="27">
        <f t="shared" si="316"/>
        <v>2.0516490056976822</v>
      </c>
      <c r="HF71" s="1">
        <v>65</v>
      </c>
      <c r="HG71">
        <v>-23.222963345785001</v>
      </c>
      <c r="HH71" s="5">
        <f t="shared" si="317"/>
        <v>-0.54147193083920087</v>
      </c>
      <c r="HI71" s="5">
        <f t="shared" si="318"/>
        <v>0.54147193083920087</v>
      </c>
      <c r="HJ71">
        <v>-40.333942882716698</v>
      </c>
      <c r="HK71" s="6">
        <f t="shared" si="212"/>
        <v>-36.546256020665204</v>
      </c>
      <c r="HL71" s="16">
        <f t="shared" si="213"/>
        <v>36546.256020665205</v>
      </c>
      <c r="HM71" s="6">
        <f t="shared" si="214"/>
        <v>22.841410012915752</v>
      </c>
      <c r="HN71" s="14">
        <f t="shared" si="215"/>
        <v>1.3536798270980022E-2</v>
      </c>
      <c r="HO71" s="6">
        <f t="shared" si="216"/>
        <v>1.6873569034328311</v>
      </c>
      <c r="HP71" s="1">
        <v>65</v>
      </c>
      <c r="HQ71">
        <v>-23.378661204203599</v>
      </c>
      <c r="HR71" s="5">
        <f t="shared" si="319"/>
        <v>-0.54118112536090024</v>
      </c>
      <c r="HS71" s="5">
        <f t="shared" si="320"/>
        <v>0.54118112536090024</v>
      </c>
      <c r="HT71">
        <v>-40.966469608247301</v>
      </c>
      <c r="HU71" s="6">
        <f t="shared" si="219"/>
        <v>-37.261078879237196</v>
      </c>
      <c r="HV71" s="16">
        <f t="shared" si="220"/>
        <v>37261.078879237197</v>
      </c>
      <c r="HW71" s="6">
        <f t="shared" si="221"/>
        <v>23.288174299523249</v>
      </c>
      <c r="HX71" s="14">
        <f t="shared" si="222"/>
        <v>1.3529528134022506E-2</v>
      </c>
      <c r="HY71" s="6">
        <f t="shared" si="223"/>
        <v>1.7212850343953106</v>
      </c>
      <c r="HZ71" s="1">
        <v>65</v>
      </c>
      <c r="IA71">
        <v>-23.356249997132501</v>
      </c>
      <c r="IB71" s="5">
        <f t="shared" si="321"/>
        <v>-0.54160515653549979</v>
      </c>
      <c r="IC71" s="5">
        <f t="shared" si="322"/>
        <v>0.54160515653549979</v>
      </c>
      <c r="ID71">
        <v>-47.079794108867603</v>
      </c>
      <c r="IE71" s="6">
        <f t="shared" si="226"/>
        <v>-43.331553786992977</v>
      </c>
      <c r="IF71" s="16">
        <f t="shared" si="227"/>
        <v>43331.553786992976</v>
      </c>
      <c r="IG71" s="6">
        <f t="shared" si="228"/>
        <v>27.08222111687061</v>
      </c>
      <c r="IH71" s="14">
        <f t="shared" si="229"/>
        <v>1.3540128913387494E-2</v>
      </c>
      <c r="II71" s="6">
        <f t="shared" si="230"/>
        <v>2.000144997887995</v>
      </c>
      <c r="IJ71" s="1">
        <v>65</v>
      </c>
      <c r="IK71">
        <v>-23.515528278676399</v>
      </c>
      <c r="IL71" s="5">
        <f t="shared" si="323"/>
        <v>-0.54160264196439911</v>
      </c>
      <c r="IM71" s="5">
        <f t="shared" si="324"/>
        <v>0.54160264196439911</v>
      </c>
      <c r="IN71">
        <v>-48.8939613103867</v>
      </c>
      <c r="IO71" s="6">
        <f t="shared" si="233"/>
        <v>-45.271762646734764</v>
      </c>
      <c r="IP71" s="16">
        <f t="shared" si="234"/>
        <v>45271.762646734765</v>
      </c>
      <c r="IQ71" s="6">
        <f t="shared" si="235"/>
        <v>28.294851654209229</v>
      </c>
      <c r="IR71" s="14">
        <f t="shared" si="236"/>
        <v>1.3540066049109978E-2</v>
      </c>
      <c r="IS71" s="6">
        <f t="shared" si="237"/>
        <v>2.0897129712354041</v>
      </c>
      <c r="IT71" s="1">
        <v>65</v>
      </c>
      <c r="IU71">
        <v>-23.402599640621499</v>
      </c>
      <c r="IV71" s="5">
        <f t="shared" si="325"/>
        <v>-0.54163826505349988</v>
      </c>
      <c r="IW71" s="5">
        <f t="shared" si="326"/>
        <v>0.54163826505349988</v>
      </c>
      <c r="IX71">
        <v>-47.647545114159598</v>
      </c>
      <c r="IY71" s="6">
        <f t="shared" si="240"/>
        <v>-44.007887318730369</v>
      </c>
      <c r="IZ71" s="16">
        <f t="shared" si="241"/>
        <v>44007.887318730369</v>
      </c>
      <c r="JA71" s="6">
        <f t="shared" si="242"/>
        <v>27.504929574206482</v>
      </c>
      <c r="JB71" s="14">
        <f t="shared" si="243"/>
        <v>1.3540956626337497E-2</v>
      </c>
      <c r="JC71" s="6">
        <f t="shared" si="244"/>
        <v>2.0312397663772672</v>
      </c>
      <c r="JD71" s="27">
        <f t="shared" si="245"/>
        <v>25.802317331545062</v>
      </c>
      <c r="JE71" s="22">
        <f t="shared" si="246"/>
        <v>1.3537495598767499E-2</v>
      </c>
      <c r="JF71" s="27">
        <f t="shared" si="247"/>
        <v>1.9059889728713335</v>
      </c>
    </row>
    <row r="72" spans="2:266" x14ac:dyDescent="0.25">
      <c r="B72" s="1">
        <v>66</v>
      </c>
      <c r="C72" s="5">
        <v>-23.332723112166502</v>
      </c>
      <c r="D72" s="5">
        <f t="shared" ref="D72:D135" si="420">D71+(C72-C71)</f>
        <v>-0.5498118780530028</v>
      </c>
      <c r="E72" s="5">
        <f t="shared" ref="E72:E135" si="421">D72*-1</f>
        <v>0.5498118780530028</v>
      </c>
      <c r="F72" s="6">
        <v>-45.769141241908102</v>
      </c>
      <c r="G72" s="6">
        <f t="shared" ref="G72:G135" si="422">G71+(F72-F71)</f>
        <v>-42.161537706851988</v>
      </c>
      <c r="H72" s="16">
        <f t="shared" si="395"/>
        <v>42161.537706851988</v>
      </c>
      <c r="I72" s="6">
        <f t="shared" si="396"/>
        <v>26.350961066782492</v>
      </c>
      <c r="J72" s="14">
        <f t="shared" si="397"/>
        <v>1.374529695132507E-2</v>
      </c>
      <c r="K72" s="6">
        <f t="shared" si="398"/>
        <v>1.917089253153037</v>
      </c>
      <c r="L72" s="1">
        <v>66</v>
      </c>
      <c r="M72" s="1">
        <v>-23.540425884228199</v>
      </c>
      <c r="N72" s="5">
        <f t="shared" si="399"/>
        <v>-0.55027055442779726</v>
      </c>
      <c r="O72" s="5">
        <f t="shared" si="387"/>
        <v>0.55027055442779726</v>
      </c>
      <c r="P72" s="1">
        <v>-46.378789097070701</v>
      </c>
      <c r="Q72" s="6">
        <f t="shared" si="388"/>
        <v>-42.338717728853233</v>
      </c>
      <c r="R72" s="16">
        <f t="shared" si="389"/>
        <v>42338.717728853233</v>
      </c>
      <c r="S72" s="6">
        <f t="shared" si="390"/>
        <v>26.46169858053327</v>
      </c>
      <c r="T72" s="14">
        <f t="shared" si="391"/>
        <v>1.3756763860694932E-2</v>
      </c>
      <c r="U72" s="6">
        <f t="shared" si="392"/>
        <v>1.9235409467293523</v>
      </c>
      <c r="V72" s="1">
        <v>66</v>
      </c>
      <c r="W72" s="1">
        <v>-23.5042644907622</v>
      </c>
      <c r="X72" s="5">
        <f t="shared" ref="X72:X114" si="423">X71+(W72-W71)</f>
        <v>-0.54991758316679906</v>
      </c>
      <c r="Y72" s="5">
        <f t="shared" ref="Y72:Y114" si="424">X72*-1</f>
        <v>0.54991758316679906</v>
      </c>
      <c r="Z72" s="1">
        <v>-46.953511796891704</v>
      </c>
      <c r="AA72" s="6">
        <f t="shared" ref="AA72:AA114" si="425">AA71+(Z72-Z71)</f>
        <v>-42.524461075663581</v>
      </c>
      <c r="AB72" s="16">
        <f t="shared" si="400"/>
        <v>42524.461075663581</v>
      </c>
      <c r="AC72" s="6">
        <f t="shared" si="401"/>
        <v>26.57778817228974</v>
      </c>
      <c r="AD72" s="14">
        <f t="shared" si="402"/>
        <v>1.3747939579169977E-2</v>
      </c>
      <c r="AE72" s="6">
        <f t="shared" si="403"/>
        <v>1.9332197395280055</v>
      </c>
      <c r="AF72" s="1">
        <v>66</v>
      </c>
      <c r="AG72" s="1">
        <v>-23.571854110035002</v>
      </c>
      <c r="AH72" s="5">
        <f t="shared" ref="AH72:AH120" si="426">AH71+(AG72-AG71)</f>
        <v>-0.5499812856318016</v>
      </c>
      <c r="AI72" s="5">
        <f t="shared" ref="AI72:AI120" si="427">AH72*-1</f>
        <v>0.5499812856318016</v>
      </c>
      <c r="AJ72" s="1">
        <v>-50.685158558189897</v>
      </c>
      <c r="AK72" s="6">
        <f t="shared" ref="AK72:AK120" si="428">AK71+(AJ72-AJ71)</f>
        <v>-46.4074403047562</v>
      </c>
      <c r="AL72" s="16">
        <f t="shared" si="404"/>
        <v>46407.440304756201</v>
      </c>
      <c r="AM72" s="6">
        <f t="shared" si="405"/>
        <v>29.004650190472624</v>
      </c>
      <c r="AN72" s="14">
        <f t="shared" si="406"/>
        <v>1.3749532140795041E-2</v>
      </c>
      <c r="AO72" s="6">
        <f t="shared" si="407"/>
        <v>2.1095008829002593</v>
      </c>
      <c r="AP72" s="1">
        <v>66</v>
      </c>
      <c r="AQ72" s="1">
        <v>-23.539323291415698</v>
      </c>
      <c r="AR72" s="5">
        <f t="shared" ref="AR72:AR114" si="429">AR71+(AQ72-AQ71)</f>
        <v>-0.54990407898929661</v>
      </c>
      <c r="AS72" s="5">
        <f t="shared" ref="AS72:AS114" si="430">AR72*-1</f>
        <v>0.54990407898929661</v>
      </c>
      <c r="AT72" s="1">
        <v>-49.218736402690404</v>
      </c>
      <c r="AU72" s="6">
        <f t="shared" ref="AU72:AU114" si="431">AU71+(AT72-AT71)</f>
        <v>-45.443911291658871</v>
      </c>
      <c r="AV72" s="16">
        <f t="shared" si="408"/>
        <v>45443.911291658871</v>
      </c>
      <c r="AW72" s="6">
        <f t="shared" si="409"/>
        <v>28.402444557286795</v>
      </c>
      <c r="AX72" s="14">
        <f t="shared" si="410"/>
        <v>1.3747601974732414E-2</v>
      </c>
      <c r="AY72" s="6">
        <f t="shared" si="411"/>
        <v>2.0659926443527707</v>
      </c>
      <c r="AZ72" s="27">
        <f t="shared" si="393"/>
        <v>27.359508513472985</v>
      </c>
      <c r="BA72" s="22">
        <f t="shared" si="394"/>
        <v>1.3749426901343486E-2</v>
      </c>
      <c r="BB72" s="27">
        <f t="shared" si="412"/>
        <v>1.9898653747378829</v>
      </c>
      <c r="BC72" s="1">
        <v>66</v>
      </c>
      <c r="BD72">
        <v>-23.4014302254133</v>
      </c>
      <c r="BE72" s="5">
        <f t="shared" si="287"/>
        <v>-0.54989490546180164</v>
      </c>
      <c r="BF72" s="5">
        <f t="shared" si="288"/>
        <v>0.54989490546180164</v>
      </c>
      <c r="BG72">
        <v>-50.852668099105401</v>
      </c>
      <c r="BH72" s="6">
        <f t="shared" si="327"/>
        <v>-47.027284279465725</v>
      </c>
      <c r="BI72" s="16">
        <f t="shared" si="413"/>
        <v>47027.284279465726</v>
      </c>
      <c r="BJ72" s="6">
        <f t="shared" si="328"/>
        <v>29.392052674666079</v>
      </c>
      <c r="BK72" s="14">
        <f t="shared" si="329"/>
        <v>1.3747372636545041E-2</v>
      </c>
      <c r="BL72" s="6">
        <f t="shared" si="330"/>
        <v>2.1380123643795272</v>
      </c>
      <c r="BM72" s="1">
        <v>66</v>
      </c>
      <c r="BN72">
        <v>-23.361782705233999</v>
      </c>
      <c r="BO72" s="5">
        <f t="shared" si="289"/>
        <v>-0.55001942329190001</v>
      </c>
      <c r="BP72" s="5">
        <f t="shared" si="290"/>
        <v>0.55001942329190001</v>
      </c>
      <c r="BQ72">
        <v>-50.483978912234299</v>
      </c>
      <c r="BR72" s="6">
        <f t="shared" si="257"/>
        <v>-46.800394169986241</v>
      </c>
      <c r="BS72" s="16">
        <f t="shared" si="414"/>
        <v>46800.394169986241</v>
      </c>
      <c r="BT72" s="6">
        <f t="shared" si="258"/>
        <v>29.250246356241401</v>
      </c>
      <c r="BU72" s="14">
        <f t="shared" si="259"/>
        <v>1.37504855822975E-2</v>
      </c>
      <c r="BV72" s="6">
        <f t="shared" si="260"/>
        <v>2.1272155213120936</v>
      </c>
      <c r="BW72" s="1">
        <v>66</v>
      </c>
      <c r="BX72">
        <v>-23.3084466987812</v>
      </c>
      <c r="BY72" s="5">
        <f t="shared" si="291"/>
        <v>-0.5499432411040992</v>
      </c>
      <c r="BZ72" s="5">
        <f t="shared" si="292"/>
        <v>0.5499432411040992</v>
      </c>
      <c r="CA72">
        <v>-54.130358435213601</v>
      </c>
      <c r="CB72" s="6">
        <f t="shared" si="261"/>
        <v>-50.037801079452073</v>
      </c>
      <c r="CC72" s="16">
        <f t="shared" si="415"/>
        <v>50037.801079452074</v>
      </c>
      <c r="CD72" s="6">
        <f t="shared" si="262"/>
        <v>31.273625674657545</v>
      </c>
      <c r="CE72" s="14">
        <f t="shared" si="263"/>
        <v>1.374858102760248E-2</v>
      </c>
      <c r="CF72" s="6">
        <f t="shared" si="264"/>
        <v>2.2746802460465361</v>
      </c>
      <c r="CG72" s="1">
        <v>66</v>
      </c>
      <c r="CH72">
        <v>-23.335087321123499</v>
      </c>
      <c r="CI72" s="5">
        <f t="shared" si="293"/>
        <v>-0.55013593174770037</v>
      </c>
      <c r="CJ72" s="5">
        <f t="shared" si="294"/>
        <v>0.55013593174770037</v>
      </c>
      <c r="CK72">
        <v>-51.069134473800702</v>
      </c>
      <c r="CL72" s="6">
        <f t="shared" si="265"/>
        <v>-47.028269991278698</v>
      </c>
      <c r="CM72" s="16">
        <f t="shared" si="416"/>
        <v>47028.269991278699</v>
      </c>
      <c r="CN72" s="6">
        <f t="shared" si="266"/>
        <v>29.392668744549187</v>
      </c>
      <c r="CO72" s="14">
        <f t="shared" si="267"/>
        <v>1.375339829369251E-2</v>
      </c>
      <c r="CP72" s="6">
        <f t="shared" si="268"/>
        <v>2.137120449571293</v>
      </c>
      <c r="CQ72" s="1">
        <v>66</v>
      </c>
      <c r="CR72">
        <v>-23.3202502812678</v>
      </c>
      <c r="CS72" s="5">
        <f t="shared" si="295"/>
        <v>-0.54987464919549822</v>
      </c>
      <c r="CT72" s="5">
        <f t="shared" si="296"/>
        <v>0.54987464919549822</v>
      </c>
      <c r="CU72">
        <v>-27.3275509476662</v>
      </c>
      <c r="CV72" s="6">
        <f t="shared" si="269"/>
        <v>-24.185471981763872</v>
      </c>
      <c r="CW72" s="16">
        <f t="shared" si="417"/>
        <v>24185.471981763872</v>
      </c>
      <c r="CX72" s="6">
        <f t="shared" si="270"/>
        <v>15.115919988602421</v>
      </c>
      <c r="CY72" s="14">
        <f t="shared" si="271"/>
        <v>1.3746866229887456E-2</v>
      </c>
      <c r="CZ72" s="6">
        <f t="shared" si="272"/>
        <v>1.0995902437559526</v>
      </c>
      <c r="DA72" s="27">
        <f t="shared" si="418"/>
        <v>29.827148362528554</v>
      </c>
      <c r="DB72" s="22">
        <f t="shared" si="419"/>
        <v>1.3749959385034382E-2</v>
      </c>
      <c r="DC72" s="27">
        <f t="shared" si="297"/>
        <v>2.1692535612136261</v>
      </c>
      <c r="DD72" s="1">
        <v>66</v>
      </c>
      <c r="DE72">
        <v>-23.312733716354501</v>
      </c>
      <c r="DF72" s="5">
        <f t="shared" si="298"/>
        <v>-0.54986482374220103</v>
      </c>
      <c r="DG72" s="5">
        <f t="shared" si="299"/>
        <v>0.54986482374220103</v>
      </c>
      <c r="DH72">
        <v>-36.2143624573946</v>
      </c>
      <c r="DI72" s="6">
        <f t="shared" si="336"/>
        <v>-32.261722162365913</v>
      </c>
      <c r="DJ72" s="16">
        <f t="shared" si="337"/>
        <v>32261.722162365913</v>
      </c>
      <c r="DK72" s="6">
        <f t="shared" si="338"/>
        <v>20.163576351478696</v>
      </c>
      <c r="DL72" s="14">
        <f t="shared" si="339"/>
        <v>1.3746620593555026E-2</v>
      </c>
      <c r="DM72" s="6">
        <f t="shared" si="340"/>
        <v>1.4668024198567173</v>
      </c>
      <c r="DN72" s="1">
        <v>66</v>
      </c>
      <c r="DO72">
        <v>-23.365907626110701</v>
      </c>
      <c r="DP72" s="5">
        <f t="shared" si="300"/>
        <v>-0.54975595213160133</v>
      </c>
      <c r="DQ72" s="5">
        <f t="shared" si="301"/>
        <v>0.54975595213160133</v>
      </c>
      <c r="DR72">
        <v>-43.195931054651702</v>
      </c>
      <c r="DS72" s="6">
        <f t="shared" si="278"/>
        <v>-39.442841336131067</v>
      </c>
      <c r="DT72" s="16">
        <f t="shared" si="279"/>
        <v>39442.841336131067</v>
      </c>
      <c r="DU72" s="6">
        <f t="shared" si="280"/>
        <v>24.651775835081917</v>
      </c>
      <c r="DV72" s="14">
        <f t="shared" si="281"/>
        <v>1.3743898803290033E-2</v>
      </c>
      <c r="DW72" s="6">
        <f t="shared" si="282"/>
        <v>1.7936523098657233</v>
      </c>
      <c r="DX72" s="1">
        <v>66</v>
      </c>
      <c r="DY72">
        <v>-23.418815550135601</v>
      </c>
      <c r="DZ72" s="5">
        <f t="shared" si="302"/>
        <v>-0.55052908957840074</v>
      </c>
      <c r="EA72" s="5">
        <f t="shared" si="303"/>
        <v>0.55052908957840074</v>
      </c>
      <c r="EB72">
        <v>-39.158160425722599</v>
      </c>
      <c r="EC72" s="6">
        <f t="shared" si="331"/>
        <v>-35.456993058323853</v>
      </c>
      <c r="ED72" s="16">
        <f t="shared" si="332"/>
        <v>35456.993058323853</v>
      </c>
      <c r="EE72" s="6">
        <f t="shared" si="333"/>
        <v>22.160620661452409</v>
      </c>
      <c r="EF72" s="14">
        <f t="shared" si="334"/>
        <v>1.3763227239460019E-2</v>
      </c>
      <c r="EG72" s="6">
        <f t="shared" si="335"/>
        <v>1.6101325856131001</v>
      </c>
      <c r="EH72" s="1">
        <v>66</v>
      </c>
      <c r="EI72">
        <v>-23.445767141090101</v>
      </c>
      <c r="EJ72" s="5">
        <f t="shared" si="304"/>
        <v>-0.55011353343940073</v>
      </c>
      <c r="EK72" s="5">
        <f t="shared" si="305"/>
        <v>0.55011353343940073</v>
      </c>
      <c r="EL72">
        <v>-36.639940924942501</v>
      </c>
      <c r="EM72" s="6">
        <f t="shared" si="355"/>
        <v>-32.915858551859856</v>
      </c>
      <c r="EN72" s="16">
        <f t="shared" si="356"/>
        <v>32915.858551859856</v>
      </c>
      <c r="EO72" s="6">
        <f t="shared" si="357"/>
        <v>20.57241159491241</v>
      </c>
      <c r="EP72" s="14">
        <f t="shared" si="358"/>
        <v>1.3752838335985017E-2</v>
      </c>
      <c r="EQ72" s="6">
        <f t="shared" si="359"/>
        <v>1.495866605301658</v>
      </c>
      <c r="ER72" s="1">
        <v>66</v>
      </c>
      <c r="ES72">
        <v>-23.2909443068095</v>
      </c>
      <c r="ET72" s="5">
        <f t="shared" si="348"/>
        <v>-0.54999944642230147</v>
      </c>
      <c r="EU72" s="5">
        <f t="shared" si="349"/>
        <v>0.54999944642230147</v>
      </c>
      <c r="EV72">
        <v>-40.688340552151203</v>
      </c>
      <c r="EW72" s="6">
        <f t="shared" si="343"/>
        <v>-36.901757493615158</v>
      </c>
      <c r="EX72" s="16">
        <f t="shared" si="344"/>
        <v>36901.757493615158</v>
      </c>
      <c r="EY72" s="6">
        <f t="shared" si="345"/>
        <v>23.063598433509473</v>
      </c>
      <c r="EZ72" s="14">
        <f t="shared" si="346"/>
        <v>1.3749986160557537E-2</v>
      </c>
      <c r="FA72" s="6">
        <f t="shared" si="347"/>
        <v>1.677354301611478</v>
      </c>
      <c r="FB72" s="27">
        <f t="shared" si="375"/>
        <v>22.122396575286981</v>
      </c>
      <c r="FC72" s="22">
        <f t="shared" si="376"/>
        <v>1.3751314226569524E-2</v>
      </c>
      <c r="FD72" s="27">
        <f t="shared" si="377"/>
        <v>1.6087478048129622</v>
      </c>
      <c r="FE72" s="1">
        <v>66</v>
      </c>
      <c r="FF72">
        <v>-23.343185310728799</v>
      </c>
      <c r="FG72" s="5">
        <f t="shared" si="306"/>
        <v>-0.55014785267679756</v>
      </c>
      <c r="FH72" s="5">
        <f t="shared" si="307"/>
        <v>0.55014785267679756</v>
      </c>
      <c r="FI72">
        <v>-50.815674103796503</v>
      </c>
      <c r="FJ72" s="6">
        <f t="shared" si="360"/>
        <v>-47.454899735748796</v>
      </c>
      <c r="FK72" s="16">
        <f t="shared" si="361"/>
        <v>47454.899735748797</v>
      </c>
      <c r="FL72" s="6">
        <f t="shared" si="362"/>
        <v>29.659312334842998</v>
      </c>
      <c r="FM72" s="14">
        <f t="shared" si="363"/>
        <v>1.3753696316919939E-2</v>
      </c>
      <c r="FN72" s="6">
        <f t="shared" si="364"/>
        <v>2.1564611906077791</v>
      </c>
      <c r="FO72" s="1">
        <v>66</v>
      </c>
      <c r="FP72">
        <v>-23.246412558447101</v>
      </c>
      <c r="FQ72" s="5">
        <f t="shared" si="341"/>
        <v>-0.54982724487570067</v>
      </c>
      <c r="FR72" s="5">
        <f t="shared" si="342"/>
        <v>0.54982724487570067</v>
      </c>
      <c r="FS72">
        <v>-46.680547297000899</v>
      </c>
      <c r="FT72" s="6">
        <f t="shared" si="365"/>
        <v>-43.089004233479514</v>
      </c>
      <c r="FU72" s="16">
        <f t="shared" si="366"/>
        <v>43089.004233479514</v>
      </c>
      <c r="FV72" s="6">
        <f t="shared" si="367"/>
        <v>26.930627645924698</v>
      </c>
      <c r="FW72" s="14">
        <f t="shared" si="368"/>
        <v>1.3745681121892516E-2</v>
      </c>
      <c r="FX72" s="6">
        <f t="shared" si="369"/>
        <v>1.9592064887226825</v>
      </c>
      <c r="FY72" s="1">
        <v>66</v>
      </c>
      <c r="FZ72">
        <v>-23.308708260730199</v>
      </c>
      <c r="GA72" s="5">
        <f t="shared" si="308"/>
        <v>-0.54976461343159855</v>
      </c>
      <c r="GB72" s="5">
        <f t="shared" si="309"/>
        <v>0.54976461343159855</v>
      </c>
      <c r="GC72">
        <v>-46.465119346976302</v>
      </c>
      <c r="GD72" s="6">
        <f t="shared" si="350"/>
        <v>-42.971231415867834</v>
      </c>
      <c r="GE72" s="16">
        <f t="shared" si="351"/>
        <v>42971.231415867835</v>
      </c>
      <c r="GF72" s="6">
        <f t="shared" si="352"/>
        <v>26.857019634917396</v>
      </c>
      <c r="GG72" s="14">
        <f t="shared" si="353"/>
        <v>1.3744115335789963E-2</v>
      </c>
      <c r="GH72" s="6">
        <f t="shared" si="354"/>
        <v>1.9540740876192415</v>
      </c>
      <c r="GI72" s="1">
        <v>66</v>
      </c>
      <c r="GJ72">
        <v>-23.135094642809001</v>
      </c>
      <c r="GK72" s="5">
        <f t="shared" si="310"/>
        <v>-0.54984517283550005</v>
      </c>
      <c r="GL72" s="5">
        <f t="shared" si="311"/>
        <v>0.54984517283550005</v>
      </c>
      <c r="GM72">
        <v>-47.075149789452603</v>
      </c>
      <c r="GN72" s="6">
        <f t="shared" ref="GN72:GN135" si="432">GN71+(GM72-GM71)</f>
        <v>-43.569546565413518</v>
      </c>
      <c r="GO72" s="16">
        <f t="shared" ref="GO72:GO135" si="433">(GN72*-1)*1000</f>
        <v>43569.546565413519</v>
      </c>
      <c r="GP72" s="6">
        <f t="shared" ref="GP72:GP135" si="434">GO72/(40*40)</f>
        <v>27.23096660338345</v>
      </c>
      <c r="GQ72" s="14">
        <f t="shared" ref="GQ72:GQ135" si="435">GL72/40</f>
        <v>1.3746129320887502E-2</v>
      </c>
      <c r="GR72" s="6">
        <f t="shared" ref="GR72:GR135" si="436">(GP72/GQ72)*(10^(-3))</f>
        <v>1.9809915917206953</v>
      </c>
      <c r="GS72" s="1">
        <v>66</v>
      </c>
      <c r="GT72">
        <v>-23.662169071488101</v>
      </c>
      <c r="GU72" s="5">
        <f t="shared" si="312"/>
        <v>-0.55005527921150232</v>
      </c>
      <c r="GV72" s="5">
        <f t="shared" si="313"/>
        <v>0.55005527921150232</v>
      </c>
      <c r="GW72">
        <v>-55.328229069709799</v>
      </c>
      <c r="GX72" s="6">
        <f t="shared" si="370"/>
        <v>-51.662868633866331</v>
      </c>
      <c r="GY72" s="16">
        <f t="shared" si="371"/>
        <v>51662.868633866332</v>
      </c>
      <c r="GZ72" s="6">
        <f t="shared" si="372"/>
        <v>32.289292896166458</v>
      </c>
      <c r="HA72" s="14">
        <f t="shared" si="373"/>
        <v>1.3751381980287558E-2</v>
      </c>
      <c r="HB72" s="6">
        <f t="shared" si="374"/>
        <v>2.3480762109912137</v>
      </c>
      <c r="HC72" s="27">
        <f t="shared" si="314"/>
        <v>28.593443823047</v>
      </c>
      <c r="HD72" s="22">
        <f t="shared" si="315"/>
        <v>1.3748200815155496E-2</v>
      </c>
      <c r="HE72" s="27">
        <f t="shared" si="316"/>
        <v>2.0797953279476884</v>
      </c>
      <c r="HF72" s="1">
        <v>66</v>
      </c>
      <c r="HG72">
        <v>-23.231516845268398</v>
      </c>
      <c r="HH72" s="5">
        <f t="shared" si="317"/>
        <v>-0.55002543032259865</v>
      </c>
      <c r="HI72" s="5">
        <f t="shared" si="318"/>
        <v>0.55002543032259865</v>
      </c>
      <c r="HJ72">
        <v>-41.311755217611797</v>
      </c>
      <c r="HK72" s="6">
        <f t="shared" ref="HK72:HK135" si="437">HK71+(HJ72-HJ71)</f>
        <v>-37.524068355560303</v>
      </c>
      <c r="HL72" s="16">
        <f t="shared" ref="HL72:HL135" si="438">(HK72*-1)*1000</f>
        <v>37524.068355560303</v>
      </c>
      <c r="HM72" s="6">
        <f t="shared" ref="HM72:HM135" si="439">HL72/(40*40)</f>
        <v>23.452542722225189</v>
      </c>
      <c r="HN72" s="14">
        <f t="shared" ref="HN72:HN135" si="440">HI72/40</f>
        <v>1.3750635758064966E-2</v>
      </c>
      <c r="HO72" s="6">
        <f t="shared" ref="HO72:HO135" si="441">(HM72/HN72)*(10^(-3))</f>
        <v>1.7055606107862977</v>
      </c>
      <c r="HP72" s="1">
        <v>66</v>
      </c>
      <c r="HQ72">
        <v>-23.387063969126</v>
      </c>
      <c r="HR72" s="5">
        <f t="shared" si="319"/>
        <v>-0.54958389028330146</v>
      </c>
      <c r="HS72" s="5">
        <f t="shared" si="320"/>
        <v>0.54958389028330146</v>
      </c>
      <c r="HT72">
        <v>-42.107404209673398</v>
      </c>
      <c r="HU72" s="6">
        <f t="shared" ref="HU72:HU135" si="442">HU71+(HT72-HT71)</f>
        <v>-38.402013480663292</v>
      </c>
      <c r="HV72" s="16">
        <f t="shared" ref="HV72:HV135" si="443">(HU72*-1)*1000</f>
        <v>38402.013480663292</v>
      </c>
      <c r="HW72" s="6">
        <f t="shared" ref="HW72:HW135" si="444">HV72/(40*40)</f>
        <v>24.001258425414559</v>
      </c>
      <c r="HX72" s="14">
        <f t="shared" ref="HX72:HX135" si="445">HS72/40</f>
        <v>1.3739597257082537E-2</v>
      </c>
      <c r="HY72" s="6">
        <f t="shared" ref="HY72:HY135" si="446">(HW72/HX72)*(10^(-3))</f>
        <v>1.7468676829695504</v>
      </c>
      <c r="HZ72" s="1">
        <v>66</v>
      </c>
      <c r="IA72">
        <v>-23.364717908069998</v>
      </c>
      <c r="IB72" s="5">
        <f t="shared" si="321"/>
        <v>-0.55007306747299722</v>
      </c>
      <c r="IC72" s="5">
        <f t="shared" si="322"/>
        <v>0.55007306747299722</v>
      </c>
      <c r="ID72">
        <v>-48.1226971372962</v>
      </c>
      <c r="IE72" s="6">
        <f t="shared" ref="IE72:IE122" si="447">IE71+(ID72-ID71)</f>
        <v>-44.374456815421574</v>
      </c>
      <c r="IF72" s="16">
        <f t="shared" ref="IF72:IF122" si="448">(IE72*-1)*1000</f>
        <v>44374.456815421574</v>
      </c>
      <c r="IG72" s="6">
        <f t="shared" ref="IG72:IG122" si="449">IF72/(40*40)</f>
        <v>27.734035509638485</v>
      </c>
      <c r="IH72" s="14">
        <f t="shared" ref="IH72:IH122" si="450">IC72/40</f>
        <v>1.375182668682493E-2</v>
      </c>
      <c r="II72" s="6">
        <f t="shared" ref="II72:II122" si="451">(IG72/IH72)*(10^(-3))</f>
        <v>2.0167528388217213</v>
      </c>
      <c r="IJ72" s="1">
        <v>66</v>
      </c>
      <c r="IK72">
        <v>-23.523447500910901</v>
      </c>
      <c r="IL72" s="5">
        <f t="shared" si="323"/>
        <v>-0.54952186419890126</v>
      </c>
      <c r="IM72" s="5">
        <f t="shared" si="324"/>
        <v>0.54952186419890126</v>
      </c>
      <c r="IN72">
        <v>-49.877613224089103</v>
      </c>
      <c r="IO72" s="6">
        <f t="shared" ref="IO72:IO117" si="452">IO71+(IN72-IN71)</f>
        <v>-46.255414560437167</v>
      </c>
      <c r="IP72" s="16">
        <f t="shared" ref="IP72:IP117" si="453">(IO72*-1)*1000</f>
        <v>46255.414560437166</v>
      </c>
      <c r="IQ72" s="6">
        <f t="shared" ref="IQ72:IQ117" si="454">IP72/(40*40)</f>
        <v>28.90963410027323</v>
      </c>
      <c r="IR72" s="14">
        <f t="shared" ref="IR72:IR117" si="455">IM72/40</f>
        <v>1.3738046604972531E-2</v>
      </c>
      <c r="IS72" s="6">
        <f t="shared" ref="IS72:IS117" si="456">(IQ72/IR72)*(10^(-3))</f>
        <v>2.1043482331621508</v>
      </c>
      <c r="IT72" s="1">
        <v>66</v>
      </c>
      <c r="IU72">
        <v>-23.4109553737532</v>
      </c>
      <c r="IV72" s="5">
        <f t="shared" si="325"/>
        <v>-0.54999399818520089</v>
      </c>
      <c r="IW72" s="5">
        <f t="shared" si="326"/>
        <v>0.54999399818520089</v>
      </c>
      <c r="IX72">
        <v>-48.667938448488698</v>
      </c>
      <c r="IY72" s="6">
        <f t="shared" ref="IY72:IY118" si="457">IY71+(IX72-IX71)</f>
        <v>-45.028280653059468</v>
      </c>
      <c r="IZ72" s="16">
        <f t="shared" ref="IZ72:IZ118" si="458">(IY72*-1)*1000</f>
        <v>45028.280653059468</v>
      </c>
      <c r="JA72" s="6">
        <f t="shared" ref="JA72:JA118" si="459">IZ72/(40*40)</f>
        <v>28.142675408162166</v>
      </c>
      <c r="JB72" s="14">
        <f t="shared" ref="JB72:JB118" si="460">IW72/40</f>
        <v>1.3749849954630022E-2</v>
      </c>
      <c r="JC72" s="6">
        <f t="shared" ref="JC72:JC118" si="461">(JA72/JB72)*(10^(-3))</f>
        <v>2.0467623647547959</v>
      </c>
      <c r="JD72" s="27">
        <f t="shared" ref="JD72:JD132" si="462">AVERAGE(HM72,HW72,IG72,IQ72,JA72)</f>
        <v>26.448029233142726</v>
      </c>
      <c r="JE72" s="22">
        <f t="shared" ref="JE72:JE132" si="463">AVERAGE(HN72,HX72,IH72,IR72,JB72)</f>
        <v>1.3745991252314998E-2</v>
      </c>
      <c r="JF72" s="27">
        <f t="shared" ref="JF72:JF132" si="464">(JD72*(10^-3))/JE72</f>
        <v>1.9240539840070499</v>
      </c>
    </row>
    <row r="73" spans="2:266" x14ac:dyDescent="0.25">
      <c r="B73" s="1">
        <v>67</v>
      </c>
      <c r="C73" s="5">
        <v>-23.3409369583018</v>
      </c>
      <c r="D73" s="5">
        <f t="shared" si="420"/>
        <v>-0.5580257241883011</v>
      </c>
      <c r="E73" s="5">
        <f t="shared" si="421"/>
        <v>0.5580257241883011</v>
      </c>
      <c r="F73" s="6">
        <v>-46.751032583415501</v>
      </c>
      <c r="G73" s="6">
        <f t="shared" si="422"/>
        <v>-43.143429048359387</v>
      </c>
      <c r="H73" s="16">
        <f t="shared" si="395"/>
        <v>43143.429048359387</v>
      </c>
      <c r="I73" s="6">
        <f t="shared" si="396"/>
        <v>26.964643155224618</v>
      </c>
      <c r="J73" s="14">
        <f t="shared" si="397"/>
        <v>1.3950643104707528E-2</v>
      </c>
      <c r="K73" s="6">
        <f t="shared" si="398"/>
        <v>1.9328602239222668</v>
      </c>
      <c r="L73" s="1">
        <v>67</v>
      </c>
      <c r="M73" s="1">
        <v>-23.548427342247301</v>
      </c>
      <c r="N73" s="5">
        <f t="shared" si="399"/>
        <v>-0.55827201244689917</v>
      </c>
      <c r="O73" s="5">
        <f t="shared" si="387"/>
        <v>0.55827201244689917</v>
      </c>
      <c r="P73" s="1">
        <v>-47.286031022667899</v>
      </c>
      <c r="Q73" s="6">
        <f t="shared" si="388"/>
        <v>-43.245959654450431</v>
      </c>
      <c r="R73" s="16">
        <f t="shared" si="389"/>
        <v>43245.959654450431</v>
      </c>
      <c r="S73" s="6">
        <f t="shared" si="390"/>
        <v>27.028724784031521</v>
      </c>
      <c r="T73" s="14">
        <f t="shared" si="391"/>
        <v>1.3956800311172479E-2</v>
      </c>
      <c r="U73" s="6">
        <f t="shared" si="392"/>
        <v>1.936598946851372</v>
      </c>
      <c r="V73" s="1">
        <v>67</v>
      </c>
      <c r="W73" s="1">
        <v>-23.512963788796799</v>
      </c>
      <c r="X73" s="5">
        <f t="shared" si="423"/>
        <v>-0.55861688120139874</v>
      </c>
      <c r="Y73" s="5">
        <f t="shared" si="424"/>
        <v>0.55861688120139874</v>
      </c>
      <c r="Z73" s="1">
        <v>-48.015802353620501</v>
      </c>
      <c r="AA73" s="6">
        <f t="shared" si="425"/>
        <v>-43.586751632392378</v>
      </c>
      <c r="AB73" s="16">
        <f t="shared" si="400"/>
        <v>43586.751632392377</v>
      </c>
      <c r="AC73" s="6">
        <f t="shared" si="401"/>
        <v>27.241719770245236</v>
      </c>
      <c r="AD73" s="14">
        <f t="shared" si="402"/>
        <v>1.3965422030034969E-2</v>
      </c>
      <c r="AE73" s="6">
        <f t="shared" si="403"/>
        <v>1.9506549613507831</v>
      </c>
      <c r="AF73" s="1">
        <v>67</v>
      </c>
      <c r="AG73" s="1">
        <v>-23.580334267864501</v>
      </c>
      <c r="AH73" s="5">
        <f t="shared" si="426"/>
        <v>-0.55846144346130089</v>
      </c>
      <c r="AI73" s="5">
        <f t="shared" si="427"/>
        <v>0.55846144346130089</v>
      </c>
      <c r="AJ73" s="1">
        <v>-51.776102557778401</v>
      </c>
      <c r="AK73" s="6">
        <f t="shared" si="428"/>
        <v>-47.498384304344704</v>
      </c>
      <c r="AL73" s="16">
        <f t="shared" si="404"/>
        <v>47498.384304344705</v>
      </c>
      <c r="AM73" s="6">
        <f t="shared" si="405"/>
        <v>29.686490190215441</v>
      </c>
      <c r="AN73" s="14">
        <f t="shared" si="406"/>
        <v>1.3961536086532523E-2</v>
      </c>
      <c r="AO73" s="6">
        <f t="shared" si="407"/>
        <v>2.1263054442019036</v>
      </c>
      <c r="AP73" s="1">
        <v>67</v>
      </c>
      <c r="AQ73" s="1">
        <v>-23.547748128683502</v>
      </c>
      <c r="AR73" s="5">
        <f t="shared" si="429"/>
        <v>-0.55832891625709991</v>
      </c>
      <c r="AS73" s="5">
        <f t="shared" si="430"/>
        <v>0.55832891625709991</v>
      </c>
      <c r="AT73" s="1">
        <v>-50.456304289400599</v>
      </c>
      <c r="AU73" s="6">
        <f t="shared" si="431"/>
        <v>-46.681479178369067</v>
      </c>
      <c r="AV73" s="16">
        <f t="shared" si="408"/>
        <v>46681.479178369067</v>
      </c>
      <c r="AW73" s="6">
        <f t="shared" si="409"/>
        <v>29.175924486480667</v>
      </c>
      <c r="AX73" s="14">
        <f t="shared" si="410"/>
        <v>1.3958222906427498E-2</v>
      </c>
      <c r="AY73" s="6">
        <f t="shared" si="411"/>
        <v>2.0902320218031267</v>
      </c>
      <c r="AZ73" s="27">
        <f t="shared" si="393"/>
        <v>28.019500477239497</v>
      </c>
      <c r="BA73" s="22">
        <f t="shared" si="394"/>
        <v>1.3958524887775001E-2</v>
      </c>
      <c r="BB73" s="27">
        <f t="shared" si="412"/>
        <v>2.0073396510385724</v>
      </c>
      <c r="BC73" s="1">
        <v>67</v>
      </c>
      <c r="BD73">
        <v>-23.409759555549599</v>
      </c>
      <c r="BE73" s="5">
        <f t="shared" si="287"/>
        <v>-0.55822423559810019</v>
      </c>
      <c r="BF73" s="5">
        <f t="shared" si="288"/>
        <v>0.55822423559810019</v>
      </c>
      <c r="BG73">
        <v>-51.955466344952598</v>
      </c>
      <c r="BH73" s="6">
        <f t="shared" si="327"/>
        <v>-48.130082525312922</v>
      </c>
      <c r="BI73" s="16">
        <f t="shared" si="413"/>
        <v>48130.082525312922</v>
      </c>
      <c r="BJ73" s="6">
        <f t="shared" si="328"/>
        <v>30.081301578320577</v>
      </c>
      <c r="BK73" s="14">
        <f t="shared" si="329"/>
        <v>1.3955605889952505E-2</v>
      </c>
      <c r="BL73" s="6">
        <f t="shared" si="330"/>
        <v>2.1554995043230583</v>
      </c>
      <c r="BM73" s="1">
        <v>67</v>
      </c>
      <c r="BN73">
        <v>-23.3701437003383</v>
      </c>
      <c r="BO73" s="5">
        <f t="shared" si="289"/>
        <v>-0.55838041839620089</v>
      </c>
      <c r="BP73" s="5">
        <f t="shared" si="290"/>
        <v>0.55838041839620089</v>
      </c>
      <c r="BQ73">
        <v>-51.515880599618001</v>
      </c>
      <c r="BR73" s="6">
        <f t="shared" si="257"/>
        <v>-47.832295857369942</v>
      </c>
      <c r="BS73" s="16">
        <f t="shared" si="414"/>
        <v>47832.295857369943</v>
      </c>
      <c r="BT73" s="6">
        <f t="shared" si="258"/>
        <v>29.895184910856216</v>
      </c>
      <c r="BU73" s="14">
        <f t="shared" si="259"/>
        <v>1.3959510459905022E-2</v>
      </c>
      <c r="BV73" s="6">
        <f t="shared" si="260"/>
        <v>2.1415639894194123</v>
      </c>
      <c r="BW73" s="1">
        <v>67</v>
      </c>
      <c r="BX73">
        <v>-23.316353115330099</v>
      </c>
      <c r="BY73" s="5">
        <f t="shared" si="291"/>
        <v>-0.55784965765299788</v>
      </c>
      <c r="BZ73" s="5">
        <f t="shared" si="292"/>
        <v>0.55784965765299788</v>
      </c>
      <c r="CA73">
        <v>-55.308893509209199</v>
      </c>
      <c r="CB73" s="6">
        <f t="shared" si="261"/>
        <v>-51.216336153447671</v>
      </c>
      <c r="CC73" s="16">
        <f t="shared" si="415"/>
        <v>51216.336153447672</v>
      </c>
      <c r="CD73" s="6">
        <f t="shared" si="262"/>
        <v>32.010210095904796</v>
      </c>
      <c r="CE73" s="14">
        <f t="shared" si="263"/>
        <v>1.3946241441324947E-2</v>
      </c>
      <c r="CF73" s="6">
        <f t="shared" si="264"/>
        <v>2.295257129354825</v>
      </c>
      <c r="CG73" s="1">
        <v>67</v>
      </c>
      <c r="CH73">
        <v>-23.3429816770449</v>
      </c>
      <c r="CI73" s="5">
        <f t="shared" si="293"/>
        <v>-0.55803028766910145</v>
      </c>
      <c r="CJ73" s="5">
        <f t="shared" si="294"/>
        <v>0.55803028766910145</v>
      </c>
      <c r="CK73">
        <v>-52.204664237797303</v>
      </c>
      <c r="CL73" s="6">
        <f t="shared" si="265"/>
        <v>-48.163799755275299</v>
      </c>
      <c r="CM73" s="16">
        <f t="shared" si="416"/>
        <v>48163.7997552753</v>
      </c>
      <c r="CN73" s="6">
        <f t="shared" si="266"/>
        <v>30.102374847047063</v>
      </c>
      <c r="CO73" s="14">
        <f t="shared" si="267"/>
        <v>1.3950757191727536E-2</v>
      </c>
      <c r="CP73" s="6">
        <f t="shared" si="268"/>
        <v>2.1577592121592546</v>
      </c>
      <c r="CQ73" s="1">
        <v>67</v>
      </c>
      <c r="CR73">
        <v>-23.328337188134299</v>
      </c>
      <c r="CS73" s="5">
        <f t="shared" si="295"/>
        <v>-0.55796155606199704</v>
      </c>
      <c r="CT73" s="5">
        <f t="shared" si="296"/>
        <v>0.55796155606199704</v>
      </c>
      <c r="CU73">
        <v>-27.968323230743401</v>
      </c>
      <c r="CV73" s="6">
        <f t="shared" si="269"/>
        <v>-24.826244264841073</v>
      </c>
      <c r="CW73" s="16">
        <f t="shared" si="417"/>
        <v>24826.244264841072</v>
      </c>
      <c r="CX73" s="6">
        <f t="shared" si="270"/>
        <v>15.516402665525669</v>
      </c>
      <c r="CY73" s="14">
        <f t="shared" si="271"/>
        <v>1.3949038901549925E-2</v>
      </c>
      <c r="CZ73" s="6">
        <f t="shared" si="272"/>
        <v>1.1123635667688609</v>
      </c>
      <c r="DA73" s="27">
        <f t="shared" si="418"/>
        <v>30.522267858032162</v>
      </c>
      <c r="DB73" s="22">
        <f t="shared" si="419"/>
        <v>1.3953028745727503E-2</v>
      </c>
      <c r="DC73" s="27">
        <f t="shared" si="297"/>
        <v>2.187501252541908</v>
      </c>
      <c r="DD73" s="1">
        <v>67</v>
      </c>
      <c r="DE73">
        <v>-23.3208251867017</v>
      </c>
      <c r="DF73" s="5">
        <f t="shared" si="298"/>
        <v>-0.55795629408940073</v>
      </c>
      <c r="DG73" s="5">
        <f t="shared" si="299"/>
        <v>0.55795629408940073</v>
      </c>
      <c r="DH73">
        <v>-36.972437985241399</v>
      </c>
      <c r="DI73" s="6">
        <f t="shared" si="336"/>
        <v>-33.019797690212712</v>
      </c>
      <c r="DJ73" s="16">
        <f t="shared" si="337"/>
        <v>33019.797690212712</v>
      </c>
      <c r="DK73" s="6">
        <f t="shared" si="338"/>
        <v>20.637373556382943</v>
      </c>
      <c r="DL73" s="14">
        <f t="shared" si="339"/>
        <v>1.3948907352235019E-2</v>
      </c>
      <c r="DM73" s="6">
        <f t="shared" si="340"/>
        <v>1.4794975000730963</v>
      </c>
      <c r="DN73" s="1">
        <v>67</v>
      </c>
      <c r="DO73">
        <v>-23.374139446771999</v>
      </c>
      <c r="DP73" s="5">
        <f t="shared" si="300"/>
        <v>-0.5579877727928988</v>
      </c>
      <c r="DQ73" s="5">
        <f t="shared" si="301"/>
        <v>0.5579877727928988</v>
      </c>
      <c r="DR73">
        <v>-44.088183902204001</v>
      </c>
      <c r="DS73" s="6">
        <f t="shared" si="278"/>
        <v>-40.335094183683367</v>
      </c>
      <c r="DT73" s="16">
        <f t="shared" si="279"/>
        <v>40335.094183683366</v>
      </c>
      <c r="DU73" s="6">
        <f t="shared" si="280"/>
        <v>25.209433864802104</v>
      </c>
      <c r="DV73" s="14">
        <f t="shared" si="281"/>
        <v>1.3949694319822469E-2</v>
      </c>
      <c r="DW73" s="6">
        <f t="shared" si="282"/>
        <v>1.8071674752743208</v>
      </c>
      <c r="DX73" s="1">
        <v>67</v>
      </c>
      <c r="DY73">
        <v>-23.4261504140119</v>
      </c>
      <c r="DZ73" s="5">
        <f t="shared" si="302"/>
        <v>-0.55786395345469941</v>
      </c>
      <c r="EA73" s="5">
        <f t="shared" si="303"/>
        <v>0.55786395345469941</v>
      </c>
      <c r="EB73">
        <v>-40.088719874620402</v>
      </c>
      <c r="EC73" s="6">
        <f t="shared" si="331"/>
        <v>-36.387552507221656</v>
      </c>
      <c r="ED73" s="16">
        <f t="shared" si="332"/>
        <v>36387.552507221655</v>
      </c>
      <c r="EE73" s="6">
        <f t="shared" si="333"/>
        <v>22.742220317013533</v>
      </c>
      <c r="EF73" s="14">
        <f t="shared" si="334"/>
        <v>1.3946598836367485E-2</v>
      </c>
      <c r="EG73" s="6">
        <f t="shared" si="335"/>
        <v>1.6306642632976849</v>
      </c>
      <c r="EH73" s="1">
        <v>67</v>
      </c>
      <c r="EI73">
        <v>-23.453585780485099</v>
      </c>
      <c r="EJ73" s="5">
        <f t="shared" si="304"/>
        <v>-0.55793217283439844</v>
      </c>
      <c r="EK73" s="5">
        <f t="shared" si="305"/>
        <v>0.55793217283439844</v>
      </c>
      <c r="EL73">
        <v>-37.4293169006705</v>
      </c>
      <c r="EM73" s="6">
        <f t="shared" si="355"/>
        <v>-33.705234527587855</v>
      </c>
      <c r="EN73" s="16">
        <f t="shared" si="356"/>
        <v>33705.234527587854</v>
      </c>
      <c r="EO73" s="6">
        <f t="shared" si="357"/>
        <v>21.06577157974241</v>
      </c>
      <c r="EP73" s="14">
        <f t="shared" si="358"/>
        <v>1.3948304320859962E-2</v>
      </c>
      <c r="EQ73" s="6">
        <f t="shared" si="359"/>
        <v>1.5102747326955104</v>
      </c>
      <c r="ER73" s="1">
        <v>67</v>
      </c>
      <c r="ES73">
        <v>-23.2995252337431</v>
      </c>
      <c r="ET73" s="5">
        <f t="shared" si="348"/>
        <v>-0.55858037335590183</v>
      </c>
      <c r="EU73" s="5">
        <f t="shared" si="349"/>
        <v>0.55858037335590183</v>
      </c>
      <c r="EV73">
        <v>-41.413204371929197</v>
      </c>
      <c r="EW73" s="6">
        <f t="shared" si="343"/>
        <v>-37.626621313393152</v>
      </c>
      <c r="EX73" s="16">
        <f t="shared" si="344"/>
        <v>37626.621313393152</v>
      </c>
      <c r="EY73" s="6">
        <f t="shared" si="345"/>
        <v>23.516638320870719</v>
      </c>
      <c r="EZ73" s="14">
        <f t="shared" si="346"/>
        <v>1.3964509333897545E-2</v>
      </c>
      <c r="FA73" s="6">
        <f t="shared" si="347"/>
        <v>1.6840289736343454</v>
      </c>
      <c r="FB73" s="27">
        <f t="shared" si="375"/>
        <v>22.634287527762343</v>
      </c>
      <c r="FC73" s="22">
        <f t="shared" si="376"/>
        <v>1.3951602832636498E-2</v>
      </c>
      <c r="FD73" s="27">
        <f t="shared" si="377"/>
        <v>1.622343167253496</v>
      </c>
      <c r="FE73" s="1">
        <v>67</v>
      </c>
      <c r="FF73">
        <v>-23.3517684262705</v>
      </c>
      <c r="FG73" s="5">
        <f t="shared" si="306"/>
        <v>-0.55873096821849799</v>
      </c>
      <c r="FH73" s="5">
        <f t="shared" si="307"/>
        <v>0.55873096821849799</v>
      </c>
      <c r="FI73">
        <v>-51.892420276999502</v>
      </c>
      <c r="FJ73" s="6">
        <f t="shared" si="360"/>
        <v>-48.531645908951795</v>
      </c>
      <c r="FK73" s="16">
        <f t="shared" si="361"/>
        <v>48531.645908951796</v>
      </c>
      <c r="FL73" s="6">
        <f t="shared" si="362"/>
        <v>30.332278693094871</v>
      </c>
      <c r="FM73" s="14">
        <f t="shared" si="363"/>
        <v>1.396827420546245E-2</v>
      </c>
      <c r="FN73" s="6">
        <f t="shared" si="364"/>
        <v>2.1715122603501795</v>
      </c>
      <c r="FO73" s="1">
        <v>67</v>
      </c>
      <c r="FP73">
        <v>-23.254653180106899</v>
      </c>
      <c r="FQ73" s="5">
        <f t="shared" si="341"/>
        <v>-0.55806786653549878</v>
      </c>
      <c r="FR73" s="5">
        <f t="shared" si="342"/>
        <v>0.55806786653549878</v>
      </c>
      <c r="FS73">
        <v>-47.559957765042803</v>
      </c>
      <c r="FT73" s="6">
        <f t="shared" si="365"/>
        <v>-43.968414701521418</v>
      </c>
      <c r="FU73" s="16">
        <f t="shared" si="366"/>
        <v>43968.414701521418</v>
      </c>
      <c r="FV73" s="6">
        <f t="shared" si="367"/>
        <v>27.480259188450887</v>
      </c>
      <c r="FW73" s="14">
        <f t="shared" si="368"/>
        <v>1.3951696663387469E-2</v>
      </c>
      <c r="FX73" s="6">
        <f t="shared" si="369"/>
        <v>1.9696714923974477</v>
      </c>
      <c r="FY73" s="1">
        <v>67</v>
      </c>
      <c r="FZ73">
        <v>-23.316914004358999</v>
      </c>
      <c r="GA73" s="5">
        <f t="shared" si="308"/>
        <v>-0.55797035706039821</v>
      </c>
      <c r="GB73" s="5">
        <f t="shared" si="309"/>
        <v>0.55797035706039821</v>
      </c>
      <c r="GC73">
        <v>-47.758993506431601</v>
      </c>
      <c r="GD73" s="6">
        <f t="shared" si="350"/>
        <v>-44.265105575323133</v>
      </c>
      <c r="GE73" s="16">
        <f t="shared" si="351"/>
        <v>44265.105575323134</v>
      </c>
      <c r="GF73" s="6">
        <f t="shared" si="352"/>
        <v>27.665690984576958</v>
      </c>
      <c r="GG73" s="14">
        <f t="shared" si="353"/>
        <v>1.3949258926509955E-2</v>
      </c>
      <c r="GH73" s="6">
        <f t="shared" si="354"/>
        <v>1.9833090152194055</v>
      </c>
      <c r="GI73" s="1">
        <v>67</v>
      </c>
      <c r="GJ73">
        <v>-23.143447162877798</v>
      </c>
      <c r="GK73" s="5">
        <f t="shared" si="310"/>
        <v>-0.55819769290429733</v>
      </c>
      <c r="GL73" s="5">
        <f t="shared" si="311"/>
        <v>0.55819769290429733</v>
      </c>
      <c r="GM73">
        <v>-48.098037019372001</v>
      </c>
      <c r="GN73" s="6">
        <f t="shared" si="432"/>
        <v>-44.592433795332916</v>
      </c>
      <c r="GO73" s="16">
        <f t="shared" si="433"/>
        <v>44592.433795332916</v>
      </c>
      <c r="GP73" s="6">
        <f t="shared" si="434"/>
        <v>27.870271122083071</v>
      </c>
      <c r="GQ73" s="14">
        <f t="shared" si="435"/>
        <v>1.3954942322607434E-2</v>
      </c>
      <c r="GR73" s="6">
        <f t="shared" si="436"/>
        <v>1.9971613266313815</v>
      </c>
      <c r="GS73" s="1">
        <v>67</v>
      </c>
      <c r="GT73">
        <v>-23.670423290457698</v>
      </c>
      <c r="GU73" s="5">
        <f t="shared" si="312"/>
        <v>-0.55830949818109943</v>
      </c>
      <c r="GV73" s="5">
        <f t="shared" si="313"/>
        <v>0.55830949818109943</v>
      </c>
      <c r="GW73">
        <v>-56.536860205233097</v>
      </c>
      <c r="GX73" s="6">
        <f t="shared" si="370"/>
        <v>-52.871499769389629</v>
      </c>
      <c r="GY73" s="16">
        <f t="shared" si="371"/>
        <v>52871.499769389629</v>
      </c>
      <c r="GZ73" s="6">
        <f t="shared" si="372"/>
        <v>33.044687355868518</v>
      </c>
      <c r="HA73" s="14">
        <f t="shared" si="373"/>
        <v>1.3957737454527486E-2</v>
      </c>
      <c r="HB73" s="6">
        <f t="shared" si="374"/>
        <v>2.3674816540663457</v>
      </c>
      <c r="HC73" s="27">
        <f t="shared" si="314"/>
        <v>29.278637468814861</v>
      </c>
      <c r="HD73" s="22">
        <f t="shared" si="315"/>
        <v>1.3956381914498958E-2</v>
      </c>
      <c r="HE73" s="27">
        <f t="shared" si="316"/>
        <v>2.0978673160554577</v>
      </c>
      <c r="HF73" s="1">
        <v>67</v>
      </c>
      <c r="HG73">
        <v>-23.239968644325099</v>
      </c>
      <c r="HH73" s="5">
        <f t="shared" si="317"/>
        <v>-0.55847722937929944</v>
      </c>
      <c r="HI73" s="5">
        <f t="shared" si="318"/>
        <v>0.55847722937929944</v>
      </c>
      <c r="HJ73">
        <v>-42.530591785907703</v>
      </c>
      <c r="HK73" s="6">
        <f t="shared" si="437"/>
        <v>-38.742904923856209</v>
      </c>
      <c r="HL73" s="16">
        <f t="shared" si="438"/>
        <v>38742.904923856207</v>
      </c>
      <c r="HM73" s="6">
        <f t="shared" si="439"/>
        <v>24.21431557741013</v>
      </c>
      <c r="HN73" s="14">
        <f t="shared" si="440"/>
        <v>1.3961930734482486E-2</v>
      </c>
      <c r="HO73" s="6">
        <f t="shared" si="441"/>
        <v>1.7343099631347412</v>
      </c>
      <c r="HP73" s="1">
        <v>67</v>
      </c>
      <c r="HQ73">
        <v>-23.395413182999601</v>
      </c>
      <c r="HR73" s="5">
        <f t="shared" si="319"/>
        <v>-0.557933104156902</v>
      </c>
      <c r="HS73" s="5">
        <f t="shared" si="320"/>
        <v>0.557933104156902</v>
      </c>
      <c r="HT73">
        <v>-43.182159774005399</v>
      </c>
      <c r="HU73" s="6">
        <f t="shared" si="442"/>
        <v>-39.476769044995294</v>
      </c>
      <c r="HV73" s="16">
        <f t="shared" si="443"/>
        <v>39476.769044995293</v>
      </c>
      <c r="HW73" s="6">
        <f t="shared" si="444"/>
        <v>24.672980653122057</v>
      </c>
      <c r="HX73" s="14">
        <f t="shared" si="445"/>
        <v>1.3948327603922551E-2</v>
      </c>
      <c r="HY73" s="6">
        <f t="shared" si="446"/>
        <v>1.7688845110136013</v>
      </c>
      <c r="HZ73" s="1">
        <v>67</v>
      </c>
      <c r="IA73">
        <v>-23.373200627036599</v>
      </c>
      <c r="IB73" s="5">
        <f t="shared" si="321"/>
        <v>-0.55855578643959802</v>
      </c>
      <c r="IC73" s="5">
        <f t="shared" si="322"/>
        <v>0.55855578643959802</v>
      </c>
      <c r="ID73">
        <v>-49.218629859387903</v>
      </c>
      <c r="IE73" s="6">
        <f t="shared" si="447"/>
        <v>-45.470389537513277</v>
      </c>
      <c r="IF73" s="16">
        <f t="shared" si="448"/>
        <v>45470.389537513278</v>
      </c>
      <c r="IG73" s="6">
        <f t="shared" si="449"/>
        <v>28.418993460945799</v>
      </c>
      <c r="IH73" s="14">
        <f t="shared" si="450"/>
        <v>1.3963894660989951E-2</v>
      </c>
      <c r="II73" s="6">
        <f t="shared" si="451"/>
        <v>2.0351767290495353</v>
      </c>
      <c r="IJ73" s="1">
        <v>67</v>
      </c>
      <c r="IK73">
        <v>-23.5319415820132</v>
      </c>
      <c r="IL73" s="5">
        <f t="shared" si="323"/>
        <v>-0.55801594530120013</v>
      </c>
      <c r="IM73" s="5">
        <f t="shared" si="324"/>
        <v>0.55801594530120013</v>
      </c>
      <c r="IN73">
        <v>-50.926753692328901</v>
      </c>
      <c r="IO73" s="6">
        <f t="shared" si="452"/>
        <v>-47.304555028676965</v>
      </c>
      <c r="IP73" s="16">
        <f t="shared" si="453"/>
        <v>47304.555028676965</v>
      </c>
      <c r="IQ73" s="6">
        <f t="shared" si="454"/>
        <v>29.565346892923102</v>
      </c>
      <c r="IR73" s="14">
        <f t="shared" si="455"/>
        <v>1.3950398632530003E-2</v>
      </c>
      <c r="IS73" s="6">
        <f t="shared" si="456"/>
        <v>2.1193191443276498</v>
      </c>
      <c r="IT73" s="1">
        <v>67</v>
      </c>
      <c r="IU73">
        <v>-23.419264587321599</v>
      </c>
      <c r="IV73" s="5">
        <f t="shared" si="325"/>
        <v>-0.55830321175359998</v>
      </c>
      <c r="IW73" s="5">
        <f t="shared" si="326"/>
        <v>0.55830321175359998</v>
      </c>
      <c r="IX73">
        <v>-49.840858206152902</v>
      </c>
      <c r="IY73" s="6">
        <f t="shared" si="457"/>
        <v>-46.201200410723672</v>
      </c>
      <c r="IZ73" s="16">
        <f t="shared" si="458"/>
        <v>46201.200410723672</v>
      </c>
      <c r="JA73" s="6">
        <f t="shared" si="459"/>
        <v>28.875750256702293</v>
      </c>
      <c r="JB73" s="14">
        <f t="shared" si="460"/>
        <v>1.395758029384E-2</v>
      </c>
      <c r="JC73" s="6">
        <f t="shared" si="461"/>
        <v>2.0688220772368573</v>
      </c>
      <c r="JD73" s="27">
        <f t="shared" si="462"/>
        <v>27.149477368220676</v>
      </c>
      <c r="JE73" s="22">
        <f t="shared" si="463"/>
        <v>1.3956426385152997E-2</v>
      </c>
      <c r="JF73" s="27">
        <f t="shared" si="464"/>
        <v>1.9453029463976965</v>
      </c>
    </row>
    <row r="74" spans="2:266" x14ac:dyDescent="0.25">
      <c r="B74" s="1">
        <v>68</v>
      </c>
      <c r="C74" s="5">
        <v>-23.349519887579</v>
      </c>
      <c r="D74" s="5">
        <f t="shared" si="420"/>
        <v>-0.56660865346550082</v>
      </c>
      <c r="E74" s="5">
        <f t="shared" si="421"/>
        <v>0.56660865346550082</v>
      </c>
      <c r="F74" s="6">
        <v>-47.742471285164399</v>
      </c>
      <c r="G74" s="6">
        <f t="shared" si="422"/>
        <v>-44.134867750108285</v>
      </c>
      <c r="H74" s="16">
        <f t="shared" si="395"/>
        <v>44134.867750108286</v>
      </c>
      <c r="I74" s="6">
        <f t="shared" si="396"/>
        <v>27.58429234381768</v>
      </c>
      <c r="J74" s="14">
        <f t="shared" si="397"/>
        <v>1.4165216336637521E-2</v>
      </c>
      <c r="K74" s="6">
        <f t="shared" si="398"/>
        <v>1.9473258782834462</v>
      </c>
      <c r="L74" s="1">
        <v>68</v>
      </c>
      <c r="M74" s="1">
        <v>-23.556773622454699</v>
      </c>
      <c r="N74" s="5">
        <f t="shared" si="399"/>
        <v>-0.56661829265429731</v>
      </c>
      <c r="O74" s="5">
        <f t="shared" si="387"/>
        <v>0.56661829265429731</v>
      </c>
      <c r="P74" s="1">
        <v>-48.410756327211899</v>
      </c>
      <c r="Q74" s="6">
        <f t="shared" si="388"/>
        <v>-44.370684958994431</v>
      </c>
      <c r="R74" s="16">
        <f t="shared" si="389"/>
        <v>44370.684958994432</v>
      </c>
      <c r="S74" s="6">
        <f t="shared" si="390"/>
        <v>27.731678099371521</v>
      </c>
      <c r="T74" s="14">
        <f t="shared" si="391"/>
        <v>1.4165457316357433E-2</v>
      </c>
      <c r="U74" s="6">
        <f t="shared" si="392"/>
        <v>1.957697339382656</v>
      </c>
      <c r="V74" s="1">
        <v>68</v>
      </c>
      <c r="W74" s="1">
        <v>-23.520859634834299</v>
      </c>
      <c r="X74" s="5">
        <f t="shared" si="423"/>
        <v>-0.5665127272388979</v>
      </c>
      <c r="Y74" s="5">
        <f t="shared" si="424"/>
        <v>0.5665127272388979</v>
      </c>
      <c r="Z74" s="1">
        <v>-48.967457003891496</v>
      </c>
      <c r="AA74" s="6">
        <f t="shared" si="425"/>
        <v>-44.538406282663374</v>
      </c>
      <c r="AB74" s="16">
        <f t="shared" si="400"/>
        <v>44538.406282663374</v>
      </c>
      <c r="AC74" s="6">
        <f t="shared" si="401"/>
        <v>27.836503926664609</v>
      </c>
      <c r="AD74" s="14">
        <f t="shared" si="402"/>
        <v>1.4162818180972448E-2</v>
      </c>
      <c r="AE74" s="6">
        <f t="shared" si="403"/>
        <v>1.9654636224916431</v>
      </c>
      <c r="AF74" s="1">
        <v>68</v>
      </c>
      <c r="AG74" s="1">
        <v>-23.588552491216099</v>
      </c>
      <c r="AH74" s="5">
        <f t="shared" si="426"/>
        <v>-0.56667966681289883</v>
      </c>
      <c r="AI74" s="5">
        <f t="shared" si="427"/>
        <v>0.56667966681289883</v>
      </c>
      <c r="AJ74" s="1">
        <v>-53.0099160969257</v>
      </c>
      <c r="AK74" s="6">
        <f t="shared" si="428"/>
        <v>-48.732197843492003</v>
      </c>
      <c r="AL74" s="16">
        <f t="shared" si="404"/>
        <v>48732.197843492002</v>
      </c>
      <c r="AM74" s="6">
        <f t="shared" si="405"/>
        <v>30.457623652182502</v>
      </c>
      <c r="AN74" s="14">
        <f t="shared" si="406"/>
        <v>1.4166991670322471E-2</v>
      </c>
      <c r="AO74" s="6">
        <f t="shared" si="407"/>
        <v>2.1499005830564748</v>
      </c>
      <c r="AP74" s="1">
        <v>68</v>
      </c>
      <c r="AQ74" s="1">
        <v>-23.555733241991099</v>
      </c>
      <c r="AR74" s="5">
        <f t="shared" si="429"/>
        <v>-0.56631402956469756</v>
      </c>
      <c r="AS74" s="5">
        <f t="shared" si="430"/>
        <v>0.56631402956469756</v>
      </c>
      <c r="AT74" s="1">
        <v>-51.564475521445303</v>
      </c>
      <c r="AU74" s="6">
        <f t="shared" si="431"/>
        <v>-47.78965041041377</v>
      </c>
      <c r="AV74" s="16">
        <f t="shared" si="408"/>
        <v>47789.650410413771</v>
      </c>
      <c r="AW74" s="6">
        <f t="shared" si="409"/>
        <v>29.868531506508607</v>
      </c>
      <c r="AX74" s="14">
        <f t="shared" si="410"/>
        <v>1.4157850739117439E-2</v>
      </c>
      <c r="AY74" s="6">
        <f t="shared" si="411"/>
        <v>2.1096797852221547</v>
      </c>
      <c r="AZ74" s="27">
        <f t="shared" si="393"/>
        <v>28.695725905708986</v>
      </c>
      <c r="BA74" s="22">
        <f t="shared" si="394"/>
        <v>1.416366684868146E-2</v>
      </c>
      <c r="BB74" s="27">
        <f t="shared" si="412"/>
        <v>2.0260096634778133</v>
      </c>
      <c r="BC74" s="1">
        <v>68</v>
      </c>
      <c r="BD74">
        <v>-23.418190632678701</v>
      </c>
      <c r="BE74" s="5">
        <f t="shared" si="287"/>
        <v>-0.56665531272720315</v>
      </c>
      <c r="BF74" s="5">
        <f t="shared" si="288"/>
        <v>0.56665531272720315</v>
      </c>
      <c r="BG74">
        <v>-53.273689746856697</v>
      </c>
      <c r="BH74" s="6">
        <f t="shared" si="327"/>
        <v>-49.448305927217021</v>
      </c>
      <c r="BI74" s="16">
        <f t="shared" si="413"/>
        <v>49448.305927217021</v>
      </c>
      <c r="BJ74" s="6">
        <f t="shared" si="328"/>
        <v>30.90519120451064</v>
      </c>
      <c r="BK74" s="14">
        <f t="shared" si="329"/>
        <v>1.4166382818180079E-2</v>
      </c>
      <c r="BL74" s="6">
        <f t="shared" si="330"/>
        <v>2.181586619616775</v>
      </c>
      <c r="BM74" s="1">
        <v>68</v>
      </c>
      <c r="BN74">
        <v>-23.378718806505699</v>
      </c>
      <c r="BO74" s="5">
        <f t="shared" si="289"/>
        <v>-0.56695552456359977</v>
      </c>
      <c r="BP74" s="5">
        <f t="shared" si="290"/>
        <v>0.56695552456359977</v>
      </c>
      <c r="BQ74">
        <v>-52.677142620086698</v>
      </c>
      <c r="BR74" s="6">
        <f t="shared" si="257"/>
        <v>-48.99355787783864</v>
      </c>
      <c r="BS74" s="16">
        <f t="shared" si="414"/>
        <v>48993.557877838641</v>
      </c>
      <c r="BT74" s="6">
        <f t="shared" si="258"/>
        <v>30.62097367364915</v>
      </c>
      <c r="BU74" s="14">
        <f t="shared" si="259"/>
        <v>1.4173888114089993E-2</v>
      </c>
      <c r="BV74" s="6">
        <f t="shared" si="260"/>
        <v>2.1603792429551789</v>
      </c>
      <c r="BW74" s="1">
        <v>68</v>
      </c>
      <c r="BX74">
        <v>-23.3250400733404</v>
      </c>
      <c r="BY74" s="5">
        <f t="shared" si="291"/>
        <v>-0.56653661566329916</v>
      </c>
      <c r="BZ74" s="5">
        <f t="shared" si="292"/>
        <v>0.56653661566329916</v>
      </c>
      <c r="CA74">
        <v>-56.561209075152902</v>
      </c>
      <c r="CB74" s="6">
        <f t="shared" si="261"/>
        <v>-52.468651719391374</v>
      </c>
      <c r="CC74" s="16">
        <f t="shared" si="415"/>
        <v>52468.651719391375</v>
      </c>
      <c r="CD74" s="6">
        <f t="shared" si="262"/>
        <v>32.792907324619613</v>
      </c>
      <c r="CE74" s="14">
        <f t="shared" si="263"/>
        <v>1.4163415391582479E-2</v>
      </c>
      <c r="CF74" s="6">
        <f t="shared" si="264"/>
        <v>2.315324829356407</v>
      </c>
      <c r="CG74" s="1">
        <v>68</v>
      </c>
      <c r="CH74">
        <v>-23.351869474771402</v>
      </c>
      <c r="CI74" s="5">
        <f t="shared" si="293"/>
        <v>-0.56691808539560284</v>
      </c>
      <c r="CJ74" s="5">
        <f t="shared" si="294"/>
        <v>0.56691808539560284</v>
      </c>
      <c r="CK74">
        <v>-53.327647782862201</v>
      </c>
      <c r="CL74" s="6">
        <f t="shared" si="265"/>
        <v>-49.286783300340197</v>
      </c>
      <c r="CM74" s="16">
        <f t="shared" si="416"/>
        <v>49286.783300340197</v>
      </c>
      <c r="CN74" s="6">
        <f t="shared" si="266"/>
        <v>30.804239562712624</v>
      </c>
      <c r="CO74" s="14">
        <f t="shared" si="267"/>
        <v>1.417295213489007E-2</v>
      </c>
      <c r="CP74" s="6">
        <f t="shared" si="268"/>
        <v>2.1734525926239963</v>
      </c>
      <c r="CQ74" s="1">
        <v>68</v>
      </c>
      <c r="CR74">
        <v>-23.3369889421508</v>
      </c>
      <c r="CS74" s="5">
        <f t="shared" si="295"/>
        <v>-0.56661331007849824</v>
      </c>
      <c r="CT74" s="5">
        <f t="shared" si="296"/>
        <v>0.56661331007849824</v>
      </c>
      <c r="CU74">
        <v>-28.753099776804401</v>
      </c>
      <c r="CV74" s="6">
        <f t="shared" si="269"/>
        <v>-25.611020810902072</v>
      </c>
      <c r="CW74" s="16">
        <f t="shared" si="417"/>
        <v>25611.020810902071</v>
      </c>
      <c r="CX74" s="6">
        <f t="shared" si="270"/>
        <v>16.006888006813796</v>
      </c>
      <c r="CY74" s="14">
        <f t="shared" si="271"/>
        <v>1.4165332751962457E-2</v>
      </c>
      <c r="CZ74" s="6">
        <f t="shared" si="272"/>
        <v>1.1300043766777179</v>
      </c>
      <c r="DA74" s="27">
        <f t="shared" si="418"/>
        <v>31.280827941373008</v>
      </c>
      <c r="DB74" s="22">
        <f t="shared" si="419"/>
        <v>1.4169159614685657E-2</v>
      </c>
      <c r="DC74" s="27">
        <f t="shared" si="297"/>
        <v>2.2076699530543737</v>
      </c>
      <c r="DD74" s="1">
        <v>68</v>
      </c>
      <c r="DE74">
        <v>-23.329635125859799</v>
      </c>
      <c r="DF74" s="5">
        <f t="shared" si="298"/>
        <v>-0.56676623324749897</v>
      </c>
      <c r="DG74" s="5">
        <f t="shared" si="299"/>
        <v>0.56676623324749897</v>
      </c>
      <c r="DH74">
        <v>-37.712164781987703</v>
      </c>
      <c r="DI74" s="6">
        <f t="shared" si="336"/>
        <v>-33.759524486959016</v>
      </c>
      <c r="DJ74" s="16">
        <f t="shared" si="337"/>
        <v>33759.524486959017</v>
      </c>
      <c r="DK74" s="6">
        <f t="shared" si="338"/>
        <v>21.099702804349384</v>
      </c>
      <c r="DL74" s="14">
        <f t="shared" si="339"/>
        <v>1.4169155831187474E-2</v>
      </c>
      <c r="DM74" s="6">
        <f t="shared" si="340"/>
        <v>1.4891291376658591</v>
      </c>
      <c r="DN74" s="1">
        <v>68</v>
      </c>
      <c r="DO74">
        <v>-23.382453037556498</v>
      </c>
      <c r="DP74" s="5">
        <f t="shared" si="300"/>
        <v>-0.56630136357739858</v>
      </c>
      <c r="DQ74" s="5">
        <f t="shared" si="301"/>
        <v>0.56630136357739858</v>
      </c>
      <c r="DR74">
        <v>-44.872393831610701</v>
      </c>
      <c r="DS74" s="6">
        <f t="shared" si="278"/>
        <v>-41.119304113090067</v>
      </c>
      <c r="DT74" s="16">
        <f t="shared" si="279"/>
        <v>41119.304113090067</v>
      </c>
      <c r="DU74" s="6">
        <f t="shared" si="280"/>
        <v>25.699565070681292</v>
      </c>
      <c r="DV74" s="14">
        <f t="shared" si="281"/>
        <v>1.4157534089434964E-2</v>
      </c>
      <c r="DW74" s="6">
        <f t="shared" si="282"/>
        <v>1.8152571562486683</v>
      </c>
      <c r="DX74" s="1">
        <v>68</v>
      </c>
      <c r="DY74">
        <v>-23.4346979530307</v>
      </c>
      <c r="DZ74" s="5">
        <f t="shared" si="302"/>
        <v>-0.56641149247349887</v>
      </c>
      <c r="EA74" s="5">
        <f t="shared" si="303"/>
        <v>0.56641149247349887</v>
      </c>
      <c r="EB74">
        <v>-40.960623137652902</v>
      </c>
      <c r="EC74" s="6">
        <f t="shared" si="331"/>
        <v>-37.259455770254156</v>
      </c>
      <c r="ED74" s="16">
        <f t="shared" si="332"/>
        <v>37259.455770254157</v>
      </c>
      <c r="EE74" s="6">
        <f t="shared" si="333"/>
        <v>23.287159856408849</v>
      </c>
      <c r="EF74" s="14">
        <f t="shared" si="334"/>
        <v>1.4160287311837471E-2</v>
      </c>
      <c r="EG74" s="6">
        <f t="shared" si="335"/>
        <v>1.6445400678375823</v>
      </c>
      <c r="EH74" s="1">
        <v>68</v>
      </c>
      <c r="EI74">
        <v>-23.462071945345301</v>
      </c>
      <c r="EJ74" s="5">
        <f t="shared" si="304"/>
        <v>-0.56641833769459993</v>
      </c>
      <c r="EK74" s="5">
        <f t="shared" si="305"/>
        <v>0.56641833769459993</v>
      </c>
      <c r="EL74">
        <v>-38.169986568391302</v>
      </c>
      <c r="EM74" s="6">
        <f t="shared" si="355"/>
        <v>-34.445904195308657</v>
      </c>
      <c r="EN74" s="16">
        <f t="shared" si="356"/>
        <v>34445.904195308656</v>
      </c>
      <c r="EO74" s="6">
        <f t="shared" si="357"/>
        <v>21.528690122067911</v>
      </c>
      <c r="EP74" s="14">
        <f t="shared" si="358"/>
        <v>1.4160458442364998E-2</v>
      </c>
      <c r="EQ74" s="6">
        <f t="shared" si="359"/>
        <v>1.5203384981985311</v>
      </c>
      <c r="ER74" s="1">
        <v>68</v>
      </c>
      <c r="ES74">
        <v>-23.307515702155602</v>
      </c>
      <c r="ET74" s="5">
        <f t="shared" si="348"/>
        <v>-0.566570841768403</v>
      </c>
      <c r="EU74" s="5">
        <f t="shared" si="349"/>
        <v>0.566570841768403</v>
      </c>
      <c r="EV74">
        <v>-42.196432128548601</v>
      </c>
      <c r="EW74" s="6">
        <f t="shared" si="343"/>
        <v>-38.409849070012555</v>
      </c>
      <c r="EX74" s="16">
        <f t="shared" si="344"/>
        <v>38409.849070012555</v>
      </c>
      <c r="EY74" s="6">
        <f t="shared" si="345"/>
        <v>24.006155668757845</v>
      </c>
      <c r="EZ74" s="14">
        <f t="shared" si="346"/>
        <v>1.4164271044210076E-2</v>
      </c>
      <c r="FA74" s="6">
        <f t="shared" si="347"/>
        <v>1.6948387667694931</v>
      </c>
      <c r="FB74" s="27">
        <f t="shared" si="375"/>
        <v>23.124254704453058</v>
      </c>
      <c r="FC74" s="22">
        <f t="shared" si="376"/>
        <v>1.4162341343806997E-2</v>
      </c>
      <c r="FD74" s="27">
        <f t="shared" si="377"/>
        <v>1.6327988531758548</v>
      </c>
      <c r="FE74" s="1">
        <v>68</v>
      </c>
      <c r="FF74">
        <v>-23.359580779238001</v>
      </c>
      <c r="FG74" s="5">
        <f t="shared" si="306"/>
        <v>-0.56654332118599982</v>
      </c>
      <c r="FH74" s="5">
        <f t="shared" si="307"/>
        <v>0.56654332118599982</v>
      </c>
      <c r="FI74">
        <v>-53.377577289938898</v>
      </c>
      <c r="FJ74" s="6">
        <f t="shared" si="360"/>
        <v>-50.016802921891191</v>
      </c>
      <c r="FK74" s="16">
        <f t="shared" si="361"/>
        <v>50016.802921891191</v>
      </c>
      <c r="FL74" s="6">
        <f t="shared" si="362"/>
        <v>31.260501826181994</v>
      </c>
      <c r="FM74" s="14">
        <f t="shared" si="363"/>
        <v>1.4163583029649995E-2</v>
      </c>
      <c r="FN74" s="6">
        <f t="shared" si="364"/>
        <v>2.2071040753417668</v>
      </c>
      <c r="FO74" s="1">
        <v>68</v>
      </c>
      <c r="FP74">
        <v>-23.262933243278301</v>
      </c>
      <c r="FQ74" s="5">
        <f t="shared" si="341"/>
        <v>-0.56634792970690029</v>
      </c>
      <c r="FR74" s="5">
        <f t="shared" si="342"/>
        <v>0.56634792970690029</v>
      </c>
      <c r="FS74">
        <v>-49.105174466967597</v>
      </c>
      <c r="FT74" s="6">
        <f t="shared" si="365"/>
        <v>-45.513631403446212</v>
      </c>
      <c r="FU74" s="16">
        <f t="shared" si="366"/>
        <v>45513.631403446212</v>
      </c>
      <c r="FV74" s="6">
        <f t="shared" si="367"/>
        <v>28.446019627153884</v>
      </c>
      <c r="FW74" s="14">
        <f t="shared" si="368"/>
        <v>1.4158698242672508E-2</v>
      </c>
      <c r="FX74" s="6">
        <f t="shared" si="369"/>
        <v>2.0090843903587983</v>
      </c>
      <c r="FY74" s="1">
        <v>68</v>
      </c>
      <c r="FZ74">
        <v>-23.325201890640201</v>
      </c>
      <c r="GA74" s="5">
        <f t="shared" si="308"/>
        <v>-0.56625824334160058</v>
      </c>
      <c r="GB74" s="5">
        <f t="shared" si="309"/>
        <v>0.56625824334160058</v>
      </c>
      <c r="GC74">
        <v>-49.120562709867997</v>
      </c>
      <c r="GD74" s="6">
        <f t="shared" si="350"/>
        <v>-45.626674778759529</v>
      </c>
      <c r="GE74" s="16">
        <f t="shared" si="351"/>
        <v>45626.67477875953</v>
      </c>
      <c r="GF74" s="6">
        <f t="shared" si="352"/>
        <v>28.516671736724707</v>
      </c>
      <c r="GG74" s="14">
        <f t="shared" si="353"/>
        <v>1.4156456083540015E-2</v>
      </c>
      <c r="GH74" s="6">
        <f t="shared" si="354"/>
        <v>2.0143934024477774</v>
      </c>
      <c r="GI74" s="1">
        <v>68</v>
      </c>
      <c r="GJ74">
        <v>-23.151610205365898</v>
      </c>
      <c r="GK74" s="5">
        <f t="shared" si="310"/>
        <v>-0.56636073539239717</v>
      </c>
      <c r="GL74" s="5">
        <f t="shared" si="311"/>
        <v>0.56636073539239717</v>
      </c>
      <c r="GM74">
        <v>-49.324602447450197</v>
      </c>
      <c r="GN74" s="6">
        <f t="shared" si="432"/>
        <v>-45.818999223411112</v>
      </c>
      <c r="GO74" s="16">
        <f t="shared" si="433"/>
        <v>45818.999223411112</v>
      </c>
      <c r="GP74" s="6">
        <f t="shared" si="434"/>
        <v>28.636874514631945</v>
      </c>
      <c r="GQ74" s="14">
        <f t="shared" si="435"/>
        <v>1.4159018384809929E-2</v>
      </c>
      <c r="GR74" s="6">
        <f t="shared" si="436"/>
        <v>2.0225183509440274</v>
      </c>
      <c r="GS74" s="1">
        <v>68</v>
      </c>
      <c r="GT74">
        <v>-23.678791223915301</v>
      </c>
      <c r="GU74" s="5">
        <f t="shared" si="312"/>
        <v>-0.56667743163870199</v>
      </c>
      <c r="GV74" s="5">
        <f t="shared" si="313"/>
        <v>0.56667743163870199</v>
      </c>
      <c r="GW74">
        <v>-57.662227936089003</v>
      </c>
      <c r="GX74" s="6">
        <f t="shared" si="370"/>
        <v>-53.996867500245536</v>
      </c>
      <c r="GY74" s="16">
        <f t="shared" si="371"/>
        <v>53996.867500245535</v>
      </c>
      <c r="GZ74" s="6">
        <f t="shared" si="372"/>
        <v>33.748042187653461</v>
      </c>
      <c r="HA74" s="14">
        <f t="shared" si="373"/>
        <v>1.416693579096755E-2</v>
      </c>
      <c r="HB74" s="6">
        <f t="shared" si="374"/>
        <v>2.3821694885615479</v>
      </c>
      <c r="HC74" s="27">
        <f t="shared" si="314"/>
        <v>30.1216219784692</v>
      </c>
      <c r="HD74" s="22">
        <f t="shared" si="315"/>
        <v>1.4160938306327999E-2</v>
      </c>
      <c r="HE74" s="27">
        <f t="shared" si="316"/>
        <v>2.1270922397147203</v>
      </c>
      <c r="HF74" s="1">
        <v>68</v>
      </c>
      <c r="HG74">
        <v>-23.2485282439714</v>
      </c>
      <c r="HH74" s="5">
        <f t="shared" si="317"/>
        <v>-0.56703682902560004</v>
      </c>
      <c r="HI74" s="5">
        <f t="shared" si="318"/>
        <v>0.56703682902560004</v>
      </c>
      <c r="HJ74">
        <v>-43.564728833735003</v>
      </c>
      <c r="HK74" s="6">
        <f t="shared" si="437"/>
        <v>-39.777041971683509</v>
      </c>
      <c r="HL74" s="16">
        <f t="shared" si="438"/>
        <v>39777.041971683509</v>
      </c>
      <c r="HM74" s="6">
        <f t="shared" si="439"/>
        <v>24.860651232302192</v>
      </c>
      <c r="HN74" s="14">
        <f t="shared" si="440"/>
        <v>1.4175920725640001E-2</v>
      </c>
      <c r="HO74" s="6">
        <f t="shared" si="441"/>
        <v>1.7537239177231507</v>
      </c>
      <c r="HP74" s="1">
        <v>68</v>
      </c>
      <c r="HQ74">
        <v>-23.404058464324098</v>
      </c>
      <c r="HR74" s="5">
        <f t="shared" si="319"/>
        <v>-0.56657838548139949</v>
      </c>
      <c r="HS74" s="5">
        <f t="shared" si="320"/>
        <v>0.56657838548139949</v>
      </c>
      <c r="HT74">
        <v>-44.300974346697302</v>
      </c>
      <c r="HU74" s="6">
        <f t="shared" si="442"/>
        <v>-40.595583617687197</v>
      </c>
      <c r="HV74" s="16">
        <f t="shared" si="443"/>
        <v>40595.583617687196</v>
      </c>
      <c r="HW74" s="6">
        <f t="shared" si="444"/>
        <v>25.372239761054498</v>
      </c>
      <c r="HX74" s="14">
        <f t="shared" si="445"/>
        <v>1.4164459637034988E-2</v>
      </c>
      <c r="HY74" s="6">
        <f t="shared" si="446"/>
        <v>1.7912606912808153</v>
      </c>
      <c r="HZ74" s="1">
        <v>68</v>
      </c>
      <c r="IA74">
        <v>-23.381940437603799</v>
      </c>
      <c r="IB74" s="5">
        <f t="shared" si="321"/>
        <v>-0.56729559700679744</v>
      </c>
      <c r="IC74" s="5">
        <f t="shared" si="322"/>
        <v>0.56729559700679744</v>
      </c>
      <c r="ID74">
        <v>-50.232849083840797</v>
      </c>
      <c r="IE74" s="6">
        <f t="shared" si="447"/>
        <v>-46.484608761966172</v>
      </c>
      <c r="IF74" s="16">
        <f t="shared" si="448"/>
        <v>46484.60876196617</v>
      </c>
      <c r="IG74" s="6">
        <f t="shared" si="449"/>
        <v>29.052880476228857</v>
      </c>
      <c r="IH74" s="14">
        <f t="shared" si="450"/>
        <v>1.4182389925169936E-2</v>
      </c>
      <c r="II74" s="6">
        <f t="shared" si="451"/>
        <v>2.0485179599150487</v>
      </c>
      <c r="IJ74" s="1">
        <v>68</v>
      </c>
      <c r="IK74">
        <v>-23.540373217935802</v>
      </c>
      <c r="IL74" s="5">
        <f t="shared" si="323"/>
        <v>-0.56644758122380168</v>
      </c>
      <c r="IM74" s="5">
        <f t="shared" si="324"/>
        <v>0.56644758122380168</v>
      </c>
      <c r="IN74">
        <v>-52.1679420024157</v>
      </c>
      <c r="IO74" s="6">
        <f t="shared" si="452"/>
        <v>-48.545743338763764</v>
      </c>
      <c r="IP74" s="16">
        <f t="shared" si="453"/>
        <v>48545.743338763765</v>
      </c>
      <c r="IQ74" s="6">
        <f t="shared" si="454"/>
        <v>30.341089586727353</v>
      </c>
      <c r="IR74" s="14">
        <f t="shared" si="455"/>
        <v>1.4161189530595041E-2</v>
      </c>
      <c r="IS74" s="6">
        <f t="shared" si="456"/>
        <v>2.1425523273433971</v>
      </c>
      <c r="IT74" s="1">
        <v>68</v>
      </c>
      <c r="IU74">
        <v>-23.427642532497099</v>
      </c>
      <c r="IV74" s="5">
        <f t="shared" si="325"/>
        <v>-0.56668115692909993</v>
      </c>
      <c r="IW74" s="5">
        <f t="shared" si="326"/>
        <v>0.56668115692909993</v>
      </c>
      <c r="IX74">
        <v>-50.857153348624699</v>
      </c>
      <c r="IY74" s="6">
        <f t="shared" si="457"/>
        <v>-47.217495553195469</v>
      </c>
      <c r="IZ74" s="16">
        <f t="shared" si="458"/>
        <v>47217.495553195469</v>
      </c>
      <c r="JA74" s="6">
        <f t="shared" si="459"/>
        <v>29.510934720747169</v>
      </c>
      <c r="JB74" s="14">
        <f t="shared" si="460"/>
        <v>1.4167028923227498E-2</v>
      </c>
      <c r="JC74" s="6">
        <f t="shared" si="461"/>
        <v>2.0830715374881907</v>
      </c>
      <c r="JD74" s="27">
        <f t="shared" si="462"/>
        <v>27.827559155412011</v>
      </c>
      <c r="JE74" s="22">
        <f t="shared" si="463"/>
        <v>1.4170197748333491E-2</v>
      </c>
      <c r="JF74" s="27">
        <f t="shared" si="464"/>
        <v>1.9638088084328051</v>
      </c>
    </row>
    <row r="75" spans="2:266" x14ac:dyDescent="0.25">
      <c r="B75" s="1">
        <v>69</v>
      </c>
      <c r="C75" s="5">
        <v>-23.357770241559798</v>
      </c>
      <c r="D75" s="5">
        <f t="shared" si="420"/>
        <v>-0.57485900744629959</v>
      </c>
      <c r="E75" s="5">
        <f t="shared" si="421"/>
        <v>0.57485900744629959</v>
      </c>
      <c r="F75" s="6">
        <v>-49.1048015654087</v>
      </c>
      <c r="G75" s="6">
        <f t="shared" si="422"/>
        <v>-45.497198030352585</v>
      </c>
      <c r="H75" s="16">
        <f t="shared" si="395"/>
        <v>45497.198030352585</v>
      </c>
      <c r="I75" s="6">
        <f t="shared" si="396"/>
        <v>28.435748768970367</v>
      </c>
      <c r="J75" s="14">
        <f t="shared" si="397"/>
        <v>1.437147518615749E-2</v>
      </c>
      <c r="K75" s="6">
        <f t="shared" si="398"/>
        <v>1.9786242122422821</v>
      </c>
      <c r="L75" s="1">
        <v>69</v>
      </c>
      <c r="M75" s="1">
        <v>-23.565094803518399</v>
      </c>
      <c r="N75" s="5">
        <f t="shared" si="399"/>
        <v>-0.57493947371799692</v>
      </c>
      <c r="O75" s="5">
        <f t="shared" si="387"/>
        <v>0.57493947371799692</v>
      </c>
      <c r="P75" s="1">
        <v>-49.770037829875903</v>
      </c>
      <c r="Q75" s="6">
        <f t="shared" si="388"/>
        <v>-45.729966461658435</v>
      </c>
      <c r="R75" s="16">
        <f t="shared" si="389"/>
        <v>45729.966461658434</v>
      </c>
      <c r="S75" s="6">
        <f t="shared" si="390"/>
        <v>28.58122903853652</v>
      </c>
      <c r="T75" s="14">
        <f t="shared" si="391"/>
        <v>1.4373486842949923E-2</v>
      </c>
      <c r="U75" s="6">
        <f t="shared" si="392"/>
        <v>1.9884687237568508</v>
      </c>
      <c r="V75" s="1">
        <v>69</v>
      </c>
      <c r="W75" s="1">
        <v>-23.529167218588199</v>
      </c>
      <c r="X75" s="5">
        <f t="shared" si="423"/>
        <v>-0.57482031099279851</v>
      </c>
      <c r="Y75" s="5">
        <f t="shared" si="424"/>
        <v>0.57482031099279851</v>
      </c>
      <c r="Z75" s="1">
        <v>-50.205005519092097</v>
      </c>
      <c r="AA75" s="6">
        <f t="shared" si="425"/>
        <v>-45.775954797863974</v>
      </c>
      <c r="AB75" s="16">
        <f t="shared" si="400"/>
        <v>45775.954797863975</v>
      </c>
      <c r="AC75" s="6">
        <f t="shared" si="401"/>
        <v>28.609971748664986</v>
      </c>
      <c r="AD75" s="14">
        <f t="shared" si="402"/>
        <v>1.4370507774819963E-2</v>
      </c>
      <c r="AE75" s="6">
        <f t="shared" si="403"/>
        <v>1.9908810598046818</v>
      </c>
      <c r="AF75" s="1">
        <v>69</v>
      </c>
      <c r="AG75" s="1">
        <v>-23.596779468999902</v>
      </c>
      <c r="AH75" s="5">
        <f t="shared" si="426"/>
        <v>-0.57490664459670171</v>
      </c>
      <c r="AI75" s="5">
        <f t="shared" si="427"/>
        <v>0.57490664459670171</v>
      </c>
      <c r="AJ75" s="1">
        <v>-54.066433757543599</v>
      </c>
      <c r="AK75" s="6">
        <f t="shared" si="428"/>
        <v>-49.788715504109902</v>
      </c>
      <c r="AL75" s="16">
        <f t="shared" si="404"/>
        <v>49788.715504109903</v>
      </c>
      <c r="AM75" s="6">
        <f t="shared" si="405"/>
        <v>31.117947190068691</v>
      </c>
      <c r="AN75" s="14">
        <f t="shared" si="406"/>
        <v>1.4372666114917543E-2</v>
      </c>
      <c r="AO75" s="6">
        <f t="shared" si="407"/>
        <v>2.165078277145188</v>
      </c>
      <c r="AP75" s="1">
        <v>69</v>
      </c>
      <c r="AQ75" s="1">
        <v>-23.564290327066399</v>
      </c>
      <c r="AR75" s="5">
        <f t="shared" si="429"/>
        <v>-0.57487111463999696</v>
      </c>
      <c r="AS75" s="5">
        <f t="shared" si="430"/>
        <v>0.57487111463999696</v>
      </c>
      <c r="AT75" s="1">
        <v>-52.673700079321897</v>
      </c>
      <c r="AU75" s="6">
        <f t="shared" si="431"/>
        <v>-48.898874968290365</v>
      </c>
      <c r="AV75" s="16">
        <f t="shared" si="408"/>
        <v>48898.874968290365</v>
      </c>
      <c r="AW75" s="6">
        <f t="shared" si="409"/>
        <v>30.561796855181477</v>
      </c>
      <c r="AX75" s="14">
        <f t="shared" si="410"/>
        <v>1.4371777865999923E-2</v>
      </c>
      <c r="AY75" s="6">
        <f t="shared" si="411"/>
        <v>2.1265146970774671</v>
      </c>
      <c r="AZ75" s="27">
        <f t="shared" si="393"/>
        <v>29.461338720284409</v>
      </c>
      <c r="BA75" s="22">
        <f t="shared" si="394"/>
        <v>1.4371982756968969E-2</v>
      </c>
      <c r="BB75" s="27">
        <f t="shared" si="412"/>
        <v>2.0499146999044804</v>
      </c>
      <c r="BC75" s="1">
        <v>69</v>
      </c>
      <c r="BD75">
        <v>-23.426546598641099</v>
      </c>
      <c r="BE75" s="5">
        <f t="shared" si="287"/>
        <v>-0.57501127868960111</v>
      </c>
      <c r="BF75" s="5">
        <f t="shared" si="288"/>
        <v>0.57501127868960111</v>
      </c>
      <c r="BG75">
        <v>-54.380800761282401</v>
      </c>
      <c r="BH75" s="6">
        <f t="shared" si="327"/>
        <v>-50.555416941642726</v>
      </c>
      <c r="BI75" s="16">
        <f t="shared" si="413"/>
        <v>50555.416941642725</v>
      </c>
      <c r="BJ75" s="6">
        <f t="shared" si="328"/>
        <v>31.597135588526704</v>
      </c>
      <c r="BK75" s="14">
        <f t="shared" si="329"/>
        <v>1.4375281967240028E-2</v>
      </c>
      <c r="BL75" s="6">
        <f t="shared" si="330"/>
        <v>2.1980184917787167</v>
      </c>
      <c r="BM75" s="1">
        <v>69</v>
      </c>
      <c r="BN75">
        <v>-23.3867466675201</v>
      </c>
      <c r="BO75" s="5">
        <f t="shared" si="289"/>
        <v>-0.5749833855780011</v>
      </c>
      <c r="BP75" s="5">
        <f t="shared" si="290"/>
        <v>0.5749833855780011</v>
      </c>
      <c r="BQ75">
        <v>-53.940766490995898</v>
      </c>
      <c r="BR75" s="6">
        <f t="shared" ref="BR75:BR133" si="465">BR74+(BQ75-BQ74)</f>
        <v>-50.25718174874784</v>
      </c>
      <c r="BS75" s="16">
        <f t="shared" si="414"/>
        <v>50257.18174874784</v>
      </c>
      <c r="BT75" s="6">
        <f t="shared" ref="BT75:BT133" si="466">BS75/(40*40)</f>
        <v>31.410738592967402</v>
      </c>
      <c r="BU75" s="14">
        <f t="shared" ref="BU75:BU133" si="467">BP75/40</f>
        <v>1.4374584639450027E-2</v>
      </c>
      <c r="BV75" s="6">
        <f t="shared" ref="BV75:BV133" si="468">(BT75/BU75)*(10^(-3))</f>
        <v>2.1851579980101032</v>
      </c>
      <c r="BW75" s="1">
        <v>69</v>
      </c>
      <c r="BX75">
        <v>-23.3333464929411</v>
      </c>
      <c r="BY75" s="5">
        <f t="shared" si="291"/>
        <v>-0.57484303526399927</v>
      </c>
      <c r="BZ75" s="5">
        <f t="shared" si="292"/>
        <v>0.57484303526399927</v>
      </c>
      <c r="CA75">
        <v>-57.796857319772201</v>
      </c>
      <c r="CB75" s="6">
        <f t="shared" ref="CB75:CB132" si="469">CB74+(CA75-CA74)</f>
        <v>-53.704299964010673</v>
      </c>
      <c r="CC75" s="16">
        <f t="shared" si="415"/>
        <v>53704.299964010672</v>
      </c>
      <c r="CD75" s="6">
        <f t="shared" ref="CD75:CD132" si="470">CC75/(40*40)</f>
        <v>33.565187477506669</v>
      </c>
      <c r="CE75" s="14">
        <f t="shared" ref="CE75:CE132" si="471">BZ75/40</f>
        <v>1.4371075881599981E-2</v>
      </c>
      <c r="CF75" s="6">
        <f t="shared" ref="CF75:CF132" si="472">(CD75/CE75)*(10^(-3))</f>
        <v>2.3356071427109981</v>
      </c>
      <c r="CG75" s="1">
        <v>69</v>
      </c>
      <c r="CH75">
        <v>-23.3597469271878</v>
      </c>
      <c r="CI75" s="5">
        <f t="shared" si="293"/>
        <v>-0.5747955378120011</v>
      </c>
      <c r="CJ75" s="5">
        <f t="shared" si="294"/>
        <v>0.5747955378120011</v>
      </c>
      <c r="CK75">
        <v>-54.636635817587397</v>
      </c>
      <c r="CL75" s="6">
        <f t="shared" ref="CL75:CL134" si="473">CL74+(CK75-CK74)</f>
        <v>-50.595771335065393</v>
      </c>
      <c r="CM75" s="16">
        <f t="shared" si="416"/>
        <v>50595.771335065394</v>
      </c>
      <c r="CN75" s="6">
        <f t="shared" ref="CN75:CN134" si="474">CM75/(40*40)</f>
        <v>31.622357084415871</v>
      </c>
      <c r="CO75" s="14">
        <f t="shared" ref="CO75:CO134" si="475">CJ75/40</f>
        <v>1.4369888445300027E-2</v>
      </c>
      <c r="CP75" s="6">
        <f t="shared" ref="CP75:CP134" si="476">(CN75/CO75)*(10^(-3))</f>
        <v>2.2005986479845379</v>
      </c>
      <c r="CQ75" s="1">
        <v>69</v>
      </c>
      <c r="CR75">
        <v>-23.345221833833101</v>
      </c>
      <c r="CS75" s="5">
        <f t="shared" si="295"/>
        <v>-0.57484620176079915</v>
      </c>
      <c r="CT75" s="5">
        <f t="shared" si="296"/>
        <v>0.57484620176079915</v>
      </c>
      <c r="CU75">
        <v>-29.396938905119899</v>
      </c>
      <c r="CV75" s="6">
        <f t="shared" ref="CV75:CV131" si="477">CV74+(CU75-CU74)</f>
        <v>-26.254859939217571</v>
      </c>
      <c r="CW75" s="16">
        <f t="shared" si="417"/>
        <v>26254.859939217571</v>
      </c>
      <c r="CX75" s="6">
        <f t="shared" ref="CX75:CX131" si="478">CW75/(40*40)</f>
        <v>16.409287462010983</v>
      </c>
      <c r="CY75" s="14">
        <f t="shared" ref="CY75:CY131" si="479">CT75/40</f>
        <v>1.4371155044019979E-2</v>
      </c>
      <c r="CZ75" s="6">
        <f t="shared" ref="CZ75:CZ131" si="480">(CX75/CY75)*(10^(-3))</f>
        <v>1.141821058345557</v>
      </c>
      <c r="DA75" s="27">
        <f t="shared" si="418"/>
        <v>32.04885468585416</v>
      </c>
      <c r="DB75" s="22">
        <f t="shared" si="419"/>
        <v>1.4372707733397515E-2</v>
      </c>
      <c r="DC75" s="27">
        <f t="shared" si="297"/>
        <v>2.2298411183428581</v>
      </c>
      <c r="DD75" s="1">
        <v>69</v>
      </c>
      <c r="DE75">
        <v>-23.337701171100399</v>
      </c>
      <c r="DF75" s="5">
        <f t="shared" si="298"/>
        <v>-0.57483227848809904</v>
      </c>
      <c r="DG75" s="5">
        <f t="shared" si="299"/>
        <v>0.57483227848809904</v>
      </c>
      <c r="DH75">
        <v>-38.609788008034201</v>
      </c>
      <c r="DI75" s="6">
        <f t="shared" si="336"/>
        <v>-34.657147713005514</v>
      </c>
      <c r="DJ75" s="16">
        <f t="shared" si="337"/>
        <v>34657.147713005514</v>
      </c>
      <c r="DK75" s="6">
        <f t="shared" si="338"/>
        <v>21.660717320628446</v>
      </c>
      <c r="DL75" s="14">
        <f t="shared" si="339"/>
        <v>1.4370806962202476E-2</v>
      </c>
      <c r="DM75" s="6">
        <f t="shared" si="340"/>
        <v>1.5072721648547367</v>
      </c>
      <c r="DN75" s="1">
        <v>69</v>
      </c>
      <c r="DO75">
        <v>-23.3908422517353</v>
      </c>
      <c r="DP75" s="5">
        <f t="shared" si="300"/>
        <v>-0.57469057775620058</v>
      </c>
      <c r="DQ75" s="5">
        <f t="shared" si="301"/>
        <v>0.57469057775620058</v>
      </c>
      <c r="DR75">
        <v>-45.568785630166502</v>
      </c>
      <c r="DS75" s="6">
        <f t="shared" si="278"/>
        <v>-41.815695911645868</v>
      </c>
      <c r="DT75" s="16">
        <f t="shared" si="279"/>
        <v>41815.695911645867</v>
      </c>
      <c r="DU75" s="6">
        <f t="shared" si="280"/>
        <v>26.134809944778667</v>
      </c>
      <c r="DV75" s="14">
        <f t="shared" si="281"/>
        <v>1.4367264443905015E-2</v>
      </c>
      <c r="DW75" s="6">
        <f t="shared" si="282"/>
        <v>1.8190526141436594</v>
      </c>
      <c r="DX75" s="1">
        <v>69</v>
      </c>
      <c r="DY75">
        <v>-23.4429019271466</v>
      </c>
      <c r="DZ75" s="5">
        <f t="shared" si="302"/>
        <v>-0.57461546658939966</v>
      </c>
      <c r="EA75" s="5">
        <f t="shared" si="303"/>
        <v>0.57461546658939966</v>
      </c>
      <c r="EB75">
        <v>-41.492523439228499</v>
      </c>
      <c r="EC75" s="6">
        <f t="shared" si="331"/>
        <v>-37.791356071829753</v>
      </c>
      <c r="ED75" s="16">
        <f t="shared" si="332"/>
        <v>37791.356071829752</v>
      </c>
      <c r="EE75" s="6">
        <f t="shared" si="333"/>
        <v>23.619597544893594</v>
      </c>
      <c r="EF75" s="14">
        <f t="shared" si="334"/>
        <v>1.4365386664734992E-2</v>
      </c>
      <c r="EG75" s="6">
        <f t="shared" si="335"/>
        <v>1.6442020041741301</v>
      </c>
      <c r="EH75" s="1">
        <v>69</v>
      </c>
      <c r="EI75">
        <v>-23.4702339168125</v>
      </c>
      <c r="EJ75" s="5">
        <f t="shared" si="304"/>
        <v>-0.57458030916179936</v>
      </c>
      <c r="EK75" s="5">
        <f t="shared" si="305"/>
        <v>0.57458030916179936</v>
      </c>
      <c r="EL75">
        <v>-38.733023032546001</v>
      </c>
      <c r="EM75" s="6">
        <f t="shared" si="355"/>
        <v>-35.008940659463356</v>
      </c>
      <c r="EN75" s="16">
        <f t="shared" si="356"/>
        <v>35008.940659463355</v>
      </c>
      <c r="EO75" s="6">
        <f t="shared" si="357"/>
        <v>21.880587912164597</v>
      </c>
      <c r="EP75" s="14">
        <f t="shared" si="358"/>
        <v>1.4364507729044984E-2</v>
      </c>
      <c r="EQ75" s="6">
        <f t="shared" si="359"/>
        <v>1.5232396629869971</v>
      </c>
      <c r="ER75" s="1">
        <v>69</v>
      </c>
      <c r="ES75">
        <v>-23.3160852203875</v>
      </c>
      <c r="ET75" s="5">
        <f t="shared" si="348"/>
        <v>-0.57514036000030089</v>
      </c>
      <c r="EU75" s="5">
        <f t="shared" si="349"/>
        <v>0.57514036000030089</v>
      </c>
      <c r="EV75">
        <v>-42.829069122672102</v>
      </c>
      <c r="EW75" s="6">
        <f t="shared" si="343"/>
        <v>-39.042486064136057</v>
      </c>
      <c r="EX75" s="16">
        <f t="shared" si="344"/>
        <v>39042.486064136057</v>
      </c>
      <c r="EY75" s="6">
        <f t="shared" si="345"/>
        <v>24.401553790085035</v>
      </c>
      <c r="EZ75" s="14">
        <f t="shared" si="346"/>
        <v>1.4378509000007523E-2</v>
      </c>
      <c r="FA75" s="6">
        <f t="shared" si="347"/>
        <v>1.6970851282335511</v>
      </c>
      <c r="FB75" s="27">
        <f t="shared" si="375"/>
        <v>23.539453302510069</v>
      </c>
      <c r="FC75" s="22">
        <f t="shared" si="376"/>
        <v>1.4369294959978999E-2</v>
      </c>
      <c r="FD75" s="27">
        <f t="shared" si="377"/>
        <v>1.6381773335484842</v>
      </c>
      <c r="FE75" s="1">
        <v>69</v>
      </c>
      <c r="FF75">
        <v>-23.367874439719198</v>
      </c>
      <c r="FG75" s="5">
        <f t="shared" si="306"/>
        <v>-0.57483698166719677</v>
      </c>
      <c r="FH75" s="5">
        <f t="shared" si="307"/>
        <v>0.57483698166719677</v>
      </c>
      <c r="FI75">
        <v>-54.531656950712197</v>
      </c>
      <c r="FJ75" s="6">
        <f t="shared" si="360"/>
        <v>-51.17088258266449</v>
      </c>
      <c r="FK75" s="16">
        <f t="shared" si="361"/>
        <v>51170.88258266449</v>
      </c>
      <c r="FL75" s="6">
        <f t="shared" si="362"/>
        <v>31.981801614165306</v>
      </c>
      <c r="FM75" s="14">
        <f t="shared" si="363"/>
        <v>1.437092454167992E-2</v>
      </c>
      <c r="FN75" s="6">
        <f t="shared" si="364"/>
        <v>2.2254519200493088</v>
      </c>
      <c r="FO75" s="1">
        <v>69</v>
      </c>
      <c r="FP75">
        <v>-23.271302434021401</v>
      </c>
      <c r="FQ75" s="5">
        <f t="shared" si="341"/>
        <v>-0.5747171204499999</v>
      </c>
      <c r="FR75" s="5">
        <f t="shared" si="342"/>
        <v>0.5747171204499999</v>
      </c>
      <c r="FS75">
        <v>-50.347452238202102</v>
      </c>
      <c r="FT75" s="6">
        <f t="shared" si="365"/>
        <v>-46.755909174680717</v>
      </c>
      <c r="FU75" s="16">
        <f t="shared" si="366"/>
        <v>46755.909174680717</v>
      </c>
      <c r="FV75" s="6">
        <f t="shared" si="367"/>
        <v>29.222443234175447</v>
      </c>
      <c r="FW75" s="14">
        <f t="shared" si="368"/>
        <v>1.4367928011249998E-2</v>
      </c>
      <c r="FX75" s="6">
        <f t="shared" si="369"/>
        <v>2.0338662061289878</v>
      </c>
      <c r="FY75" s="1">
        <v>69</v>
      </c>
      <c r="FZ75">
        <v>-23.3338227247467</v>
      </c>
      <c r="GA75" s="5">
        <f t="shared" si="308"/>
        <v>-0.57487907744809874</v>
      </c>
      <c r="GB75" s="5">
        <f t="shared" si="309"/>
        <v>0.57487907744809874</v>
      </c>
      <c r="GC75">
        <v>-50.227594748139403</v>
      </c>
      <c r="GD75" s="6">
        <f t="shared" si="350"/>
        <v>-46.733706817030935</v>
      </c>
      <c r="GE75" s="16">
        <f t="shared" si="351"/>
        <v>46733.706817030936</v>
      </c>
      <c r="GF75" s="6">
        <f t="shared" si="352"/>
        <v>29.208566760644334</v>
      </c>
      <c r="GG75" s="14">
        <f t="shared" si="353"/>
        <v>1.4371976936202468E-2</v>
      </c>
      <c r="GH75" s="6">
        <f t="shared" si="354"/>
        <v>2.032327695090371</v>
      </c>
      <c r="GI75" s="1">
        <v>69</v>
      </c>
      <c r="GJ75">
        <v>-23.160337163681401</v>
      </c>
      <c r="GK75" s="5">
        <f t="shared" si="310"/>
        <v>-0.57508769370789992</v>
      </c>
      <c r="GL75" s="5">
        <f t="shared" si="311"/>
        <v>0.57508769370789992</v>
      </c>
      <c r="GM75">
        <v>-50.836614333093202</v>
      </c>
      <c r="GN75" s="6">
        <f t="shared" si="432"/>
        <v>-47.331011109054117</v>
      </c>
      <c r="GO75" s="16">
        <f t="shared" si="433"/>
        <v>47331.011109054118</v>
      </c>
      <c r="GP75" s="6">
        <f t="shared" si="434"/>
        <v>29.581881943158823</v>
      </c>
      <c r="GQ75" s="14">
        <f t="shared" si="435"/>
        <v>1.4377192342697498E-2</v>
      </c>
      <c r="GR75" s="6">
        <f t="shared" si="436"/>
        <v>2.0575562486777286</v>
      </c>
      <c r="GS75" s="1">
        <v>69</v>
      </c>
      <c r="GT75">
        <v>-23.687432314288099</v>
      </c>
      <c r="GU75" s="5">
        <f t="shared" si="312"/>
        <v>-0.57531852201150002</v>
      </c>
      <c r="GV75" s="5">
        <f t="shared" si="313"/>
        <v>0.57531852201150002</v>
      </c>
      <c r="GW75">
        <v>-59.113712422549703</v>
      </c>
      <c r="GX75" s="6">
        <f t="shared" si="370"/>
        <v>-55.448351986706236</v>
      </c>
      <c r="GY75" s="16">
        <f t="shared" si="371"/>
        <v>55448.351986706235</v>
      </c>
      <c r="GZ75" s="6">
        <f t="shared" si="372"/>
        <v>34.655219991691396</v>
      </c>
      <c r="HA75" s="14">
        <f t="shared" si="373"/>
        <v>1.43829630502875E-2</v>
      </c>
      <c r="HB75" s="6">
        <f t="shared" si="374"/>
        <v>2.4094631871420038</v>
      </c>
      <c r="HC75" s="27">
        <f t="shared" si="314"/>
        <v>30.929982708767056</v>
      </c>
      <c r="HD75" s="22">
        <f t="shared" si="315"/>
        <v>1.4374196976423479E-2</v>
      </c>
      <c r="HE75" s="27">
        <f t="shared" si="316"/>
        <v>2.1517711743827035</v>
      </c>
      <c r="HF75" s="1">
        <v>69</v>
      </c>
      <c r="HG75">
        <v>-23.2564768494336</v>
      </c>
      <c r="HH75" s="5">
        <f t="shared" si="317"/>
        <v>-0.57498543448780026</v>
      </c>
      <c r="HI75" s="5">
        <f t="shared" si="318"/>
        <v>0.57498543448780026</v>
      </c>
      <c r="HJ75">
        <v>-44.491544552147403</v>
      </c>
      <c r="HK75" s="6">
        <f t="shared" si="437"/>
        <v>-40.703857690095909</v>
      </c>
      <c r="HL75" s="16">
        <f t="shared" si="438"/>
        <v>40703.857690095909</v>
      </c>
      <c r="HM75" s="6">
        <f t="shared" si="439"/>
        <v>25.439911056309942</v>
      </c>
      <c r="HN75" s="14">
        <f t="shared" si="440"/>
        <v>1.4374635862195007E-2</v>
      </c>
      <c r="HO75" s="6">
        <f t="shared" si="441"/>
        <v>1.7697777738646152</v>
      </c>
      <c r="HP75" s="1">
        <v>69</v>
      </c>
      <c r="HQ75">
        <v>-23.412171587921499</v>
      </c>
      <c r="HR75" s="5">
        <f t="shared" si="319"/>
        <v>-0.57469150907880007</v>
      </c>
      <c r="HS75" s="5">
        <f t="shared" si="320"/>
        <v>0.57469150907880007</v>
      </c>
      <c r="HT75">
        <v>-45.423413626849701</v>
      </c>
      <c r="HU75" s="6">
        <f t="shared" si="442"/>
        <v>-41.718022897839596</v>
      </c>
      <c r="HV75" s="16">
        <f t="shared" si="443"/>
        <v>41718.022897839597</v>
      </c>
      <c r="HW75" s="6">
        <f t="shared" si="444"/>
        <v>26.073764311149748</v>
      </c>
      <c r="HX75" s="14">
        <f t="shared" si="445"/>
        <v>1.4367287726970001E-2</v>
      </c>
      <c r="HY75" s="6">
        <f t="shared" si="446"/>
        <v>1.8148007339064123</v>
      </c>
      <c r="HZ75" s="1">
        <v>69</v>
      </c>
      <c r="IA75">
        <v>-23.3895732781424</v>
      </c>
      <c r="IB75" s="5">
        <f t="shared" si="321"/>
        <v>-0.57492843754539891</v>
      </c>
      <c r="IC75" s="5">
        <f t="shared" si="322"/>
        <v>0.57492843754539891</v>
      </c>
      <c r="ID75">
        <v>-51.253952831029899</v>
      </c>
      <c r="IE75" s="6">
        <f t="shared" si="447"/>
        <v>-47.505712509155273</v>
      </c>
      <c r="IF75" s="16">
        <f t="shared" si="448"/>
        <v>47505.712509155273</v>
      </c>
      <c r="IG75" s="6">
        <f t="shared" si="449"/>
        <v>29.691070318222046</v>
      </c>
      <c r="IH75" s="14">
        <f t="shared" si="450"/>
        <v>1.4373210938634973E-2</v>
      </c>
      <c r="II75" s="6">
        <f t="shared" si="451"/>
        <v>2.0657228537857812</v>
      </c>
      <c r="IJ75" s="1">
        <v>69</v>
      </c>
      <c r="IK75">
        <v>-23.5485937230277</v>
      </c>
      <c r="IL75" s="5">
        <f t="shared" si="323"/>
        <v>-0.57466808631570032</v>
      </c>
      <c r="IM75" s="5">
        <f t="shared" si="324"/>
        <v>0.57466808631570032</v>
      </c>
      <c r="IN75">
        <v>-53.2810341566801</v>
      </c>
      <c r="IO75" s="6">
        <f t="shared" si="452"/>
        <v>-49.658835493028164</v>
      </c>
      <c r="IP75" s="16">
        <f t="shared" si="453"/>
        <v>49658.835493028164</v>
      </c>
      <c r="IQ75" s="6">
        <f t="shared" si="454"/>
        <v>31.036772183142602</v>
      </c>
      <c r="IR75" s="14">
        <f t="shared" si="455"/>
        <v>1.4366702157892508E-2</v>
      </c>
      <c r="IS75" s="6">
        <f t="shared" si="456"/>
        <v>2.1603268336771504</v>
      </c>
      <c r="IT75" s="1">
        <v>69</v>
      </c>
      <c r="IU75">
        <v>-23.435833328398299</v>
      </c>
      <c r="IV75" s="5">
        <f t="shared" si="325"/>
        <v>-0.5748719528302999</v>
      </c>
      <c r="IW75" s="5">
        <f t="shared" si="326"/>
        <v>0.5748719528302999</v>
      </c>
      <c r="IX75">
        <v>-52.067638002335997</v>
      </c>
      <c r="IY75" s="6">
        <f t="shared" si="457"/>
        <v>-48.427980206906767</v>
      </c>
      <c r="IZ75" s="16">
        <f t="shared" si="458"/>
        <v>48427.980206906766</v>
      </c>
      <c r="JA75" s="6">
        <f t="shared" si="459"/>
        <v>30.267487629316729</v>
      </c>
      <c r="JB75" s="14">
        <f t="shared" si="460"/>
        <v>1.4371798820757498E-2</v>
      </c>
      <c r="JC75" s="6">
        <f t="shared" si="461"/>
        <v>2.1060333509261726</v>
      </c>
      <c r="JD75" s="27">
        <f t="shared" si="462"/>
        <v>28.50180109962821</v>
      </c>
      <c r="JE75" s="22">
        <f t="shared" si="463"/>
        <v>1.4370727101289999E-2</v>
      </c>
      <c r="JF75" s="27">
        <f t="shared" si="464"/>
        <v>1.9833235227930623</v>
      </c>
    </row>
    <row r="76" spans="2:266" x14ac:dyDescent="0.25">
      <c r="B76" s="1">
        <v>70</v>
      </c>
      <c r="C76" s="5">
        <v>-23.3660728427379</v>
      </c>
      <c r="D76" s="5">
        <f t="shared" si="420"/>
        <v>-0.58316160862440114</v>
      </c>
      <c r="E76" s="5">
        <f t="shared" si="421"/>
        <v>0.58316160862440114</v>
      </c>
      <c r="F76" s="6">
        <v>-50.0190975144506</v>
      </c>
      <c r="G76" s="6">
        <f t="shared" si="422"/>
        <v>-46.411493979394486</v>
      </c>
      <c r="H76" s="16">
        <f t="shared" si="395"/>
        <v>46411.493979394487</v>
      </c>
      <c r="I76" s="6">
        <f t="shared" si="396"/>
        <v>29.007183737121554</v>
      </c>
      <c r="J76" s="14">
        <f t="shared" si="397"/>
        <v>1.4579040215610028E-2</v>
      </c>
      <c r="K76" s="6">
        <f t="shared" si="398"/>
        <v>1.9896497511587263</v>
      </c>
      <c r="L76" s="1">
        <v>70</v>
      </c>
      <c r="M76" s="1">
        <v>-23.573680619895601</v>
      </c>
      <c r="N76" s="5">
        <f t="shared" si="399"/>
        <v>-0.58352529009519927</v>
      </c>
      <c r="O76" s="5">
        <f t="shared" si="387"/>
        <v>0.58352529009519927</v>
      </c>
      <c r="P76" s="1">
        <v>-50.803056173026597</v>
      </c>
      <c r="Q76" s="6">
        <f t="shared" si="388"/>
        <v>-46.762984804809129</v>
      </c>
      <c r="R76" s="16">
        <f t="shared" si="389"/>
        <v>46762.98480480913</v>
      </c>
      <c r="S76" s="6">
        <f t="shared" si="390"/>
        <v>29.226865503005705</v>
      </c>
      <c r="T76" s="14">
        <f t="shared" si="391"/>
        <v>1.4588132252379982E-2</v>
      </c>
      <c r="U76" s="6">
        <f t="shared" si="392"/>
        <v>2.0034686413154423</v>
      </c>
      <c r="V76" s="1">
        <v>70</v>
      </c>
      <c r="W76" s="1">
        <v>-23.5374961761955</v>
      </c>
      <c r="X76" s="5">
        <f t="shared" si="423"/>
        <v>-0.58314926860009919</v>
      </c>
      <c r="Y76" s="5">
        <f t="shared" si="424"/>
        <v>0.58314926860009919</v>
      </c>
      <c r="Z76" s="1">
        <v>-51.3883868232369</v>
      </c>
      <c r="AA76" s="6">
        <f t="shared" si="425"/>
        <v>-46.959336102008777</v>
      </c>
      <c r="AB76" s="16">
        <f t="shared" si="400"/>
        <v>46959.336102008776</v>
      </c>
      <c r="AC76" s="6">
        <f t="shared" si="401"/>
        <v>29.349585063755484</v>
      </c>
      <c r="AD76" s="14">
        <f t="shared" si="402"/>
        <v>1.457873171500248E-2</v>
      </c>
      <c r="AE76" s="6">
        <f t="shared" si="403"/>
        <v>2.0131782131330955</v>
      </c>
      <c r="AF76" s="1">
        <v>70</v>
      </c>
      <c r="AG76" s="1">
        <v>-23.605205842949999</v>
      </c>
      <c r="AH76" s="5">
        <f t="shared" si="426"/>
        <v>-0.58333301854679931</v>
      </c>
      <c r="AI76" s="5">
        <f t="shared" si="427"/>
        <v>0.58333301854679931</v>
      </c>
      <c r="AJ76" s="1">
        <v>-55.1198039203882</v>
      </c>
      <c r="AK76" s="6">
        <f t="shared" si="428"/>
        <v>-50.842085666954503</v>
      </c>
      <c r="AL76" s="16">
        <f t="shared" si="404"/>
        <v>50842.085666954503</v>
      </c>
      <c r="AM76" s="6">
        <f t="shared" si="405"/>
        <v>31.776303541846563</v>
      </c>
      <c r="AN76" s="14">
        <f t="shared" si="406"/>
        <v>1.4583325463669982E-2</v>
      </c>
      <c r="AO76" s="6">
        <f t="shared" si="407"/>
        <v>2.1789477044181571</v>
      </c>
      <c r="AP76" s="1">
        <v>70</v>
      </c>
      <c r="AQ76" s="1">
        <v>-23.5728449441369</v>
      </c>
      <c r="AR76" s="5">
        <f t="shared" si="429"/>
        <v>-0.5834257317104985</v>
      </c>
      <c r="AS76" s="5">
        <f t="shared" si="430"/>
        <v>0.5834257317104985</v>
      </c>
      <c r="AT76" s="1">
        <v>-53.732152283191702</v>
      </c>
      <c r="AU76" s="6">
        <f t="shared" si="431"/>
        <v>-49.95732717216017</v>
      </c>
      <c r="AV76" s="16">
        <f t="shared" si="408"/>
        <v>49957.32717216017</v>
      </c>
      <c r="AW76" s="6">
        <f t="shared" si="409"/>
        <v>31.223329482600107</v>
      </c>
      <c r="AX76" s="14">
        <f t="shared" si="410"/>
        <v>1.4585643292762462E-2</v>
      </c>
      <c r="AY76" s="6">
        <f t="shared" si="411"/>
        <v>2.1406892281599554</v>
      </c>
      <c r="AZ76" s="27">
        <f t="shared" si="393"/>
        <v>30.116653465665884</v>
      </c>
      <c r="BA76" s="22">
        <f t="shared" si="394"/>
        <v>1.4582974587884986E-2</v>
      </c>
      <c r="BB76" s="27">
        <f t="shared" si="412"/>
        <v>2.0651927550285745</v>
      </c>
      <c r="BC76" s="1">
        <v>70</v>
      </c>
      <c r="BD76">
        <v>-23.434837278890001</v>
      </c>
      <c r="BE76" s="5">
        <f t="shared" si="287"/>
        <v>-0.58330195893850245</v>
      </c>
      <c r="BF76" s="5">
        <f t="shared" si="288"/>
        <v>0.58330195893850245</v>
      </c>
      <c r="BG76">
        <v>-55.793750286102302</v>
      </c>
      <c r="BH76" s="6">
        <f t="shared" si="327"/>
        <v>-51.968366466462626</v>
      </c>
      <c r="BI76" s="16">
        <f t="shared" si="413"/>
        <v>51968.366466462627</v>
      </c>
      <c r="BJ76" s="6">
        <f t="shared" si="328"/>
        <v>32.48022904153914</v>
      </c>
      <c r="BK76" s="14">
        <f t="shared" si="329"/>
        <v>1.4582548973462561E-2</v>
      </c>
      <c r="BL76" s="6">
        <f t="shared" si="330"/>
        <v>2.2273355022257717</v>
      </c>
      <c r="BM76" s="1">
        <v>70</v>
      </c>
      <c r="BN76">
        <v>-23.395419050331899</v>
      </c>
      <c r="BO76" s="5">
        <f t="shared" si="289"/>
        <v>-0.58365576838980004</v>
      </c>
      <c r="BP76" s="5">
        <f t="shared" si="290"/>
        <v>0.58365576838980004</v>
      </c>
      <c r="BQ76">
        <v>-55.238339304923997</v>
      </c>
      <c r="BR76" s="6">
        <f t="shared" si="465"/>
        <v>-51.554754562675939</v>
      </c>
      <c r="BS76" s="16">
        <f t="shared" si="414"/>
        <v>51554.754562675938</v>
      </c>
      <c r="BT76" s="6">
        <f t="shared" si="466"/>
        <v>32.221721601672463</v>
      </c>
      <c r="BU76" s="14">
        <f t="shared" si="467"/>
        <v>1.4591394209745001E-2</v>
      </c>
      <c r="BV76" s="6">
        <f t="shared" si="468"/>
        <v>2.2082688698899573</v>
      </c>
      <c r="BW76" s="1">
        <v>70</v>
      </c>
      <c r="BX76">
        <v>-23.341832518102901</v>
      </c>
      <c r="BY76" s="5">
        <f t="shared" si="291"/>
        <v>-0.58332906042580035</v>
      </c>
      <c r="BZ76" s="5">
        <f t="shared" si="292"/>
        <v>0.58332906042580035</v>
      </c>
      <c r="CA76">
        <v>-59.077985212206798</v>
      </c>
      <c r="CB76" s="6">
        <f t="shared" si="469"/>
        <v>-54.98542785644527</v>
      </c>
      <c r="CC76" s="16">
        <f t="shared" si="415"/>
        <v>54985.427856445269</v>
      </c>
      <c r="CD76" s="6">
        <f t="shared" si="470"/>
        <v>34.365892410278292</v>
      </c>
      <c r="CE76" s="14">
        <f t="shared" si="471"/>
        <v>1.4583226510645008E-2</v>
      </c>
      <c r="CF76" s="6">
        <f t="shared" si="472"/>
        <v>2.3565355982911567</v>
      </c>
      <c r="CG76" s="1">
        <v>70</v>
      </c>
      <c r="CH76">
        <v>-23.368235047825401</v>
      </c>
      <c r="CI76" s="5">
        <f t="shared" si="293"/>
        <v>-0.58328365844960217</v>
      </c>
      <c r="CJ76" s="5">
        <f t="shared" si="294"/>
        <v>0.58328365844960217</v>
      </c>
      <c r="CK76">
        <v>-55.712236277759096</v>
      </c>
      <c r="CL76" s="6">
        <f t="shared" si="473"/>
        <v>-51.671371795237093</v>
      </c>
      <c r="CM76" s="16">
        <f t="shared" si="416"/>
        <v>51671.371795237093</v>
      </c>
      <c r="CN76" s="6">
        <f t="shared" si="474"/>
        <v>32.294607372023187</v>
      </c>
      <c r="CO76" s="14">
        <f t="shared" si="475"/>
        <v>1.4582091461240055E-2</v>
      </c>
      <c r="CP76" s="6">
        <f t="shared" si="476"/>
        <v>2.2146759576885047</v>
      </c>
      <c r="CQ76" s="1">
        <v>70</v>
      </c>
      <c r="CR76">
        <v>-23.353682946115701</v>
      </c>
      <c r="CS76" s="5">
        <f t="shared" si="295"/>
        <v>-0.58330731404339886</v>
      </c>
      <c r="CT76" s="5">
        <f t="shared" si="296"/>
        <v>0.58330731404339886</v>
      </c>
      <c r="CU76">
        <v>-29.979971610009699</v>
      </c>
      <c r="CV76" s="6">
        <f t="shared" si="477"/>
        <v>-26.83789264410737</v>
      </c>
      <c r="CW76" s="16">
        <f t="shared" si="417"/>
        <v>26837.892644107371</v>
      </c>
      <c r="CX76" s="6">
        <f t="shared" si="478"/>
        <v>16.773682902567106</v>
      </c>
      <c r="CY76" s="14">
        <f t="shared" si="479"/>
        <v>1.4582682851084971E-2</v>
      </c>
      <c r="CZ76" s="6">
        <f t="shared" si="480"/>
        <v>1.1502467052089198</v>
      </c>
      <c r="DA76" s="27">
        <f t="shared" si="418"/>
        <v>32.840612606378272</v>
      </c>
      <c r="DB76" s="22">
        <f t="shared" si="419"/>
        <v>1.4584815288773156E-2</v>
      </c>
      <c r="DC76" s="27">
        <f t="shared" si="297"/>
        <v>2.2516989043843254</v>
      </c>
      <c r="DD76" s="1">
        <v>70</v>
      </c>
      <c r="DE76">
        <v>-23.3462374411158</v>
      </c>
      <c r="DF76" s="5">
        <f t="shared" si="298"/>
        <v>-0.58336854850350051</v>
      </c>
      <c r="DG76" s="5">
        <f t="shared" si="299"/>
        <v>0.58336854850350051</v>
      </c>
      <c r="DH76">
        <v>-39.275567233562498</v>
      </c>
      <c r="DI76" s="6">
        <f t="shared" si="336"/>
        <v>-35.322926938533811</v>
      </c>
      <c r="DJ76" s="16">
        <f t="shared" si="337"/>
        <v>35322.926938533812</v>
      </c>
      <c r="DK76" s="6">
        <f t="shared" si="338"/>
        <v>22.076829336583632</v>
      </c>
      <c r="DL76" s="14">
        <f t="shared" si="339"/>
        <v>1.4584213712587512E-2</v>
      </c>
      <c r="DM76" s="6">
        <f t="shared" si="340"/>
        <v>1.5137483426706309</v>
      </c>
      <c r="DN76" s="1">
        <v>70</v>
      </c>
      <c r="DO76">
        <v>-23.3993417810747</v>
      </c>
      <c r="DP76" s="5">
        <f t="shared" si="300"/>
        <v>-0.58319010709560004</v>
      </c>
      <c r="DQ76" s="5">
        <f t="shared" si="301"/>
        <v>0.58319010709560004</v>
      </c>
      <c r="DR76">
        <v>-46.500322036445098</v>
      </c>
      <c r="DS76" s="6">
        <f t="shared" ref="DS76:DS99" si="481">DS75+(DR76-DR75)</f>
        <v>-42.747232317924464</v>
      </c>
      <c r="DT76" s="16">
        <f t="shared" ref="DT76:DT99" si="482">(DS76*-1)*1000</f>
        <v>42747.232317924463</v>
      </c>
      <c r="DU76" s="6">
        <f t="shared" ref="DU76:DU99" si="483">DT76/(40*40)</f>
        <v>26.717020198702791</v>
      </c>
      <c r="DV76" s="14">
        <f t="shared" ref="DV76:DV99" si="484">DQ76/40</f>
        <v>1.4579752677390001E-2</v>
      </c>
      <c r="DW76" s="6">
        <f t="shared" ref="DW76:DW99" si="485">(DU76/DV76)*(10^(-3))</f>
        <v>1.8324741708503074</v>
      </c>
      <c r="DX76" s="1">
        <v>70</v>
      </c>
      <c r="DY76">
        <v>-23.4513587553453</v>
      </c>
      <c r="DZ76" s="5">
        <f t="shared" si="302"/>
        <v>-0.5830722947880993</v>
      </c>
      <c r="EA76" s="5">
        <f t="shared" si="303"/>
        <v>0.5830722947880993</v>
      </c>
      <c r="EB76">
        <v>-42.336414940655203</v>
      </c>
      <c r="EC76" s="6">
        <f t="shared" si="331"/>
        <v>-38.635247573256457</v>
      </c>
      <c r="ED76" s="16">
        <f t="shared" si="332"/>
        <v>38635.247573256456</v>
      </c>
      <c r="EE76" s="6">
        <f t="shared" si="333"/>
        <v>24.147029733285287</v>
      </c>
      <c r="EF76" s="14">
        <f t="shared" si="334"/>
        <v>1.4576807369702483E-2</v>
      </c>
      <c r="EG76" s="6">
        <f t="shared" si="335"/>
        <v>1.6565376162872445</v>
      </c>
      <c r="EH76" s="1">
        <v>70</v>
      </c>
      <c r="EI76">
        <v>-23.478964553852201</v>
      </c>
      <c r="EJ76" s="5">
        <f t="shared" si="304"/>
        <v>-0.58331094620150026</v>
      </c>
      <c r="EK76" s="5">
        <f t="shared" si="305"/>
        <v>0.58331094620150026</v>
      </c>
      <c r="EL76">
        <v>-39.356519840657697</v>
      </c>
      <c r="EM76" s="6">
        <f t="shared" si="355"/>
        <v>-35.632437467575052</v>
      </c>
      <c r="EN76" s="16">
        <f t="shared" si="356"/>
        <v>35632.437467575051</v>
      </c>
      <c r="EO76" s="6">
        <f t="shared" si="357"/>
        <v>22.270273417234407</v>
      </c>
      <c r="EP76" s="14">
        <f t="shared" si="358"/>
        <v>1.4582773655037507E-2</v>
      </c>
      <c r="EQ76" s="6">
        <f t="shared" si="359"/>
        <v>1.5271630722692668</v>
      </c>
      <c r="ER76" s="1">
        <v>70</v>
      </c>
      <c r="ES76">
        <v>-23.3242123603899</v>
      </c>
      <c r="ET76" s="5">
        <f t="shared" si="348"/>
        <v>-0.58326750000270167</v>
      </c>
      <c r="EU76" s="5">
        <f t="shared" si="349"/>
        <v>0.58326750000270167</v>
      </c>
      <c r="EV76">
        <v>-43.522250093519702</v>
      </c>
      <c r="EW76" s="6">
        <f t="shared" si="343"/>
        <v>-39.735667034983656</v>
      </c>
      <c r="EX76" s="16">
        <f t="shared" si="344"/>
        <v>39735.667034983657</v>
      </c>
      <c r="EY76" s="6">
        <f t="shared" si="345"/>
        <v>24.834791896864786</v>
      </c>
      <c r="EZ76" s="14">
        <f t="shared" si="346"/>
        <v>1.4581687500067542E-2</v>
      </c>
      <c r="FA76" s="6">
        <f t="shared" si="347"/>
        <v>1.7031493712061621</v>
      </c>
      <c r="FB76" s="27">
        <f t="shared" si="375"/>
        <v>24.009188916534178</v>
      </c>
      <c r="FC76" s="22">
        <f t="shared" si="376"/>
        <v>1.4581046982957008E-2</v>
      </c>
      <c r="FD76" s="27">
        <f t="shared" si="377"/>
        <v>1.646602534413147</v>
      </c>
      <c r="FE76" s="1">
        <v>70</v>
      </c>
      <c r="FF76">
        <v>-23.3761373199888</v>
      </c>
      <c r="FG76" s="5">
        <f t="shared" si="306"/>
        <v>-0.58309986193679819</v>
      </c>
      <c r="FH76" s="5">
        <f t="shared" si="307"/>
        <v>0.58309986193679819</v>
      </c>
      <c r="FI76">
        <v>-55.802803114056601</v>
      </c>
      <c r="FJ76" s="6">
        <f t="shared" si="360"/>
        <v>-52.442028746008894</v>
      </c>
      <c r="FK76" s="16">
        <f t="shared" si="361"/>
        <v>52442.028746008895</v>
      </c>
      <c r="FL76" s="6">
        <f t="shared" si="362"/>
        <v>32.77626796625556</v>
      </c>
      <c r="FM76" s="14">
        <f t="shared" si="363"/>
        <v>1.4577496548419954E-2</v>
      </c>
      <c r="FN76" s="6">
        <f t="shared" si="364"/>
        <v>2.2484154160069521</v>
      </c>
      <c r="FO76" s="1">
        <v>70</v>
      </c>
      <c r="FP76">
        <v>-23.2800007076012</v>
      </c>
      <c r="FQ76" s="5">
        <f t="shared" si="341"/>
        <v>-0.58341539402979947</v>
      </c>
      <c r="FR76" s="5">
        <f t="shared" si="342"/>
        <v>0.58341539402979947</v>
      </c>
      <c r="FS76">
        <v>-51.534140110015898</v>
      </c>
      <c r="FT76" s="6">
        <f t="shared" si="365"/>
        <v>-47.942597046494512</v>
      </c>
      <c r="FU76" s="16">
        <f t="shared" si="366"/>
        <v>47942.597046494513</v>
      </c>
      <c r="FV76" s="6">
        <f t="shared" si="367"/>
        <v>29.96412315405907</v>
      </c>
      <c r="FW76" s="14">
        <f t="shared" si="368"/>
        <v>1.4585384850744986E-2</v>
      </c>
      <c r="FX76" s="6">
        <f t="shared" si="369"/>
        <v>2.0543937277409978</v>
      </c>
      <c r="FY76" s="1">
        <v>70</v>
      </c>
      <c r="FZ76">
        <v>-23.342021436890001</v>
      </c>
      <c r="GA76" s="5">
        <f t="shared" si="308"/>
        <v>-0.58307778959139966</v>
      </c>
      <c r="GB76" s="5">
        <f t="shared" si="309"/>
        <v>0.58307778959139966</v>
      </c>
      <c r="GC76">
        <v>-51.388529315590901</v>
      </c>
      <c r="GD76" s="6">
        <f t="shared" si="350"/>
        <v>-47.894641384482433</v>
      </c>
      <c r="GE76" s="16">
        <f t="shared" si="351"/>
        <v>47894.641384482435</v>
      </c>
      <c r="GF76" s="6">
        <f t="shared" si="352"/>
        <v>29.934150865301522</v>
      </c>
      <c r="GG76" s="14">
        <f t="shared" si="353"/>
        <v>1.4576944739784992E-2</v>
      </c>
      <c r="GH76" s="6">
        <f t="shared" si="354"/>
        <v>2.0535270867565245</v>
      </c>
      <c r="GI76" s="1">
        <v>70</v>
      </c>
      <c r="GJ76">
        <v>-23.168785796241298</v>
      </c>
      <c r="GK76" s="5">
        <f t="shared" si="310"/>
        <v>-0.58353632626779728</v>
      </c>
      <c r="GL76" s="5">
        <f t="shared" si="311"/>
        <v>0.58353632626779728</v>
      </c>
      <c r="GM76">
        <v>-52.031626924872398</v>
      </c>
      <c r="GN76" s="6">
        <f t="shared" si="432"/>
        <v>-48.526023700833314</v>
      </c>
      <c r="GO76" s="16">
        <f t="shared" si="433"/>
        <v>48526.023700833313</v>
      </c>
      <c r="GP76" s="6">
        <f t="shared" si="434"/>
        <v>30.328764813020822</v>
      </c>
      <c r="GQ76" s="14">
        <f t="shared" si="435"/>
        <v>1.4588408156694932E-2</v>
      </c>
      <c r="GR76" s="6">
        <f t="shared" si="436"/>
        <v>2.0789632759967924</v>
      </c>
      <c r="GS76" s="1">
        <v>70</v>
      </c>
      <c r="GT76">
        <v>-23.695187344350199</v>
      </c>
      <c r="GU76" s="5">
        <f t="shared" si="312"/>
        <v>-0.5830735520735999</v>
      </c>
      <c r="GV76" s="5">
        <f t="shared" si="313"/>
        <v>0.5830735520735999</v>
      </c>
      <c r="GW76">
        <v>-60.169883444905302</v>
      </c>
      <c r="GX76" s="6">
        <f t="shared" si="370"/>
        <v>-56.504523009061835</v>
      </c>
      <c r="GY76" s="16">
        <f t="shared" si="371"/>
        <v>56504.523009061835</v>
      </c>
      <c r="GZ76" s="6">
        <f t="shared" si="372"/>
        <v>35.315326880663648</v>
      </c>
      <c r="HA76" s="14">
        <f t="shared" si="373"/>
        <v>1.4576838801839997E-2</v>
      </c>
      <c r="HB76" s="6">
        <f t="shared" si="374"/>
        <v>2.4227013387982232</v>
      </c>
      <c r="HC76" s="27">
        <f t="shared" si="314"/>
        <v>31.66372673586012</v>
      </c>
      <c r="HD76" s="22">
        <f t="shared" si="315"/>
        <v>1.4581014619496971E-2</v>
      </c>
      <c r="HE76" s="27">
        <f t="shared" si="316"/>
        <v>2.1715722507760904</v>
      </c>
      <c r="HF76" s="1">
        <v>70</v>
      </c>
      <c r="HG76">
        <v>-23.2652147042233</v>
      </c>
      <c r="HH76" s="5">
        <f t="shared" si="317"/>
        <v>-0.58372328927750061</v>
      </c>
      <c r="HI76" s="5">
        <f t="shared" si="318"/>
        <v>0.58372328927750061</v>
      </c>
      <c r="HJ76">
        <v>-45.540188625454903</v>
      </c>
      <c r="HK76" s="6">
        <f t="shared" si="437"/>
        <v>-41.752501763403409</v>
      </c>
      <c r="HL76" s="16">
        <f t="shared" si="438"/>
        <v>41752.501763403408</v>
      </c>
      <c r="HM76" s="6">
        <f t="shared" si="439"/>
        <v>26.095313602127131</v>
      </c>
      <c r="HN76" s="14">
        <f t="shared" si="440"/>
        <v>1.4593082231937515E-2</v>
      </c>
      <c r="HO76" s="6">
        <f t="shared" si="441"/>
        <v>1.7881975299924333</v>
      </c>
      <c r="HP76" s="1">
        <v>70</v>
      </c>
      <c r="HQ76">
        <v>-23.4205831072763</v>
      </c>
      <c r="HR76" s="5">
        <f t="shared" si="319"/>
        <v>-0.58310302843360162</v>
      </c>
      <c r="HS76" s="5">
        <f t="shared" si="320"/>
        <v>0.58310302843360162</v>
      </c>
      <c r="HT76">
        <v>-46.511365845799403</v>
      </c>
      <c r="HU76" s="6">
        <f t="shared" si="442"/>
        <v>-42.805975116789298</v>
      </c>
      <c r="HV76" s="16">
        <f t="shared" si="443"/>
        <v>42805.975116789297</v>
      </c>
      <c r="HW76" s="6">
        <f t="shared" si="444"/>
        <v>26.75373444799331</v>
      </c>
      <c r="HX76" s="14">
        <f t="shared" si="445"/>
        <v>1.457757571084004E-2</v>
      </c>
      <c r="HY76" s="6">
        <f t="shared" si="446"/>
        <v>1.8352663692975335</v>
      </c>
      <c r="HZ76" s="1">
        <v>70</v>
      </c>
      <c r="IA76">
        <v>-23.398108616835302</v>
      </c>
      <c r="IB76" s="5">
        <f t="shared" si="321"/>
        <v>-0.58346377623830037</v>
      </c>
      <c r="IC76" s="5">
        <f t="shared" si="322"/>
        <v>0.58346377623830037</v>
      </c>
      <c r="ID76">
        <v>-52.489420026540799</v>
      </c>
      <c r="IE76" s="6">
        <f t="shared" si="447"/>
        <v>-48.741179704666173</v>
      </c>
      <c r="IF76" s="16">
        <f t="shared" si="448"/>
        <v>48741.179704666174</v>
      </c>
      <c r="IG76" s="6">
        <f t="shared" si="449"/>
        <v>30.463237315416357</v>
      </c>
      <c r="IH76" s="14">
        <f t="shared" si="450"/>
        <v>1.4586594405957509E-2</v>
      </c>
      <c r="II76" s="6">
        <f t="shared" si="451"/>
        <v>2.0884406920216043</v>
      </c>
      <c r="IJ76" s="1">
        <v>70</v>
      </c>
      <c r="IK76">
        <v>-23.557127804435101</v>
      </c>
      <c r="IL76" s="5">
        <f t="shared" si="323"/>
        <v>-0.58320216772310118</v>
      </c>
      <c r="IM76" s="5">
        <f t="shared" si="324"/>
        <v>0.58320216772310118</v>
      </c>
      <c r="IN76">
        <v>-54.293016716837897</v>
      </c>
      <c r="IO76" s="6">
        <f t="shared" si="452"/>
        <v>-50.670818053185961</v>
      </c>
      <c r="IP76" s="16">
        <f t="shared" si="453"/>
        <v>50670.818053185962</v>
      </c>
      <c r="IQ76" s="6">
        <f t="shared" si="454"/>
        <v>31.669261283241227</v>
      </c>
      <c r="IR76" s="14">
        <f t="shared" si="455"/>
        <v>1.458005419307753E-2</v>
      </c>
      <c r="IS76" s="6">
        <f t="shared" si="456"/>
        <v>2.1720948951120831</v>
      </c>
      <c r="IT76" s="1">
        <v>70</v>
      </c>
      <c r="IU76">
        <v>-23.444193904407499</v>
      </c>
      <c r="IV76" s="5">
        <f t="shared" si="325"/>
        <v>-0.58323252883949905</v>
      </c>
      <c r="IW76" s="5">
        <f t="shared" si="326"/>
        <v>0.58323252883949905</v>
      </c>
      <c r="IX76">
        <v>-53.142206743359601</v>
      </c>
      <c r="IY76" s="6">
        <f t="shared" si="457"/>
        <v>-49.502548947930372</v>
      </c>
      <c r="IZ76" s="16">
        <f t="shared" si="458"/>
        <v>49502.548947930372</v>
      </c>
      <c r="JA76" s="6">
        <f t="shared" si="459"/>
        <v>30.939093092456481</v>
      </c>
      <c r="JB76" s="14">
        <f t="shared" si="460"/>
        <v>1.4580813220987476E-2</v>
      </c>
      <c r="JC76" s="6">
        <f t="shared" si="461"/>
        <v>2.1219044934971842</v>
      </c>
      <c r="JD76" s="27">
        <f t="shared" si="462"/>
        <v>29.184127948246903</v>
      </c>
      <c r="JE76" s="22">
        <f t="shared" si="463"/>
        <v>1.4583623952560016E-2</v>
      </c>
      <c r="JF76" s="27">
        <f t="shared" si="464"/>
        <v>2.0011574656053792</v>
      </c>
    </row>
    <row r="77" spans="2:266" x14ac:dyDescent="0.25">
      <c r="B77" s="1">
        <v>71</v>
      </c>
      <c r="C77" s="5">
        <v>-23.374434955429301</v>
      </c>
      <c r="D77" s="5">
        <f t="shared" si="420"/>
        <v>-0.59152372131580222</v>
      </c>
      <c r="E77" s="5">
        <f t="shared" si="421"/>
        <v>0.59152372131580222</v>
      </c>
      <c r="F77" s="6">
        <v>-51.1305551975966</v>
      </c>
      <c r="G77" s="6">
        <f t="shared" si="422"/>
        <v>-47.522951662540486</v>
      </c>
      <c r="H77" s="16">
        <f t="shared" si="395"/>
        <v>47522.951662540487</v>
      </c>
      <c r="I77" s="6">
        <f t="shared" si="396"/>
        <v>29.701844789087804</v>
      </c>
      <c r="J77" s="14">
        <f t="shared" si="397"/>
        <v>1.4788093032895055E-2</v>
      </c>
      <c r="K77" s="6">
        <f t="shared" si="398"/>
        <v>2.0084972905578953</v>
      </c>
      <c r="L77" s="1">
        <v>71</v>
      </c>
      <c r="M77" s="1">
        <v>-23.582120172060201</v>
      </c>
      <c r="N77" s="5">
        <f t="shared" si="399"/>
        <v>-0.59196484225979873</v>
      </c>
      <c r="O77" s="5">
        <f t="shared" si="387"/>
        <v>0.59196484225979873</v>
      </c>
      <c r="P77" s="1">
        <v>-51.750601455569303</v>
      </c>
      <c r="Q77" s="6">
        <f t="shared" si="388"/>
        <v>-47.710530087351835</v>
      </c>
      <c r="R77" s="16">
        <f t="shared" si="389"/>
        <v>47710.530087351835</v>
      </c>
      <c r="S77" s="6">
        <f t="shared" si="390"/>
        <v>29.819081304594896</v>
      </c>
      <c r="T77" s="14">
        <f t="shared" si="391"/>
        <v>1.4799121056494969E-2</v>
      </c>
      <c r="U77" s="6">
        <f t="shared" si="392"/>
        <v>2.014922453216101</v>
      </c>
      <c r="V77" s="1">
        <v>71</v>
      </c>
      <c r="W77" s="1">
        <v>-23.5453655726715</v>
      </c>
      <c r="X77" s="5">
        <f t="shared" si="423"/>
        <v>-0.59101866507609913</v>
      </c>
      <c r="Y77" s="5">
        <f t="shared" si="424"/>
        <v>0.59101866507609913</v>
      </c>
      <c r="Z77" s="1">
        <v>-52.402476593852001</v>
      </c>
      <c r="AA77" s="6">
        <f t="shared" si="425"/>
        <v>-47.973425872623878</v>
      </c>
      <c r="AB77" s="16">
        <f t="shared" si="400"/>
        <v>47973.425872623877</v>
      </c>
      <c r="AC77" s="6">
        <f t="shared" si="401"/>
        <v>29.983391170389922</v>
      </c>
      <c r="AD77" s="14">
        <f t="shared" si="402"/>
        <v>1.4775466626902479E-2</v>
      </c>
      <c r="AE77" s="6">
        <f t="shared" si="403"/>
        <v>2.0292686469744083</v>
      </c>
      <c r="AF77" s="1">
        <v>71</v>
      </c>
      <c r="AG77" s="1">
        <v>-23.613572658820502</v>
      </c>
      <c r="AH77" s="5">
        <f t="shared" si="426"/>
        <v>-0.59169983441730167</v>
      </c>
      <c r="AI77" s="5">
        <f t="shared" si="427"/>
        <v>0.59169983441730167</v>
      </c>
      <c r="AJ77" s="1">
        <v>-56.388379819691202</v>
      </c>
      <c r="AK77" s="6">
        <f t="shared" si="428"/>
        <v>-52.110661566257505</v>
      </c>
      <c r="AL77" s="16">
        <f t="shared" si="404"/>
        <v>52110.661566257506</v>
      </c>
      <c r="AM77" s="6">
        <f t="shared" si="405"/>
        <v>32.569163478910944</v>
      </c>
      <c r="AN77" s="14">
        <f t="shared" si="406"/>
        <v>1.4792495860432542E-2</v>
      </c>
      <c r="AO77" s="6">
        <f t="shared" si="407"/>
        <v>2.2017355141553918</v>
      </c>
      <c r="AP77" s="1">
        <v>71</v>
      </c>
      <c r="AQ77" s="1">
        <v>-23.581133482343901</v>
      </c>
      <c r="AR77" s="5">
        <f t="shared" si="429"/>
        <v>-0.59171426991749954</v>
      </c>
      <c r="AS77" s="5">
        <f t="shared" si="430"/>
        <v>0.59171426991749954</v>
      </c>
      <c r="AT77" s="1">
        <v>-54.917977750301397</v>
      </c>
      <c r="AU77" s="6">
        <f t="shared" si="431"/>
        <v>-51.143152639269864</v>
      </c>
      <c r="AV77" s="16">
        <f t="shared" si="408"/>
        <v>51143.152639269865</v>
      </c>
      <c r="AW77" s="6">
        <f t="shared" si="409"/>
        <v>31.964470399543664</v>
      </c>
      <c r="AX77" s="14">
        <f t="shared" si="410"/>
        <v>1.4792856747937488E-2</v>
      </c>
      <c r="AY77" s="6">
        <f t="shared" si="411"/>
        <v>2.1608044304221599</v>
      </c>
      <c r="AZ77" s="27">
        <f t="shared" si="393"/>
        <v>30.80759022850545</v>
      </c>
      <c r="BA77" s="22">
        <f t="shared" si="394"/>
        <v>1.4789606664932505E-2</v>
      </c>
      <c r="BB77" s="27">
        <f t="shared" si="412"/>
        <v>2.0830567659079828</v>
      </c>
      <c r="BC77" s="1">
        <v>71</v>
      </c>
      <c r="BD77">
        <v>-23.4432672849981</v>
      </c>
      <c r="BE77" s="5">
        <f t="shared" ref="BE77:BE133" si="486">BE76+(BD77-BD76)</f>
        <v>-0.59173196504660197</v>
      </c>
      <c r="BF77" s="5">
        <f t="shared" ref="BF77:BF133" si="487">BE77*-1</f>
        <v>0.59173196504660197</v>
      </c>
      <c r="BG77">
        <v>-56.816916167736103</v>
      </c>
      <c r="BH77" s="6">
        <f t="shared" si="327"/>
        <v>-52.991532348096428</v>
      </c>
      <c r="BI77" s="16">
        <f t="shared" si="413"/>
        <v>52991.532348096429</v>
      </c>
      <c r="BJ77" s="6">
        <f t="shared" si="328"/>
        <v>33.119707717560267</v>
      </c>
      <c r="BK77" s="14">
        <f t="shared" si="329"/>
        <v>1.479329912616505E-2</v>
      </c>
      <c r="BL77" s="6">
        <f t="shared" si="330"/>
        <v>2.2388317463939553</v>
      </c>
      <c r="BM77" s="1">
        <v>71</v>
      </c>
      <c r="BN77">
        <v>-23.4033912648217</v>
      </c>
      <c r="BO77" s="5">
        <f t="shared" ref="BO77:BO133" si="488">BO76+(BN77-BN76)</f>
        <v>-0.59162798287960072</v>
      </c>
      <c r="BP77" s="5">
        <f t="shared" ref="BP77:BP133" si="489">BO77*-1</f>
        <v>0.59162798287960072</v>
      </c>
      <c r="BQ77">
        <v>-56.291026994585998</v>
      </c>
      <c r="BR77" s="6">
        <f t="shared" si="465"/>
        <v>-52.60744225233794</v>
      </c>
      <c r="BS77" s="16">
        <f t="shared" si="414"/>
        <v>52607.44225233794</v>
      </c>
      <c r="BT77" s="6">
        <f t="shared" si="466"/>
        <v>32.879651407711215</v>
      </c>
      <c r="BU77" s="14">
        <f t="shared" si="467"/>
        <v>1.4790699571990019E-2</v>
      </c>
      <c r="BV77" s="6">
        <f t="shared" si="468"/>
        <v>2.2229950143789861</v>
      </c>
      <c r="BW77" s="1">
        <v>71</v>
      </c>
      <c r="BX77">
        <v>-23.349736559779199</v>
      </c>
      <c r="BY77" s="5">
        <f t="shared" ref="BY77:BY132" si="490">BY76+(BX77-BX76)</f>
        <v>-0.59123310210209823</v>
      </c>
      <c r="BZ77" s="5">
        <f t="shared" ref="BZ77:BZ132" si="491">BY77*-1</f>
        <v>0.59123310210209823</v>
      </c>
      <c r="CA77">
        <v>-60.139115341007702</v>
      </c>
      <c r="CB77" s="6">
        <f t="shared" si="469"/>
        <v>-56.046557985246174</v>
      </c>
      <c r="CC77" s="16">
        <f t="shared" si="415"/>
        <v>56046.557985246174</v>
      </c>
      <c r="CD77" s="6">
        <f t="shared" si="470"/>
        <v>35.029098740778856</v>
      </c>
      <c r="CE77" s="14">
        <f t="shared" si="471"/>
        <v>1.4780827552552455E-2</v>
      </c>
      <c r="CF77" s="6">
        <f t="shared" si="472"/>
        <v>2.3699010502784597</v>
      </c>
      <c r="CG77" s="1">
        <v>71</v>
      </c>
      <c r="CH77">
        <v>-23.3767399322697</v>
      </c>
      <c r="CI77" s="5">
        <f t="shared" ref="CI77:CI134" si="492">CI76+(CH77-CH76)</f>
        <v>-0.59178854289390159</v>
      </c>
      <c r="CJ77" s="5">
        <f t="shared" ref="CJ77:CJ134" si="493">CI77*-1</f>
        <v>0.59178854289390159</v>
      </c>
      <c r="CK77">
        <v>-56.945103220641599</v>
      </c>
      <c r="CL77" s="6">
        <f t="shared" si="473"/>
        <v>-52.904238738119595</v>
      </c>
      <c r="CM77" s="16">
        <f t="shared" si="416"/>
        <v>52904.238738119595</v>
      </c>
      <c r="CN77" s="6">
        <f t="shared" si="474"/>
        <v>33.065149211324744</v>
      </c>
      <c r="CO77" s="14">
        <f t="shared" si="475"/>
        <v>1.479471357234754E-2</v>
      </c>
      <c r="CP77" s="6">
        <f t="shared" si="476"/>
        <v>2.2349300004784181</v>
      </c>
      <c r="CQ77" s="1">
        <v>71</v>
      </c>
      <c r="CR77">
        <v>-23.3621481096515</v>
      </c>
      <c r="CS77" s="5">
        <f t="shared" ref="CS77:CS131" si="494">CS76+(CR77-CR76)</f>
        <v>-0.59177247757919815</v>
      </c>
      <c r="CT77" s="5">
        <f t="shared" ref="CT77:CT131" si="495">CS77*-1</f>
        <v>0.59177247757919815</v>
      </c>
      <c r="CU77">
        <v>-30.705559067428101</v>
      </c>
      <c r="CV77" s="6">
        <f t="shared" si="477"/>
        <v>-27.563480101525773</v>
      </c>
      <c r="CW77" s="16">
        <f t="shared" si="417"/>
        <v>27563.480101525773</v>
      </c>
      <c r="CX77" s="6">
        <f t="shared" si="478"/>
        <v>17.227175063453608</v>
      </c>
      <c r="CY77" s="14">
        <f t="shared" si="479"/>
        <v>1.4794311939479953E-2</v>
      </c>
      <c r="CZ77" s="6">
        <f t="shared" si="480"/>
        <v>1.1644458447223449</v>
      </c>
      <c r="DA77" s="27">
        <f t="shared" si="418"/>
        <v>33.523401769343771</v>
      </c>
      <c r="DB77" s="22">
        <f t="shared" si="419"/>
        <v>1.4789884955763765E-2</v>
      </c>
      <c r="DC77" s="27">
        <f t="shared" ref="DC77:DC133" si="496">(DA77*(10^-3))/DB77</f>
        <v>2.2666438494695234</v>
      </c>
      <c r="DD77" s="1">
        <v>71</v>
      </c>
      <c r="DE77">
        <v>-23.354077826893199</v>
      </c>
      <c r="DF77" s="5">
        <f t="shared" ref="DF77:DF140" si="497">DF76+(DE77-DE76)</f>
        <v>-0.59120893428089971</v>
      </c>
      <c r="DG77" s="5">
        <f t="shared" ref="DG77:DG140" si="498">DF77*-1</f>
        <v>0.59120893428089971</v>
      </c>
      <c r="DH77">
        <v>-39.682135730981798</v>
      </c>
      <c r="DI77" s="6">
        <f t="shared" si="336"/>
        <v>-35.729495435953112</v>
      </c>
      <c r="DJ77" s="16">
        <f t="shared" si="337"/>
        <v>35729.495435953111</v>
      </c>
      <c r="DK77" s="6">
        <f t="shared" si="338"/>
        <v>22.330934647470695</v>
      </c>
      <c r="DL77" s="14">
        <f t="shared" si="339"/>
        <v>1.4780223357022493E-2</v>
      </c>
      <c r="DM77" s="6">
        <f t="shared" si="340"/>
        <v>1.5108658447208545</v>
      </c>
      <c r="DN77" s="1">
        <v>71</v>
      </c>
      <c r="DO77">
        <v>-23.407441400494601</v>
      </c>
      <c r="DP77" s="5">
        <f t="shared" ref="DP77:DP99" si="499">DP76+(DO77-DO76)</f>
        <v>-0.59128972651550171</v>
      </c>
      <c r="DQ77" s="5">
        <f t="shared" ref="DQ77:DQ99" si="500">DP77*-1</f>
        <v>0.59128972651550171</v>
      </c>
      <c r="DR77">
        <v>-47.268013656139402</v>
      </c>
      <c r="DS77" s="6">
        <f t="shared" si="481"/>
        <v>-43.514923937618768</v>
      </c>
      <c r="DT77" s="16">
        <f t="shared" si="482"/>
        <v>43514.923937618769</v>
      </c>
      <c r="DU77" s="6">
        <f t="shared" si="483"/>
        <v>27.196827461011729</v>
      </c>
      <c r="DV77" s="14">
        <f t="shared" si="484"/>
        <v>1.4782243162887542E-2</v>
      </c>
      <c r="DW77" s="6">
        <f t="shared" si="485"/>
        <v>1.8398308809648305</v>
      </c>
      <c r="DX77" s="1">
        <v>71</v>
      </c>
      <c r="DY77">
        <v>-23.459630157216601</v>
      </c>
      <c r="DZ77" s="5">
        <f t="shared" ref="DZ77:DZ93" si="501">DZ76+(DY77-DY76)</f>
        <v>-0.59134369665940056</v>
      </c>
      <c r="EA77" s="5">
        <f t="shared" ref="EA77:EA93" si="502">DZ77*-1</f>
        <v>0.59134369665940056</v>
      </c>
      <c r="EB77">
        <v>-42.852896265685601</v>
      </c>
      <c r="EC77" s="6">
        <f t="shared" si="331"/>
        <v>-39.151728898286855</v>
      </c>
      <c r="ED77" s="16">
        <f t="shared" si="332"/>
        <v>39151.728898286856</v>
      </c>
      <c r="EE77" s="6">
        <f t="shared" si="333"/>
        <v>24.469830561429283</v>
      </c>
      <c r="EF77" s="14">
        <f t="shared" si="334"/>
        <v>1.4783592416485015E-2</v>
      </c>
      <c r="EG77" s="6">
        <f t="shared" si="335"/>
        <v>1.6552019206200015</v>
      </c>
      <c r="EH77" s="1">
        <v>71</v>
      </c>
      <c r="EI77">
        <v>-23.4870505759623</v>
      </c>
      <c r="EJ77" s="5">
        <f t="shared" ref="EJ77:EJ95" si="503">EJ76+(EI77-EI76)</f>
        <v>-0.59139696831159938</v>
      </c>
      <c r="EK77" s="5">
        <f t="shared" ref="EK77:EK95" si="504">EJ77*-1</f>
        <v>0.59139696831159938</v>
      </c>
      <c r="EL77">
        <v>-39.8991908878088</v>
      </c>
      <c r="EM77" s="6">
        <f t="shared" si="355"/>
        <v>-36.175108514726155</v>
      </c>
      <c r="EN77" s="16">
        <f t="shared" si="356"/>
        <v>36175.108514726155</v>
      </c>
      <c r="EO77" s="6">
        <f t="shared" si="357"/>
        <v>22.609442821703848</v>
      </c>
      <c r="EP77" s="14">
        <f t="shared" si="358"/>
        <v>1.4784924207789985E-2</v>
      </c>
      <c r="EQ77" s="6">
        <f t="shared" si="359"/>
        <v>1.5292227747634464</v>
      </c>
      <c r="ER77" s="1">
        <v>71</v>
      </c>
      <c r="ES77">
        <v>-23.3328593646612</v>
      </c>
      <c r="ET77" s="5">
        <f t="shared" si="348"/>
        <v>-0.59191450427400127</v>
      </c>
      <c r="EU77" s="5">
        <f t="shared" si="349"/>
        <v>0.59191450427400127</v>
      </c>
      <c r="EV77">
        <v>-44.091810658574097</v>
      </c>
      <c r="EW77" s="6">
        <f t="shared" si="343"/>
        <v>-40.305227600038052</v>
      </c>
      <c r="EX77" s="16">
        <f t="shared" si="344"/>
        <v>40305.227600038052</v>
      </c>
      <c r="EY77" s="6">
        <f t="shared" si="345"/>
        <v>25.190767250023782</v>
      </c>
      <c r="EZ77" s="14">
        <f t="shared" si="346"/>
        <v>1.4797862606850032E-2</v>
      </c>
      <c r="FA77" s="6">
        <f t="shared" si="347"/>
        <v>1.7023247153519863</v>
      </c>
      <c r="FB77" s="27">
        <f t="shared" si="375"/>
        <v>24.35956054832787</v>
      </c>
      <c r="FC77" s="22">
        <f t="shared" si="376"/>
        <v>1.4785769150207014E-2</v>
      </c>
      <c r="FD77" s="27">
        <f t="shared" si="377"/>
        <v>1.6475003972307261</v>
      </c>
      <c r="FE77" s="1">
        <v>71</v>
      </c>
      <c r="FF77">
        <v>-23.385076899251199</v>
      </c>
      <c r="FG77" s="5">
        <f t="shared" ref="FG77:FG140" si="505">FG76+(FF77-FF76)</f>
        <v>-0.59203944119919782</v>
      </c>
      <c r="FH77" s="5">
        <f t="shared" ref="FH77:FH140" si="506">FG77*-1</f>
        <v>0.59203944119919782</v>
      </c>
      <c r="FI77">
        <v>-56.9470888003707</v>
      </c>
      <c r="FJ77" s="6">
        <f t="shared" si="360"/>
        <v>-53.586314432322993</v>
      </c>
      <c r="FK77" s="16">
        <f t="shared" si="361"/>
        <v>53586.314432322994</v>
      </c>
      <c r="FL77" s="6">
        <f t="shared" si="362"/>
        <v>33.491446520201869</v>
      </c>
      <c r="FM77" s="14">
        <f t="shared" si="363"/>
        <v>1.4800986029979946E-2</v>
      </c>
      <c r="FN77" s="6">
        <f t="shared" si="364"/>
        <v>2.2627848207115191</v>
      </c>
      <c r="FO77" s="1">
        <v>71</v>
      </c>
      <c r="FP77">
        <v>-23.2882707124886</v>
      </c>
      <c r="FQ77" s="5">
        <f t="shared" si="341"/>
        <v>-0.59168539891719973</v>
      </c>
      <c r="FR77" s="5">
        <f t="shared" si="342"/>
        <v>0.59168539891719973</v>
      </c>
      <c r="FS77">
        <v>-52.7570085600019</v>
      </c>
      <c r="FT77" s="6">
        <f t="shared" si="365"/>
        <v>-49.165465496480515</v>
      </c>
      <c r="FU77" s="16">
        <f t="shared" si="366"/>
        <v>49165.465496480516</v>
      </c>
      <c r="FV77" s="6">
        <f t="shared" si="367"/>
        <v>30.728415935300323</v>
      </c>
      <c r="FW77" s="14">
        <f t="shared" si="368"/>
        <v>1.4792134972929994E-2</v>
      </c>
      <c r="FX77" s="6">
        <f t="shared" si="369"/>
        <v>2.0773482659220024</v>
      </c>
      <c r="FY77" s="1">
        <v>71</v>
      </c>
      <c r="FZ77">
        <v>-23.3500581920351</v>
      </c>
      <c r="GA77" s="5">
        <f t="shared" ref="GA77:GA127" si="507">GA76+(FZ77-FZ76)</f>
        <v>-0.59111454473649871</v>
      </c>
      <c r="GB77" s="5">
        <f t="shared" ref="GB77:GB127" si="508">GA77*-1</f>
        <v>0.59111454473649871</v>
      </c>
      <c r="GC77">
        <v>-52.404988184571302</v>
      </c>
      <c r="GD77" s="6">
        <f t="shared" si="350"/>
        <v>-48.911100253462834</v>
      </c>
      <c r="GE77" s="16">
        <f t="shared" si="351"/>
        <v>48911.100253462835</v>
      </c>
      <c r="GF77" s="6">
        <f t="shared" si="352"/>
        <v>30.569437658414273</v>
      </c>
      <c r="GG77" s="14">
        <f t="shared" si="353"/>
        <v>1.4777863618412468E-2</v>
      </c>
      <c r="GH77" s="6">
        <f t="shared" si="354"/>
        <v>2.0685965473606283</v>
      </c>
      <c r="GI77" s="1">
        <v>71</v>
      </c>
      <c r="GJ77">
        <v>-23.176723831192099</v>
      </c>
      <c r="GK77" s="5">
        <f t="shared" ref="GK77:GK135" si="509">GK76+(GJ77-GJ76)</f>
        <v>-0.59147436121859798</v>
      </c>
      <c r="GL77" s="5">
        <f t="shared" ref="GL77:GL135" si="510">GK77*-1</f>
        <v>0.59147436121859798</v>
      </c>
      <c r="GM77">
        <v>-53.258687444031203</v>
      </c>
      <c r="GN77" s="6">
        <f t="shared" si="432"/>
        <v>-49.753084219992118</v>
      </c>
      <c r="GO77" s="16">
        <f t="shared" si="433"/>
        <v>49753.084219992117</v>
      </c>
      <c r="GP77" s="6">
        <f t="shared" si="434"/>
        <v>31.095677637495072</v>
      </c>
      <c r="GQ77" s="14">
        <f t="shared" si="435"/>
        <v>1.4786859030464949E-2</v>
      </c>
      <c r="GR77" s="6">
        <f t="shared" si="436"/>
        <v>2.1029264953043456</v>
      </c>
      <c r="GS77" s="1">
        <v>71</v>
      </c>
      <c r="GT77">
        <v>-23.703633089810101</v>
      </c>
      <c r="GU77" s="5">
        <f t="shared" ref="GU77:GU133" si="511">GU76+(GT77-GT76)</f>
        <v>-0.59151929753350174</v>
      </c>
      <c r="GV77" s="5">
        <f t="shared" ref="GV77:GV133" si="512">GU77*-1</f>
        <v>0.59151929753350174</v>
      </c>
      <c r="GW77">
        <v>-61.336341500282302</v>
      </c>
      <c r="GX77" s="6">
        <f t="shared" si="370"/>
        <v>-57.670981064438834</v>
      </c>
      <c r="GY77" s="16">
        <f t="shared" si="371"/>
        <v>57670.981064438834</v>
      </c>
      <c r="GZ77" s="6">
        <f t="shared" si="372"/>
        <v>36.04436316527427</v>
      </c>
      <c r="HA77" s="14">
        <f t="shared" si="373"/>
        <v>1.4787982438337543E-2</v>
      </c>
      <c r="HB77" s="6">
        <f t="shared" si="374"/>
        <v>2.4374091134859608</v>
      </c>
      <c r="HC77" s="27">
        <f t="shared" ref="HC77:HC140" si="513">AVERAGE(FL77,FV77,GF77,GP77,GZ77)</f>
        <v>32.385868183337166</v>
      </c>
      <c r="HD77" s="22">
        <f t="shared" ref="HD77:HD140" si="514">AVERAGE(FM77,FW77,GG77,GQ77,HA77)</f>
        <v>1.478916521802498E-2</v>
      </c>
      <c r="HE77" s="27">
        <f t="shared" ref="HE77:HE140" si="515">(HC77*(10^-3))/HD77</f>
        <v>2.1898374726293133</v>
      </c>
      <c r="HF77" s="1">
        <v>71</v>
      </c>
      <c r="HG77">
        <v>-23.2732857320397</v>
      </c>
      <c r="HH77" s="5">
        <f t="shared" ref="HH77:HH136" si="516">HH76+(HG77-HG76)</f>
        <v>-0.59179431709389974</v>
      </c>
      <c r="HI77" s="5">
        <f t="shared" ref="HI77:HI136" si="517">HH77*-1</f>
        <v>0.59179431709389974</v>
      </c>
      <c r="HJ77">
        <v>-46.765276230871699</v>
      </c>
      <c r="HK77" s="6">
        <f t="shared" si="437"/>
        <v>-42.977589368820205</v>
      </c>
      <c r="HL77" s="16">
        <f t="shared" si="438"/>
        <v>42977.589368820205</v>
      </c>
      <c r="HM77" s="6">
        <f t="shared" si="439"/>
        <v>26.86099335551263</v>
      </c>
      <c r="HN77" s="14">
        <f t="shared" si="440"/>
        <v>1.4794857927347494E-2</v>
      </c>
      <c r="HO77" s="6">
        <f t="shared" si="441"/>
        <v>1.8155627777852152</v>
      </c>
      <c r="HP77" s="1">
        <v>71</v>
      </c>
      <c r="HQ77">
        <v>-23.428918863538499</v>
      </c>
      <c r="HR77" s="5">
        <f t="shared" ref="HR77:HR137" si="518">HR76+(HQ77-HQ76)</f>
        <v>-0.59143878469580002</v>
      </c>
      <c r="HS77" s="5">
        <f t="shared" ref="HS77:HS137" si="519">HR77*-1</f>
        <v>0.59143878469580002</v>
      </c>
      <c r="HT77">
        <v>-47.8330517187715</v>
      </c>
      <c r="HU77" s="6">
        <f t="shared" si="442"/>
        <v>-44.127660989761395</v>
      </c>
      <c r="HV77" s="16">
        <f t="shared" si="443"/>
        <v>44127.660989761396</v>
      </c>
      <c r="HW77" s="6">
        <f t="shared" si="444"/>
        <v>27.579788118600874</v>
      </c>
      <c r="HX77" s="14">
        <f t="shared" si="445"/>
        <v>1.4785969617395001E-2</v>
      </c>
      <c r="HY77" s="6">
        <f t="shared" si="446"/>
        <v>1.8652674685706472</v>
      </c>
      <c r="HZ77" s="1">
        <v>71</v>
      </c>
      <c r="IA77">
        <v>-23.4061644175273</v>
      </c>
      <c r="IB77" s="5">
        <f t="shared" ref="IB77:IB122" si="520">IB76+(IA77-IA76)</f>
        <v>-0.591519576930299</v>
      </c>
      <c r="IC77" s="5">
        <f t="shared" ref="IC77:IC122" si="521">IB77*-1</f>
        <v>0.591519576930299</v>
      </c>
      <c r="ID77">
        <v>-53.524225950241103</v>
      </c>
      <c r="IE77" s="6">
        <f t="shared" si="447"/>
        <v>-49.775985628366477</v>
      </c>
      <c r="IF77" s="16">
        <f t="shared" si="448"/>
        <v>49775.985628366478</v>
      </c>
      <c r="IG77" s="6">
        <f t="shared" si="449"/>
        <v>31.109991017729048</v>
      </c>
      <c r="IH77" s="14">
        <f t="shared" si="450"/>
        <v>1.4787989423257476E-2</v>
      </c>
      <c r="II77" s="6">
        <f t="shared" si="451"/>
        <v>2.1037336535284177</v>
      </c>
      <c r="IJ77" s="1">
        <v>71</v>
      </c>
      <c r="IK77">
        <v>-23.565327261636501</v>
      </c>
      <c r="IL77" s="5">
        <f t="shared" ref="IL77:IL117" si="522">IL76+(IK77-IK76)</f>
        <v>-0.59140162492450088</v>
      </c>
      <c r="IM77" s="5">
        <f t="shared" ref="IM77:IM117" si="523">IL77*-1</f>
        <v>0.59140162492450088</v>
      </c>
      <c r="IN77">
        <v>-55.166132934391499</v>
      </c>
      <c r="IO77" s="6">
        <f t="shared" si="452"/>
        <v>-51.543934270739562</v>
      </c>
      <c r="IP77" s="16">
        <f t="shared" si="453"/>
        <v>51543.934270739563</v>
      </c>
      <c r="IQ77" s="6">
        <f t="shared" si="454"/>
        <v>32.214958919212229</v>
      </c>
      <c r="IR77" s="14">
        <f t="shared" si="455"/>
        <v>1.4785040623112523E-2</v>
      </c>
      <c r="IS77" s="6">
        <f t="shared" si="456"/>
        <v>2.1788887660445524</v>
      </c>
      <c r="IT77" s="1">
        <v>71</v>
      </c>
      <c r="IU77">
        <v>-23.452715925187398</v>
      </c>
      <c r="IV77" s="5">
        <f t="shared" ref="IV77:IV118" si="524">IV76+(IU77-IU76)</f>
        <v>-0.59175454961939877</v>
      </c>
      <c r="IW77" s="5">
        <f t="shared" ref="IW77:IW118" si="525">IV77*-1</f>
        <v>0.59175454961939877</v>
      </c>
      <c r="IX77">
        <v>-54.2011955752969</v>
      </c>
      <c r="IY77" s="6">
        <f t="shared" si="457"/>
        <v>-50.56153777986767</v>
      </c>
      <c r="IZ77" s="16">
        <f t="shared" si="458"/>
        <v>50561.537779867671</v>
      </c>
      <c r="JA77" s="6">
        <f t="shared" si="459"/>
        <v>31.600961112417295</v>
      </c>
      <c r="JB77" s="14">
        <f t="shared" si="460"/>
        <v>1.4793863740484969E-2</v>
      </c>
      <c r="JC77" s="6">
        <f t="shared" si="461"/>
        <v>2.1360857222131853</v>
      </c>
      <c r="JD77" s="27">
        <f t="shared" si="462"/>
        <v>29.873338504694413</v>
      </c>
      <c r="JE77" s="22">
        <f t="shared" si="463"/>
        <v>1.4789544266319492E-2</v>
      </c>
      <c r="JF77" s="27">
        <f t="shared" si="464"/>
        <v>2.0198958106319429</v>
      </c>
    </row>
    <row r="78" spans="2:266" x14ac:dyDescent="0.25">
      <c r="B78" s="1">
        <v>72</v>
      </c>
      <c r="C78" s="5">
        <v>-23.382567357404302</v>
      </c>
      <c r="D78" s="5">
        <f t="shared" si="420"/>
        <v>-0.59965612329080287</v>
      </c>
      <c r="E78" s="5">
        <f t="shared" si="421"/>
        <v>0.59965612329080287</v>
      </c>
      <c r="F78" s="6">
        <v>-52.034417167305897</v>
      </c>
      <c r="G78" s="6">
        <f t="shared" si="422"/>
        <v>-48.426813632249782</v>
      </c>
      <c r="H78" s="16">
        <f t="shared" si="395"/>
        <v>48426.813632249781</v>
      </c>
      <c r="I78" s="6">
        <f t="shared" si="396"/>
        <v>30.266758520156113</v>
      </c>
      <c r="J78" s="14">
        <f t="shared" si="397"/>
        <v>1.4991403082270071E-2</v>
      </c>
      <c r="K78" s="6">
        <f t="shared" si="398"/>
        <v>2.0189410126629035</v>
      </c>
      <c r="L78" s="1">
        <v>72</v>
      </c>
      <c r="M78" s="1">
        <v>-23.589922559876001</v>
      </c>
      <c r="N78" s="5">
        <f t="shared" si="399"/>
        <v>-0.5997672300755994</v>
      </c>
      <c r="O78" s="5">
        <f t="shared" si="387"/>
        <v>0.5997672300755994</v>
      </c>
      <c r="P78" s="1">
        <v>-52.811668626964099</v>
      </c>
      <c r="Q78" s="6">
        <f t="shared" si="388"/>
        <v>-48.771597258746631</v>
      </c>
      <c r="R78" s="16">
        <f t="shared" si="389"/>
        <v>48771.597258746631</v>
      </c>
      <c r="S78" s="6">
        <f t="shared" si="390"/>
        <v>30.482248286716644</v>
      </c>
      <c r="T78" s="14">
        <f t="shared" si="391"/>
        <v>1.4994180751889985E-2</v>
      </c>
      <c r="U78" s="6">
        <f t="shared" si="392"/>
        <v>2.0329385640408808</v>
      </c>
      <c r="V78" s="1">
        <v>72</v>
      </c>
      <c r="W78" s="1">
        <v>-23.554380728761899</v>
      </c>
      <c r="X78" s="5">
        <f t="shared" si="423"/>
        <v>-0.60003382116649817</v>
      </c>
      <c r="Y78" s="5">
        <f t="shared" si="424"/>
        <v>0.60003382116649817</v>
      </c>
      <c r="Z78" s="1">
        <v>-53.594838082790403</v>
      </c>
      <c r="AA78" s="6">
        <f t="shared" si="425"/>
        <v>-49.16578736156228</v>
      </c>
      <c r="AB78" s="16">
        <f t="shared" si="400"/>
        <v>49165.787361562281</v>
      </c>
      <c r="AC78" s="6">
        <f t="shared" si="401"/>
        <v>30.728617100976425</v>
      </c>
      <c r="AD78" s="14">
        <f t="shared" si="402"/>
        <v>1.5000845529162454E-2</v>
      </c>
      <c r="AE78" s="6">
        <f t="shared" si="403"/>
        <v>2.0484590046099957</v>
      </c>
      <c r="AF78" s="1">
        <v>72</v>
      </c>
      <c r="AG78" s="1">
        <v>-23.621933188263501</v>
      </c>
      <c r="AH78" s="5">
        <f t="shared" si="426"/>
        <v>-0.60006036386030104</v>
      </c>
      <c r="AI78" s="5">
        <f t="shared" si="427"/>
        <v>0.60006036386030104</v>
      </c>
      <c r="AJ78" s="1">
        <v>-57.355840690434</v>
      </c>
      <c r="AK78" s="6">
        <f t="shared" si="428"/>
        <v>-53.078122437000303</v>
      </c>
      <c r="AL78" s="16">
        <f t="shared" si="404"/>
        <v>53078.122437000304</v>
      </c>
      <c r="AM78" s="6">
        <f t="shared" si="405"/>
        <v>33.173826523125193</v>
      </c>
      <c r="AN78" s="14">
        <f t="shared" si="406"/>
        <v>1.5001509096507526E-2</v>
      </c>
      <c r="AO78" s="6">
        <f t="shared" si="407"/>
        <v>2.2113659572321516</v>
      </c>
      <c r="AP78" s="1">
        <v>72</v>
      </c>
      <c r="AQ78" s="1">
        <v>-23.5892823687287</v>
      </c>
      <c r="AR78" s="5">
        <f t="shared" si="429"/>
        <v>-0.59986315630229825</v>
      </c>
      <c r="AS78" s="5">
        <f t="shared" si="430"/>
        <v>0.59986315630229825</v>
      </c>
      <c r="AT78" s="1">
        <v>-55.997611396014698</v>
      </c>
      <c r="AU78" s="6">
        <f t="shared" si="431"/>
        <v>-52.222786284983165</v>
      </c>
      <c r="AV78" s="16">
        <f t="shared" si="408"/>
        <v>52222.786284983165</v>
      </c>
      <c r="AW78" s="6">
        <f t="shared" si="409"/>
        <v>32.639241428114481</v>
      </c>
      <c r="AX78" s="14">
        <f t="shared" si="410"/>
        <v>1.4996578907557456E-2</v>
      </c>
      <c r="AY78" s="6">
        <f t="shared" si="411"/>
        <v>2.1764458166966394</v>
      </c>
      <c r="AZ78" s="27">
        <f t="shared" si="393"/>
        <v>31.458138371817768</v>
      </c>
      <c r="BA78" s="22">
        <f t="shared" si="394"/>
        <v>1.4996903473477499E-2</v>
      </c>
      <c r="BB78" s="27">
        <f t="shared" si="412"/>
        <v>2.0976422517790079</v>
      </c>
      <c r="BC78" s="1">
        <v>72</v>
      </c>
      <c r="BD78">
        <v>-23.451782181160201</v>
      </c>
      <c r="BE78" s="5">
        <f t="shared" si="486"/>
        <v>-0.60024686120870285</v>
      </c>
      <c r="BF78" s="5">
        <f t="shared" si="487"/>
        <v>0.60024686120870285</v>
      </c>
      <c r="BG78">
        <v>-57.752549648284898</v>
      </c>
      <c r="BH78" s="6">
        <f t="shared" si="327"/>
        <v>-53.927165828645222</v>
      </c>
      <c r="BI78" s="16">
        <f t="shared" si="413"/>
        <v>53927.165828645222</v>
      </c>
      <c r="BJ78" s="6">
        <f t="shared" si="328"/>
        <v>33.704478642903261</v>
      </c>
      <c r="BK78" s="14">
        <f t="shared" si="329"/>
        <v>1.5006171530217572E-2</v>
      </c>
      <c r="BL78" s="6">
        <f t="shared" si="330"/>
        <v>2.2460411421416415</v>
      </c>
      <c r="BM78" s="1">
        <v>72</v>
      </c>
      <c r="BN78">
        <v>-23.411938198480801</v>
      </c>
      <c r="BO78" s="5">
        <f t="shared" si="488"/>
        <v>-0.60017491653870181</v>
      </c>
      <c r="BP78" s="5">
        <f t="shared" si="489"/>
        <v>0.60017491653870181</v>
      </c>
      <c r="BQ78">
        <v>-57.418760471045999</v>
      </c>
      <c r="BR78" s="6">
        <f t="shared" si="465"/>
        <v>-53.735175728797941</v>
      </c>
      <c r="BS78" s="16">
        <f t="shared" si="414"/>
        <v>53735.175728797942</v>
      </c>
      <c r="BT78" s="6">
        <f t="shared" si="466"/>
        <v>33.584484830498717</v>
      </c>
      <c r="BU78" s="14">
        <f t="shared" si="467"/>
        <v>1.5004372913467545E-2</v>
      </c>
      <c r="BV78" s="6">
        <f t="shared" si="468"/>
        <v>2.2383131253925406</v>
      </c>
      <c r="BW78" s="1">
        <v>72</v>
      </c>
      <c r="BX78">
        <v>-23.358495648723999</v>
      </c>
      <c r="BY78" s="5">
        <f t="shared" si="490"/>
        <v>-0.59999219104689772</v>
      </c>
      <c r="BZ78" s="5">
        <f t="shared" si="491"/>
        <v>0.59999219104689772</v>
      </c>
      <c r="CA78">
        <v>-61.386045999825001</v>
      </c>
      <c r="CB78" s="6">
        <f t="shared" si="469"/>
        <v>-57.293488644063473</v>
      </c>
      <c r="CC78" s="16">
        <f t="shared" si="415"/>
        <v>57293.488644063473</v>
      </c>
      <c r="CD78" s="6">
        <f t="shared" si="470"/>
        <v>35.80843040253967</v>
      </c>
      <c r="CE78" s="14">
        <f t="shared" si="471"/>
        <v>1.4999804776172443E-2</v>
      </c>
      <c r="CF78" s="6">
        <f t="shared" si="472"/>
        <v>2.3872597635018717</v>
      </c>
      <c r="CG78" s="1">
        <v>72</v>
      </c>
      <c r="CH78">
        <v>-23.384826606305602</v>
      </c>
      <c r="CI78" s="5">
        <f t="shared" si="492"/>
        <v>-0.59987521692980295</v>
      </c>
      <c r="CJ78" s="5">
        <f t="shared" si="493"/>
        <v>0.59987521692980295</v>
      </c>
      <c r="CK78">
        <v>-57.816935144364798</v>
      </c>
      <c r="CL78" s="6">
        <f t="shared" si="473"/>
        <v>-53.776070661842795</v>
      </c>
      <c r="CM78" s="16">
        <f t="shared" si="416"/>
        <v>53776.070661842794</v>
      </c>
      <c r="CN78" s="6">
        <f t="shared" si="474"/>
        <v>33.610044163651743</v>
      </c>
      <c r="CO78" s="14">
        <f t="shared" si="475"/>
        <v>1.4996880423245073E-2</v>
      </c>
      <c r="CP78" s="6">
        <f t="shared" si="476"/>
        <v>2.2411357038998845</v>
      </c>
      <c r="CQ78" s="1">
        <v>72</v>
      </c>
      <c r="CR78">
        <v>-23.3701342008479</v>
      </c>
      <c r="CS78" s="5">
        <f t="shared" si="494"/>
        <v>-0.59975856877559863</v>
      </c>
      <c r="CT78" s="5">
        <f t="shared" si="495"/>
        <v>0.59975856877559863</v>
      </c>
      <c r="CU78">
        <v>-31.409305334091201</v>
      </c>
      <c r="CV78" s="6">
        <f t="shared" si="477"/>
        <v>-28.267226368188872</v>
      </c>
      <c r="CW78" s="16">
        <f t="shared" si="417"/>
        <v>28267.226368188873</v>
      </c>
      <c r="CX78" s="6">
        <f t="shared" si="478"/>
        <v>17.667016480118047</v>
      </c>
      <c r="CY78" s="14">
        <f t="shared" si="479"/>
        <v>1.4993964219389967E-2</v>
      </c>
      <c r="CZ78" s="6">
        <f t="shared" si="480"/>
        <v>1.178275219389368</v>
      </c>
      <c r="DA78" s="27">
        <f t="shared" si="418"/>
        <v>34.17685950989835</v>
      </c>
      <c r="DB78" s="22">
        <f t="shared" si="419"/>
        <v>1.5001807410775659E-2</v>
      </c>
      <c r="DC78" s="27">
        <f t="shared" si="496"/>
        <v>2.2781827931846017</v>
      </c>
      <c r="DD78" s="1">
        <v>72</v>
      </c>
      <c r="DE78">
        <v>-23.362661361530101</v>
      </c>
      <c r="DF78" s="5">
        <f t="shared" si="497"/>
        <v>-0.59979246891780136</v>
      </c>
      <c r="DG78" s="5">
        <f t="shared" si="498"/>
        <v>0.59979246891780136</v>
      </c>
      <c r="DH78">
        <v>-40.542106330394702</v>
      </c>
      <c r="DI78" s="6">
        <f t="shared" si="336"/>
        <v>-36.589466035366016</v>
      </c>
      <c r="DJ78" s="16">
        <f t="shared" si="337"/>
        <v>36589.466035366015</v>
      </c>
      <c r="DK78" s="6">
        <f t="shared" si="338"/>
        <v>22.868416272103758</v>
      </c>
      <c r="DL78" s="14">
        <f t="shared" si="339"/>
        <v>1.4994811722945034E-2</v>
      </c>
      <c r="DM78" s="6">
        <f t="shared" si="340"/>
        <v>1.525088590282901</v>
      </c>
      <c r="DN78" s="1">
        <v>72</v>
      </c>
      <c r="DO78">
        <v>-23.415995225940801</v>
      </c>
      <c r="DP78" s="5">
        <f t="shared" si="499"/>
        <v>-0.59984355196170114</v>
      </c>
      <c r="DQ78" s="5">
        <f t="shared" si="500"/>
        <v>0.59984355196170114</v>
      </c>
      <c r="DR78">
        <v>-48.097660019993803</v>
      </c>
      <c r="DS78" s="6">
        <f t="shared" si="481"/>
        <v>-44.344570301473169</v>
      </c>
      <c r="DT78" s="16">
        <f t="shared" si="482"/>
        <v>44344.57030147317</v>
      </c>
      <c r="DU78" s="6">
        <f t="shared" si="483"/>
        <v>27.715356438420731</v>
      </c>
      <c r="DV78" s="14">
        <f t="shared" si="484"/>
        <v>1.4996088799042528E-2</v>
      </c>
      <c r="DW78" s="6">
        <f t="shared" si="485"/>
        <v>1.8481723341215681</v>
      </c>
      <c r="DX78" s="1">
        <v>72</v>
      </c>
      <c r="DY78">
        <v>-23.468091642028298</v>
      </c>
      <c r="DZ78" s="5">
        <f t="shared" si="501"/>
        <v>-0.59980518147109763</v>
      </c>
      <c r="EA78" s="5">
        <f t="shared" si="502"/>
        <v>0.59980518147109763</v>
      </c>
      <c r="EB78">
        <v>-43.695729039609397</v>
      </c>
      <c r="EC78" s="6">
        <f t="shared" si="331"/>
        <v>-39.994561672210651</v>
      </c>
      <c r="ED78" s="16">
        <f t="shared" si="332"/>
        <v>39994.56167221065</v>
      </c>
      <c r="EE78" s="6">
        <f t="shared" si="333"/>
        <v>24.996601045131655</v>
      </c>
      <c r="EF78" s="14">
        <f t="shared" si="334"/>
        <v>1.4995129536777441E-2</v>
      </c>
      <c r="EG78" s="6">
        <f t="shared" si="335"/>
        <v>1.6669813344275783</v>
      </c>
      <c r="EH78" s="1">
        <v>72</v>
      </c>
      <c r="EI78">
        <v>-23.495668057307501</v>
      </c>
      <c r="EJ78" s="5">
        <f t="shared" si="503"/>
        <v>-0.60001444965680051</v>
      </c>
      <c r="EK78" s="5">
        <f t="shared" si="504"/>
        <v>0.60001444965680051</v>
      </c>
      <c r="EL78">
        <v>-40.445026382803903</v>
      </c>
      <c r="EM78" s="6">
        <f t="shared" si="355"/>
        <v>-36.720944009721258</v>
      </c>
      <c r="EN78" s="16">
        <f t="shared" si="356"/>
        <v>36720.944009721257</v>
      </c>
      <c r="EO78" s="6">
        <f t="shared" si="357"/>
        <v>22.950590006075785</v>
      </c>
      <c r="EP78" s="14">
        <f t="shared" si="358"/>
        <v>1.5000361241420013E-2</v>
      </c>
      <c r="EQ78" s="6">
        <f t="shared" si="359"/>
        <v>1.5300024870536493</v>
      </c>
      <c r="ER78" s="1">
        <v>72</v>
      </c>
      <c r="ES78">
        <v>-23.341094864046699</v>
      </c>
      <c r="ET78" s="5">
        <f t="shared" si="348"/>
        <v>-0.60015000365950044</v>
      </c>
      <c r="EU78" s="5">
        <f t="shared" si="349"/>
        <v>0.60015000365950044</v>
      </c>
      <c r="EV78">
        <v>-44.754536077380202</v>
      </c>
      <c r="EW78" s="6">
        <f t="shared" si="343"/>
        <v>-40.967953018844156</v>
      </c>
      <c r="EX78" s="16">
        <f t="shared" si="344"/>
        <v>40967.953018844157</v>
      </c>
      <c r="EY78" s="6">
        <f t="shared" si="345"/>
        <v>25.604970636777598</v>
      </c>
      <c r="EZ78" s="14">
        <f t="shared" si="346"/>
        <v>1.5003750091487512E-2</v>
      </c>
      <c r="FA78" s="6">
        <f t="shared" si="347"/>
        <v>1.7065713891958763</v>
      </c>
      <c r="FB78" s="27">
        <f t="shared" si="375"/>
        <v>24.827186879701905</v>
      </c>
      <c r="FC78" s="22">
        <f t="shared" si="376"/>
        <v>1.4998028278334505E-2</v>
      </c>
      <c r="FD78" s="27">
        <f t="shared" si="377"/>
        <v>1.6553633863703388</v>
      </c>
      <c r="FE78" s="1">
        <v>72</v>
      </c>
      <c r="FF78">
        <v>-23.392856981891001</v>
      </c>
      <c r="FG78" s="5">
        <f t="shared" si="505"/>
        <v>-0.59981952383899895</v>
      </c>
      <c r="FH78" s="5">
        <f t="shared" si="506"/>
        <v>0.59981952383899895</v>
      </c>
      <c r="FI78">
        <v>-58.433950506150701</v>
      </c>
      <c r="FJ78" s="6">
        <f t="shared" si="360"/>
        <v>-55.073176138102994</v>
      </c>
      <c r="FK78" s="16">
        <f t="shared" si="361"/>
        <v>55073.176138102994</v>
      </c>
      <c r="FL78" s="6">
        <f t="shared" si="362"/>
        <v>34.420735086314373</v>
      </c>
      <c r="FM78" s="14">
        <f t="shared" si="363"/>
        <v>1.4995488095974974E-2</v>
      </c>
      <c r="FN78" s="6">
        <f t="shared" si="364"/>
        <v>2.2954061158938499</v>
      </c>
      <c r="FO78" s="1">
        <v>72</v>
      </c>
      <c r="FP78">
        <v>-23.296177687831101</v>
      </c>
      <c r="FQ78" s="5">
        <f t="shared" si="341"/>
        <v>-0.59959237425970002</v>
      </c>
      <c r="FR78" s="5">
        <f t="shared" si="342"/>
        <v>0.59959237425970002</v>
      </c>
      <c r="FS78">
        <v>-53.792471624910803</v>
      </c>
      <c r="FT78" s="6">
        <f t="shared" si="365"/>
        <v>-50.200928561389418</v>
      </c>
      <c r="FU78" s="16">
        <f t="shared" si="366"/>
        <v>50200.928561389417</v>
      </c>
      <c r="FV78" s="6">
        <f t="shared" si="367"/>
        <v>31.375580350868386</v>
      </c>
      <c r="FW78" s="14">
        <f t="shared" si="368"/>
        <v>1.49898093564925E-2</v>
      </c>
      <c r="FX78" s="6">
        <f t="shared" si="369"/>
        <v>2.0931273777193673</v>
      </c>
      <c r="FY78" s="1">
        <v>72</v>
      </c>
      <c r="FZ78">
        <v>-23.358699282408001</v>
      </c>
      <c r="GA78" s="5">
        <f t="shared" si="507"/>
        <v>-0.59975563510939978</v>
      </c>
      <c r="GB78" s="5">
        <f t="shared" si="508"/>
        <v>0.59975563510939978</v>
      </c>
      <c r="GC78">
        <v>-53.829190321266701</v>
      </c>
      <c r="GD78" s="6">
        <f t="shared" si="350"/>
        <v>-50.335302390158233</v>
      </c>
      <c r="GE78" s="16">
        <f t="shared" si="351"/>
        <v>50335.302390158235</v>
      </c>
      <c r="GF78" s="6">
        <f t="shared" si="352"/>
        <v>31.459563993848896</v>
      </c>
      <c r="GG78" s="14">
        <f t="shared" si="353"/>
        <v>1.4993890877734995E-2</v>
      </c>
      <c r="GH78" s="6">
        <f t="shared" si="354"/>
        <v>2.0981587934966512</v>
      </c>
      <c r="GI78" s="1">
        <v>72</v>
      </c>
      <c r="GJ78">
        <v>-23.185039191489601</v>
      </c>
      <c r="GK78" s="5">
        <f t="shared" si="509"/>
        <v>-0.59978972151609966</v>
      </c>
      <c r="GL78" s="5">
        <f t="shared" si="510"/>
        <v>0.59978972151609966</v>
      </c>
      <c r="GM78">
        <v>-54.371725767850897</v>
      </c>
      <c r="GN78" s="6">
        <f t="shared" si="432"/>
        <v>-50.866122543811812</v>
      </c>
      <c r="GO78" s="16">
        <f t="shared" si="433"/>
        <v>50866.122543811813</v>
      </c>
      <c r="GP78" s="6">
        <f t="shared" si="434"/>
        <v>31.791326589882384</v>
      </c>
      <c r="GQ78" s="14">
        <f t="shared" si="435"/>
        <v>1.4994743037902492E-2</v>
      </c>
      <c r="GR78" s="6">
        <f t="shared" si="436"/>
        <v>2.120164814396809</v>
      </c>
      <c r="GS78" s="1">
        <v>72</v>
      </c>
      <c r="GT78">
        <v>-23.712065703621501</v>
      </c>
      <c r="GU78" s="5">
        <f t="shared" si="511"/>
        <v>-0.59995191134490256</v>
      </c>
      <c r="GV78" s="5">
        <f t="shared" si="512"/>
        <v>0.59995191134490256</v>
      </c>
      <c r="GW78">
        <v>-62.648952566087203</v>
      </c>
      <c r="GX78" s="6">
        <f t="shared" si="370"/>
        <v>-58.983592130243736</v>
      </c>
      <c r="GY78" s="16">
        <f t="shared" si="371"/>
        <v>58983.592130243735</v>
      </c>
      <c r="GZ78" s="6">
        <f t="shared" si="372"/>
        <v>36.864745081402333</v>
      </c>
      <c r="HA78" s="14">
        <f t="shared" si="373"/>
        <v>1.4998797783622564E-2</v>
      </c>
      <c r="HB78" s="6">
        <f t="shared" si="374"/>
        <v>2.4578466629942541</v>
      </c>
      <c r="HC78" s="27">
        <f t="shared" si="513"/>
        <v>33.182390220463269</v>
      </c>
      <c r="HD78" s="22">
        <f t="shared" si="514"/>
        <v>1.4994545830345504E-2</v>
      </c>
      <c r="HE78" s="27">
        <f t="shared" si="515"/>
        <v>2.2129640067730336</v>
      </c>
      <c r="HF78" s="1">
        <v>72</v>
      </c>
      <c r="HG78">
        <v>-23.281579299388699</v>
      </c>
      <c r="HH78" s="5">
        <f t="shared" si="516"/>
        <v>-0.60008788444289962</v>
      </c>
      <c r="HI78" s="5">
        <f t="shared" si="517"/>
        <v>0.60008788444289962</v>
      </c>
      <c r="HJ78">
        <v>-47.757728584110701</v>
      </c>
      <c r="HK78" s="6">
        <f t="shared" si="437"/>
        <v>-43.970041722059207</v>
      </c>
      <c r="HL78" s="16">
        <f t="shared" si="438"/>
        <v>43970.041722059206</v>
      </c>
      <c r="HM78" s="6">
        <f t="shared" si="439"/>
        <v>27.481276076287003</v>
      </c>
      <c r="HN78" s="14">
        <f t="shared" si="440"/>
        <v>1.500219711107249E-2</v>
      </c>
      <c r="HO78" s="6">
        <f t="shared" si="441"/>
        <v>1.8318167580936682</v>
      </c>
      <c r="HP78" s="1">
        <v>72</v>
      </c>
      <c r="HQ78">
        <v>-23.437277250939498</v>
      </c>
      <c r="HR78" s="5">
        <f t="shared" si="518"/>
        <v>-0.59979717209679961</v>
      </c>
      <c r="HS78" s="5">
        <f t="shared" si="519"/>
        <v>0.59979717209679961</v>
      </c>
      <c r="HT78">
        <v>-48.832861706614501</v>
      </c>
      <c r="HU78" s="6">
        <f t="shared" si="442"/>
        <v>-45.127470977604396</v>
      </c>
      <c r="HV78" s="16">
        <f t="shared" si="443"/>
        <v>45127.470977604396</v>
      </c>
      <c r="HW78" s="6">
        <f t="shared" si="444"/>
        <v>28.204669361002747</v>
      </c>
      <c r="HX78" s="14">
        <f t="shared" si="445"/>
        <v>1.4994929302419991E-2</v>
      </c>
      <c r="HY78" s="6">
        <f t="shared" si="446"/>
        <v>1.8809471383403504</v>
      </c>
      <c r="HZ78" s="1">
        <v>72</v>
      </c>
      <c r="IA78">
        <v>-23.414699011162199</v>
      </c>
      <c r="IB78" s="5">
        <f t="shared" si="520"/>
        <v>-0.60005417056519761</v>
      </c>
      <c r="IC78" s="5">
        <f t="shared" si="521"/>
        <v>0.60005417056519761</v>
      </c>
      <c r="ID78">
        <v>-54.743525944650202</v>
      </c>
      <c r="IE78" s="6">
        <f t="shared" si="447"/>
        <v>-50.995285622775576</v>
      </c>
      <c r="IF78" s="16">
        <f t="shared" si="448"/>
        <v>50995.285622775576</v>
      </c>
      <c r="IG78" s="6">
        <f t="shared" si="449"/>
        <v>31.872053514234736</v>
      </c>
      <c r="IH78" s="14">
        <f t="shared" si="450"/>
        <v>1.500135426412994E-2</v>
      </c>
      <c r="II78" s="6">
        <f t="shared" si="451"/>
        <v>2.1246117485835723</v>
      </c>
      <c r="IJ78" s="1">
        <v>72</v>
      </c>
      <c r="IK78">
        <v>-23.5736440189178</v>
      </c>
      <c r="IL78" s="5">
        <f t="shared" si="522"/>
        <v>-0.59971838220580054</v>
      </c>
      <c r="IM78" s="5">
        <f t="shared" si="523"/>
        <v>0.59971838220580054</v>
      </c>
      <c r="IN78">
        <v>-56.3883708789945</v>
      </c>
      <c r="IO78" s="6">
        <f t="shared" si="452"/>
        <v>-52.766172215342564</v>
      </c>
      <c r="IP78" s="16">
        <f t="shared" si="453"/>
        <v>52766.172215342565</v>
      </c>
      <c r="IQ78" s="6">
        <f t="shared" si="454"/>
        <v>32.978857634589104</v>
      </c>
      <c r="IR78" s="14">
        <f t="shared" si="455"/>
        <v>1.4992959555145013E-2</v>
      </c>
      <c r="IS78" s="6">
        <f t="shared" si="456"/>
        <v>2.1996229305689026</v>
      </c>
      <c r="IT78" s="1">
        <v>72</v>
      </c>
      <c r="IU78">
        <v>-23.4609863957361</v>
      </c>
      <c r="IV78" s="5">
        <f t="shared" si="524"/>
        <v>-0.60002502016810055</v>
      </c>
      <c r="IW78" s="5">
        <f t="shared" si="525"/>
        <v>0.60002502016810055</v>
      </c>
      <c r="IX78">
        <v>-55.251039378344998</v>
      </c>
      <c r="IY78" s="6">
        <f t="shared" si="457"/>
        <v>-51.611381582915769</v>
      </c>
      <c r="IZ78" s="16">
        <f t="shared" si="458"/>
        <v>51611.381582915768</v>
      </c>
      <c r="JA78" s="6">
        <f t="shared" si="459"/>
        <v>32.257113489322357</v>
      </c>
      <c r="JB78" s="14">
        <f t="shared" si="460"/>
        <v>1.5000625504202513E-2</v>
      </c>
      <c r="JC78" s="6">
        <f t="shared" si="461"/>
        <v>2.1503845609828294</v>
      </c>
      <c r="JD78" s="27">
        <f t="shared" si="462"/>
        <v>30.558794015087187</v>
      </c>
      <c r="JE78" s="22">
        <f t="shared" si="463"/>
        <v>1.4998413147393991E-2</v>
      </c>
      <c r="JF78" s="27">
        <f t="shared" si="464"/>
        <v>2.0374684784834622</v>
      </c>
    </row>
    <row r="79" spans="2:266" x14ac:dyDescent="0.25">
      <c r="B79" s="1">
        <v>73</v>
      </c>
      <c r="C79" s="5">
        <v>-23.391260601842099</v>
      </c>
      <c r="D79" s="5">
        <f t="shared" si="420"/>
        <v>-0.60834936772860004</v>
      </c>
      <c r="E79" s="5">
        <f t="shared" si="421"/>
        <v>0.60834936772860004</v>
      </c>
      <c r="F79" s="6">
        <v>-53.173276409506798</v>
      </c>
      <c r="G79" s="6">
        <f t="shared" si="422"/>
        <v>-49.565672874450684</v>
      </c>
      <c r="H79" s="16">
        <f t="shared" si="395"/>
        <v>49565.672874450684</v>
      </c>
      <c r="I79" s="6">
        <f t="shared" si="396"/>
        <v>30.978545546531677</v>
      </c>
      <c r="J79" s="14">
        <f t="shared" si="397"/>
        <v>1.5208734193215001E-2</v>
      </c>
      <c r="K79" s="6">
        <f t="shared" si="398"/>
        <v>2.0368917723837914</v>
      </c>
      <c r="L79" s="1">
        <v>73</v>
      </c>
      <c r="M79" s="1">
        <v>-23.598860695588399</v>
      </c>
      <c r="N79" s="5">
        <f t="shared" si="399"/>
        <v>-0.60870536578799772</v>
      </c>
      <c r="O79" s="5">
        <f t="shared" si="387"/>
        <v>0.60870536578799772</v>
      </c>
      <c r="P79" s="1">
        <v>-54.064283333718798</v>
      </c>
      <c r="Q79" s="6">
        <f t="shared" si="388"/>
        <v>-50.02421196550133</v>
      </c>
      <c r="R79" s="16">
        <f t="shared" si="389"/>
        <v>50024.21196550133</v>
      </c>
      <c r="S79" s="6">
        <f t="shared" si="390"/>
        <v>31.265132478438332</v>
      </c>
      <c r="T79" s="14">
        <f t="shared" si="391"/>
        <v>1.5217634144699944E-2</v>
      </c>
      <c r="U79" s="6">
        <f t="shared" si="392"/>
        <v>2.0545330621795421</v>
      </c>
      <c r="V79" s="1">
        <v>73</v>
      </c>
      <c r="W79" s="1">
        <v>-23.562598207055402</v>
      </c>
      <c r="X79" s="5">
        <f t="shared" si="423"/>
        <v>-0.60825129946000089</v>
      </c>
      <c r="Y79" s="5">
        <f t="shared" si="424"/>
        <v>0.60825129946000089</v>
      </c>
      <c r="Z79" s="1">
        <v>-54.628700204193599</v>
      </c>
      <c r="AA79" s="6">
        <f t="shared" si="425"/>
        <v>-50.199649482965476</v>
      </c>
      <c r="AB79" s="16">
        <f t="shared" si="400"/>
        <v>50199.649482965477</v>
      </c>
      <c r="AC79" s="6">
        <f t="shared" si="401"/>
        <v>31.374780926853422</v>
      </c>
      <c r="AD79" s="14">
        <f t="shared" si="402"/>
        <v>1.5206282486500022E-2</v>
      </c>
      <c r="AE79" s="6">
        <f t="shared" si="403"/>
        <v>2.0632775272133492</v>
      </c>
      <c r="AF79" s="1">
        <v>73</v>
      </c>
      <c r="AG79" s="1">
        <v>-23.630057487732</v>
      </c>
      <c r="AH79" s="5">
        <f t="shared" si="426"/>
        <v>-0.6081846633287995</v>
      </c>
      <c r="AI79" s="5">
        <f t="shared" si="427"/>
        <v>0.6081846633287995</v>
      </c>
      <c r="AJ79" s="1">
        <v>-58.530024997890003</v>
      </c>
      <c r="AK79" s="6">
        <f t="shared" si="428"/>
        <v>-54.252306744456305</v>
      </c>
      <c r="AL79" s="16">
        <f t="shared" si="404"/>
        <v>54252.306744456306</v>
      </c>
      <c r="AM79" s="6">
        <f t="shared" si="405"/>
        <v>33.907691715285189</v>
      </c>
      <c r="AN79" s="14">
        <f t="shared" si="406"/>
        <v>1.5204616583219987E-2</v>
      </c>
      <c r="AO79" s="6">
        <f t="shared" si="407"/>
        <v>2.2300918625403656</v>
      </c>
      <c r="AP79" s="1">
        <v>73</v>
      </c>
      <c r="AQ79" s="1">
        <v>-23.5974360514248</v>
      </c>
      <c r="AR79" s="5">
        <f t="shared" si="429"/>
        <v>-0.60801683899839887</v>
      </c>
      <c r="AS79" s="5">
        <f t="shared" si="430"/>
        <v>0.60801683899839887</v>
      </c>
      <c r="AT79" s="1">
        <v>-57.076478376984603</v>
      </c>
      <c r="AU79" s="6">
        <f t="shared" si="431"/>
        <v>-53.301653265953071</v>
      </c>
      <c r="AV79" s="16">
        <f t="shared" si="408"/>
        <v>53301.653265953071</v>
      </c>
      <c r="AW79" s="6">
        <f t="shared" si="409"/>
        <v>33.313533291220672</v>
      </c>
      <c r="AX79" s="14">
        <f t="shared" si="410"/>
        <v>1.5200420974959971E-2</v>
      </c>
      <c r="AY79" s="6">
        <f t="shared" si="411"/>
        <v>2.1916191233189446</v>
      </c>
      <c r="AZ79" s="27">
        <f t="shared" si="393"/>
        <v>32.167936791665859</v>
      </c>
      <c r="BA79" s="22">
        <f t="shared" si="394"/>
        <v>1.5207537676518983E-2</v>
      </c>
      <c r="BB79" s="27">
        <f t="shared" si="412"/>
        <v>2.1152626727556543</v>
      </c>
      <c r="BC79" s="1">
        <v>73</v>
      </c>
      <c r="BD79">
        <v>-23.460240546041099</v>
      </c>
      <c r="BE79" s="5">
        <f t="shared" si="486"/>
        <v>-0.60870522608960087</v>
      </c>
      <c r="BF79" s="5">
        <f t="shared" si="487"/>
        <v>0.60870522608960087</v>
      </c>
      <c r="BG79">
        <v>-59.0168440714478</v>
      </c>
      <c r="BH79" s="6">
        <f t="shared" si="327"/>
        <v>-55.191460251808124</v>
      </c>
      <c r="BI79" s="16">
        <f t="shared" si="413"/>
        <v>55191.460251808123</v>
      </c>
      <c r="BJ79" s="6">
        <f t="shared" si="328"/>
        <v>34.494662657380076</v>
      </c>
      <c r="BK79" s="14">
        <f t="shared" si="329"/>
        <v>1.5217630652240022E-2</v>
      </c>
      <c r="BL79" s="6">
        <f t="shared" si="330"/>
        <v>2.266756464634164</v>
      </c>
      <c r="BM79" s="1">
        <v>73</v>
      </c>
      <c r="BN79">
        <v>-23.420627531363699</v>
      </c>
      <c r="BO79" s="5">
        <f t="shared" si="488"/>
        <v>-0.60886424942160033</v>
      </c>
      <c r="BP79" s="5">
        <f t="shared" si="489"/>
        <v>0.60886424942160033</v>
      </c>
      <c r="BQ79">
        <v>-58.585332706570597</v>
      </c>
      <c r="BR79" s="6">
        <f t="shared" si="465"/>
        <v>-54.901747964322539</v>
      </c>
      <c r="BS79" s="16">
        <f t="shared" si="414"/>
        <v>54901.747964322538</v>
      </c>
      <c r="BT79" s="6">
        <f t="shared" si="466"/>
        <v>34.313592477701583</v>
      </c>
      <c r="BU79" s="14">
        <f t="shared" si="467"/>
        <v>1.5221606235540008E-2</v>
      </c>
      <c r="BV79" s="6">
        <f t="shared" si="468"/>
        <v>2.2542688298942362</v>
      </c>
      <c r="BW79" s="1">
        <v>73</v>
      </c>
      <c r="BX79">
        <v>-23.366558201504802</v>
      </c>
      <c r="BY79" s="5">
        <f t="shared" si="490"/>
        <v>-0.60805474382770086</v>
      </c>
      <c r="BZ79" s="5">
        <f t="shared" si="491"/>
        <v>0.60805474382770086</v>
      </c>
      <c r="CA79">
        <v>-62.530950084328701</v>
      </c>
      <c r="CB79" s="6">
        <f t="shared" si="469"/>
        <v>-58.438392728567173</v>
      </c>
      <c r="CC79" s="16">
        <f t="shared" si="415"/>
        <v>58438.392728567174</v>
      </c>
      <c r="CD79" s="6">
        <f t="shared" si="470"/>
        <v>36.523995455354481</v>
      </c>
      <c r="CE79" s="14">
        <f t="shared" si="471"/>
        <v>1.5201368595692521E-2</v>
      </c>
      <c r="CF79" s="6">
        <f t="shared" si="472"/>
        <v>2.4026781026613593</v>
      </c>
      <c r="CG79" s="1">
        <v>73</v>
      </c>
      <c r="CH79">
        <v>-23.3930542360152</v>
      </c>
      <c r="CI79" s="5">
        <f t="shared" si="492"/>
        <v>-0.60810284663940095</v>
      </c>
      <c r="CJ79" s="5">
        <f t="shared" si="493"/>
        <v>0.60810284663940095</v>
      </c>
      <c r="CK79">
        <v>-59.085667878389401</v>
      </c>
      <c r="CL79" s="6">
        <f t="shared" si="473"/>
        <v>-55.044803395867397</v>
      </c>
      <c r="CM79" s="16">
        <f t="shared" si="416"/>
        <v>55044.803395867399</v>
      </c>
      <c r="CN79" s="6">
        <f t="shared" si="474"/>
        <v>34.403002122417121</v>
      </c>
      <c r="CO79" s="14">
        <f t="shared" si="475"/>
        <v>1.5202571165985024E-2</v>
      </c>
      <c r="CP79" s="6">
        <f t="shared" si="476"/>
        <v>2.2629726081724968</v>
      </c>
      <c r="CQ79" s="1">
        <v>73</v>
      </c>
      <c r="CR79">
        <v>-23.378516616371801</v>
      </c>
      <c r="CS79" s="5">
        <f t="shared" si="494"/>
        <v>-0.60814098429949937</v>
      </c>
      <c r="CT79" s="5">
        <f t="shared" si="495"/>
        <v>0.60814098429949937</v>
      </c>
      <c r="CU79">
        <v>-32.173996791243603</v>
      </c>
      <c r="CV79" s="6">
        <f t="shared" si="477"/>
        <v>-29.031917825341274</v>
      </c>
      <c r="CW79" s="16">
        <f t="shared" si="417"/>
        <v>29031.917825341276</v>
      </c>
      <c r="CX79" s="6">
        <f t="shared" si="478"/>
        <v>18.144948640838297</v>
      </c>
      <c r="CY79" s="14">
        <f t="shared" si="479"/>
        <v>1.5203524607487483E-2</v>
      </c>
      <c r="CZ79" s="6">
        <f t="shared" si="480"/>
        <v>1.1934698768404144</v>
      </c>
      <c r="DA79" s="27">
        <f t="shared" si="418"/>
        <v>34.933813178213313</v>
      </c>
      <c r="DB79" s="22">
        <f t="shared" si="419"/>
        <v>1.5210794162364394E-2</v>
      </c>
      <c r="DC79" s="27">
        <f t="shared" si="496"/>
        <v>2.2966462372259948</v>
      </c>
      <c r="DD79" s="1">
        <v>73</v>
      </c>
      <c r="DE79">
        <v>-23.3710666410235</v>
      </c>
      <c r="DF79" s="5">
        <f t="shared" si="497"/>
        <v>-0.60819774841120022</v>
      </c>
      <c r="DG79" s="5">
        <f t="shared" si="498"/>
        <v>0.60819774841120022</v>
      </c>
      <c r="DH79">
        <v>-41.1929963156581</v>
      </c>
      <c r="DI79" s="6">
        <f t="shared" si="336"/>
        <v>-37.240356020629413</v>
      </c>
      <c r="DJ79" s="16">
        <f t="shared" si="337"/>
        <v>37240.356020629413</v>
      </c>
      <c r="DK79" s="6">
        <f t="shared" si="338"/>
        <v>23.275222512893382</v>
      </c>
      <c r="DL79" s="14">
        <f t="shared" si="339"/>
        <v>1.5204943710280005E-2</v>
      </c>
      <c r="DM79" s="6">
        <f t="shared" si="340"/>
        <v>1.5307667661510047</v>
      </c>
      <c r="DN79" s="1">
        <v>73</v>
      </c>
      <c r="DO79">
        <v>-23.424426582466701</v>
      </c>
      <c r="DP79" s="5">
        <f t="shared" si="499"/>
        <v>-0.60827490848760135</v>
      </c>
      <c r="DQ79" s="5">
        <f t="shared" si="500"/>
        <v>0.60827490848760135</v>
      </c>
      <c r="DR79">
        <v>-48.622344434261301</v>
      </c>
      <c r="DS79" s="6">
        <f t="shared" si="481"/>
        <v>-44.869254715740666</v>
      </c>
      <c r="DT79" s="16">
        <f t="shared" si="482"/>
        <v>44869.254715740666</v>
      </c>
      <c r="DU79" s="6">
        <f t="shared" si="483"/>
        <v>28.043284197337915</v>
      </c>
      <c r="DV79" s="14">
        <f t="shared" si="484"/>
        <v>1.5206872712190034E-2</v>
      </c>
      <c r="DW79" s="6">
        <f t="shared" si="485"/>
        <v>1.844119085369738</v>
      </c>
      <c r="DX79" s="1">
        <v>73</v>
      </c>
      <c r="DY79">
        <v>-23.4762510057922</v>
      </c>
      <c r="DZ79" s="5">
        <f t="shared" si="501"/>
        <v>-0.60796454523499932</v>
      </c>
      <c r="EA79" s="5">
        <f t="shared" si="502"/>
        <v>0.60796454523499932</v>
      </c>
      <c r="EB79">
        <v>-44.431021809577899</v>
      </c>
      <c r="EC79" s="6">
        <f t="shared" si="331"/>
        <v>-40.729854442179153</v>
      </c>
      <c r="ED79" s="16">
        <f t="shared" si="332"/>
        <v>40729.854442179152</v>
      </c>
      <c r="EE79" s="6">
        <f t="shared" si="333"/>
        <v>25.45615902636197</v>
      </c>
      <c r="EF79" s="14">
        <f t="shared" si="334"/>
        <v>1.5199113630874983E-2</v>
      </c>
      <c r="EG79" s="6">
        <f t="shared" si="335"/>
        <v>1.6748449708706146</v>
      </c>
      <c r="EH79" s="1">
        <v>73</v>
      </c>
      <c r="EI79">
        <v>-23.5038135909309</v>
      </c>
      <c r="EJ79" s="5">
        <f t="shared" si="503"/>
        <v>-0.60815998328019916</v>
      </c>
      <c r="EK79" s="5">
        <f t="shared" si="504"/>
        <v>0.60815998328019916</v>
      </c>
      <c r="EL79">
        <v>-41.121634840965299</v>
      </c>
      <c r="EM79" s="6">
        <f t="shared" si="355"/>
        <v>-37.397552467882655</v>
      </c>
      <c r="EN79" s="16">
        <f t="shared" si="356"/>
        <v>37397.552467882655</v>
      </c>
      <c r="EO79" s="6">
        <f t="shared" si="357"/>
        <v>23.37347029242666</v>
      </c>
      <c r="EP79" s="14">
        <f t="shared" si="358"/>
        <v>1.5203999582004978E-2</v>
      </c>
      <c r="EQ79" s="6">
        <f t="shared" si="359"/>
        <v>1.5373237920955245</v>
      </c>
      <c r="ER79" s="1">
        <v>73</v>
      </c>
      <c r="ES79">
        <v>-23.349693905204699</v>
      </c>
      <c r="ET79" s="5">
        <f t="shared" si="348"/>
        <v>-0.60874904481750036</v>
      </c>
      <c r="EU79" s="5">
        <f t="shared" si="349"/>
        <v>0.60874904481750036</v>
      </c>
      <c r="EV79">
        <v>-45.026266388595097</v>
      </c>
      <c r="EW79" s="6">
        <f t="shared" si="343"/>
        <v>-41.239683330059052</v>
      </c>
      <c r="EX79" s="16">
        <f t="shared" si="344"/>
        <v>41239.683330059052</v>
      </c>
      <c r="EY79" s="6">
        <f t="shared" si="345"/>
        <v>25.774802081286907</v>
      </c>
      <c r="EZ79" s="14">
        <f t="shared" si="346"/>
        <v>1.5218726120437509E-2</v>
      </c>
      <c r="FA79" s="6">
        <f t="shared" si="347"/>
        <v>1.6936241494400408</v>
      </c>
      <c r="FB79" s="27">
        <f t="shared" si="375"/>
        <v>25.184587622061365</v>
      </c>
      <c r="FC79" s="22">
        <f t="shared" si="376"/>
        <v>1.5206731151157501E-2</v>
      </c>
      <c r="FD79" s="27">
        <f t="shared" si="377"/>
        <v>1.6561473581483273</v>
      </c>
      <c r="FE79" s="1">
        <v>73</v>
      </c>
      <c r="FF79">
        <v>-23.401384497474201</v>
      </c>
      <c r="FG79" s="5">
        <f t="shared" si="505"/>
        <v>-0.60834703942219903</v>
      </c>
      <c r="FH79" s="5">
        <f t="shared" si="506"/>
        <v>0.60834703942219903</v>
      </c>
      <c r="FI79">
        <v>-59.3820698559284</v>
      </c>
      <c r="FJ79" s="6">
        <f t="shared" si="360"/>
        <v>-56.021295487880693</v>
      </c>
      <c r="FK79" s="16">
        <f t="shared" si="361"/>
        <v>56021.295487880692</v>
      </c>
      <c r="FL79" s="6">
        <f t="shared" si="362"/>
        <v>35.013309679925435</v>
      </c>
      <c r="FM79" s="14">
        <f t="shared" si="363"/>
        <v>1.5208675985554976E-2</v>
      </c>
      <c r="FN79" s="6">
        <f t="shared" si="364"/>
        <v>2.3021931503558015</v>
      </c>
      <c r="FO79" s="1">
        <v>73</v>
      </c>
      <c r="FP79">
        <v>-23.3046953313948</v>
      </c>
      <c r="FQ79" s="5">
        <f t="shared" si="341"/>
        <v>-0.60811001782339957</v>
      </c>
      <c r="FR79" s="5">
        <f t="shared" si="342"/>
        <v>0.60811001782339957</v>
      </c>
      <c r="FS79">
        <v>-55.021138302981903</v>
      </c>
      <c r="FT79" s="6">
        <f t="shared" si="365"/>
        <v>-51.429595239460518</v>
      </c>
      <c r="FU79" s="16">
        <f t="shared" si="366"/>
        <v>51429.595239460519</v>
      </c>
      <c r="FV79" s="6">
        <f t="shared" si="367"/>
        <v>32.143497024662821</v>
      </c>
      <c r="FW79" s="14">
        <f t="shared" si="368"/>
        <v>1.520275044558499E-2</v>
      </c>
      <c r="FX79" s="6">
        <f t="shared" si="369"/>
        <v>2.1143211644309776</v>
      </c>
      <c r="FY79" s="1">
        <v>73</v>
      </c>
      <c r="FZ79">
        <v>-23.3667905199245</v>
      </c>
      <c r="GA79" s="5">
        <f t="shared" si="507"/>
        <v>-0.60784687262589898</v>
      </c>
      <c r="GB79" s="5">
        <f t="shared" si="508"/>
        <v>0.60784687262589898</v>
      </c>
      <c r="GC79">
        <v>-55.131768994033301</v>
      </c>
      <c r="GD79" s="6">
        <f t="shared" si="350"/>
        <v>-51.637881062924833</v>
      </c>
      <c r="GE79" s="16">
        <f t="shared" si="351"/>
        <v>51637.881062924833</v>
      </c>
      <c r="GF79" s="6">
        <f t="shared" si="352"/>
        <v>32.273675664328017</v>
      </c>
      <c r="GG79" s="14">
        <f t="shared" si="353"/>
        <v>1.5196171815647475E-2</v>
      </c>
      <c r="GH79" s="6">
        <f t="shared" si="354"/>
        <v>2.1238030245943826</v>
      </c>
      <c r="GI79" s="1">
        <v>73</v>
      </c>
      <c r="GJ79">
        <v>-23.193294854009199</v>
      </c>
      <c r="GK79" s="5">
        <f t="shared" si="509"/>
        <v>-0.60804538403569808</v>
      </c>
      <c r="GL79" s="5">
        <f t="shared" si="510"/>
        <v>0.60804538403569808</v>
      </c>
      <c r="GM79">
        <v>-55.679356306791298</v>
      </c>
      <c r="GN79" s="6">
        <f t="shared" si="432"/>
        <v>-52.173753082752214</v>
      </c>
      <c r="GO79" s="16">
        <f t="shared" si="433"/>
        <v>52173.753082752213</v>
      </c>
      <c r="GP79" s="6">
        <f t="shared" si="434"/>
        <v>32.608595676720135</v>
      </c>
      <c r="GQ79" s="14">
        <f t="shared" si="435"/>
        <v>1.5201134600892452E-2</v>
      </c>
      <c r="GR79" s="6">
        <f t="shared" si="436"/>
        <v>2.1451422234499322</v>
      </c>
      <c r="GS79" s="1">
        <v>73</v>
      </c>
      <c r="GT79">
        <v>-23.720449003901798</v>
      </c>
      <c r="GU79" s="5">
        <f t="shared" si="511"/>
        <v>-0.60833521162519943</v>
      </c>
      <c r="GV79" s="5">
        <f t="shared" si="512"/>
        <v>0.60833521162519943</v>
      </c>
      <c r="GW79">
        <v>-63.8308772817254</v>
      </c>
      <c r="GX79" s="6">
        <f t="shared" si="370"/>
        <v>-60.165516845881932</v>
      </c>
      <c r="GY79" s="16">
        <f t="shared" si="371"/>
        <v>60165.516845881932</v>
      </c>
      <c r="GZ79" s="6">
        <f t="shared" si="372"/>
        <v>37.603448028676205</v>
      </c>
      <c r="HA79" s="14">
        <f t="shared" si="373"/>
        <v>1.5208380290629986E-2</v>
      </c>
      <c r="HB79" s="6">
        <f t="shared" si="374"/>
        <v>2.4725478525707314</v>
      </c>
      <c r="HC79" s="27">
        <f t="shared" si="513"/>
        <v>33.928505214862525</v>
      </c>
      <c r="HD79" s="22">
        <f t="shared" si="514"/>
        <v>1.5203422627661976E-2</v>
      </c>
      <c r="HE79" s="27">
        <f t="shared" si="515"/>
        <v>2.2316359970899624</v>
      </c>
      <c r="HF79" s="1">
        <v>73</v>
      </c>
      <c r="HG79">
        <v>-23.2898920519829</v>
      </c>
      <c r="HH79" s="5">
        <f t="shared" si="516"/>
        <v>-0.60840063703710001</v>
      </c>
      <c r="HI79" s="5">
        <f t="shared" si="517"/>
        <v>0.60840063703710001</v>
      </c>
      <c r="HJ79">
        <v>-48.835021443664999</v>
      </c>
      <c r="HK79" s="6">
        <f t="shared" si="437"/>
        <v>-45.047334581613505</v>
      </c>
      <c r="HL79" s="16">
        <f t="shared" si="438"/>
        <v>45047.334581613504</v>
      </c>
      <c r="HM79" s="6">
        <f t="shared" si="439"/>
        <v>28.154584113508442</v>
      </c>
      <c r="HN79" s="14">
        <f t="shared" si="440"/>
        <v>1.52100159259275E-2</v>
      </c>
      <c r="HO79" s="6">
        <f t="shared" si="441"/>
        <v>1.8510555314748356</v>
      </c>
      <c r="HP79" s="1">
        <v>73</v>
      </c>
      <c r="HQ79">
        <v>-23.4454869526894</v>
      </c>
      <c r="HR79" s="5">
        <f t="shared" si="518"/>
        <v>-0.60800687384670127</v>
      </c>
      <c r="HS79" s="5">
        <f t="shared" si="519"/>
        <v>0.60800687384670127</v>
      </c>
      <c r="HT79">
        <v>-49.949564971029801</v>
      </c>
      <c r="HU79" s="6">
        <f t="shared" si="442"/>
        <v>-46.244174242019696</v>
      </c>
      <c r="HV79" s="16">
        <f t="shared" si="443"/>
        <v>46244.174242019697</v>
      </c>
      <c r="HW79" s="6">
        <f t="shared" si="444"/>
        <v>28.902608901262312</v>
      </c>
      <c r="HX79" s="14">
        <f t="shared" si="445"/>
        <v>1.5200171846167532E-2</v>
      </c>
      <c r="HY79" s="6">
        <f t="shared" si="446"/>
        <v>1.9014659303703609</v>
      </c>
      <c r="HZ79" s="1">
        <v>73</v>
      </c>
      <c r="IA79">
        <v>-23.422908107552299</v>
      </c>
      <c r="IB79" s="5">
        <f t="shared" si="520"/>
        <v>-0.60826326695529787</v>
      </c>
      <c r="IC79" s="5">
        <f t="shared" si="521"/>
        <v>0.60826326695529787</v>
      </c>
      <c r="ID79">
        <v>-55.7356266304851</v>
      </c>
      <c r="IE79" s="6">
        <f t="shared" si="447"/>
        <v>-51.987386308610475</v>
      </c>
      <c r="IF79" s="16">
        <f t="shared" si="448"/>
        <v>51987.386308610476</v>
      </c>
      <c r="IG79" s="6">
        <f t="shared" si="449"/>
        <v>32.492116442881546</v>
      </c>
      <c r="IH79" s="14">
        <f t="shared" si="450"/>
        <v>1.5206581673882447E-2</v>
      </c>
      <c r="II79" s="6">
        <f t="shared" si="451"/>
        <v>2.136714032101461</v>
      </c>
      <c r="IJ79" s="1">
        <v>73</v>
      </c>
      <c r="IK79">
        <v>-23.582061033075899</v>
      </c>
      <c r="IL79" s="5">
        <f t="shared" si="522"/>
        <v>-0.60813539636389891</v>
      </c>
      <c r="IM79" s="5">
        <f t="shared" si="523"/>
        <v>0.60813539636389891</v>
      </c>
      <c r="IN79">
        <v>-57.649920694530003</v>
      </c>
      <c r="IO79" s="6">
        <f t="shared" si="452"/>
        <v>-54.027722030878067</v>
      </c>
      <c r="IP79" s="16">
        <f t="shared" si="453"/>
        <v>54027.722030878067</v>
      </c>
      <c r="IQ79" s="6">
        <f t="shared" si="454"/>
        <v>33.767326269298792</v>
      </c>
      <c r="IR79" s="14">
        <f t="shared" si="455"/>
        <v>1.5203384909097473E-2</v>
      </c>
      <c r="IS79" s="6">
        <f t="shared" si="456"/>
        <v>2.2210400164961253</v>
      </c>
      <c r="IT79" s="1">
        <v>73</v>
      </c>
      <c r="IU79">
        <v>-23.469390604208598</v>
      </c>
      <c r="IV79" s="5">
        <f t="shared" si="524"/>
        <v>-0.60842922864059901</v>
      </c>
      <c r="IW79" s="5">
        <f t="shared" si="525"/>
        <v>0.60842922864059901</v>
      </c>
      <c r="IX79">
        <v>-56.498864293098499</v>
      </c>
      <c r="IY79" s="6">
        <f t="shared" si="457"/>
        <v>-52.85920649766927</v>
      </c>
      <c r="IZ79" s="16">
        <f t="shared" si="458"/>
        <v>52859.206497669271</v>
      </c>
      <c r="JA79" s="6">
        <f t="shared" si="459"/>
        <v>33.037004061043291</v>
      </c>
      <c r="JB79" s="14">
        <f t="shared" si="460"/>
        <v>1.5210730716014975E-2</v>
      </c>
      <c r="JC79" s="6">
        <f t="shared" si="461"/>
        <v>2.1719537790685828</v>
      </c>
      <c r="JD79" s="27">
        <f t="shared" si="462"/>
        <v>31.270727957598876</v>
      </c>
      <c r="JE79" s="22">
        <f t="shared" si="463"/>
        <v>1.5206177014217986E-2</v>
      </c>
      <c r="JF79" s="27">
        <f t="shared" si="464"/>
        <v>2.0564490291254871</v>
      </c>
    </row>
    <row r="80" spans="2:266" x14ac:dyDescent="0.25">
      <c r="B80" s="1">
        <v>74</v>
      </c>
      <c r="C80" s="5">
        <v>-23.399420151870501</v>
      </c>
      <c r="D80" s="5">
        <f t="shared" si="420"/>
        <v>-0.61650891775700245</v>
      </c>
      <c r="E80" s="5">
        <f t="shared" si="421"/>
        <v>0.61650891775700245</v>
      </c>
      <c r="F80" s="6">
        <v>-54.251707717776299</v>
      </c>
      <c r="G80" s="6">
        <f t="shared" si="422"/>
        <v>-50.644104182720184</v>
      </c>
      <c r="H80" s="16">
        <f t="shared" si="395"/>
        <v>50644.104182720184</v>
      </c>
      <c r="I80" s="6">
        <f t="shared" si="396"/>
        <v>31.652565114200115</v>
      </c>
      <c r="J80" s="14">
        <f t="shared" si="397"/>
        <v>1.5412722943925062E-2</v>
      </c>
      <c r="K80" s="6">
        <f t="shared" si="398"/>
        <v>2.0536647047610757</v>
      </c>
      <c r="L80" s="1">
        <v>74</v>
      </c>
      <c r="M80" s="1">
        <v>-23.6068468333509</v>
      </c>
      <c r="N80" s="5">
        <f t="shared" si="399"/>
        <v>-0.61669150355049851</v>
      </c>
      <c r="O80" s="5">
        <f t="shared" si="387"/>
        <v>0.61669150355049851</v>
      </c>
      <c r="P80" s="1">
        <v>-55.157524347305298</v>
      </c>
      <c r="Q80" s="6">
        <f t="shared" si="388"/>
        <v>-51.11745297908783</v>
      </c>
      <c r="R80" s="16">
        <f t="shared" si="389"/>
        <v>51117.45297908783</v>
      </c>
      <c r="S80" s="6">
        <f t="shared" si="390"/>
        <v>31.948408111929893</v>
      </c>
      <c r="T80" s="14">
        <f t="shared" si="391"/>
        <v>1.5417287588762462E-2</v>
      </c>
      <c r="U80" s="6">
        <f t="shared" si="392"/>
        <v>2.0722457130018666</v>
      </c>
      <c r="V80" s="1">
        <v>74</v>
      </c>
      <c r="W80" s="1">
        <v>-23.5706775236428</v>
      </c>
      <c r="X80" s="5">
        <f t="shared" si="423"/>
        <v>-0.61633061604739936</v>
      </c>
      <c r="Y80" s="5">
        <f t="shared" si="424"/>
        <v>0.61633061604739936</v>
      </c>
      <c r="Z80" s="1">
        <v>-55.529267527163</v>
      </c>
      <c r="AA80" s="6">
        <f t="shared" si="425"/>
        <v>-51.100216805934878</v>
      </c>
      <c r="AB80" s="16">
        <f t="shared" si="400"/>
        <v>51100.216805934877</v>
      </c>
      <c r="AC80" s="6">
        <f t="shared" si="401"/>
        <v>31.937635503709298</v>
      </c>
      <c r="AD80" s="14">
        <f t="shared" si="402"/>
        <v>1.5408265401184984E-2</v>
      </c>
      <c r="AE80" s="6">
        <f t="shared" si="403"/>
        <v>2.0727599552674576</v>
      </c>
      <c r="AF80" s="1">
        <v>74</v>
      </c>
      <c r="AG80" s="1">
        <v>-23.6384269113057</v>
      </c>
      <c r="AH80" s="5">
        <f t="shared" si="426"/>
        <v>-0.61655408690250013</v>
      </c>
      <c r="AI80" s="5">
        <f t="shared" si="427"/>
        <v>0.61655408690250013</v>
      </c>
      <c r="AJ80" s="1">
        <v>-59.6569830551744</v>
      </c>
      <c r="AK80" s="6">
        <f t="shared" si="428"/>
        <v>-55.379264801740703</v>
      </c>
      <c r="AL80" s="16">
        <f t="shared" si="404"/>
        <v>55379.264801740705</v>
      </c>
      <c r="AM80" s="6">
        <f t="shared" si="405"/>
        <v>34.61204050108794</v>
      </c>
      <c r="AN80" s="14">
        <f t="shared" si="406"/>
        <v>1.5413852172562503E-2</v>
      </c>
      <c r="AO80" s="6">
        <f t="shared" si="407"/>
        <v>2.2455152750653249</v>
      </c>
      <c r="AP80" s="1">
        <v>74</v>
      </c>
      <c r="AQ80" s="1">
        <v>-23.605897396538001</v>
      </c>
      <c r="AR80" s="5">
        <f t="shared" si="429"/>
        <v>-0.6164781841115996</v>
      </c>
      <c r="AS80" s="5">
        <f t="shared" si="430"/>
        <v>0.6164781841115996</v>
      </c>
      <c r="AT80" s="1">
        <v>-58.237651735544198</v>
      </c>
      <c r="AU80" s="6">
        <f t="shared" si="431"/>
        <v>-54.462826624512665</v>
      </c>
      <c r="AV80" s="16">
        <f t="shared" si="408"/>
        <v>54462.826624512665</v>
      </c>
      <c r="AW80" s="6">
        <f t="shared" si="409"/>
        <v>34.039266640320413</v>
      </c>
      <c r="AX80" s="14">
        <f t="shared" si="410"/>
        <v>1.541195460278999E-2</v>
      </c>
      <c r="AY80" s="6">
        <f t="shared" si="411"/>
        <v>2.2086274919443611</v>
      </c>
      <c r="AZ80" s="27">
        <f t="shared" si="393"/>
        <v>32.837983174249537</v>
      </c>
      <c r="BA80" s="22">
        <f t="shared" si="394"/>
        <v>1.5412816541845E-2</v>
      </c>
      <c r="BB80" s="27">
        <f t="shared" si="412"/>
        <v>2.1305634233104711</v>
      </c>
      <c r="BC80" s="1">
        <v>74</v>
      </c>
      <c r="BD80">
        <v>-23.468450760018399</v>
      </c>
      <c r="BE80" s="5">
        <f t="shared" si="486"/>
        <v>-0.6169154400669008</v>
      </c>
      <c r="BF80" s="5">
        <f t="shared" si="487"/>
        <v>0.6169154400669008</v>
      </c>
      <c r="BG80">
        <v>-60.3420795872808</v>
      </c>
      <c r="BH80" s="6">
        <f t="shared" ref="BH80:BH133" si="526">BH79+(BG80-BG79)</f>
        <v>-56.516695767641124</v>
      </c>
      <c r="BI80" s="16">
        <f t="shared" si="413"/>
        <v>56516.695767641126</v>
      </c>
      <c r="BJ80" s="6">
        <f t="shared" ref="BJ80:BJ133" si="527">BI80/(40*40)</f>
        <v>35.322934854775703</v>
      </c>
      <c r="BK80" s="14">
        <f t="shared" ref="BK80:BK133" si="528">BF80/40</f>
        <v>1.542288600167252E-2</v>
      </c>
      <c r="BL80" s="6">
        <f t="shared" ref="BL80:BL133" si="529">(BJ80/BK80)*(10^(-3))</f>
        <v>2.290293454217657</v>
      </c>
      <c r="BM80" s="1">
        <v>74</v>
      </c>
      <c r="BN80">
        <v>-23.42886903778</v>
      </c>
      <c r="BO80" s="5">
        <f t="shared" si="488"/>
        <v>-0.61710575583790117</v>
      </c>
      <c r="BP80" s="5">
        <f t="shared" si="489"/>
        <v>0.61710575583790117</v>
      </c>
      <c r="BQ80">
        <v>-59.713953174650698</v>
      </c>
      <c r="BR80" s="6">
        <f t="shared" si="465"/>
        <v>-56.030368432402639</v>
      </c>
      <c r="BS80" s="16">
        <f t="shared" si="414"/>
        <v>56030.36843240264</v>
      </c>
      <c r="BT80" s="6">
        <f t="shared" si="466"/>
        <v>35.018980270251653</v>
      </c>
      <c r="BU80" s="14">
        <f t="shared" si="467"/>
        <v>1.5427643895947529E-2</v>
      </c>
      <c r="BV80" s="6">
        <f t="shared" si="468"/>
        <v>2.2698851818488173</v>
      </c>
      <c r="BW80" s="1">
        <v>74</v>
      </c>
      <c r="BX80">
        <v>-23.374984622021</v>
      </c>
      <c r="BY80" s="5">
        <f t="shared" si="490"/>
        <v>-0.61648116434389877</v>
      </c>
      <c r="BZ80" s="5">
        <f t="shared" si="491"/>
        <v>0.61648116434389877</v>
      </c>
      <c r="CA80">
        <v>-63.769570179283598</v>
      </c>
      <c r="CB80" s="6">
        <f t="shared" si="469"/>
        <v>-59.67701282352207</v>
      </c>
      <c r="CC80" s="16">
        <f t="shared" si="415"/>
        <v>59677.012823522069</v>
      </c>
      <c r="CD80" s="6">
        <f t="shared" si="470"/>
        <v>37.298133014701293</v>
      </c>
      <c r="CE80" s="14">
        <f t="shared" si="471"/>
        <v>1.5412029108597469E-2</v>
      </c>
      <c r="CF80" s="6">
        <f t="shared" si="472"/>
        <v>2.4200663489465413</v>
      </c>
      <c r="CG80" s="1">
        <v>74</v>
      </c>
      <c r="CH80">
        <v>-23.4013800736919</v>
      </c>
      <c r="CI80" s="5">
        <f t="shared" si="492"/>
        <v>-0.61642868431610154</v>
      </c>
      <c r="CJ80" s="5">
        <f t="shared" si="493"/>
        <v>0.61642868431610154</v>
      </c>
      <c r="CK80">
        <v>-60.248162224888802</v>
      </c>
      <c r="CL80" s="6">
        <f t="shared" si="473"/>
        <v>-56.207297742366798</v>
      </c>
      <c r="CM80" s="16">
        <f t="shared" si="416"/>
        <v>56207.297742366798</v>
      </c>
      <c r="CN80" s="6">
        <f t="shared" si="474"/>
        <v>35.129561088979251</v>
      </c>
      <c r="CO80" s="14">
        <f t="shared" si="475"/>
        <v>1.5410717107902538E-2</v>
      </c>
      <c r="CP80" s="6">
        <f t="shared" si="476"/>
        <v>2.2795539521626149</v>
      </c>
      <c r="CQ80" s="1">
        <v>74</v>
      </c>
      <c r="CR80">
        <v>-23.386732371718399</v>
      </c>
      <c r="CS80" s="5">
        <f t="shared" si="494"/>
        <v>-0.61635673964609694</v>
      </c>
      <c r="CT80" s="5">
        <f t="shared" si="495"/>
        <v>0.61635673964609694</v>
      </c>
      <c r="CU80">
        <v>-32.8810309991241</v>
      </c>
      <c r="CV80" s="6">
        <f t="shared" si="477"/>
        <v>-29.738952033221771</v>
      </c>
      <c r="CW80" s="16">
        <f t="shared" si="417"/>
        <v>29738.952033221773</v>
      </c>
      <c r="CX80" s="6">
        <f t="shared" si="478"/>
        <v>18.586845020763608</v>
      </c>
      <c r="CY80" s="14">
        <f t="shared" si="479"/>
        <v>1.5408918491152423E-2</v>
      </c>
      <c r="CZ80" s="6">
        <f t="shared" si="480"/>
        <v>1.2062394276039492</v>
      </c>
      <c r="DA80" s="27">
        <f t="shared" si="418"/>
        <v>35.692402307176977</v>
      </c>
      <c r="DB80" s="22">
        <f t="shared" si="419"/>
        <v>1.5418319028530015E-2</v>
      </c>
      <c r="DC80" s="27">
        <f t="shared" si="496"/>
        <v>2.3149347371222411</v>
      </c>
      <c r="DD80" s="1">
        <v>74</v>
      </c>
      <c r="DE80">
        <v>-23.379797836856699</v>
      </c>
      <c r="DF80" s="5">
        <f t="shared" si="497"/>
        <v>-0.6169289442443997</v>
      </c>
      <c r="DG80" s="5">
        <f t="shared" si="498"/>
        <v>0.6169289442443997</v>
      </c>
      <c r="DH80">
        <v>-41.996542923152397</v>
      </c>
      <c r="DI80" s="6">
        <f t="shared" si="336"/>
        <v>-38.04390262812371</v>
      </c>
      <c r="DJ80" s="16">
        <f t="shared" si="337"/>
        <v>38043.902628123709</v>
      </c>
      <c r="DK80" s="6">
        <f t="shared" si="338"/>
        <v>23.777439142577318</v>
      </c>
      <c r="DL80" s="14">
        <f t="shared" si="339"/>
        <v>1.5423223606109992E-2</v>
      </c>
      <c r="DM80" s="6">
        <f t="shared" si="340"/>
        <v>1.5416646837148726</v>
      </c>
      <c r="DN80" s="1">
        <v>74</v>
      </c>
      <c r="DO80">
        <v>-23.4328491845603</v>
      </c>
      <c r="DP80" s="5">
        <f t="shared" si="499"/>
        <v>-0.6166975105812007</v>
      </c>
      <c r="DQ80" s="5">
        <f t="shared" si="500"/>
        <v>0.6166975105812007</v>
      </c>
      <c r="DR80">
        <v>-49.375496990978696</v>
      </c>
      <c r="DS80" s="6">
        <f t="shared" si="481"/>
        <v>-45.622407272458062</v>
      </c>
      <c r="DT80" s="16">
        <f t="shared" si="482"/>
        <v>45622.407272458062</v>
      </c>
      <c r="DU80" s="6">
        <f t="shared" si="483"/>
        <v>28.514004545286287</v>
      </c>
      <c r="DV80" s="14">
        <f t="shared" si="484"/>
        <v>1.5417437764530018E-2</v>
      </c>
      <c r="DW80" s="6">
        <f t="shared" si="485"/>
        <v>1.849464546624392</v>
      </c>
      <c r="DX80" s="1">
        <v>74</v>
      </c>
      <c r="DY80">
        <v>-23.484775541143101</v>
      </c>
      <c r="DZ80" s="5">
        <f t="shared" si="501"/>
        <v>-0.61648908058590024</v>
      </c>
      <c r="EA80" s="5">
        <f t="shared" si="502"/>
        <v>0.61648908058590024</v>
      </c>
      <c r="EB80">
        <v>-45.083589851856203</v>
      </c>
      <c r="EC80" s="6">
        <f t="shared" ref="EC80:EC93" si="530">EC79+(EB80-EB79)</f>
        <v>-41.382422484457457</v>
      </c>
      <c r="ED80" s="16">
        <f t="shared" ref="ED80:ED93" si="531">(EC80*-1)*1000</f>
        <v>41382.422484457456</v>
      </c>
      <c r="EE80" s="6">
        <f t="shared" ref="EE80:EE93" si="532">ED80/(40*40)</f>
        <v>25.864014052785912</v>
      </c>
      <c r="EF80" s="14">
        <f t="shared" ref="EF80:EF93" si="533">EA80/40</f>
        <v>1.5412227014647506E-2</v>
      </c>
      <c r="EG80" s="6">
        <f t="shared" ref="EG80:EG93" si="534">(EE80/EF80)*(10^(-3))</f>
        <v>1.6781490454432844</v>
      </c>
      <c r="EH80" s="1">
        <v>74</v>
      </c>
      <c r="EI80">
        <v>-23.5118699969827</v>
      </c>
      <c r="EJ80" s="5">
        <f t="shared" si="503"/>
        <v>-0.61621638933199918</v>
      </c>
      <c r="EK80" s="5">
        <f t="shared" si="504"/>
        <v>0.61621638933199918</v>
      </c>
      <c r="EL80">
        <v>-41.602865420281901</v>
      </c>
      <c r="EM80" s="6">
        <f t="shared" si="355"/>
        <v>-37.878783047199256</v>
      </c>
      <c r="EN80" s="16">
        <f t="shared" si="356"/>
        <v>37878.783047199257</v>
      </c>
      <c r="EO80" s="6">
        <f t="shared" si="357"/>
        <v>23.674239404499534</v>
      </c>
      <c r="EP80" s="14">
        <f t="shared" si="358"/>
        <v>1.540540973329998E-2</v>
      </c>
      <c r="EQ80" s="6">
        <f t="shared" si="359"/>
        <v>1.5367484419012785</v>
      </c>
      <c r="ER80" s="1">
        <v>74</v>
      </c>
      <c r="ES80">
        <v>-23.358056669821899</v>
      </c>
      <c r="ET80" s="5">
        <f t="shared" si="348"/>
        <v>-0.61711180943470012</v>
      </c>
      <c r="EU80" s="5">
        <f t="shared" si="349"/>
        <v>0.61711180943470012</v>
      </c>
      <c r="EV80">
        <v>-44.629114307463198</v>
      </c>
      <c r="EW80" s="6">
        <f t="shared" si="343"/>
        <v>-40.842531248927152</v>
      </c>
      <c r="EX80" s="16">
        <f t="shared" si="344"/>
        <v>40842.531248927153</v>
      </c>
      <c r="EY80" s="6">
        <f t="shared" si="345"/>
        <v>25.526582030579469</v>
      </c>
      <c r="EZ80" s="14">
        <f t="shared" si="346"/>
        <v>1.5427795235867504E-2</v>
      </c>
      <c r="FA80" s="6">
        <f t="shared" si="347"/>
        <v>1.654583927276509</v>
      </c>
      <c r="FB80" s="27">
        <f t="shared" si="375"/>
        <v>25.471255835145705</v>
      </c>
      <c r="FC80" s="22">
        <f t="shared" si="376"/>
        <v>1.5417218670891001E-2</v>
      </c>
      <c r="FD80" s="27">
        <f t="shared" si="377"/>
        <v>1.6521304120332396</v>
      </c>
      <c r="FE80" s="1">
        <v>74</v>
      </c>
      <c r="FF80">
        <v>-23.409487981882801</v>
      </c>
      <c r="FG80" s="5">
        <f t="shared" si="505"/>
        <v>-0.61645052383079957</v>
      </c>
      <c r="FH80" s="5">
        <f t="shared" si="506"/>
        <v>0.61645052383079957</v>
      </c>
      <c r="FI80">
        <v>-60.762404650449803</v>
      </c>
      <c r="FJ80" s="6">
        <f t="shared" si="360"/>
        <v>-57.401630282402095</v>
      </c>
      <c r="FK80" s="16">
        <f t="shared" si="361"/>
        <v>57401.630282402097</v>
      </c>
      <c r="FL80" s="6">
        <f t="shared" si="362"/>
        <v>35.87601892650131</v>
      </c>
      <c r="FM80" s="14">
        <f t="shared" si="363"/>
        <v>1.5411263095769989E-2</v>
      </c>
      <c r="FN80" s="6">
        <f t="shared" si="364"/>
        <v>2.3279090560947204</v>
      </c>
      <c r="FO80" s="1">
        <v>74</v>
      </c>
      <c r="FP80">
        <v>-23.312925429109299</v>
      </c>
      <c r="FQ80" s="5">
        <f t="shared" si="341"/>
        <v>-0.61634011553789847</v>
      </c>
      <c r="FR80" s="5">
        <f t="shared" si="342"/>
        <v>0.61634011553789847</v>
      </c>
      <c r="FS80">
        <v>-56.236380711197903</v>
      </c>
      <c r="FT80" s="6">
        <f t="shared" si="365"/>
        <v>-52.644837647676518</v>
      </c>
      <c r="FU80" s="16">
        <f t="shared" si="366"/>
        <v>52644.837647676519</v>
      </c>
      <c r="FV80" s="6">
        <f t="shared" si="367"/>
        <v>32.903023529797821</v>
      </c>
      <c r="FW80" s="14">
        <f t="shared" si="368"/>
        <v>1.5408502888447462E-2</v>
      </c>
      <c r="FX80" s="6">
        <f t="shared" si="369"/>
        <v>2.1353809495967897</v>
      </c>
      <c r="FY80" s="1">
        <v>74</v>
      </c>
      <c r="FZ80">
        <v>-23.375174425564602</v>
      </c>
      <c r="GA80" s="5">
        <f t="shared" si="507"/>
        <v>-0.61623077826600081</v>
      </c>
      <c r="GB80" s="5">
        <f t="shared" si="508"/>
        <v>0.61623077826600081</v>
      </c>
      <c r="GC80">
        <v>-56.028296239674098</v>
      </c>
      <c r="GD80" s="6">
        <f t="shared" si="350"/>
        <v>-52.534408308565631</v>
      </c>
      <c r="GE80" s="16">
        <f t="shared" si="351"/>
        <v>52534.408308565631</v>
      </c>
      <c r="GF80" s="6">
        <f t="shared" si="352"/>
        <v>32.834005192853517</v>
      </c>
      <c r="GG80" s="14">
        <f t="shared" si="353"/>
        <v>1.540576945665002E-2</v>
      </c>
      <c r="GH80" s="6">
        <f t="shared" si="354"/>
        <v>2.1312797965232737</v>
      </c>
      <c r="GI80" s="1">
        <v>74</v>
      </c>
      <c r="GJ80">
        <v>-23.2020595774556</v>
      </c>
      <c r="GK80" s="5">
        <f t="shared" si="509"/>
        <v>-0.61681010748209886</v>
      </c>
      <c r="GL80" s="5">
        <f t="shared" si="510"/>
        <v>0.61681010748209886</v>
      </c>
      <c r="GM80">
        <v>-57.065779156982899</v>
      </c>
      <c r="GN80" s="6">
        <f t="shared" si="432"/>
        <v>-53.560175932943814</v>
      </c>
      <c r="GO80" s="16">
        <f t="shared" si="433"/>
        <v>53560.175932943814</v>
      </c>
      <c r="GP80" s="6">
        <f t="shared" si="434"/>
        <v>33.475109958089881</v>
      </c>
      <c r="GQ80" s="14">
        <f t="shared" si="435"/>
        <v>1.5420252687052471E-2</v>
      </c>
      <c r="GR80" s="6">
        <f t="shared" si="436"/>
        <v>2.1708535286323207</v>
      </c>
      <c r="GS80" s="1">
        <v>74</v>
      </c>
      <c r="GT80">
        <v>-23.728926181499101</v>
      </c>
      <c r="GU80" s="5">
        <f t="shared" si="511"/>
        <v>-0.61681238922250259</v>
      </c>
      <c r="GV80" s="5">
        <f t="shared" si="512"/>
        <v>0.61681238922250259</v>
      </c>
      <c r="GW80">
        <v>-65.232138708233805</v>
      </c>
      <c r="GX80" s="6">
        <f t="shared" si="370"/>
        <v>-61.566778272390337</v>
      </c>
      <c r="GY80" s="16">
        <f t="shared" si="371"/>
        <v>61566.778272390336</v>
      </c>
      <c r="GZ80" s="6">
        <f t="shared" si="372"/>
        <v>38.479236420243957</v>
      </c>
      <c r="HA80" s="14">
        <f t="shared" si="373"/>
        <v>1.5420309730562565E-2</v>
      </c>
      <c r="HB80" s="6">
        <f t="shared" si="374"/>
        <v>2.4953607996588634</v>
      </c>
      <c r="HC80" s="27">
        <f t="shared" si="513"/>
        <v>34.713478805497296</v>
      </c>
      <c r="HD80" s="22">
        <f t="shared" si="514"/>
        <v>1.5413219571696501E-2</v>
      </c>
      <c r="HE80" s="27">
        <f t="shared" si="515"/>
        <v>2.2521886906251645</v>
      </c>
      <c r="HF80" s="1">
        <v>74</v>
      </c>
      <c r="HG80">
        <v>-23.298229950287102</v>
      </c>
      <c r="HH80" s="5">
        <f t="shared" si="516"/>
        <v>-0.61673853534130174</v>
      </c>
      <c r="HI80" s="5">
        <f t="shared" si="517"/>
        <v>0.61673853534130174</v>
      </c>
      <c r="HJ80">
        <v>-49.943486228585201</v>
      </c>
      <c r="HK80" s="6">
        <f t="shared" si="437"/>
        <v>-46.155799366533707</v>
      </c>
      <c r="HL80" s="16">
        <f t="shared" si="438"/>
        <v>46155.799366533705</v>
      </c>
      <c r="HM80" s="6">
        <f t="shared" si="439"/>
        <v>28.847374604083566</v>
      </c>
      <c r="HN80" s="14">
        <f t="shared" si="440"/>
        <v>1.5418463383532543E-2</v>
      </c>
      <c r="HO80" s="6">
        <f t="shared" si="441"/>
        <v>1.8709630062677691</v>
      </c>
      <c r="HP80" s="1">
        <v>74</v>
      </c>
      <c r="HQ80">
        <v>-23.4536596343663</v>
      </c>
      <c r="HR80" s="5">
        <f t="shared" si="518"/>
        <v>-0.61617955552360115</v>
      </c>
      <c r="HS80" s="5">
        <f t="shared" si="519"/>
        <v>0.61617955552360115</v>
      </c>
      <c r="HT80">
        <v>-50.945149920880802</v>
      </c>
      <c r="HU80" s="6">
        <f t="shared" si="442"/>
        <v>-47.239759191870696</v>
      </c>
      <c r="HV80" s="16">
        <f t="shared" si="443"/>
        <v>47239.759191870697</v>
      </c>
      <c r="HW80" s="6">
        <f t="shared" si="444"/>
        <v>29.524849494919184</v>
      </c>
      <c r="HX80" s="14">
        <f t="shared" si="445"/>
        <v>1.540448888809003E-2</v>
      </c>
      <c r="HY80" s="6">
        <f t="shared" si="446"/>
        <v>1.9166393451551842</v>
      </c>
      <c r="HZ80" s="1">
        <v>74</v>
      </c>
      <c r="IA80">
        <v>-23.4312625833985</v>
      </c>
      <c r="IB80" s="5">
        <f t="shared" si="520"/>
        <v>-0.61661774280149828</v>
      </c>
      <c r="IC80" s="5">
        <f t="shared" si="521"/>
        <v>0.61661774280149828</v>
      </c>
      <c r="ID80">
        <v>-57.010205462575001</v>
      </c>
      <c r="IE80" s="6">
        <f t="shared" si="447"/>
        <v>-53.261965140700376</v>
      </c>
      <c r="IF80" s="16">
        <f t="shared" si="448"/>
        <v>53261.965140700377</v>
      </c>
      <c r="IG80" s="6">
        <f t="shared" si="449"/>
        <v>33.288728212937734</v>
      </c>
      <c r="IH80" s="14">
        <f t="shared" si="450"/>
        <v>1.5415443570037457E-2</v>
      </c>
      <c r="II80" s="6">
        <f t="shared" si="451"/>
        <v>2.1594401783961672</v>
      </c>
      <c r="IJ80" s="1">
        <v>74</v>
      </c>
      <c r="IK80">
        <v>-23.590181234724898</v>
      </c>
      <c r="IL80" s="5">
        <f t="shared" si="522"/>
        <v>-0.61625559801289853</v>
      </c>
      <c r="IM80" s="5">
        <f t="shared" si="523"/>
        <v>0.61625559801289853</v>
      </c>
      <c r="IN80">
        <v>-58.608908951282501</v>
      </c>
      <c r="IO80" s="6">
        <f t="shared" si="452"/>
        <v>-54.986710287630565</v>
      </c>
      <c r="IP80" s="16">
        <f t="shared" si="453"/>
        <v>54986.710287630565</v>
      </c>
      <c r="IQ80" s="6">
        <f t="shared" si="454"/>
        <v>34.366693929769106</v>
      </c>
      <c r="IR80" s="14">
        <f t="shared" si="455"/>
        <v>1.5406389950322463E-2</v>
      </c>
      <c r="IS80" s="6">
        <f t="shared" si="456"/>
        <v>2.2306779226401314</v>
      </c>
      <c r="IT80" s="1">
        <v>74</v>
      </c>
      <c r="IU80">
        <v>-23.477560026256501</v>
      </c>
      <c r="IV80" s="5">
        <f t="shared" si="524"/>
        <v>-0.61659865068850195</v>
      </c>
      <c r="IW80" s="5">
        <f t="shared" si="525"/>
        <v>0.61659865068850195</v>
      </c>
      <c r="IX80">
        <v>-57.6114261522889</v>
      </c>
      <c r="IY80" s="6">
        <f t="shared" si="457"/>
        <v>-53.97176835685967</v>
      </c>
      <c r="IZ80" s="16">
        <f t="shared" si="458"/>
        <v>53971.768356859669</v>
      </c>
      <c r="JA80" s="6">
        <f t="shared" si="459"/>
        <v>33.732355223037295</v>
      </c>
      <c r="JB80" s="14">
        <f t="shared" si="460"/>
        <v>1.5414966267212549E-2</v>
      </c>
      <c r="JC80" s="6">
        <f t="shared" si="461"/>
        <v>2.1882860227067518</v>
      </c>
      <c r="JD80" s="27">
        <f t="shared" si="462"/>
        <v>31.952000292949378</v>
      </c>
      <c r="JE80" s="22">
        <f t="shared" si="463"/>
        <v>1.5411950411839006E-2</v>
      </c>
      <c r="JF80" s="27">
        <f t="shared" si="464"/>
        <v>2.0731964118185067</v>
      </c>
    </row>
    <row r="81" spans="2:266" x14ac:dyDescent="0.25">
      <c r="B81" s="1">
        <v>75</v>
      </c>
      <c r="C81" s="5">
        <v>-23.4076386546188</v>
      </c>
      <c r="D81" s="5">
        <f t="shared" si="420"/>
        <v>-0.62472742050530172</v>
      </c>
      <c r="E81" s="5">
        <f t="shared" si="421"/>
        <v>0.62472742050530172</v>
      </c>
      <c r="F81" s="6">
        <v>-55.267155729234197</v>
      </c>
      <c r="G81" s="6">
        <f t="shared" si="422"/>
        <v>-51.659552194178083</v>
      </c>
      <c r="H81" s="16">
        <f t="shared" si="395"/>
        <v>51659.552194178083</v>
      </c>
      <c r="I81" s="6">
        <f t="shared" si="396"/>
        <v>32.287220121361301</v>
      </c>
      <c r="J81" s="14">
        <f t="shared" si="397"/>
        <v>1.5618185512632544E-2</v>
      </c>
      <c r="K81" s="6">
        <f t="shared" si="398"/>
        <v>2.0672836863953403</v>
      </c>
      <c r="L81" s="1">
        <v>75</v>
      </c>
      <c r="M81" s="1">
        <v>-23.615278655538098</v>
      </c>
      <c r="N81" s="5">
        <f t="shared" si="399"/>
        <v>-0.62512332573769669</v>
      </c>
      <c r="O81" s="5">
        <f t="shared" si="387"/>
        <v>0.62512332573769669</v>
      </c>
      <c r="P81" s="1">
        <v>-56.3312659040093</v>
      </c>
      <c r="Q81" s="6">
        <f t="shared" si="388"/>
        <v>-52.291194535791831</v>
      </c>
      <c r="R81" s="16">
        <f t="shared" si="389"/>
        <v>52291.19453579183</v>
      </c>
      <c r="S81" s="6">
        <f t="shared" si="390"/>
        <v>32.681996584869893</v>
      </c>
      <c r="T81" s="14">
        <f t="shared" si="391"/>
        <v>1.5628083143442419E-2</v>
      </c>
      <c r="U81" s="6">
        <f t="shared" si="392"/>
        <v>2.091235136446234</v>
      </c>
      <c r="V81" s="1">
        <v>75</v>
      </c>
      <c r="W81" s="1">
        <v>-23.579270511204001</v>
      </c>
      <c r="X81" s="5">
        <f t="shared" si="423"/>
        <v>-0.62492360360860033</v>
      </c>
      <c r="Y81" s="5">
        <f t="shared" si="424"/>
        <v>0.62492360360860033</v>
      </c>
      <c r="Z81" s="1">
        <v>-56.597718782723</v>
      </c>
      <c r="AA81" s="6">
        <f t="shared" si="425"/>
        <v>-52.168668061494877</v>
      </c>
      <c r="AB81" s="16">
        <f t="shared" si="400"/>
        <v>52168.668061494878</v>
      </c>
      <c r="AC81" s="6">
        <f t="shared" si="401"/>
        <v>32.605417538434295</v>
      </c>
      <c r="AD81" s="14">
        <f t="shared" si="402"/>
        <v>1.5623090090215008E-2</v>
      </c>
      <c r="AE81" s="6">
        <f t="shared" si="403"/>
        <v>2.0870018255130969</v>
      </c>
      <c r="AF81" s="1">
        <v>75</v>
      </c>
      <c r="AG81" s="1">
        <v>-23.646937011156499</v>
      </c>
      <c r="AH81" s="5">
        <f t="shared" si="426"/>
        <v>-0.62506418675329911</v>
      </c>
      <c r="AI81" s="5">
        <f t="shared" si="427"/>
        <v>0.62506418675329911</v>
      </c>
      <c r="AJ81" s="1">
        <v>-60.900102928280802</v>
      </c>
      <c r="AK81" s="6">
        <f t="shared" si="428"/>
        <v>-56.622384674847105</v>
      </c>
      <c r="AL81" s="16">
        <f t="shared" si="404"/>
        <v>56622.384674847104</v>
      </c>
      <c r="AM81" s="6">
        <f t="shared" si="405"/>
        <v>35.38899042177944</v>
      </c>
      <c r="AN81" s="14">
        <f t="shared" si="406"/>
        <v>1.5626604668832478E-2</v>
      </c>
      <c r="AO81" s="6">
        <f t="shared" si="407"/>
        <v>2.2646628088290588</v>
      </c>
      <c r="AP81" s="1">
        <v>75</v>
      </c>
      <c r="AQ81" s="1">
        <v>-23.614423189174399</v>
      </c>
      <c r="AR81" s="5">
        <f t="shared" si="429"/>
        <v>-0.62500397674799757</v>
      </c>
      <c r="AS81" s="5">
        <f t="shared" si="430"/>
        <v>0.62500397674799757</v>
      </c>
      <c r="AT81" s="1">
        <v>-59.382442012429202</v>
      </c>
      <c r="AU81" s="6">
        <f t="shared" si="431"/>
        <v>-55.60761690139767</v>
      </c>
      <c r="AV81" s="16">
        <f t="shared" si="408"/>
        <v>55607.616901397669</v>
      </c>
      <c r="AW81" s="6">
        <f t="shared" si="409"/>
        <v>34.754760563373544</v>
      </c>
      <c r="AX81" s="14">
        <f t="shared" si="410"/>
        <v>1.5625099418699939E-2</v>
      </c>
      <c r="AY81" s="6">
        <f t="shared" si="411"/>
        <v>2.2242905233472912</v>
      </c>
      <c r="AZ81" s="27">
        <f t="shared" si="393"/>
        <v>33.54367704596369</v>
      </c>
      <c r="BA81" s="22">
        <f t="shared" si="394"/>
        <v>1.5624212566764478E-2</v>
      </c>
      <c r="BB81" s="27">
        <f t="shared" si="412"/>
        <v>2.1469035257058109</v>
      </c>
      <c r="BC81" s="1">
        <v>75</v>
      </c>
      <c r="BD81">
        <v>-23.476551357327001</v>
      </c>
      <c r="BE81" s="5">
        <f t="shared" si="486"/>
        <v>-0.62501603737550226</v>
      </c>
      <c r="BF81" s="5">
        <f t="shared" si="487"/>
        <v>0.62501603737550226</v>
      </c>
      <c r="BG81">
        <v>-61.539548076689201</v>
      </c>
      <c r="BH81" s="6">
        <f t="shared" si="526"/>
        <v>-57.714164257049525</v>
      </c>
      <c r="BI81" s="16">
        <f t="shared" si="413"/>
        <v>57714.164257049524</v>
      </c>
      <c r="BJ81" s="6">
        <f t="shared" si="527"/>
        <v>36.071352660655954</v>
      </c>
      <c r="BK81" s="14">
        <f t="shared" si="528"/>
        <v>1.5625400934387558E-2</v>
      </c>
      <c r="BL81" s="6">
        <f t="shared" si="529"/>
        <v>2.3085073344436253</v>
      </c>
      <c r="BM81" s="1">
        <v>75</v>
      </c>
      <c r="BN81">
        <v>-23.436732194394601</v>
      </c>
      <c r="BO81" s="5">
        <f t="shared" si="488"/>
        <v>-0.62496891245250197</v>
      </c>
      <c r="BP81" s="5">
        <f t="shared" si="489"/>
        <v>0.62496891245250197</v>
      </c>
      <c r="BQ81">
        <v>-60.993247665464899</v>
      </c>
      <c r="BR81" s="6">
        <f t="shared" si="465"/>
        <v>-57.309662923216841</v>
      </c>
      <c r="BS81" s="16">
        <f t="shared" si="414"/>
        <v>57309.662923216842</v>
      </c>
      <c r="BT81" s="6">
        <f t="shared" si="466"/>
        <v>35.818539327010527</v>
      </c>
      <c r="BU81" s="14">
        <f t="shared" si="467"/>
        <v>1.5624222811312549E-2</v>
      </c>
      <c r="BV81" s="6">
        <f t="shared" si="468"/>
        <v>2.2925005460800585</v>
      </c>
      <c r="BW81" s="1">
        <v>75</v>
      </c>
      <c r="BX81">
        <v>-23.383306594708898</v>
      </c>
      <c r="BY81" s="5">
        <f t="shared" si="490"/>
        <v>-0.62480313703179746</v>
      </c>
      <c r="BZ81" s="5">
        <f t="shared" si="491"/>
        <v>0.62480313703179746</v>
      </c>
      <c r="CA81">
        <v>-64.870044589042706</v>
      </c>
      <c r="CB81" s="6">
        <f t="shared" si="469"/>
        <v>-60.777487233281178</v>
      </c>
      <c r="CC81" s="16">
        <f t="shared" si="415"/>
        <v>60777.487233281179</v>
      </c>
      <c r="CD81" s="6">
        <f t="shared" si="470"/>
        <v>37.985929520800738</v>
      </c>
      <c r="CE81" s="14">
        <f t="shared" si="471"/>
        <v>1.5620078425794937E-2</v>
      </c>
      <c r="CF81" s="6">
        <f t="shared" si="472"/>
        <v>2.4318654801419513</v>
      </c>
      <c r="CG81" s="1">
        <v>75</v>
      </c>
      <c r="CH81">
        <v>-23.409841511937401</v>
      </c>
      <c r="CI81" s="5">
        <f t="shared" si="492"/>
        <v>-0.62489012256160237</v>
      </c>
      <c r="CJ81" s="5">
        <f t="shared" si="493"/>
        <v>0.62489012256160237</v>
      </c>
      <c r="CK81">
        <v>-61.584937013685703</v>
      </c>
      <c r="CL81" s="6">
        <f t="shared" si="473"/>
        <v>-57.5440725311637</v>
      </c>
      <c r="CM81" s="16">
        <f t="shared" si="416"/>
        <v>57544.0725311637</v>
      </c>
      <c r="CN81" s="6">
        <f t="shared" si="474"/>
        <v>35.965045331977315</v>
      </c>
      <c r="CO81" s="14">
        <f t="shared" si="475"/>
        <v>1.5622253064040059E-2</v>
      </c>
      <c r="CP81" s="6">
        <f t="shared" si="476"/>
        <v>2.3021676312978907</v>
      </c>
      <c r="CQ81" s="1">
        <v>75</v>
      </c>
      <c r="CR81">
        <v>-23.394815460162299</v>
      </c>
      <c r="CS81" s="5">
        <f t="shared" si="494"/>
        <v>-0.62443982808999721</v>
      </c>
      <c r="CT81" s="5">
        <f t="shared" si="495"/>
        <v>0.62443982808999721</v>
      </c>
      <c r="CU81">
        <v>-33.568687178194502</v>
      </c>
      <c r="CV81" s="6">
        <f t="shared" si="477"/>
        <v>-30.426608212292173</v>
      </c>
      <c r="CW81" s="16">
        <f t="shared" si="417"/>
        <v>30426.608212292173</v>
      </c>
      <c r="CX81" s="6">
        <f t="shared" si="478"/>
        <v>19.016630132682607</v>
      </c>
      <c r="CY81" s="14">
        <f t="shared" si="479"/>
        <v>1.5610995702249931E-2</v>
      </c>
      <c r="CZ81" s="6">
        <f t="shared" si="480"/>
        <v>1.2181561314466214</v>
      </c>
      <c r="DA81" s="27">
        <f t="shared" si="418"/>
        <v>36.460216710111133</v>
      </c>
      <c r="DB81" s="22">
        <f t="shared" si="419"/>
        <v>1.5622988808883775E-2</v>
      </c>
      <c r="DC81" s="27">
        <f t="shared" si="496"/>
        <v>2.333754261500756</v>
      </c>
      <c r="DD81" s="1">
        <v>75</v>
      </c>
      <c r="DE81">
        <v>-23.387955617372299</v>
      </c>
      <c r="DF81" s="5">
        <f t="shared" si="497"/>
        <v>-0.62508672475999916</v>
      </c>
      <c r="DG81" s="5">
        <f t="shared" si="498"/>
        <v>0.62508672475999916</v>
      </c>
      <c r="DH81">
        <v>-42.453682422637897</v>
      </c>
      <c r="DI81" s="6">
        <f t="shared" ref="DI81:DI141" si="535">DI80+(DH81-DH80)</f>
        <v>-38.50104212760921</v>
      </c>
      <c r="DJ81" s="16">
        <f t="shared" ref="DJ81:DJ141" si="536">(DI81*-1)*1000</f>
        <v>38501.042127609209</v>
      </c>
      <c r="DK81" s="6">
        <f t="shared" ref="DK81:DK141" si="537">DJ81/(40*40)</f>
        <v>24.063151329755755</v>
      </c>
      <c r="DL81" s="14">
        <f t="shared" ref="DL81:DL141" si="538">DG81/40</f>
        <v>1.562716811899998E-2</v>
      </c>
      <c r="DM81" s="6">
        <f t="shared" ref="DM81:DM141" si="539">(DK81/DL81)*(10^(-3))</f>
        <v>1.5398280191597256</v>
      </c>
      <c r="DN81" s="1">
        <v>75</v>
      </c>
      <c r="DO81">
        <v>-23.4408583259907</v>
      </c>
      <c r="DP81" s="5">
        <f t="shared" si="499"/>
        <v>-0.62470665201160003</v>
      </c>
      <c r="DQ81" s="5">
        <f t="shared" si="500"/>
        <v>0.62470665201160003</v>
      </c>
      <c r="DR81">
        <v>-49.721202068030799</v>
      </c>
      <c r="DS81" s="6">
        <f t="shared" si="481"/>
        <v>-45.968112349510164</v>
      </c>
      <c r="DT81" s="16">
        <f t="shared" si="482"/>
        <v>45968.112349510164</v>
      </c>
      <c r="DU81" s="6">
        <f t="shared" si="483"/>
        <v>28.730070218443853</v>
      </c>
      <c r="DV81" s="14">
        <f t="shared" si="484"/>
        <v>1.561766630029E-2</v>
      </c>
      <c r="DW81" s="6">
        <f t="shared" si="485"/>
        <v>1.8395879170443263</v>
      </c>
      <c r="DX81" s="1">
        <v>75</v>
      </c>
      <c r="DY81">
        <v>-23.493084242484102</v>
      </c>
      <c r="DZ81" s="5">
        <f t="shared" si="501"/>
        <v>-0.62479778192690105</v>
      </c>
      <c r="EA81" s="5">
        <f t="shared" si="502"/>
        <v>0.62479778192690105</v>
      </c>
      <c r="EB81">
        <v>-45.544834621250601</v>
      </c>
      <c r="EC81" s="6">
        <f t="shared" si="530"/>
        <v>-41.843667253851855</v>
      </c>
      <c r="ED81" s="16">
        <f t="shared" si="531"/>
        <v>41843.667253851854</v>
      </c>
      <c r="EE81" s="6">
        <f t="shared" si="532"/>
        <v>26.15229203365741</v>
      </c>
      <c r="EF81" s="14">
        <f t="shared" si="533"/>
        <v>1.5619944548172527E-2</v>
      </c>
      <c r="EG81" s="6">
        <f t="shared" si="534"/>
        <v>1.674288404353979</v>
      </c>
      <c r="EH81" s="1">
        <v>75</v>
      </c>
      <c r="EI81">
        <v>-23.5202511552211</v>
      </c>
      <c r="EJ81" s="5">
        <f t="shared" si="503"/>
        <v>-0.62459754757039931</v>
      </c>
      <c r="EK81" s="5">
        <f t="shared" si="504"/>
        <v>0.62459754757039931</v>
      </c>
      <c r="EL81">
        <v>-42.070068791508703</v>
      </c>
      <c r="EM81" s="6">
        <f t="shared" si="355"/>
        <v>-38.345986418426058</v>
      </c>
      <c r="EN81" s="16">
        <f t="shared" si="356"/>
        <v>38345.986418426059</v>
      </c>
      <c r="EO81" s="6">
        <f t="shared" si="357"/>
        <v>23.966241511516287</v>
      </c>
      <c r="EP81" s="14">
        <f t="shared" si="358"/>
        <v>1.5614938689259983E-2</v>
      </c>
      <c r="EQ81" s="6">
        <f t="shared" si="359"/>
        <v>1.534827769000487</v>
      </c>
      <c r="ER81" s="1">
        <v>75</v>
      </c>
      <c r="ES81">
        <v>-23.366449329894198</v>
      </c>
      <c r="ET81" s="5">
        <f t="shared" si="348"/>
        <v>-0.62550446950699978</v>
      </c>
      <c r="EU81" s="5">
        <f t="shared" si="349"/>
        <v>0.62550446950699978</v>
      </c>
      <c r="EV81">
        <v>-44.600257463753202</v>
      </c>
      <c r="EW81" s="6">
        <f t="shared" si="343"/>
        <v>-40.813674405217157</v>
      </c>
      <c r="EX81" s="16">
        <f t="shared" si="344"/>
        <v>40813.674405217156</v>
      </c>
      <c r="EY81" s="6">
        <f t="shared" si="345"/>
        <v>25.508546503260721</v>
      </c>
      <c r="EZ81" s="14">
        <f t="shared" si="346"/>
        <v>1.5637611737674993E-2</v>
      </c>
      <c r="FA81" s="6">
        <f t="shared" si="347"/>
        <v>1.6312303266747652</v>
      </c>
      <c r="FB81" s="27">
        <f t="shared" si="375"/>
        <v>25.684060319326807</v>
      </c>
      <c r="FC81" s="22">
        <f t="shared" si="376"/>
        <v>1.5623465878879497E-2</v>
      </c>
      <c r="FD81" s="27">
        <f t="shared" si="377"/>
        <v>1.6439412687582768</v>
      </c>
      <c r="FE81" s="1">
        <v>75</v>
      </c>
      <c r="FF81">
        <v>-23.417780664475199</v>
      </c>
      <c r="FG81" s="5">
        <f t="shared" si="505"/>
        <v>-0.62474320642319725</v>
      </c>
      <c r="FH81" s="5">
        <f t="shared" si="506"/>
        <v>0.62474320642319725</v>
      </c>
      <c r="FI81">
        <v>-62.118686363100998</v>
      </c>
      <c r="FJ81" s="6">
        <f t="shared" si="360"/>
        <v>-58.757911995053291</v>
      </c>
      <c r="FK81" s="16">
        <f t="shared" si="361"/>
        <v>58757.911995053291</v>
      </c>
      <c r="FL81" s="6">
        <f t="shared" si="362"/>
        <v>36.723694996908307</v>
      </c>
      <c r="FM81" s="14">
        <f t="shared" si="363"/>
        <v>1.5618580160579931E-2</v>
      </c>
      <c r="FN81" s="6">
        <f t="shared" si="364"/>
        <v>2.3512825506121247</v>
      </c>
      <c r="FO81" s="1">
        <v>75</v>
      </c>
      <c r="FP81">
        <v>-23.3211166441057</v>
      </c>
      <c r="FQ81" s="5">
        <f t="shared" ref="FQ81:FQ144" si="540">FQ80+(FP81-FP80)</f>
        <v>-0.62453133053429966</v>
      </c>
      <c r="FR81" s="5">
        <f t="shared" ref="FR81:FR144" si="541">FQ81*-1</f>
        <v>0.62453133053429966</v>
      </c>
      <c r="FS81">
        <v>-57.374162413179903</v>
      </c>
      <c r="FT81" s="6">
        <f t="shared" si="365"/>
        <v>-53.782619349658518</v>
      </c>
      <c r="FU81" s="16">
        <f t="shared" si="366"/>
        <v>53782.619349658518</v>
      </c>
      <c r="FV81" s="6">
        <f t="shared" si="367"/>
        <v>33.614137093536577</v>
      </c>
      <c r="FW81" s="14">
        <f t="shared" si="368"/>
        <v>1.5613283263357491E-2</v>
      </c>
      <c r="FX81" s="6">
        <f t="shared" si="369"/>
        <v>2.1529191859616703</v>
      </c>
      <c r="FY81" s="1">
        <v>75</v>
      </c>
      <c r="FZ81">
        <v>-23.3836263177535</v>
      </c>
      <c r="GA81" s="5">
        <f t="shared" si="507"/>
        <v>-0.62468267045489867</v>
      </c>
      <c r="GB81" s="5">
        <f t="shared" si="508"/>
        <v>0.62468267045489867</v>
      </c>
      <c r="GC81">
        <v>-57.1774901822209</v>
      </c>
      <c r="GD81" s="6">
        <f t="shared" si="350"/>
        <v>-53.683602251112433</v>
      </c>
      <c r="GE81" s="16">
        <f t="shared" si="351"/>
        <v>53683.602251112432</v>
      </c>
      <c r="GF81" s="6">
        <f t="shared" si="352"/>
        <v>33.552251406945267</v>
      </c>
      <c r="GG81" s="14">
        <f t="shared" si="353"/>
        <v>1.5617066761372467E-2</v>
      </c>
      <c r="GH81" s="6">
        <f t="shared" si="354"/>
        <v>2.1484349090402821</v>
      </c>
      <c r="GI81" s="1">
        <v>75</v>
      </c>
      <c r="GJ81">
        <v>-23.210419687803501</v>
      </c>
      <c r="GK81" s="5">
        <f t="shared" si="509"/>
        <v>-0.62517021783000004</v>
      </c>
      <c r="GL81" s="5">
        <f t="shared" si="510"/>
        <v>0.62517021783000004</v>
      </c>
      <c r="GM81">
        <v>-58.3000423386693</v>
      </c>
      <c r="GN81" s="6">
        <f t="shared" si="432"/>
        <v>-54.794439114630215</v>
      </c>
      <c r="GO81" s="16">
        <f t="shared" si="433"/>
        <v>54794.439114630215</v>
      </c>
      <c r="GP81" s="6">
        <f t="shared" si="434"/>
        <v>34.246524446643882</v>
      </c>
      <c r="GQ81" s="14">
        <f t="shared" si="435"/>
        <v>1.5629255445750001E-2</v>
      </c>
      <c r="GR81" s="6">
        <f t="shared" si="436"/>
        <v>2.1911807997198225</v>
      </c>
      <c r="GS81" s="1">
        <v>75</v>
      </c>
      <c r="GT81">
        <v>-23.736996138294501</v>
      </c>
      <c r="GU81" s="5">
        <f t="shared" si="511"/>
        <v>-0.62488234601790182</v>
      </c>
      <c r="GV81" s="5">
        <f t="shared" si="512"/>
        <v>0.62488234601790182</v>
      </c>
      <c r="GW81">
        <v>-66.341502033173995</v>
      </c>
      <c r="GX81" s="6">
        <f t="shared" si="370"/>
        <v>-62.676141597330528</v>
      </c>
      <c r="GY81" s="16">
        <f t="shared" si="371"/>
        <v>62676.141597330527</v>
      </c>
      <c r="GZ81" s="6">
        <f t="shared" si="372"/>
        <v>39.172588498331578</v>
      </c>
      <c r="HA81" s="14">
        <f t="shared" si="373"/>
        <v>1.5622058650447546E-2</v>
      </c>
      <c r="HB81" s="6">
        <f t="shared" si="374"/>
        <v>2.5075176950004185</v>
      </c>
      <c r="HC81" s="27">
        <f t="shared" si="513"/>
        <v>35.461839288473122</v>
      </c>
      <c r="HD81" s="22">
        <f t="shared" si="514"/>
        <v>1.5620048856301489E-2</v>
      </c>
      <c r="HE81" s="27">
        <f t="shared" si="515"/>
        <v>2.2702771044257646</v>
      </c>
      <c r="HF81" s="1">
        <v>75</v>
      </c>
      <c r="HG81">
        <v>-23.306733810276501</v>
      </c>
      <c r="HH81" s="5">
        <f t="shared" si="516"/>
        <v>-0.62524239533070158</v>
      </c>
      <c r="HI81" s="5">
        <f t="shared" si="517"/>
        <v>0.62524239533070158</v>
      </c>
      <c r="HJ81">
        <v>-51.0614251717925</v>
      </c>
      <c r="HK81" s="6">
        <f t="shared" si="437"/>
        <v>-47.273738309741006</v>
      </c>
      <c r="HL81" s="16">
        <f t="shared" si="438"/>
        <v>47273.738309741006</v>
      </c>
      <c r="HM81" s="6">
        <f t="shared" si="439"/>
        <v>29.546086443588127</v>
      </c>
      <c r="HN81" s="14">
        <f t="shared" si="440"/>
        <v>1.5631059883267538E-2</v>
      </c>
      <c r="HO81" s="6">
        <f t="shared" si="441"/>
        <v>1.8902164449652006</v>
      </c>
      <c r="HP81" s="1">
        <v>75</v>
      </c>
      <c r="HQ81">
        <v>-23.462417000364301</v>
      </c>
      <c r="HR81" s="5">
        <f t="shared" si="518"/>
        <v>-0.62493692152160207</v>
      </c>
      <c r="HS81" s="5">
        <f t="shared" si="519"/>
        <v>0.62493692152160207</v>
      </c>
      <c r="HT81">
        <v>-52.2640557959676</v>
      </c>
      <c r="HU81" s="6">
        <f t="shared" si="442"/>
        <v>-48.558665066957495</v>
      </c>
      <c r="HV81" s="16">
        <f t="shared" si="443"/>
        <v>48558.665066957496</v>
      </c>
      <c r="HW81" s="6">
        <f t="shared" si="444"/>
        <v>30.349165666848435</v>
      </c>
      <c r="HX81" s="14">
        <f t="shared" si="445"/>
        <v>1.5623423038040051E-2</v>
      </c>
      <c r="HY81" s="6">
        <f t="shared" si="446"/>
        <v>1.94254265489413</v>
      </c>
      <c r="HZ81" s="1">
        <v>75</v>
      </c>
      <c r="IA81">
        <v>-23.4397527529459</v>
      </c>
      <c r="IB81" s="5">
        <f t="shared" si="520"/>
        <v>-0.62510791234889851</v>
      </c>
      <c r="IC81" s="5">
        <f t="shared" si="521"/>
        <v>0.62510791234889851</v>
      </c>
      <c r="ID81">
        <v>-58.091719821095502</v>
      </c>
      <c r="IE81" s="6">
        <f t="shared" si="447"/>
        <v>-54.343479499220877</v>
      </c>
      <c r="IF81" s="16">
        <f t="shared" si="448"/>
        <v>54343.479499220877</v>
      </c>
      <c r="IG81" s="6">
        <f t="shared" si="449"/>
        <v>33.964674687013051</v>
      </c>
      <c r="IH81" s="14">
        <f t="shared" si="450"/>
        <v>1.5627697808722463E-2</v>
      </c>
      <c r="II81" s="6">
        <f t="shared" si="451"/>
        <v>2.1733639274785546</v>
      </c>
      <c r="IJ81" s="1">
        <v>75</v>
      </c>
      <c r="IK81">
        <v>-23.598771754281199</v>
      </c>
      <c r="IL81" s="5">
        <f t="shared" si="522"/>
        <v>-0.62484611756919861</v>
      </c>
      <c r="IM81" s="5">
        <f t="shared" si="523"/>
        <v>0.62484611756919861</v>
      </c>
      <c r="IN81">
        <v>-59.655484557151802</v>
      </c>
      <c r="IO81" s="6">
        <f t="shared" si="452"/>
        <v>-56.033285893499865</v>
      </c>
      <c r="IP81" s="16">
        <f t="shared" si="453"/>
        <v>56033.285893499866</v>
      </c>
      <c r="IQ81" s="6">
        <f t="shared" si="454"/>
        <v>35.020803683437414</v>
      </c>
      <c r="IR81" s="14">
        <f t="shared" si="455"/>
        <v>1.5621152939229966E-2</v>
      </c>
      <c r="IS81" s="6">
        <f t="shared" si="456"/>
        <v>2.2418834140909283</v>
      </c>
      <c r="IT81" s="1">
        <v>75</v>
      </c>
      <c r="IU81">
        <v>-23.485746491507701</v>
      </c>
      <c r="IV81" s="5">
        <f t="shared" si="524"/>
        <v>-0.62478511593970154</v>
      </c>
      <c r="IW81" s="5">
        <f t="shared" si="525"/>
        <v>0.62478511593970154</v>
      </c>
      <c r="IX81">
        <v>-58.672863058745897</v>
      </c>
      <c r="IY81" s="6">
        <f t="shared" si="457"/>
        <v>-55.033205263316667</v>
      </c>
      <c r="IZ81" s="16">
        <f t="shared" si="458"/>
        <v>55033.205263316668</v>
      </c>
      <c r="JA81" s="6">
        <f t="shared" si="459"/>
        <v>34.395753289572916</v>
      </c>
      <c r="JB81" s="14">
        <f t="shared" si="460"/>
        <v>1.5619627898492538E-2</v>
      </c>
      <c r="JC81" s="6">
        <f t="shared" si="461"/>
        <v>2.2020853193879524</v>
      </c>
      <c r="JD81" s="27">
        <f t="shared" si="462"/>
        <v>32.655296754091992</v>
      </c>
      <c r="JE81" s="22">
        <f t="shared" si="463"/>
        <v>1.5624592313550512E-2</v>
      </c>
      <c r="JF81" s="27">
        <f t="shared" si="464"/>
        <v>2.0899935242324057</v>
      </c>
    </row>
    <row r="82" spans="2:266" x14ac:dyDescent="0.25">
      <c r="B82" s="1">
        <v>76</v>
      </c>
      <c r="C82" s="5">
        <v>-23.4161455879728</v>
      </c>
      <c r="D82" s="5">
        <f t="shared" si="420"/>
        <v>-0.63323435385930082</v>
      </c>
      <c r="E82" s="5">
        <f t="shared" si="421"/>
        <v>0.63323435385930082</v>
      </c>
      <c r="F82" s="6">
        <v>-56.386398524045902</v>
      </c>
      <c r="G82" s="6">
        <f t="shared" si="422"/>
        <v>-52.778794988989787</v>
      </c>
      <c r="H82" s="16">
        <f t="shared" si="395"/>
        <v>52778.794988989786</v>
      </c>
      <c r="I82" s="6">
        <f t="shared" si="396"/>
        <v>32.986746868118615</v>
      </c>
      <c r="J82" s="14">
        <f t="shared" si="397"/>
        <v>1.5830858846482519E-2</v>
      </c>
      <c r="K82" s="6">
        <f t="shared" si="398"/>
        <v>2.0836991339511557</v>
      </c>
      <c r="L82" s="1">
        <v>76</v>
      </c>
      <c r="M82" s="1">
        <v>-23.624062610795999</v>
      </c>
      <c r="N82" s="5">
        <f t="shared" si="399"/>
        <v>-0.63390728099559723</v>
      </c>
      <c r="O82" s="5">
        <f t="shared" si="387"/>
        <v>0.63390728099559723</v>
      </c>
      <c r="P82" s="1">
        <v>-57.4717175215483</v>
      </c>
      <c r="Q82" s="6">
        <f t="shared" si="388"/>
        <v>-53.431646153330831</v>
      </c>
      <c r="R82" s="16">
        <f t="shared" si="389"/>
        <v>53431.646153330832</v>
      </c>
      <c r="S82" s="6">
        <f t="shared" si="390"/>
        <v>33.394778845831773</v>
      </c>
      <c r="T82" s="14">
        <f t="shared" si="391"/>
        <v>1.5847682024889932E-2</v>
      </c>
      <c r="U82" s="6">
        <f t="shared" si="392"/>
        <v>2.1072342815424272</v>
      </c>
      <c r="V82" s="1">
        <v>76</v>
      </c>
      <c r="W82" s="1">
        <v>-23.587299629503899</v>
      </c>
      <c r="X82" s="5">
        <f t="shared" si="423"/>
        <v>-0.63295272190849872</v>
      </c>
      <c r="Y82" s="5">
        <f t="shared" si="424"/>
        <v>0.63295272190849872</v>
      </c>
      <c r="Z82" s="1">
        <v>-57.375597022473798</v>
      </c>
      <c r="AA82" s="6">
        <f t="shared" si="425"/>
        <v>-52.946546301245675</v>
      </c>
      <c r="AB82" s="16">
        <f t="shared" si="400"/>
        <v>52946.546301245675</v>
      </c>
      <c r="AC82" s="6">
        <f t="shared" si="401"/>
        <v>33.091591438278549</v>
      </c>
      <c r="AD82" s="14">
        <f t="shared" si="402"/>
        <v>1.5823818047712469E-2</v>
      </c>
      <c r="AE82" s="6">
        <f t="shared" si="403"/>
        <v>2.0912520188553581</v>
      </c>
      <c r="AF82" s="1">
        <v>76</v>
      </c>
      <c r="AG82" s="1">
        <v>-23.655085012784799</v>
      </c>
      <c r="AH82" s="5">
        <f t="shared" si="426"/>
        <v>-0.63321218838159865</v>
      </c>
      <c r="AI82" s="5">
        <f t="shared" si="427"/>
        <v>0.63321218838159865</v>
      </c>
      <c r="AJ82" s="1">
        <v>-62.077470682561398</v>
      </c>
      <c r="AK82" s="6">
        <f t="shared" si="428"/>
        <v>-57.7997524291277</v>
      </c>
      <c r="AL82" s="16">
        <f t="shared" si="404"/>
        <v>57799.7524291277</v>
      </c>
      <c r="AM82" s="6">
        <f t="shared" si="405"/>
        <v>36.124845268204815</v>
      </c>
      <c r="AN82" s="14">
        <f t="shared" si="406"/>
        <v>1.5830304709539965E-2</v>
      </c>
      <c r="AO82" s="6">
        <f t="shared" si="407"/>
        <v>2.2820056803097772</v>
      </c>
      <c r="AP82" s="1">
        <v>76</v>
      </c>
      <c r="AQ82" s="1">
        <v>-23.622472144645499</v>
      </c>
      <c r="AR82" s="5">
        <f t="shared" si="429"/>
        <v>-0.63305293221909764</v>
      </c>
      <c r="AS82" s="5">
        <f t="shared" si="430"/>
        <v>0.63305293221909764</v>
      </c>
      <c r="AT82" s="1">
        <v>-60.575640015304103</v>
      </c>
      <c r="AU82" s="6">
        <f t="shared" si="431"/>
        <v>-56.800814904272571</v>
      </c>
      <c r="AV82" s="16">
        <f t="shared" si="408"/>
        <v>56800.814904272571</v>
      </c>
      <c r="AW82" s="6">
        <f t="shared" si="409"/>
        <v>35.500509315170355</v>
      </c>
      <c r="AX82" s="14">
        <f t="shared" si="410"/>
        <v>1.5826323305477442E-2</v>
      </c>
      <c r="AY82" s="6">
        <f t="shared" si="411"/>
        <v>2.2431305509147368</v>
      </c>
      <c r="AZ82" s="27">
        <f t="shared" si="393"/>
        <v>34.219694347120821</v>
      </c>
      <c r="BA82" s="22">
        <f t="shared" si="394"/>
        <v>1.5831797386820466E-2</v>
      </c>
      <c r="BB82" s="27">
        <f t="shared" si="412"/>
        <v>2.1614535299452333</v>
      </c>
      <c r="BC82" s="1">
        <v>76</v>
      </c>
      <c r="BD82">
        <v>-23.484851257669501</v>
      </c>
      <c r="BE82" s="5">
        <f t="shared" si="486"/>
        <v>-0.63331593771800243</v>
      </c>
      <c r="BF82" s="5">
        <f t="shared" si="487"/>
        <v>0.63331593771800243</v>
      </c>
      <c r="BG82">
        <v>-62.830079346895197</v>
      </c>
      <c r="BH82" s="6">
        <f t="shared" si="526"/>
        <v>-59.004695527255521</v>
      </c>
      <c r="BI82" s="16">
        <f t="shared" si="413"/>
        <v>59004.695527255521</v>
      </c>
      <c r="BJ82" s="6">
        <f t="shared" si="527"/>
        <v>36.877934704534702</v>
      </c>
      <c r="BK82" s="14">
        <f t="shared" si="528"/>
        <v>1.583289844295006E-2</v>
      </c>
      <c r="BL82" s="6">
        <f t="shared" si="529"/>
        <v>2.3291966936701596</v>
      </c>
      <c r="BM82" s="1">
        <v>76</v>
      </c>
      <c r="BN82">
        <v>-23.445144272542901</v>
      </c>
      <c r="BO82" s="5">
        <f t="shared" si="488"/>
        <v>-0.63338099060080211</v>
      </c>
      <c r="BP82" s="5">
        <f t="shared" si="489"/>
        <v>0.63338099060080211</v>
      </c>
      <c r="BQ82">
        <v>-62.155085615813697</v>
      </c>
      <c r="BR82" s="6">
        <f t="shared" si="465"/>
        <v>-58.471500873565638</v>
      </c>
      <c r="BS82" s="16">
        <f t="shared" si="414"/>
        <v>58471.500873565637</v>
      </c>
      <c r="BT82" s="6">
        <f t="shared" si="466"/>
        <v>36.544688045978525</v>
      </c>
      <c r="BU82" s="14">
        <f t="shared" si="467"/>
        <v>1.5834524765020053E-2</v>
      </c>
      <c r="BV82" s="6">
        <f t="shared" si="468"/>
        <v>2.3079118943126833</v>
      </c>
      <c r="BW82" s="1">
        <v>76</v>
      </c>
      <c r="BX82">
        <v>-23.3916731777488</v>
      </c>
      <c r="BY82" s="5">
        <f t="shared" si="490"/>
        <v>-0.6331697200716988</v>
      </c>
      <c r="BZ82" s="5">
        <f t="shared" si="491"/>
        <v>0.6331697200716988</v>
      </c>
      <c r="CA82">
        <v>-66.003249026834993</v>
      </c>
      <c r="CB82" s="6">
        <f t="shared" si="469"/>
        <v>-61.910691671073465</v>
      </c>
      <c r="CC82" s="16">
        <f t="shared" si="415"/>
        <v>61910.691671073466</v>
      </c>
      <c r="CD82" s="6">
        <f t="shared" si="470"/>
        <v>38.694182294420919</v>
      </c>
      <c r="CE82" s="14">
        <f t="shared" si="471"/>
        <v>1.5829243001792469E-2</v>
      </c>
      <c r="CF82" s="6">
        <f t="shared" si="472"/>
        <v>2.4444745898486286</v>
      </c>
      <c r="CG82" s="1">
        <v>76</v>
      </c>
      <c r="CH82">
        <v>-23.418548586515598</v>
      </c>
      <c r="CI82" s="5">
        <f t="shared" si="492"/>
        <v>-0.63359719713979956</v>
      </c>
      <c r="CJ82" s="5">
        <f t="shared" si="493"/>
        <v>0.63359719713979956</v>
      </c>
      <c r="CK82">
        <v>-62.664641067385702</v>
      </c>
      <c r="CL82" s="6">
        <f t="shared" si="473"/>
        <v>-58.623776584863698</v>
      </c>
      <c r="CM82" s="16">
        <f t="shared" si="416"/>
        <v>58623.776584863699</v>
      </c>
      <c r="CN82" s="6">
        <f t="shared" si="474"/>
        <v>36.639860365539811</v>
      </c>
      <c r="CO82" s="14">
        <f t="shared" si="475"/>
        <v>1.5839929928494988E-2</v>
      </c>
      <c r="CP82" s="6">
        <f t="shared" si="476"/>
        <v>2.3131327304439093</v>
      </c>
      <c r="CQ82" s="1">
        <v>76</v>
      </c>
      <c r="CR82">
        <v>-23.403616505189699</v>
      </c>
      <c r="CS82" s="5">
        <f t="shared" si="494"/>
        <v>-0.63324087311739774</v>
      </c>
      <c r="CT82" s="5">
        <f t="shared" si="495"/>
        <v>0.63324087311739774</v>
      </c>
      <c r="CU82">
        <v>-34.387721680104697</v>
      </c>
      <c r="CV82" s="6">
        <f t="shared" si="477"/>
        <v>-31.245642714202368</v>
      </c>
      <c r="CW82" s="16">
        <f t="shared" si="417"/>
        <v>31245.642714202368</v>
      </c>
      <c r="CX82" s="6">
        <f t="shared" si="478"/>
        <v>19.528526696376481</v>
      </c>
      <c r="CY82" s="14">
        <f t="shared" si="479"/>
        <v>1.5831021827934944E-2</v>
      </c>
      <c r="CZ82" s="6">
        <f t="shared" si="480"/>
        <v>1.2335607207563213</v>
      </c>
      <c r="DA82" s="27">
        <f t="shared" si="418"/>
        <v>37.189166352618493</v>
      </c>
      <c r="DB82" s="22">
        <f t="shared" si="419"/>
        <v>1.5834149034564392E-2</v>
      </c>
      <c r="DC82" s="27">
        <f t="shared" si="496"/>
        <v>2.3486684552127302</v>
      </c>
      <c r="DD82" s="1">
        <v>76</v>
      </c>
      <c r="DE82">
        <v>-23.396250907668001</v>
      </c>
      <c r="DF82" s="5">
        <f t="shared" si="497"/>
        <v>-0.63338201505570169</v>
      </c>
      <c r="DG82" s="5">
        <f t="shared" si="498"/>
        <v>0.63338201505570169</v>
      </c>
      <c r="DH82">
        <v>-43.221829459071202</v>
      </c>
      <c r="DI82" s="6">
        <f t="shared" si="535"/>
        <v>-39.269189164042515</v>
      </c>
      <c r="DJ82" s="16">
        <f t="shared" si="536"/>
        <v>39269.189164042516</v>
      </c>
      <c r="DK82" s="6">
        <f t="shared" si="537"/>
        <v>24.543243227526574</v>
      </c>
      <c r="DL82" s="14">
        <f t="shared" si="538"/>
        <v>1.5834550376392541E-2</v>
      </c>
      <c r="DM82" s="6">
        <f t="shared" si="539"/>
        <v>1.5499804316589674</v>
      </c>
      <c r="DN82" s="1">
        <v>76</v>
      </c>
      <c r="DO82">
        <v>-23.4493367608734</v>
      </c>
      <c r="DP82" s="5">
        <f t="shared" si="499"/>
        <v>-0.63318508689430075</v>
      </c>
      <c r="DQ82" s="5">
        <f t="shared" si="500"/>
        <v>0.63318508689430075</v>
      </c>
      <c r="DR82">
        <v>-50.289862416684599</v>
      </c>
      <c r="DS82" s="6">
        <f t="shared" si="481"/>
        <v>-46.536772698163965</v>
      </c>
      <c r="DT82" s="16">
        <f t="shared" si="482"/>
        <v>46536.772698163964</v>
      </c>
      <c r="DU82" s="6">
        <f t="shared" si="483"/>
        <v>29.085482936352477</v>
      </c>
      <c r="DV82" s="14">
        <f t="shared" si="484"/>
        <v>1.582962717235752E-2</v>
      </c>
      <c r="DW82" s="6">
        <f t="shared" si="485"/>
        <v>1.8374079578540543</v>
      </c>
      <c r="DX82" s="1">
        <v>76</v>
      </c>
      <c r="DY82">
        <v>-23.501627450852801</v>
      </c>
      <c r="DZ82" s="5">
        <f t="shared" si="501"/>
        <v>-0.63334099029560065</v>
      </c>
      <c r="EA82" s="5">
        <f t="shared" si="502"/>
        <v>0.63334099029560065</v>
      </c>
      <c r="EB82">
        <v>-45.645669102668798</v>
      </c>
      <c r="EC82" s="6">
        <f t="shared" si="530"/>
        <v>-41.944501735270052</v>
      </c>
      <c r="ED82" s="16">
        <f t="shared" si="531"/>
        <v>41944.501735270052</v>
      </c>
      <c r="EE82" s="6">
        <f t="shared" si="532"/>
        <v>26.215313584543782</v>
      </c>
      <c r="EF82" s="14">
        <f t="shared" si="533"/>
        <v>1.5833524757390017E-2</v>
      </c>
      <c r="EG82" s="6">
        <f t="shared" si="534"/>
        <v>1.6556839987450205</v>
      </c>
      <c r="EH82" s="1">
        <v>76</v>
      </c>
      <c r="EI82">
        <v>-23.529341143081599</v>
      </c>
      <c r="EJ82" s="5">
        <f t="shared" si="503"/>
        <v>-0.63368753543089795</v>
      </c>
      <c r="EK82" s="5">
        <f t="shared" si="504"/>
        <v>0.63368753543089795</v>
      </c>
      <c r="EL82">
        <v>-42.271843180060401</v>
      </c>
      <c r="EM82" s="6">
        <f t="shared" si="355"/>
        <v>-38.547760806977756</v>
      </c>
      <c r="EN82" s="16">
        <f t="shared" si="356"/>
        <v>38547.760806977756</v>
      </c>
      <c r="EO82" s="6">
        <f t="shared" si="357"/>
        <v>24.092350504361097</v>
      </c>
      <c r="EP82" s="14">
        <f t="shared" si="358"/>
        <v>1.5842188385772449E-2</v>
      </c>
      <c r="EQ82" s="6">
        <f t="shared" si="359"/>
        <v>1.5207716205418913</v>
      </c>
      <c r="ER82" s="1">
        <v>76</v>
      </c>
      <c r="ES82">
        <v>-23.3747485317448</v>
      </c>
      <c r="ET82" s="5">
        <f t="shared" si="348"/>
        <v>-0.63380367135760096</v>
      </c>
      <c r="EU82" s="5">
        <f t="shared" si="349"/>
        <v>0.63380367135760096</v>
      </c>
      <c r="EV82">
        <v>-44.118247553706198</v>
      </c>
      <c r="EW82" s="6">
        <f t="shared" ref="EW82:EW98" si="542">EW81+(EV82-EV81)</f>
        <v>-40.331664495170152</v>
      </c>
      <c r="EX82" s="16">
        <f t="shared" ref="EX82:EX98" si="543">(EW82*-1)*1000</f>
        <v>40331.664495170153</v>
      </c>
      <c r="EY82" s="6">
        <f t="shared" ref="EY82:EY98" si="544">EX82/(40*40)</f>
        <v>25.207290309481344</v>
      </c>
      <c r="EZ82" s="14">
        <f t="shared" ref="EZ82:EZ98" si="545">EU82/40</f>
        <v>1.5845091783940023E-2</v>
      </c>
      <c r="FA82" s="6">
        <f t="shared" ref="FA82:FA98" si="546">(EY82/EZ82)*(10^(-3))</f>
        <v>1.5908579548292985</v>
      </c>
      <c r="FB82" s="27">
        <f t="shared" si="375"/>
        <v>25.828736112453054</v>
      </c>
      <c r="FC82" s="22">
        <f t="shared" si="376"/>
        <v>1.5836996495170508E-2</v>
      </c>
      <c r="FD82" s="27">
        <f t="shared" si="377"/>
        <v>1.6309112728748489</v>
      </c>
      <c r="FE82" s="1">
        <v>76</v>
      </c>
      <c r="FF82">
        <v>-23.426265432351599</v>
      </c>
      <c r="FG82" s="5">
        <f t="shared" si="505"/>
        <v>-0.63322797429959721</v>
      </c>
      <c r="FH82" s="5">
        <f t="shared" si="506"/>
        <v>0.63322797429959721</v>
      </c>
      <c r="FI82">
        <v>-63.273535296320901</v>
      </c>
      <c r="FJ82" s="6">
        <f t="shared" si="360"/>
        <v>-59.912760928273194</v>
      </c>
      <c r="FK82" s="16">
        <f t="shared" si="361"/>
        <v>59912.760928273194</v>
      </c>
      <c r="FL82" s="6">
        <f t="shared" si="362"/>
        <v>37.445475580170744</v>
      </c>
      <c r="FM82" s="14">
        <f t="shared" si="363"/>
        <v>1.583069935748993E-2</v>
      </c>
      <c r="FN82" s="6">
        <f t="shared" si="364"/>
        <v>2.3653708995777425</v>
      </c>
      <c r="FO82" s="1">
        <v>76</v>
      </c>
      <c r="FP82">
        <v>-23.330067771768299</v>
      </c>
      <c r="FQ82" s="5">
        <f t="shared" si="540"/>
        <v>-0.63348245819689808</v>
      </c>
      <c r="FR82" s="5">
        <f t="shared" si="541"/>
        <v>0.63348245819689808</v>
      </c>
      <c r="FS82">
        <v>-58.785159513354301</v>
      </c>
      <c r="FT82" s="6">
        <f t="shared" si="365"/>
        <v>-55.193616449832916</v>
      </c>
      <c r="FU82" s="16">
        <f t="shared" si="366"/>
        <v>55193.616449832916</v>
      </c>
      <c r="FV82" s="6">
        <f t="shared" si="367"/>
        <v>34.496010281145573</v>
      </c>
      <c r="FW82" s="14">
        <f t="shared" si="368"/>
        <v>1.5837061454922453E-2</v>
      </c>
      <c r="FX82" s="6">
        <f t="shared" si="369"/>
        <v>2.1781825106464794</v>
      </c>
      <c r="FY82" s="1">
        <v>76</v>
      </c>
      <c r="FZ82">
        <v>-23.391841188343701</v>
      </c>
      <c r="GA82" s="5">
        <f t="shared" si="507"/>
        <v>-0.6328975410451001</v>
      </c>
      <c r="GB82" s="5">
        <f t="shared" si="508"/>
        <v>0.6328975410451001</v>
      </c>
      <c r="GC82">
        <v>-58.441865257918799</v>
      </c>
      <c r="GD82" s="6">
        <f t="shared" si="350"/>
        <v>-54.947977326810332</v>
      </c>
      <c r="GE82" s="16">
        <f t="shared" si="351"/>
        <v>54947.977326810331</v>
      </c>
      <c r="GF82" s="6">
        <f t="shared" si="352"/>
        <v>34.342485829256454</v>
      </c>
      <c r="GG82" s="14">
        <f t="shared" si="353"/>
        <v>1.5822438526127504E-2</v>
      </c>
      <c r="GH82" s="6">
        <f t="shared" si="354"/>
        <v>2.1704926059625325</v>
      </c>
      <c r="GI82" s="1">
        <v>76</v>
      </c>
      <c r="GJ82">
        <v>-23.218572346044802</v>
      </c>
      <c r="GK82" s="5">
        <f t="shared" si="509"/>
        <v>-0.63332287607130056</v>
      </c>
      <c r="GL82" s="5">
        <f t="shared" si="510"/>
        <v>0.63332287607130056</v>
      </c>
      <c r="GM82">
        <v>-59.5866503193974</v>
      </c>
      <c r="GN82" s="6">
        <f t="shared" si="432"/>
        <v>-56.081047095358315</v>
      </c>
      <c r="GO82" s="16">
        <f t="shared" si="433"/>
        <v>56081.047095358314</v>
      </c>
      <c r="GP82" s="6">
        <f t="shared" si="434"/>
        <v>35.050654434598947</v>
      </c>
      <c r="GQ82" s="14">
        <f t="shared" si="435"/>
        <v>1.5833071901782514E-2</v>
      </c>
      <c r="GR82" s="6">
        <f t="shared" si="436"/>
        <v>2.2137620956962167</v>
      </c>
      <c r="GS82" s="1">
        <v>76</v>
      </c>
      <c r="GT82">
        <v>-23.7453963420798</v>
      </c>
      <c r="GU82" s="5">
        <f t="shared" si="511"/>
        <v>-0.63328254980320153</v>
      </c>
      <c r="GV82" s="5">
        <f t="shared" si="512"/>
        <v>0.63328254980320153</v>
      </c>
      <c r="GW82">
        <v>-67.5262032076716</v>
      </c>
      <c r="GX82" s="6">
        <f t="shared" si="370"/>
        <v>-63.860842771828132</v>
      </c>
      <c r="GY82" s="16">
        <f t="shared" si="371"/>
        <v>63860.842771828131</v>
      </c>
      <c r="GZ82" s="6">
        <f t="shared" si="372"/>
        <v>39.913026732392581</v>
      </c>
      <c r="HA82" s="14">
        <f t="shared" si="373"/>
        <v>1.583206374508004E-2</v>
      </c>
      <c r="HB82" s="6">
        <f t="shared" si="374"/>
        <v>2.5210248881669597</v>
      </c>
      <c r="HC82" s="27">
        <f t="shared" si="513"/>
        <v>36.249530571512864</v>
      </c>
      <c r="HD82" s="22">
        <f t="shared" si="514"/>
        <v>1.5831066997080489E-2</v>
      </c>
      <c r="HE82" s="27">
        <f t="shared" si="515"/>
        <v>2.2897717872205252</v>
      </c>
      <c r="HF82" s="1">
        <v>76</v>
      </c>
      <c r="HG82">
        <v>-23.314978296924998</v>
      </c>
      <c r="HH82" s="5">
        <f t="shared" si="516"/>
        <v>-0.63348688197919856</v>
      </c>
      <c r="HI82" s="5">
        <f t="shared" si="517"/>
        <v>0.63348688197919856</v>
      </c>
      <c r="HJ82">
        <v>-52.2543828934431</v>
      </c>
      <c r="HK82" s="6">
        <f t="shared" si="437"/>
        <v>-48.466696031391606</v>
      </c>
      <c r="HL82" s="16">
        <f t="shared" si="438"/>
        <v>48466.696031391606</v>
      </c>
      <c r="HM82" s="6">
        <f t="shared" si="439"/>
        <v>30.291685019619752</v>
      </c>
      <c r="HN82" s="14">
        <f t="shared" si="440"/>
        <v>1.5837172049479965E-2</v>
      </c>
      <c r="HO82" s="6">
        <f t="shared" si="441"/>
        <v>1.9126953300109168</v>
      </c>
      <c r="HP82" s="1">
        <v>76</v>
      </c>
      <c r="HQ82">
        <v>-23.470787820921998</v>
      </c>
      <c r="HR82" s="5">
        <f t="shared" si="518"/>
        <v>-0.63330774207929963</v>
      </c>
      <c r="HS82" s="5">
        <f t="shared" si="519"/>
        <v>0.63330774207929963</v>
      </c>
      <c r="HT82">
        <v>-53.221703693270697</v>
      </c>
      <c r="HU82" s="6">
        <f t="shared" si="442"/>
        <v>-49.516312964260592</v>
      </c>
      <c r="HV82" s="16">
        <f t="shared" si="443"/>
        <v>49516.312964260593</v>
      </c>
      <c r="HW82" s="6">
        <f t="shared" si="444"/>
        <v>30.947695602662872</v>
      </c>
      <c r="HX82" s="14">
        <f t="shared" si="445"/>
        <v>1.5832693551982489E-2</v>
      </c>
      <c r="HY82" s="6">
        <f t="shared" si="446"/>
        <v>1.9546702840583787</v>
      </c>
      <c r="HZ82" s="1">
        <v>76</v>
      </c>
      <c r="IA82">
        <v>-23.448232771076999</v>
      </c>
      <c r="IB82" s="5">
        <f t="shared" si="520"/>
        <v>-0.6335879304799974</v>
      </c>
      <c r="IC82" s="5">
        <f t="shared" si="521"/>
        <v>0.6335879304799974</v>
      </c>
      <c r="ID82">
        <v>-59.039848670363398</v>
      </c>
      <c r="IE82" s="6">
        <f t="shared" si="447"/>
        <v>-55.291608348488772</v>
      </c>
      <c r="IF82" s="16">
        <f t="shared" si="448"/>
        <v>55291.608348488771</v>
      </c>
      <c r="IG82" s="6">
        <f t="shared" si="449"/>
        <v>34.557255217805483</v>
      </c>
      <c r="IH82" s="14">
        <f t="shared" si="450"/>
        <v>1.5839698261999935E-2</v>
      </c>
      <c r="II82" s="6">
        <f t="shared" si="451"/>
        <v>2.1816864593127829</v>
      </c>
      <c r="IJ82" s="1">
        <v>76</v>
      </c>
      <c r="IK82">
        <v>-23.607191143311901</v>
      </c>
      <c r="IL82" s="5">
        <f t="shared" si="522"/>
        <v>-0.63326550659990133</v>
      </c>
      <c r="IM82" s="5">
        <f t="shared" si="523"/>
        <v>0.63326550659990133</v>
      </c>
      <c r="IN82">
        <v>-60.7104886323214</v>
      </c>
      <c r="IO82" s="6">
        <f t="shared" si="452"/>
        <v>-57.088289968669464</v>
      </c>
      <c r="IP82" s="16">
        <f t="shared" si="453"/>
        <v>57088.289968669465</v>
      </c>
      <c r="IQ82" s="6">
        <f t="shared" si="454"/>
        <v>35.680181230418412</v>
      </c>
      <c r="IR82" s="14">
        <f t="shared" si="455"/>
        <v>1.5831637664997532E-2</v>
      </c>
      <c r="IS82" s="6">
        <f t="shared" si="456"/>
        <v>2.2537264928254643</v>
      </c>
      <c r="IT82" s="1">
        <v>76</v>
      </c>
      <c r="IU82">
        <v>-23.49448094697</v>
      </c>
      <c r="IV82" s="5">
        <f t="shared" si="524"/>
        <v>-0.63351957140200099</v>
      </c>
      <c r="IW82" s="5">
        <f t="shared" si="525"/>
        <v>0.63351957140200099</v>
      </c>
      <c r="IX82">
        <v>-59.835284389555497</v>
      </c>
      <c r="IY82" s="6">
        <f t="shared" si="457"/>
        <v>-56.195626594126267</v>
      </c>
      <c r="IZ82" s="16">
        <f t="shared" si="458"/>
        <v>56195.626594126268</v>
      </c>
      <c r="JA82" s="6">
        <f t="shared" si="459"/>
        <v>35.122266621328919</v>
      </c>
      <c r="JB82" s="14">
        <f t="shared" si="460"/>
        <v>1.5837989285050025E-2</v>
      </c>
      <c r="JC82" s="6">
        <f t="shared" si="461"/>
        <v>2.2175963115773749</v>
      </c>
      <c r="JD82" s="27">
        <f t="shared" si="462"/>
        <v>33.319816738367088</v>
      </c>
      <c r="JE82" s="22">
        <f t="shared" si="463"/>
        <v>1.5835838162701989E-2</v>
      </c>
      <c r="JF82" s="27">
        <f t="shared" si="464"/>
        <v>2.1040766138192146</v>
      </c>
    </row>
    <row r="83" spans="2:266" x14ac:dyDescent="0.25">
      <c r="B83" s="1">
        <v>77</v>
      </c>
      <c r="C83" s="5">
        <v>-23.424630029886199</v>
      </c>
      <c r="D83" s="5">
        <f t="shared" si="420"/>
        <v>-0.64171879577270019</v>
      </c>
      <c r="E83" s="5">
        <f t="shared" si="421"/>
        <v>0.64171879577270019</v>
      </c>
      <c r="F83" s="6">
        <v>-57.443121261894703</v>
      </c>
      <c r="G83" s="6">
        <f t="shared" si="422"/>
        <v>-53.835517726838589</v>
      </c>
      <c r="H83" s="16">
        <f t="shared" si="395"/>
        <v>53835.517726838589</v>
      </c>
      <c r="I83" s="6">
        <f t="shared" si="396"/>
        <v>33.647198579274118</v>
      </c>
      <c r="J83" s="14">
        <f t="shared" si="397"/>
        <v>1.6042969894317506E-2</v>
      </c>
      <c r="K83" s="6">
        <f t="shared" si="398"/>
        <v>2.0973173172376338</v>
      </c>
      <c r="L83" s="1">
        <v>77</v>
      </c>
      <c r="M83" s="1">
        <v>-23.632131496570398</v>
      </c>
      <c r="N83" s="5">
        <f t="shared" si="399"/>
        <v>-0.64197616676999658</v>
      </c>
      <c r="O83" s="5">
        <f t="shared" si="387"/>
        <v>0.64197616676999658</v>
      </c>
      <c r="P83" s="1">
        <v>-58.3735056221485</v>
      </c>
      <c r="Q83" s="6">
        <f t="shared" si="388"/>
        <v>-54.333434253931031</v>
      </c>
      <c r="R83" s="16">
        <f t="shared" si="389"/>
        <v>54333.434253931031</v>
      </c>
      <c r="S83" s="6">
        <f t="shared" si="390"/>
        <v>33.958396408706896</v>
      </c>
      <c r="T83" s="14">
        <f t="shared" si="391"/>
        <v>1.6049404169249916E-2</v>
      </c>
      <c r="U83" s="6">
        <f t="shared" si="392"/>
        <v>2.1158664864188523</v>
      </c>
      <c r="V83" s="1">
        <v>77</v>
      </c>
      <c r="W83" s="1">
        <v>-23.595494010997101</v>
      </c>
      <c r="X83" s="5">
        <f t="shared" si="423"/>
        <v>-0.64114710340169978</v>
      </c>
      <c r="Y83" s="5">
        <f t="shared" si="424"/>
        <v>0.64114710340169978</v>
      </c>
      <c r="Z83" s="1">
        <v>-58.534850925207103</v>
      </c>
      <c r="AA83" s="6">
        <f t="shared" si="425"/>
        <v>-54.10580020397898</v>
      </c>
      <c r="AB83" s="16">
        <f t="shared" si="400"/>
        <v>54105.800203978979</v>
      </c>
      <c r="AC83" s="6">
        <f t="shared" si="401"/>
        <v>33.816125127486863</v>
      </c>
      <c r="AD83" s="14">
        <f t="shared" si="402"/>
        <v>1.6028677585042495E-2</v>
      </c>
      <c r="AE83" s="6">
        <f t="shared" si="403"/>
        <v>2.1097264542299548</v>
      </c>
      <c r="AF83" s="1">
        <v>77</v>
      </c>
      <c r="AG83" s="1">
        <v>-23.6634151811115</v>
      </c>
      <c r="AH83" s="5">
        <f t="shared" si="426"/>
        <v>-0.64154235670829962</v>
      </c>
      <c r="AI83" s="5">
        <f t="shared" si="427"/>
        <v>0.64154235670829962</v>
      </c>
      <c r="AJ83" s="1">
        <v>-62.891238927841201</v>
      </c>
      <c r="AK83" s="6">
        <f t="shared" si="428"/>
        <v>-58.613520674407503</v>
      </c>
      <c r="AL83" s="16">
        <f t="shared" si="404"/>
        <v>58613.520674407504</v>
      </c>
      <c r="AM83" s="6">
        <f t="shared" si="405"/>
        <v>36.633450421504691</v>
      </c>
      <c r="AN83" s="14">
        <f t="shared" si="406"/>
        <v>1.6038558917707491E-2</v>
      </c>
      <c r="AO83" s="6">
        <f t="shared" si="407"/>
        <v>2.2840861582058505</v>
      </c>
      <c r="AP83" s="1">
        <v>77</v>
      </c>
      <c r="AQ83" s="1">
        <v>-23.631029974778901</v>
      </c>
      <c r="AR83" s="5">
        <f t="shared" si="429"/>
        <v>-0.64161076235249936</v>
      </c>
      <c r="AS83" s="5">
        <f t="shared" si="430"/>
        <v>0.64161076235249936</v>
      </c>
      <c r="AT83" s="1">
        <v>-61.593491584062598</v>
      </c>
      <c r="AU83" s="6">
        <f t="shared" si="431"/>
        <v>-57.818666473031065</v>
      </c>
      <c r="AV83" s="16">
        <f t="shared" si="408"/>
        <v>57818.666473031066</v>
      </c>
      <c r="AW83" s="6">
        <f t="shared" si="409"/>
        <v>36.136666545644417</v>
      </c>
      <c r="AX83" s="14">
        <f t="shared" si="410"/>
        <v>1.6040269058812485E-2</v>
      </c>
      <c r="AY83" s="6">
        <f t="shared" si="411"/>
        <v>2.2528715954294429</v>
      </c>
      <c r="AZ83" s="27">
        <f t="shared" si="393"/>
        <v>34.838367416523397</v>
      </c>
      <c r="BA83" s="22">
        <f t="shared" si="394"/>
        <v>1.6039975925025977E-2</v>
      </c>
      <c r="BB83" s="27">
        <f t="shared" si="412"/>
        <v>2.1719713034087351</v>
      </c>
      <c r="BC83" s="1">
        <v>77</v>
      </c>
      <c r="BD83">
        <v>-23.493392696525401</v>
      </c>
      <c r="BE83" s="5">
        <f t="shared" si="486"/>
        <v>-0.64185737657390263</v>
      </c>
      <c r="BF83" s="5">
        <f t="shared" si="487"/>
        <v>0.64185737657390263</v>
      </c>
      <c r="BG83">
        <v>-63.894013687968297</v>
      </c>
      <c r="BH83" s="6">
        <f t="shared" si="526"/>
        <v>-60.068629868328621</v>
      </c>
      <c r="BI83" s="16">
        <f t="shared" si="413"/>
        <v>60068.629868328622</v>
      </c>
      <c r="BJ83" s="6">
        <f t="shared" si="527"/>
        <v>37.542893667705385</v>
      </c>
      <c r="BK83" s="14">
        <f t="shared" si="528"/>
        <v>1.6046434414347565E-2</v>
      </c>
      <c r="BL83" s="6">
        <f t="shared" si="529"/>
        <v>2.339640863401856</v>
      </c>
      <c r="BM83" s="1">
        <v>77</v>
      </c>
      <c r="BN83">
        <v>-23.453423311259499</v>
      </c>
      <c r="BO83" s="5">
        <f t="shared" si="488"/>
        <v>-0.64166002931739996</v>
      </c>
      <c r="BP83" s="5">
        <f t="shared" si="489"/>
        <v>0.64166002931739996</v>
      </c>
      <c r="BQ83">
        <v>-63.1893612444401</v>
      </c>
      <c r="BR83" s="6">
        <f t="shared" si="465"/>
        <v>-59.505776502192042</v>
      </c>
      <c r="BS83" s="16">
        <f t="shared" si="414"/>
        <v>59505.776502192042</v>
      </c>
      <c r="BT83" s="6">
        <f t="shared" si="466"/>
        <v>37.191110313870027</v>
      </c>
      <c r="BU83" s="14">
        <f t="shared" si="467"/>
        <v>1.6041500732934998E-2</v>
      </c>
      <c r="BV83" s="6">
        <f t="shared" si="468"/>
        <v>2.3184308583742737</v>
      </c>
      <c r="BW83" s="1">
        <v>77</v>
      </c>
      <c r="BX83">
        <v>-23.400249215238802</v>
      </c>
      <c r="BY83" s="5">
        <f t="shared" si="490"/>
        <v>-0.64174575756170071</v>
      </c>
      <c r="BZ83" s="5">
        <f t="shared" si="491"/>
        <v>0.64174575756170071</v>
      </c>
      <c r="CA83">
        <v>-67.261804081499605</v>
      </c>
      <c r="CB83" s="6">
        <f t="shared" si="469"/>
        <v>-63.169246725738077</v>
      </c>
      <c r="CC83" s="16">
        <f t="shared" si="415"/>
        <v>63169.246725738078</v>
      </c>
      <c r="CD83" s="6">
        <f t="shared" si="470"/>
        <v>39.480779203586302</v>
      </c>
      <c r="CE83" s="14">
        <f t="shared" si="471"/>
        <v>1.6043643939042517E-2</v>
      </c>
      <c r="CF83" s="6">
        <f t="shared" si="472"/>
        <v>2.4608361637538629</v>
      </c>
      <c r="CG83" s="1">
        <v>77</v>
      </c>
      <c r="CH83">
        <v>-23.426327505002099</v>
      </c>
      <c r="CI83" s="5">
        <f t="shared" si="492"/>
        <v>-0.6413761156263007</v>
      </c>
      <c r="CJ83" s="5">
        <f t="shared" si="493"/>
        <v>0.6413761156263007</v>
      </c>
      <c r="CK83">
        <v>-63.877863995730898</v>
      </c>
      <c r="CL83" s="6">
        <f t="shared" si="473"/>
        <v>-59.836999513208895</v>
      </c>
      <c r="CM83" s="16">
        <f t="shared" si="416"/>
        <v>59836.999513208895</v>
      </c>
      <c r="CN83" s="6">
        <f t="shared" si="474"/>
        <v>37.398124695755563</v>
      </c>
      <c r="CO83" s="14">
        <f t="shared" si="475"/>
        <v>1.6034402890657516E-2</v>
      </c>
      <c r="CP83" s="6">
        <f t="shared" si="476"/>
        <v>2.3323677813749879</v>
      </c>
      <c r="CQ83" s="1">
        <v>77</v>
      </c>
      <c r="CR83">
        <v>-23.4117297684855</v>
      </c>
      <c r="CS83" s="5">
        <f t="shared" si="494"/>
        <v>-0.64135413641319872</v>
      </c>
      <c r="CT83" s="5">
        <f t="shared" si="495"/>
        <v>0.64135413641319872</v>
      </c>
      <c r="CU83">
        <v>-34.929234907031102</v>
      </c>
      <c r="CV83" s="6">
        <f t="shared" si="477"/>
        <v>-31.787155941128773</v>
      </c>
      <c r="CW83" s="16">
        <f t="shared" si="417"/>
        <v>31787.155941128774</v>
      </c>
      <c r="CX83" s="6">
        <f t="shared" si="478"/>
        <v>19.866972463205485</v>
      </c>
      <c r="CY83" s="14">
        <f t="shared" si="479"/>
        <v>1.6033853410329969E-2</v>
      </c>
      <c r="CZ83" s="6">
        <f t="shared" si="480"/>
        <v>1.2390641198207533</v>
      </c>
      <c r="DA83" s="27">
        <f t="shared" si="418"/>
        <v>37.903226970229319</v>
      </c>
      <c r="DB83" s="22">
        <f t="shared" si="419"/>
        <v>1.6041495494245647E-2</v>
      </c>
      <c r="DC83" s="27">
        <f t="shared" si="496"/>
        <v>2.3628237768620663</v>
      </c>
      <c r="DD83" s="1">
        <v>77</v>
      </c>
      <c r="DE83">
        <v>-23.4046293185047</v>
      </c>
      <c r="DF83" s="5">
        <f t="shared" si="497"/>
        <v>-0.64176042589240012</v>
      </c>
      <c r="DG83" s="5">
        <f t="shared" si="498"/>
        <v>0.64176042589240012</v>
      </c>
      <c r="DH83">
        <v>-43.720418214798002</v>
      </c>
      <c r="DI83" s="6">
        <f t="shared" si="535"/>
        <v>-39.767777919769316</v>
      </c>
      <c r="DJ83" s="16">
        <f t="shared" si="536"/>
        <v>39767.777919769316</v>
      </c>
      <c r="DK83" s="6">
        <f t="shared" si="537"/>
        <v>24.854861199855822</v>
      </c>
      <c r="DL83" s="14">
        <f t="shared" si="538"/>
        <v>1.6044010647310002E-2</v>
      </c>
      <c r="DM83" s="6">
        <f t="shared" si="539"/>
        <v>1.5491675832328795</v>
      </c>
      <c r="DN83" s="1">
        <v>77</v>
      </c>
      <c r="DO83">
        <v>-23.458155966691301</v>
      </c>
      <c r="DP83" s="5">
        <f t="shared" si="499"/>
        <v>-0.64200429271220116</v>
      </c>
      <c r="DQ83" s="5">
        <f t="shared" si="500"/>
        <v>0.64200429271220116</v>
      </c>
      <c r="DR83">
        <v>-50.620387494564099</v>
      </c>
      <c r="DS83" s="6">
        <f t="shared" si="481"/>
        <v>-46.867297776043465</v>
      </c>
      <c r="DT83" s="16">
        <f t="shared" si="482"/>
        <v>46867.297776043466</v>
      </c>
      <c r="DU83" s="6">
        <f t="shared" si="483"/>
        <v>29.292061110027166</v>
      </c>
      <c r="DV83" s="14">
        <f t="shared" si="484"/>
        <v>1.605010731780503E-2</v>
      </c>
      <c r="DW83" s="6">
        <f t="shared" si="485"/>
        <v>1.8250383333906002</v>
      </c>
      <c r="DX83" s="1">
        <v>77</v>
      </c>
      <c r="DY83">
        <v>-23.5097580833149</v>
      </c>
      <c r="DZ83" s="5">
        <f t="shared" si="501"/>
        <v>-0.64147162275769887</v>
      </c>
      <c r="EA83" s="5">
        <f t="shared" si="502"/>
        <v>0.64147162275769887</v>
      </c>
      <c r="EB83">
        <v>-46.1632765829563</v>
      </c>
      <c r="EC83" s="6">
        <f t="shared" si="530"/>
        <v>-42.462109215557554</v>
      </c>
      <c r="ED83" s="16">
        <f t="shared" si="531"/>
        <v>42462.109215557553</v>
      </c>
      <c r="EE83" s="6">
        <f t="shared" si="532"/>
        <v>26.53881825972347</v>
      </c>
      <c r="EF83" s="14">
        <f t="shared" si="533"/>
        <v>1.6036790568942472E-2</v>
      </c>
      <c r="EG83" s="6">
        <f t="shared" si="534"/>
        <v>1.6548709135804063</v>
      </c>
      <c r="EH83" s="1">
        <v>77</v>
      </c>
      <c r="EI83">
        <v>-23.5372975716535</v>
      </c>
      <c r="EJ83" s="5">
        <f t="shared" si="503"/>
        <v>-0.64164396400279955</v>
      </c>
      <c r="EK83" s="5">
        <f t="shared" si="504"/>
        <v>0.64164396400279955</v>
      </c>
      <c r="EL83">
        <v>-42.154636420309501</v>
      </c>
      <c r="EM83" s="6">
        <f t="shared" si="355"/>
        <v>-38.430554047226856</v>
      </c>
      <c r="EN83" s="16">
        <f t="shared" si="356"/>
        <v>38430.554047226855</v>
      </c>
      <c r="EO83" s="6">
        <f t="shared" si="357"/>
        <v>24.019096279516784</v>
      </c>
      <c r="EP83" s="14">
        <f t="shared" si="358"/>
        <v>1.604109910006999E-2</v>
      </c>
      <c r="EQ83" s="6">
        <f t="shared" si="359"/>
        <v>1.4973472908357002</v>
      </c>
      <c r="ER83" s="1">
        <v>77</v>
      </c>
      <c r="ES83">
        <v>-23.384297708207601</v>
      </c>
      <c r="ET83" s="5">
        <f t="shared" ref="ET83:ET98" si="547">ET82+(ES83-ES82)</f>
        <v>-0.64335284782040247</v>
      </c>
      <c r="EU83" s="5">
        <f t="shared" ref="EU83:EU98" si="548">ET83*-1</f>
        <v>0.64335284782040247</v>
      </c>
      <c r="EV83">
        <v>-33.290940895676599</v>
      </c>
      <c r="EW83" s="6">
        <f t="shared" si="542"/>
        <v>-29.504357837140553</v>
      </c>
      <c r="EX83" s="16">
        <f t="shared" si="543"/>
        <v>29504.357837140553</v>
      </c>
      <c r="EY83" s="6">
        <f t="shared" si="544"/>
        <v>18.440223648212847</v>
      </c>
      <c r="EZ83" s="14">
        <f t="shared" si="545"/>
        <v>1.6083821195510061E-2</v>
      </c>
      <c r="FA83" s="6">
        <f t="shared" si="546"/>
        <v>1.1465076255237527</v>
      </c>
      <c r="FB83" s="27">
        <f t="shared" si="375"/>
        <v>24.629012099467218</v>
      </c>
      <c r="FC83" s="22">
        <f t="shared" si="376"/>
        <v>1.6051165765927515E-2</v>
      </c>
      <c r="FD83" s="27">
        <f t="shared" si="377"/>
        <v>1.5344064386742711</v>
      </c>
      <c r="FE83" s="1">
        <v>77</v>
      </c>
      <c r="FF83">
        <v>-23.434319323832401</v>
      </c>
      <c r="FG83" s="5">
        <f t="shared" si="505"/>
        <v>-0.64128186578039958</v>
      </c>
      <c r="FH83" s="5">
        <f t="shared" si="506"/>
        <v>0.64128186578039958</v>
      </c>
      <c r="FI83">
        <v>-64.440649561583996</v>
      </c>
      <c r="FJ83" s="6">
        <f t="shared" si="360"/>
        <v>-61.079875193536289</v>
      </c>
      <c r="FK83" s="16">
        <f t="shared" si="361"/>
        <v>61079.875193536289</v>
      </c>
      <c r="FL83" s="6">
        <f t="shared" si="362"/>
        <v>38.174921995960183</v>
      </c>
      <c r="FM83" s="14">
        <f t="shared" si="363"/>
        <v>1.6032046644509988E-2</v>
      </c>
      <c r="FN83" s="6">
        <f t="shared" si="364"/>
        <v>2.3811633562725945</v>
      </c>
      <c r="FO83" s="1">
        <v>77</v>
      </c>
      <c r="FP83">
        <v>-23.338265180059899</v>
      </c>
      <c r="FQ83" s="5">
        <f t="shared" si="540"/>
        <v>-0.64167986648849862</v>
      </c>
      <c r="FR83" s="5">
        <f t="shared" si="541"/>
        <v>0.64167986648849862</v>
      </c>
      <c r="FS83">
        <v>-60.301120951771701</v>
      </c>
      <c r="FT83" s="6">
        <f t="shared" si="365"/>
        <v>-56.709577888250315</v>
      </c>
      <c r="FU83" s="16">
        <f t="shared" si="366"/>
        <v>56709.577888250315</v>
      </c>
      <c r="FV83" s="6">
        <f t="shared" si="367"/>
        <v>35.443486180156448</v>
      </c>
      <c r="FW83" s="14">
        <f t="shared" si="368"/>
        <v>1.6041996662212465E-2</v>
      </c>
      <c r="FX83" s="6">
        <f t="shared" si="369"/>
        <v>2.2094186232842783</v>
      </c>
      <c r="FY83" s="1">
        <v>77</v>
      </c>
      <c r="FZ83">
        <v>-23.399991099183399</v>
      </c>
      <c r="GA83" s="5">
        <f t="shared" si="507"/>
        <v>-0.64104745188479839</v>
      </c>
      <c r="GB83" s="5">
        <f t="shared" si="508"/>
        <v>0.64104745188479839</v>
      </c>
      <c r="GC83">
        <v>-59.5959078520536</v>
      </c>
      <c r="GD83" s="6">
        <f t="shared" si="350"/>
        <v>-56.102019920945132</v>
      </c>
      <c r="GE83" s="16">
        <f t="shared" si="351"/>
        <v>56102.019920945131</v>
      </c>
      <c r="GF83" s="6">
        <f t="shared" si="352"/>
        <v>35.063762450590708</v>
      </c>
      <c r="GG83" s="14">
        <f t="shared" si="353"/>
        <v>1.6026186297119958E-2</v>
      </c>
      <c r="GH83" s="6">
        <f t="shared" si="354"/>
        <v>2.1879043336025594</v>
      </c>
      <c r="GI83" s="1">
        <v>77</v>
      </c>
      <c r="GJ83">
        <v>-23.2266142700303</v>
      </c>
      <c r="GK83" s="5">
        <f t="shared" si="509"/>
        <v>-0.64136480005679886</v>
      </c>
      <c r="GL83" s="5">
        <f t="shared" si="510"/>
        <v>0.64136480005679886</v>
      </c>
      <c r="GM83">
        <v>-60.762626305222497</v>
      </c>
      <c r="GN83" s="6">
        <f t="shared" si="432"/>
        <v>-57.257023081183412</v>
      </c>
      <c r="GO83" s="16">
        <f t="shared" si="433"/>
        <v>57257.023081183412</v>
      </c>
      <c r="GP83" s="6">
        <f t="shared" si="434"/>
        <v>35.785639425739632</v>
      </c>
      <c r="GQ83" s="14">
        <f t="shared" si="435"/>
        <v>1.6034120001419971E-2</v>
      </c>
      <c r="GR83" s="6">
        <f t="shared" si="436"/>
        <v>2.2318430585882156</v>
      </c>
      <c r="GS83" s="1">
        <v>77</v>
      </c>
      <c r="GT83">
        <v>-23.7538371049639</v>
      </c>
      <c r="GU83" s="5">
        <f t="shared" si="511"/>
        <v>-0.64172331268730076</v>
      </c>
      <c r="GV83" s="5">
        <f t="shared" si="512"/>
        <v>0.64172331268730076</v>
      </c>
      <c r="GW83">
        <v>-68.9124571159482</v>
      </c>
      <c r="GX83" s="6">
        <f t="shared" si="370"/>
        <v>-65.247096680104733</v>
      </c>
      <c r="GY83" s="16">
        <f t="shared" si="371"/>
        <v>65247.096680104733</v>
      </c>
      <c r="GZ83" s="6">
        <f t="shared" si="372"/>
        <v>40.779435425065458</v>
      </c>
      <c r="HA83" s="14">
        <f t="shared" si="373"/>
        <v>1.604308281718252E-2</v>
      </c>
      <c r="HB83" s="6">
        <f t="shared" si="374"/>
        <v>2.541870280778562</v>
      </c>
      <c r="HC83" s="27">
        <f t="shared" si="513"/>
        <v>37.049449095502482</v>
      </c>
      <c r="HD83" s="22">
        <f t="shared" si="514"/>
        <v>1.6035486484488978E-2</v>
      </c>
      <c r="HE83" s="27">
        <f t="shared" si="515"/>
        <v>2.3104661733424909</v>
      </c>
      <c r="HF83" s="1">
        <v>77</v>
      </c>
      <c r="HG83">
        <v>-23.323342411959999</v>
      </c>
      <c r="HH83" s="5">
        <f t="shared" si="516"/>
        <v>-0.64185099701419901</v>
      </c>
      <c r="HI83" s="5">
        <f t="shared" si="517"/>
        <v>0.64185099701419901</v>
      </c>
      <c r="HJ83">
        <v>-53.380606323480599</v>
      </c>
      <c r="HK83" s="6">
        <f t="shared" si="437"/>
        <v>-49.592919461429105</v>
      </c>
      <c r="HL83" s="16">
        <f t="shared" si="438"/>
        <v>49592.919461429105</v>
      </c>
      <c r="HM83" s="6">
        <f t="shared" si="439"/>
        <v>30.995574663393189</v>
      </c>
      <c r="HN83" s="14">
        <f t="shared" si="440"/>
        <v>1.6046274925354976E-2</v>
      </c>
      <c r="HO83" s="6">
        <f t="shared" si="441"/>
        <v>1.9316367697537442</v>
      </c>
      <c r="HP83" s="1">
        <v>77</v>
      </c>
      <c r="HQ83">
        <v>-23.478928278837301</v>
      </c>
      <c r="HR83" s="5">
        <f t="shared" si="518"/>
        <v>-0.64144819999460267</v>
      </c>
      <c r="HS83" s="5">
        <f t="shared" si="519"/>
        <v>0.64144819999460267</v>
      </c>
      <c r="HT83">
        <v>-54.301398806273902</v>
      </c>
      <c r="HU83" s="6">
        <f t="shared" si="442"/>
        <v>-50.596008077263797</v>
      </c>
      <c r="HV83" s="16">
        <f t="shared" si="443"/>
        <v>50596.008077263796</v>
      </c>
      <c r="HW83" s="6">
        <f t="shared" si="444"/>
        <v>31.622505048289874</v>
      </c>
      <c r="HX83" s="14">
        <f t="shared" si="445"/>
        <v>1.6036204999865068E-2</v>
      </c>
      <c r="HY83" s="6">
        <f t="shared" si="446"/>
        <v>1.9719444250404601</v>
      </c>
      <c r="HZ83" s="1">
        <v>77</v>
      </c>
      <c r="IA83">
        <v>-23.456298630053102</v>
      </c>
      <c r="IB83" s="5">
        <f t="shared" si="520"/>
        <v>-0.6416537894561003</v>
      </c>
      <c r="IC83" s="5">
        <f t="shared" si="521"/>
        <v>0.6416537894561003</v>
      </c>
      <c r="ID83">
        <v>-60.111383348703399</v>
      </c>
      <c r="IE83" s="6">
        <f t="shared" si="447"/>
        <v>-56.363143026828773</v>
      </c>
      <c r="IF83" s="16">
        <f t="shared" si="448"/>
        <v>56363.143026828773</v>
      </c>
      <c r="IG83" s="6">
        <f t="shared" si="449"/>
        <v>35.226964391767986</v>
      </c>
      <c r="IH83" s="14">
        <f t="shared" si="450"/>
        <v>1.6041344736402507E-2</v>
      </c>
      <c r="II83" s="6">
        <f t="shared" si="451"/>
        <v>2.1960106818119614</v>
      </c>
      <c r="IJ83" s="1">
        <v>77</v>
      </c>
      <c r="IK83">
        <v>-23.615172764159801</v>
      </c>
      <c r="IL83" s="5">
        <f t="shared" si="522"/>
        <v>-0.64124712744780155</v>
      </c>
      <c r="IM83" s="5">
        <f t="shared" si="523"/>
        <v>0.64124712744780155</v>
      </c>
      <c r="IN83">
        <v>-61.826685257256003</v>
      </c>
      <c r="IO83" s="6">
        <f t="shared" si="452"/>
        <v>-58.204486593604067</v>
      </c>
      <c r="IP83" s="16">
        <f t="shared" si="453"/>
        <v>58204.486593604066</v>
      </c>
      <c r="IQ83" s="6">
        <f t="shared" si="454"/>
        <v>36.377804121002541</v>
      </c>
      <c r="IR83" s="14">
        <f t="shared" si="455"/>
        <v>1.6031178186195039E-2</v>
      </c>
      <c r="IS83" s="6">
        <f t="shared" si="456"/>
        <v>2.2691909289816663</v>
      </c>
      <c r="IT83" s="1">
        <v>77</v>
      </c>
      <c r="IU83">
        <v>-23.502572929544701</v>
      </c>
      <c r="IV83" s="5">
        <f t="shared" si="524"/>
        <v>-0.641611553976702</v>
      </c>
      <c r="IW83" s="5">
        <f t="shared" si="525"/>
        <v>0.641611553976702</v>
      </c>
      <c r="IX83">
        <v>-60.8499236404896</v>
      </c>
      <c r="IY83" s="6">
        <f t="shared" si="457"/>
        <v>-57.21026584506037</v>
      </c>
      <c r="IZ83" s="16">
        <f t="shared" si="458"/>
        <v>57210.26584506037</v>
      </c>
      <c r="JA83" s="6">
        <f t="shared" si="459"/>
        <v>35.756416153162732</v>
      </c>
      <c r="JB83" s="14">
        <f t="shared" si="460"/>
        <v>1.604028884941755E-2</v>
      </c>
      <c r="JC83" s="6">
        <f t="shared" si="461"/>
        <v>2.2291628591502022</v>
      </c>
      <c r="JD83" s="27">
        <f t="shared" si="462"/>
        <v>33.995852875523255</v>
      </c>
      <c r="JE83" s="22">
        <f t="shared" si="463"/>
        <v>1.6039058339447028E-2</v>
      </c>
      <c r="JF83" s="27">
        <f t="shared" si="464"/>
        <v>2.119566632656523</v>
      </c>
    </row>
    <row r="84" spans="2:266" x14ac:dyDescent="0.25">
      <c r="B84" s="1">
        <v>78</v>
      </c>
      <c r="C84" s="5">
        <v>-23.433027858798901</v>
      </c>
      <c r="D84" s="5">
        <f t="shared" si="420"/>
        <v>-0.65011662468540266</v>
      </c>
      <c r="E84" s="5">
        <f t="shared" si="421"/>
        <v>0.65011662468540266</v>
      </c>
      <c r="F84" s="6">
        <v>-58.604789525270498</v>
      </c>
      <c r="G84" s="6">
        <f t="shared" si="422"/>
        <v>-54.997185990214383</v>
      </c>
      <c r="H84" s="16">
        <f t="shared" si="395"/>
        <v>54997.185990214384</v>
      </c>
      <c r="I84" s="6">
        <f t="shared" si="396"/>
        <v>34.373241243883989</v>
      </c>
      <c r="J84" s="14">
        <f t="shared" si="397"/>
        <v>1.6252915617135065E-2</v>
      </c>
      <c r="K84" s="6">
        <f t="shared" si="398"/>
        <v>2.1148969239491464</v>
      </c>
      <c r="L84" s="1">
        <v>78</v>
      </c>
      <c r="M84" s="1">
        <v>-23.6399960967351</v>
      </c>
      <c r="N84" s="5">
        <f t="shared" si="399"/>
        <v>-0.64984076693469817</v>
      </c>
      <c r="O84" s="5">
        <f t="shared" si="387"/>
        <v>0.64984076693469817</v>
      </c>
      <c r="P84" s="1">
        <v>-59.309634752571597</v>
      </c>
      <c r="Q84" s="6">
        <f t="shared" si="388"/>
        <v>-55.269563384354129</v>
      </c>
      <c r="R84" s="16">
        <f t="shared" si="389"/>
        <v>55269.563384354129</v>
      </c>
      <c r="S84" s="6">
        <f t="shared" si="390"/>
        <v>34.543477115221329</v>
      </c>
      <c r="T84" s="14">
        <f t="shared" si="391"/>
        <v>1.6246019173367453E-2</v>
      </c>
      <c r="U84" s="6">
        <f t="shared" si="392"/>
        <v>2.1262733194264234</v>
      </c>
      <c r="V84" s="1">
        <v>78</v>
      </c>
      <c r="W84" s="1">
        <v>-23.6039423641603</v>
      </c>
      <c r="X84" s="5">
        <f t="shared" si="423"/>
        <v>-0.64959545656489937</v>
      </c>
      <c r="Y84" s="5">
        <f t="shared" si="424"/>
        <v>0.64959545656489937</v>
      </c>
      <c r="Z84" s="1">
        <v>-59.587579593062401</v>
      </c>
      <c r="AA84" s="6">
        <f t="shared" si="425"/>
        <v>-55.158528871834278</v>
      </c>
      <c r="AB84" s="16">
        <f t="shared" si="400"/>
        <v>55158.528871834278</v>
      </c>
      <c r="AC84" s="6">
        <f t="shared" si="401"/>
        <v>34.474080544896424</v>
      </c>
      <c r="AD84" s="14">
        <f t="shared" si="402"/>
        <v>1.6239886414122485E-2</v>
      </c>
      <c r="AE84" s="6">
        <f t="shared" si="403"/>
        <v>2.1228030582108732</v>
      </c>
      <c r="AF84" s="1">
        <v>78</v>
      </c>
      <c r="AG84" s="1">
        <v>-23.671942370731699</v>
      </c>
      <c r="AH84" s="5">
        <f t="shared" si="426"/>
        <v>-0.65006954632849911</v>
      </c>
      <c r="AI84" s="5">
        <f t="shared" si="427"/>
        <v>0.65006954632849911</v>
      </c>
      <c r="AJ84" s="1">
        <v>-64.051192253828006</v>
      </c>
      <c r="AK84" s="6">
        <f t="shared" si="428"/>
        <v>-59.773474000394309</v>
      </c>
      <c r="AL84" s="16">
        <f t="shared" si="404"/>
        <v>59773.474000394308</v>
      </c>
      <c r="AM84" s="6">
        <f t="shared" si="405"/>
        <v>37.358421250246444</v>
      </c>
      <c r="AN84" s="14">
        <f t="shared" si="406"/>
        <v>1.6251738658212479E-2</v>
      </c>
      <c r="AO84" s="6">
        <f t="shared" si="407"/>
        <v>2.2987338177117524</v>
      </c>
      <c r="AP84" s="1">
        <v>78</v>
      </c>
      <c r="AQ84" s="1">
        <v>-23.639157720140901</v>
      </c>
      <c r="AR84" s="5">
        <f t="shared" si="429"/>
        <v>-0.64973850771449904</v>
      </c>
      <c r="AS84" s="5">
        <f t="shared" si="430"/>
        <v>0.64973850771449904</v>
      </c>
      <c r="AT84" s="1">
        <v>-62.710868567228303</v>
      </c>
      <c r="AU84" s="6">
        <f t="shared" si="431"/>
        <v>-58.936043456196771</v>
      </c>
      <c r="AV84" s="16">
        <f t="shared" si="408"/>
        <v>58936.04345619677</v>
      </c>
      <c r="AW84" s="6">
        <f t="shared" si="409"/>
        <v>36.835027160122984</v>
      </c>
      <c r="AX84" s="14">
        <f t="shared" si="410"/>
        <v>1.6243462692862476E-2</v>
      </c>
      <c r="AY84" s="6">
        <f t="shared" si="411"/>
        <v>2.2676831816351957</v>
      </c>
      <c r="AZ84" s="27">
        <f t="shared" si="393"/>
        <v>35.516849462874234</v>
      </c>
      <c r="BA84" s="22">
        <f t="shared" si="394"/>
        <v>1.6246804511139988E-2</v>
      </c>
      <c r="BB84" s="27">
        <f t="shared" si="412"/>
        <v>2.1860821577880936</v>
      </c>
      <c r="BC84" s="1">
        <v>78</v>
      </c>
      <c r="BD84">
        <v>-23.5015115943228</v>
      </c>
      <c r="BE84" s="5">
        <f t="shared" si="486"/>
        <v>-0.64997627437130134</v>
      </c>
      <c r="BF84" s="5">
        <f t="shared" si="487"/>
        <v>0.64997627437130134</v>
      </c>
      <c r="BG84">
        <v>-65.082252025604205</v>
      </c>
      <c r="BH84" s="6">
        <f t="shared" si="526"/>
        <v>-61.25686820596453</v>
      </c>
      <c r="BI84" s="16">
        <f t="shared" si="413"/>
        <v>61256.868205964529</v>
      </c>
      <c r="BJ84" s="6">
        <f t="shared" si="527"/>
        <v>38.285542628727832</v>
      </c>
      <c r="BK84" s="14">
        <f t="shared" si="528"/>
        <v>1.6249406859282535E-2</v>
      </c>
      <c r="BL84" s="6">
        <f t="shared" si="529"/>
        <v>2.3561193931738544</v>
      </c>
      <c r="BM84" s="1">
        <v>78</v>
      </c>
      <c r="BN84">
        <v>-23.461893224540599</v>
      </c>
      <c r="BO84" s="5">
        <f t="shared" si="488"/>
        <v>-0.65012994259850032</v>
      </c>
      <c r="BP84" s="5">
        <f t="shared" si="489"/>
        <v>0.65012994259850032</v>
      </c>
      <c r="BQ84">
        <v>-64.7212747484446</v>
      </c>
      <c r="BR84" s="6">
        <f t="shared" si="465"/>
        <v>-61.037690006196542</v>
      </c>
      <c r="BS84" s="16">
        <f t="shared" si="414"/>
        <v>61037.690006196543</v>
      </c>
      <c r="BT84" s="6">
        <f t="shared" si="466"/>
        <v>38.14855625387284</v>
      </c>
      <c r="BU84" s="14">
        <f t="shared" si="467"/>
        <v>1.6253248564962509E-2</v>
      </c>
      <c r="BV84" s="6">
        <f t="shared" si="468"/>
        <v>2.3471342422037735</v>
      </c>
      <c r="BW84" s="1">
        <v>78</v>
      </c>
      <c r="BX84">
        <v>-23.408223106109201</v>
      </c>
      <c r="BY84" s="5">
        <f t="shared" si="490"/>
        <v>-0.64971964843210017</v>
      </c>
      <c r="BZ84" s="5">
        <f t="shared" si="491"/>
        <v>0.64971964843210017</v>
      </c>
      <c r="CA84">
        <v>-68.493640422821002</v>
      </c>
      <c r="CB84" s="6">
        <f t="shared" si="469"/>
        <v>-64.401083067059474</v>
      </c>
      <c r="CC84" s="16">
        <f t="shared" si="415"/>
        <v>64401.083067059473</v>
      </c>
      <c r="CD84" s="6">
        <f t="shared" si="470"/>
        <v>40.25067691691217</v>
      </c>
      <c r="CE84" s="14">
        <f t="shared" si="471"/>
        <v>1.6242991210802506E-2</v>
      </c>
      <c r="CF84" s="6">
        <f t="shared" si="472"/>
        <v>2.4780335342509576</v>
      </c>
      <c r="CG84" s="1">
        <v>78</v>
      </c>
      <c r="CH84">
        <v>-23.434848221930402</v>
      </c>
      <c r="CI84" s="5">
        <f t="shared" si="492"/>
        <v>-0.64989683255460307</v>
      </c>
      <c r="CJ84" s="5">
        <f t="shared" si="493"/>
        <v>0.64989683255460307</v>
      </c>
      <c r="CK84">
        <v>-65.1741662994027</v>
      </c>
      <c r="CL84" s="6">
        <f t="shared" si="473"/>
        <v>-61.133301816880696</v>
      </c>
      <c r="CM84" s="16">
        <f t="shared" si="416"/>
        <v>61133.301816880696</v>
      </c>
      <c r="CN84" s="6">
        <f t="shared" si="474"/>
        <v>38.208313635550432</v>
      </c>
      <c r="CO84" s="14">
        <f t="shared" si="475"/>
        <v>1.6247420813865078E-2</v>
      </c>
      <c r="CP84" s="6">
        <f t="shared" si="476"/>
        <v>2.3516540916417061</v>
      </c>
      <c r="CQ84" s="1">
        <v>78</v>
      </c>
      <c r="CR84">
        <v>-23.420264408686499</v>
      </c>
      <c r="CS84" s="5">
        <f t="shared" si="494"/>
        <v>-0.64988877661419764</v>
      </c>
      <c r="CT84" s="5">
        <f t="shared" si="495"/>
        <v>0.64988877661419764</v>
      </c>
      <c r="CU84">
        <v>-35.7172891497612</v>
      </c>
      <c r="CV84" s="6">
        <f t="shared" si="477"/>
        <v>-32.575210183858871</v>
      </c>
      <c r="CW84" s="16">
        <f t="shared" si="417"/>
        <v>32575.210183858871</v>
      </c>
      <c r="CX84" s="6">
        <f t="shared" si="478"/>
        <v>20.359506364911795</v>
      </c>
      <c r="CY84" s="14">
        <f t="shared" si="479"/>
        <v>1.6247219415354942E-2</v>
      </c>
      <c r="CZ84" s="6">
        <f t="shared" si="480"/>
        <v>1.2531071221744201</v>
      </c>
      <c r="DA84" s="27">
        <f t="shared" si="418"/>
        <v>38.723272358765819</v>
      </c>
      <c r="DB84" s="22">
        <f t="shared" si="419"/>
        <v>1.6248266862228158E-2</v>
      </c>
      <c r="DC84" s="27">
        <f t="shared" si="496"/>
        <v>2.3832247886563587</v>
      </c>
      <c r="DD84" s="1">
        <v>78</v>
      </c>
      <c r="DE84">
        <v>-23.412624210699502</v>
      </c>
      <c r="DF84" s="5">
        <f t="shared" si="497"/>
        <v>-0.64975531808720177</v>
      </c>
      <c r="DG84" s="5">
        <f t="shared" si="498"/>
        <v>0.64975531808720177</v>
      </c>
      <c r="DH84">
        <v>-43.957547843456297</v>
      </c>
      <c r="DI84" s="6">
        <f t="shared" si="535"/>
        <v>-40.00490754842761</v>
      </c>
      <c r="DJ84" s="16">
        <f t="shared" si="536"/>
        <v>40004.907548427611</v>
      </c>
      <c r="DK84" s="6">
        <f t="shared" si="537"/>
        <v>25.003067217767256</v>
      </c>
      <c r="DL84" s="14">
        <f t="shared" si="538"/>
        <v>1.6243882952180044E-2</v>
      </c>
      <c r="DM84" s="6">
        <f t="shared" si="539"/>
        <v>1.539229708276842</v>
      </c>
      <c r="DN84" s="1">
        <v>78</v>
      </c>
      <c r="DO84">
        <v>-23.4661118364697</v>
      </c>
      <c r="DP84" s="5">
        <f t="shared" si="499"/>
        <v>-0.64996016249060062</v>
      </c>
      <c r="DQ84" s="5">
        <f t="shared" si="500"/>
        <v>0.64996016249060062</v>
      </c>
      <c r="DR84">
        <v>-50.217882730066798</v>
      </c>
      <c r="DS84" s="6">
        <f t="shared" si="481"/>
        <v>-46.464793011546163</v>
      </c>
      <c r="DT84" s="16">
        <f t="shared" si="482"/>
        <v>46464.793011546164</v>
      </c>
      <c r="DU84" s="6">
        <f t="shared" si="483"/>
        <v>29.040495632216352</v>
      </c>
      <c r="DV84" s="14">
        <f t="shared" si="484"/>
        <v>1.6249004062265017E-2</v>
      </c>
      <c r="DW84" s="6">
        <f t="shared" si="485"/>
        <v>1.7872169593247229</v>
      </c>
      <c r="DX84" s="1">
        <v>78</v>
      </c>
      <c r="DY84">
        <v>-23.5181234090693</v>
      </c>
      <c r="DZ84" s="5">
        <f t="shared" si="501"/>
        <v>-0.64983694851209961</v>
      </c>
      <c r="EA84" s="5">
        <f t="shared" si="502"/>
        <v>0.64983694851209961</v>
      </c>
      <c r="EB84">
        <v>-46.264719031751198</v>
      </c>
      <c r="EC84" s="6">
        <f t="shared" si="530"/>
        <v>-42.563551664352453</v>
      </c>
      <c r="ED84" s="16">
        <f t="shared" si="531"/>
        <v>42563.551664352453</v>
      </c>
      <c r="EE84" s="6">
        <f t="shared" si="532"/>
        <v>26.602219790220282</v>
      </c>
      <c r="EF84" s="14">
        <f t="shared" si="533"/>
        <v>1.624592371280249E-2</v>
      </c>
      <c r="EG84" s="6">
        <f t="shared" si="534"/>
        <v>1.6374704363074526</v>
      </c>
      <c r="EH84" s="1">
        <v>78</v>
      </c>
      <c r="EI84">
        <v>-23.545690930217699</v>
      </c>
      <c r="EJ84" s="5">
        <f t="shared" si="503"/>
        <v>-0.6500373225669982</v>
      </c>
      <c r="EK84" s="5">
        <f t="shared" si="504"/>
        <v>0.6500373225669982</v>
      </c>
      <c r="EL84">
        <v>-42.272578179836302</v>
      </c>
      <c r="EM84" s="6">
        <f t="shared" si="355"/>
        <v>-38.548495806753657</v>
      </c>
      <c r="EN84" s="16">
        <f t="shared" si="356"/>
        <v>38548.495806753657</v>
      </c>
      <c r="EO84" s="6">
        <f t="shared" si="357"/>
        <v>24.092809879221036</v>
      </c>
      <c r="EP84" s="14">
        <f t="shared" si="358"/>
        <v>1.6250933064174956E-2</v>
      </c>
      <c r="EQ84" s="6">
        <f t="shared" si="359"/>
        <v>1.4825493271111574</v>
      </c>
      <c r="ER84" s="1">
        <v>78</v>
      </c>
      <c r="ES84">
        <v>-23.392133297673599</v>
      </c>
      <c r="ET84" s="5">
        <f t="shared" si="547"/>
        <v>-0.6511884372864003</v>
      </c>
      <c r="EU84" s="5">
        <f t="shared" si="548"/>
        <v>0.6511884372864003</v>
      </c>
      <c r="EV84">
        <v>-29.506085626781001</v>
      </c>
      <c r="EW84" s="6">
        <f t="shared" si="542"/>
        <v>-25.719502568244955</v>
      </c>
      <c r="EX84" s="16">
        <f t="shared" si="543"/>
        <v>25719.502568244956</v>
      </c>
      <c r="EY84" s="6">
        <f t="shared" si="544"/>
        <v>16.074689105153098</v>
      </c>
      <c r="EZ84" s="14">
        <f t="shared" si="545"/>
        <v>1.6279710932160008E-2</v>
      </c>
      <c r="FA84" s="6">
        <f t="shared" si="546"/>
        <v>0.98740629806872704</v>
      </c>
      <c r="FB84" s="27">
        <f t="shared" si="375"/>
        <v>24.162656324915606</v>
      </c>
      <c r="FC84" s="22">
        <f t="shared" si="376"/>
        <v>1.6253890944716499E-2</v>
      </c>
      <c r="FD84" s="27">
        <f t="shared" si="377"/>
        <v>1.4865767468908688</v>
      </c>
      <c r="FE84" s="1">
        <v>78</v>
      </c>
      <c r="FF84">
        <v>-23.442866862851201</v>
      </c>
      <c r="FG84" s="5">
        <f t="shared" si="505"/>
        <v>-0.64982940479919904</v>
      </c>
      <c r="FH84" s="5">
        <f t="shared" si="506"/>
        <v>0.64982940479919904</v>
      </c>
      <c r="FI84">
        <v>-65.7404575496912</v>
      </c>
      <c r="FJ84" s="6">
        <f t="shared" si="360"/>
        <v>-62.379683181643493</v>
      </c>
      <c r="FK84" s="16">
        <f t="shared" si="361"/>
        <v>62379.683181643493</v>
      </c>
      <c r="FL84" s="6">
        <f t="shared" si="362"/>
        <v>38.987301988527186</v>
      </c>
      <c r="FM84" s="14">
        <f t="shared" si="363"/>
        <v>1.6245735119979975E-2</v>
      </c>
      <c r="FN84" s="6">
        <f t="shared" si="364"/>
        <v>2.399848434102454</v>
      </c>
      <c r="FO84" s="1">
        <v>78</v>
      </c>
      <c r="FP84">
        <v>-23.346337372029598</v>
      </c>
      <c r="FQ84" s="5">
        <f t="shared" si="540"/>
        <v>-0.64975205845819772</v>
      </c>
      <c r="FR84" s="5">
        <f t="shared" si="541"/>
        <v>0.64975205845819772</v>
      </c>
      <c r="FS84">
        <v>-61.451377347111702</v>
      </c>
      <c r="FT84" s="6">
        <f t="shared" si="365"/>
        <v>-57.859834283590317</v>
      </c>
      <c r="FU84" s="16">
        <f t="shared" si="366"/>
        <v>57859.834283590317</v>
      </c>
      <c r="FV84" s="6">
        <f t="shared" si="367"/>
        <v>36.162396427243948</v>
      </c>
      <c r="FW84" s="14">
        <f t="shared" si="368"/>
        <v>1.6243801461454942E-2</v>
      </c>
      <c r="FX84" s="6">
        <f t="shared" si="369"/>
        <v>2.2262274328490173</v>
      </c>
      <c r="FY84" s="1">
        <v>78</v>
      </c>
      <c r="FZ84">
        <v>-23.4084825725824</v>
      </c>
      <c r="GA84" s="5">
        <f t="shared" si="507"/>
        <v>-0.64953892528379953</v>
      </c>
      <c r="GB84" s="5">
        <f t="shared" si="508"/>
        <v>0.64953892528379953</v>
      </c>
      <c r="GC84">
        <v>-61.049183085560799</v>
      </c>
      <c r="GD84" s="6">
        <f t="shared" ref="GD84:GD127" si="549">GD83+(GC84-GC83)</f>
        <v>-57.555295154452331</v>
      </c>
      <c r="GE84" s="16">
        <f t="shared" ref="GE84:GE127" si="550">(GD84*-1)*1000</f>
        <v>57555.295154452331</v>
      </c>
      <c r="GF84" s="6">
        <f t="shared" ref="GF84:GF127" si="551">GE84/(40*40)</f>
        <v>35.97205947153271</v>
      </c>
      <c r="GG84" s="14">
        <f t="shared" ref="GG84:GG127" si="552">GB84/40</f>
        <v>1.6238473132094988E-2</v>
      </c>
      <c r="GH84" s="6">
        <f t="shared" ref="GH84:GH127" si="553">(GF84/GG84)*(10^(-3))</f>
        <v>2.2152365668194949</v>
      </c>
      <c r="GI84" s="1">
        <v>78</v>
      </c>
      <c r="GJ84">
        <v>-23.235205534644599</v>
      </c>
      <c r="GK84" s="5">
        <f t="shared" si="509"/>
        <v>-0.64995606467109823</v>
      </c>
      <c r="GL84" s="5">
        <f t="shared" si="510"/>
        <v>0.64995606467109823</v>
      </c>
      <c r="GM84">
        <v>-61.995468847453601</v>
      </c>
      <c r="GN84" s="6">
        <f t="shared" si="432"/>
        <v>-58.489865623414516</v>
      </c>
      <c r="GO84" s="16">
        <f t="shared" si="433"/>
        <v>58489.865623414516</v>
      </c>
      <c r="GP84" s="6">
        <f t="shared" si="434"/>
        <v>36.556166014634073</v>
      </c>
      <c r="GQ84" s="14">
        <f t="shared" si="435"/>
        <v>1.6248901616777455E-2</v>
      </c>
      <c r="GR84" s="6">
        <f t="shared" si="436"/>
        <v>2.2497622840480975</v>
      </c>
      <c r="GS84" s="1">
        <v>78</v>
      </c>
      <c r="GT84">
        <v>-23.761947574291899</v>
      </c>
      <c r="GU84" s="5">
        <f t="shared" si="511"/>
        <v>-0.64983378201529973</v>
      </c>
      <c r="GV84" s="5">
        <f t="shared" si="512"/>
        <v>0.64983378201529973</v>
      </c>
      <c r="GW84">
        <v>-70.142559334635706</v>
      </c>
      <c r="GX84" s="6">
        <f t="shared" si="370"/>
        <v>-66.477198898792238</v>
      </c>
      <c r="GY84" s="16">
        <f t="shared" si="371"/>
        <v>66477.198898792238</v>
      </c>
      <c r="GZ84" s="6">
        <f t="shared" si="372"/>
        <v>41.548249311745145</v>
      </c>
      <c r="HA84" s="14">
        <f t="shared" si="373"/>
        <v>1.6245844550382492E-2</v>
      </c>
      <c r="HB84" s="6">
        <f t="shared" si="374"/>
        <v>2.5574693382602218</v>
      </c>
      <c r="HC84" s="27">
        <f t="shared" si="513"/>
        <v>37.845234642736607</v>
      </c>
      <c r="HD84" s="22">
        <f t="shared" si="514"/>
        <v>1.6244551176137972E-2</v>
      </c>
      <c r="HE84" s="27">
        <f t="shared" si="515"/>
        <v>2.3297186996664099</v>
      </c>
      <c r="HF84" s="1">
        <v>78</v>
      </c>
      <c r="HG84">
        <v>-23.331201610453601</v>
      </c>
      <c r="HH84" s="5">
        <f t="shared" si="516"/>
        <v>-0.64971019550780085</v>
      </c>
      <c r="HI84" s="5">
        <f t="shared" si="517"/>
        <v>0.64971019550780085</v>
      </c>
      <c r="HJ84">
        <v>-54.4656693935394</v>
      </c>
      <c r="HK84" s="6">
        <f t="shared" si="437"/>
        <v>-50.677982531487906</v>
      </c>
      <c r="HL84" s="16">
        <f t="shared" si="438"/>
        <v>50677.982531487905</v>
      </c>
      <c r="HM84" s="6">
        <f t="shared" si="439"/>
        <v>31.673739082179942</v>
      </c>
      <c r="HN84" s="14">
        <f t="shared" si="440"/>
        <v>1.624275488769502E-2</v>
      </c>
      <c r="HO84" s="6">
        <f t="shared" si="441"/>
        <v>1.9500225978399104</v>
      </c>
      <c r="HP84" s="1">
        <v>78</v>
      </c>
      <c r="HQ84">
        <v>-23.487018212502299</v>
      </c>
      <c r="HR84" s="5">
        <f t="shared" si="518"/>
        <v>-0.64953813365960045</v>
      </c>
      <c r="HS84" s="5">
        <f t="shared" si="519"/>
        <v>0.64953813365960045</v>
      </c>
      <c r="HT84">
        <v>-55.341294407844501</v>
      </c>
      <c r="HU84" s="6">
        <f t="shared" si="442"/>
        <v>-51.635903678834396</v>
      </c>
      <c r="HV84" s="16">
        <f t="shared" si="443"/>
        <v>51635.903678834395</v>
      </c>
      <c r="HW84" s="6">
        <f t="shared" si="444"/>
        <v>32.272439799271496</v>
      </c>
      <c r="HX84" s="14">
        <f t="shared" si="445"/>
        <v>1.623845334149001E-2</v>
      </c>
      <c r="HY84" s="6">
        <f t="shared" si="446"/>
        <v>1.9874084754620009</v>
      </c>
      <c r="HZ84" s="1">
        <v>78</v>
      </c>
      <c r="IA84">
        <v>-23.464680021122099</v>
      </c>
      <c r="IB84" s="5">
        <f t="shared" si="520"/>
        <v>-0.6500351805250979</v>
      </c>
      <c r="IC84" s="5">
        <f t="shared" si="521"/>
        <v>0.6500351805250979</v>
      </c>
      <c r="ID84">
        <v>-61.375802010297797</v>
      </c>
      <c r="IE84" s="6">
        <f t="shared" si="447"/>
        <v>-57.627561688423171</v>
      </c>
      <c r="IF84" s="16">
        <f t="shared" si="448"/>
        <v>57627.561688423171</v>
      </c>
      <c r="IG84" s="6">
        <f t="shared" si="449"/>
        <v>36.01722605526448</v>
      </c>
      <c r="IH84" s="14">
        <f t="shared" si="450"/>
        <v>1.6250879513127446E-2</v>
      </c>
      <c r="II84" s="6">
        <f t="shared" si="451"/>
        <v>2.2163247242199904</v>
      </c>
      <c r="IJ84" s="1">
        <v>78</v>
      </c>
      <c r="IK84">
        <v>-23.623689290136401</v>
      </c>
      <c r="IL84" s="5">
        <f t="shared" si="522"/>
        <v>-0.6497636534244009</v>
      </c>
      <c r="IM84" s="5">
        <f t="shared" si="523"/>
        <v>0.6497636534244009</v>
      </c>
      <c r="IN84">
        <v>-62.939102947711902</v>
      </c>
      <c r="IO84" s="6">
        <f t="shared" si="452"/>
        <v>-59.316904284059966</v>
      </c>
      <c r="IP84" s="16">
        <f t="shared" si="453"/>
        <v>59316.904284059965</v>
      </c>
      <c r="IQ84" s="6">
        <f t="shared" si="454"/>
        <v>37.07306517753748</v>
      </c>
      <c r="IR84" s="14">
        <f t="shared" si="455"/>
        <v>1.6244091335610021E-2</v>
      </c>
      <c r="IS84" s="6">
        <f t="shared" si="456"/>
        <v>2.2822492444539839</v>
      </c>
      <c r="IT84" s="1">
        <v>78</v>
      </c>
      <c r="IU84">
        <v>-23.510707985789001</v>
      </c>
      <c r="IV84" s="5">
        <f t="shared" si="524"/>
        <v>-0.64974661022100122</v>
      </c>
      <c r="IW84" s="5">
        <f t="shared" si="525"/>
        <v>0.64974661022100122</v>
      </c>
      <c r="IX84">
        <v>-61.983720958232901</v>
      </c>
      <c r="IY84" s="6">
        <f t="shared" si="457"/>
        <v>-58.344063162803671</v>
      </c>
      <c r="IZ84" s="16">
        <f t="shared" si="458"/>
        <v>58344.063162803672</v>
      </c>
      <c r="JA84" s="6">
        <f t="shared" si="459"/>
        <v>36.465039476752295</v>
      </c>
      <c r="JB84" s="14">
        <f t="shared" si="460"/>
        <v>1.6243665255525029E-2</v>
      </c>
      <c r="JC84" s="6">
        <f t="shared" si="461"/>
        <v>2.2448775509178436</v>
      </c>
      <c r="JD84" s="27">
        <f t="shared" si="462"/>
        <v>34.700301918201134</v>
      </c>
      <c r="JE84" s="22">
        <f t="shared" si="463"/>
        <v>1.6243968866689506E-2</v>
      </c>
      <c r="JF84" s="27">
        <f t="shared" si="464"/>
        <v>2.1361960370017012</v>
      </c>
    </row>
    <row r="85" spans="2:266" x14ac:dyDescent="0.25">
      <c r="B85" s="1">
        <v>79</v>
      </c>
      <c r="C85" s="5">
        <v>-23.441040865218</v>
      </c>
      <c r="D85" s="5">
        <f t="shared" si="420"/>
        <v>-0.65812963110450085</v>
      </c>
      <c r="E85" s="5">
        <f t="shared" si="421"/>
        <v>0.65812963110450085</v>
      </c>
      <c r="F85" s="6">
        <v>-59.718364849686601</v>
      </c>
      <c r="G85" s="6">
        <f t="shared" si="422"/>
        <v>-56.110761314630487</v>
      </c>
      <c r="H85" s="16">
        <f t="shared" si="395"/>
        <v>56110.761314630487</v>
      </c>
      <c r="I85" s="6">
        <f t="shared" si="396"/>
        <v>35.069225821644054</v>
      </c>
      <c r="J85" s="14">
        <f t="shared" si="397"/>
        <v>1.645324077761252E-2</v>
      </c>
      <c r="K85" s="6">
        <f t="shared" si="398"/>
        <v>2.1314479193279539</v>
      </c>
      <c r="L85" s="1">
        <v>79</v>
      </c>
      <c r="M85" s="1">
        <v>-23.648701168969701</v>
      </c>
      <c r="N85" s="5">
        <f t="shared" si="399"/>
        <v>-0.65854583916929954</v>
      </c>
      <c r="O85" s="5">
        <f t="shared" si="387"/>
        <v>0.65854583916929954</v>
      </c>
      <c r="P85" s="1">
        <v>-60.579987615346901</v>
      </c>
      <c r="Q85" s="6">
        <f t="shared" si="388"/>
        <v>-56.539916247129433</v>
      </c>
      <c r="R85" s="16">
        <f t="shared" si="389"/>
        <v>56539.916247129433</v>
      </c>
      <c r="S85" s="6">
        <f t="shared" si="390"/>
        <v>35.337447654455893</v>
      </c>
      <c r="T85" s="14">
        <f t="shared" si="391"/>
        <v>1.6463645979232489E-2</v>
      </c>
      <c r="U85" s="6">
        <f t="shared" si="392"/>
        <v>2.1463925851558714</v>
      </c>
      <c r="V85" s="1">
        <v>79</v>
      </c>
      <c r="W85" s="1">
        <v>-23.6124687155902</v>
      </c>
      <c r="X85" s="5">
        <f t="shared" si="423"/>
        <v>-0.65812180799479947</v>
      </c>
      <c r="Y85" s="5">
        <f t="shared" si="424"/>
        <v>0.65812180799479947</v>
      </c>
      <c r="Z85" s="1">
        <v>-60.726926848292401</v>
      </c>
      <c r="AA85" s="6">
        <f t="shared" si="425"/>
        <v>-56.297876127064278</v>
      </c>
      <c r="AB85" s="16">
        <f t="shared" si="400"/>
        <v>56297.876127064279</v>
      </c>
      <c r="AC85" s="6">
        <f t="shared" si="401"/>
        <v>35.186172579415171</v>
      </c>
      <c r="AD85" s="14">
        <f t="shared" si="402"/>
        <v>1.6453045199869988E-2</v>
      </c>
      <c r="AE85" s="6">
        <f t="shared" si="403"/>
        <v>2.1385811654910674</v>
      </c>
      <c r="AF85" s="1">
        <v>79</v>
      </c>
      <c r="AG85" s="1">
        <v>-23.6798333738918</v>
      </c>
      <c r="AH85" s="5">
        <f t="shared" si="426"/>
        <v>-0.65796054948859961</v>
      </c>
      <c r="AI85" s="5">
        <f t="shared" si="427"/>
        <v>0.65796054948859961</v>
      </c>
      <c r="AJ85" s="1">
        <v>-65.110570937395096</v>
      </c>
      <c r="AK85" s="6">
        <f t="shared" si="428"/>
        <v>-60.832852683961399</v>
      </c>
      <c r="AL85" s="16">
        <f t="shared" si="404"/>
        <v>60832.852683961399</v>
      </c>
      <c r="AM85" s="6">
        <f t="shared" si="405"/>
        <v>38.020532927475877</v>
      </c>
      <c r="AN85" s="14">
        <f t="shared" si="406"/>
        <v>1.6449013737214989E-2</v>
      </c>
      <c r="AO85" s="6">
        <f t="shared" si="407"/>
        <v>2.3114171788583597</v>
      </c>
      <c r="AP85" s="1">
        <v>79</v>
      </c>
      <c r="AQ85" s="1">
        <v>-23.6476402062769</v>
      </c>
      <c r="AR85" s="5">
        <f t="shared" si="429"/>
        <v>-0.65822099385049881</v>
      </c>
      <c r="AS85" s="5">
        <f t="shared" si="430"/>
        <v>0.65822099385049881</v>
      </c>
      <c r="AT85" s="1">
        <v>-63.784862123429797</v>
      </c>
      <c r="AU85" s="6">
        <f t="shared" si="431"/>
        <v>-60.010037012398264</v>
      </c>
      <c r="AV85" s="16">
        <f t="shared" si="408"/>
        <v>60010.037012398265</v>
      </c>
      <c r="AW85" s="6">
        <f t="shared" si="409"/>
        <v>37.506273132748916</v>
      </c>
      <c r="AX85" s="14">
        <f t="shared" si="410"/>
        <v>1.6455524846262469E-2</v>
      </c>
      <c r="AY85" s="6">
        <f t="shared" si="411"/>
        <v>2.2792511015695549</v>
      </c>
      <c r="AZ85" s="27">
        <f t="shared" si="393"/>
        <v>36.223930423147976</v>
      </c>
      <c r="BA85" s="22">
        <f t="shared" si="394"/>
        <v>1.6454894108038493E-2</v>
      </c>
      <c r="BB85" s="27">
        <f t="shared" si="412"/>
        <v>2.2014076897311652</v>
      </c>
      <c r="BC85" s="1">
        <v>79</v>
      </c>
      <c r="BD85">
        <v>-23.5101375041375</v>
      </c>
      <c r="BE85" s="5">
        <f t="shared" si="486"/>
        <v>-0.65860218418600169</v>
      </c>
      <c r="BF85" s="5">
        <f t="shared" si="487"/>
        <v>0.65860218418600169</v>
      </c>
      <c r="BG85">
        <v>-66.055865213274998</v>
      </c>
      <c r="BH85" s="6">
        <f t="shared" si="526"/>
        <v>-62.230481393635323</v>
      </c>
      <c r="BI85" s="16">
        <f t="shared" si="413"/>
        <v>62230.481393635324</v>
      </c>
      <c r="BJ85" s="6">
        <f t="shared" si="527"/>
        <v>38.894050871022074</v>
      </c>
      <c r="BK85" s="14">
        <f t="shared" si="528"/>
        <v>1.6465054604650042E-2</v>
      </c>
      <c r="BL85" s="6">
        <f t="shared" si="529"/>
        <v>2.3622181526223218</v>
      </c>
      <c r="BM85" s="1">
        <v>79</v>
      </c>
      <c r="BN85">
        <v>-23.47040574583</v>
      </c>
      <c r="BO85" s="5">
        <f t="shared" si="488"/>
        <v>-0.65864246388790093</v>
      </c>
      <c r="BP85" s="5">
        <f t="shared" si="489"/>
        <v>0.65864246388790093</v>
      </c>
      <c r="BQ85">
        <v>-65.939862281084103</v>
      </c>
      <c r="BR85" s="6">
        <f t="shared" si="465"/>
        <v>-62.256277538836045</v>
      </c>
      <c r="BS85" s="16">
        <f t="shared" si="414"/>
        <v>62256.277538836046</v>
      </c>
      <c r="BT85" s="6">
        <f t="shared" si="466"/>
        <v>38.91017346177253</v>
      </c>
      <c r="BU85" s="14">
        <f t="shared" si="467"/>
        <v>1.6466061597197525E-2</v>
      </c>
      <c r="BV85" s="6">
        <f t="shared" si="468"/>
        <v>2.3630528303377005</v>
      </c>
      <c r="BW85" s="1">
        <v>79</v>
      </c>
      <c r="BX85">
        <v>-23.416497721043498</v>
      </c>
      <c r="BY85" s="5">
        <f t="shared" si="490"/>
        <v>-0.65799426336639755</v>
      </c>
      <c r="BZ85" s="5">
        <f t="shared" si="491"/>
        <v>0.65799426336639755</v>
      </c>
      <c r="CA85">
        <v>-69.662624970078497</v>
      </c>
      <c r="CB85" s="6">
        <f t="shared" si="469"/>
        <v>-65.570067614316969</v>
      </c>
      <c r="CC85" s="16">
        <f t="shared" si="415"/>
        <v>65570.067614316969</v>
      </c>
      <c r="CD85" s="6">
        <f t="shared" si="470"/>
        <v>40.981292258948109</v>
      </c>
      <c r="CE85" s="14">
        <f t="shared" si="471"/>
        <v>1.6449856584159938E-2</v>
      </c>
      <c r="CF85" s="6">
        <f t="shared" si="472"/>
        <v>2.4912856868557887</v>
      </c>
      <c r="CG85" s="1">
        <v>79</v>
      </c>
      <c r="CH85">
        <v>-23.442961252395499</v>
      </c>
      <c r="CI85" s="5">
        <f t="shared" si="492"/>
        <v>-0.65800986301969999</v>
      </c>
      <c r="CJ85" s="5">
        <f t="shared" si="493"/>
        <v>0.65800986301969999</v>
      </c>
      <c r="CK85">
        <v>-66.339660994708495</v>
      </c>
      <c r="CL85" s="6">
        <f t="shared" si="473"/>
        <v>-62.298796512186492</v>
      </c>
      <c r="CM85" s="16">
        <f t="shared" si="416"/>
        <v>62298.796512186491</v>
      </c>
      <c r="CN85" s="6">
        <f t="shared" si="474"/>
        <v>38.936747820116558</v>
      </c>
      <c r="CO85" s="14">
        <f t="shared" si="475"/>
        <v>1.6450246575492499E-2</v>
      </c>
      <c r="CP85" s="6">
        <f t="shared" si="476"/>
        <v>2.3669400723831306</v>
      </c>
      <c r="CQ85" s="1">
        <v>79</v>
      </c>
      <c r="CR85">
        <v>-23.428641096576399</v>
      </c>
      <c r="CS85" s="5">
        <f t="shared" si="494"/>
        <v>-0.65826546450409751</v>
      </c>
      <c r="CT85" s="5">
        <f t="shared" si="495"/>
        <v>0.65826546450409751</v>
      </c>
      <c r="CU85">
        <v>-36.397884041070903</v>
      </c>
      <c r="CV85" s="6">
        <f t="shared" si="477"/>
        <v>-33.255805075168574</v>
      </c>
      <c r="CW85" s="16">
        <f t="shared" si="417"/>
        <v>33255.805075168573</v>
      </c>
      <c r="CX85" s="6">
        <f t="shared" si="478"/>
        <v>20.78487817198036</v>
      </c>
      <c r="CY85" s="14">
        <f t="shared" si="479"/>
        <v>1.6456636612602438E-2</v>
      </c>
      <c r="CZ85" s="6">
        <f t="shared" si="480"/>
        <v>1.263008879716246</v>
      </c>
      <c r="DA85" s="27">
        <f t="shared" si="418"/>
        <v>39.430566102964818</v>
      </c>
      <c r="DB85" s="22">
        <f t="shared" si="419"/>
        <v>1.6457804840375002E-2</v>
      </c>
      <c r="DC85" s="27">
        <f t="shared" si="496"/>
        <v>2.3958581648891619</v>
      </c>
      <c r="DD85" s="1">
        <v>79</v>
      </c>
      <c r="DE85">
        <v>-23.421184788234601</v>
      </c>
      <c r="DF85" s="5">
        <f t="shared" si="497"/>
        <v>-0.65831589562230164</v>
      </c>
      <c r="DG85" s="5">
        <f t="shared" si="498"/>
        <v>0.65831589562230164</v>
      </c>
      <c r="DH85">
        <v>-44.425579719245398</v>
      </c>
      <c r="DI85" s="6">
        <f t="shared" si="535"/>
        <v>-40.472939424216712</v>
      </c>
      <c r="DJ85" s="16">
        <f t="shared" si="536"/>
        <v>40472.939424216711</v>
      </c>
      <c r="DK85" s="6">
        <f t="shared" si="537"/>
        <v>25.295587140135446</v>
      </c>
      <c r="DL85" s="14">
        <f t="shared" si="538"/>
        <v>1.645789739055754E-2</v>
      </c>
      <c r="DM85" s="6">
        <f t="shared" si="539"/>
        <v>1.5369877779556695</v>
      </c>
      <c r="DN85" s="1">
        <v>79</v>
      </c>
      <c r="DO85">
        <v>-23.474605405344501</v>
      </c>
      <c r="DP85" s="5">
        <f t="shared" si="499"/>
        <v>-0.65845373136540175</v>
      </c>
      <c r="DQ85" s="5">
        <f t="shared" si="500"/>
        <v>0.65845373136540175</v>
      </c>
      <c r="DR85">
        <v>-49.814520031213803</v>
      </c>
      <c r="DS85" s="6">
        <f t="shared" si="481"/>
        <v>-46.061430312693169</v>
      </c>
      <c r="DT85" s="16">
        <f t="shared" si="482"/>
        <v>46061.43031269317</v>
      </c>
      <c r="DU85" s="6">
        <f t="shared" si="483"/>
        <v>28.788393945433231</v>
      </c>
      <c r="DV85" s="14">
        <f t="shared" si="484"/>
        <v>1.6461343284135045E-2</v>
      </c>
      <c r="DW85" s="6">
        <f t="shared" si="485"/>
        <v>1.7488484049280857</v>
      </c>
      <c r="DX85" s="1">
        <v>79</v>
      </c>
      <c r="DY85">
        <v>-23.526701169506101</v>
      </c>
      <c r="DZ85" s="5">
        <f t="shared" si="501"/>
        <v>-0.65841470894890008</v>
      </c>
      <c r="EA85" s="5">
        <f t="shared" si="502"/>
        <v>0.65841470894890008</v>
      </c>
      <c r="EB85">
        <v>-45.315191708505203</v>
      </c>
      <c r="EC85" s="6">
        <f t="shared" si="530"/>
        <v>-41.614024341106457</v>
      </c>
      <c r="ED85" s="16">
        <f t="shared" si="531"/>
        <v>41614.024341106458</v>
      </c>
      <c r="EE85" s="6">
        <f t="shared" si="532"/>
        <v>26.008765213191538</v>
      </c>
      <c r="EF85" s="14">
        <f t="shared" si="533"/>
        <v>1.6460367723722502E-2</v>
      </c>
      <c r="EG85" s="6">
        <f t="shared" si="534"/>
        <v>1.5800840934864406</v>
      </c>
      <c r="EH85" s="1">
        <v>79</v>
      </c>
      <c r="EI85">
        <v>-23.5539389558921</v>
      </c>
      <c r="EJ85" s="5">
        <f t="shared" si="503"/>
        <v>-0.6582853482413995</v>
      </c>
      <c r="EK85" s="5">
        <f t="shared" si="504"/>
        <v>0.6582853482413995</v>
      </c>
      <c r="EL85">
        <v>-42.1245820820332</v>
      </c>
      <c r="EM85" s="6">
        <f t="shared" ref="EM85:EM95" si="554">EM84+(EL85-EL84)</f>
        <v>-38.400499708950555</v>
      </c>
      <c r="EN85" s="16">
        <f t="shared" ref="EN85:EN95" si="555">(EM85*-1)*1000</f>
        <v>38400.499708950556</v>
      </c>
      <c r="EO85" s="6">
        <f t="shared" ref="EO85:EO95" si="556">EN85/(40*40)</f>
        <v>24.000312318094096</v>
      </c>
      <c r="EP85" s="14">
        <f t="shared" ref="EP85:EP95" si="557">EK85/40</f>
        <v>1.6457133706034986E-2</v>
      </c>
      <c r="EQ85" s="6">
        <f t="shared" ref="EQ85:EQ95" si="558">(EO85/EP85)*(10^(-3))</f>
        <v>1.4583531219226198</v>
      </c>
      <c r="ER85" s="1">
        <v>79</v>
      </c>
      <c r="ES85">
        <v>-23.399779642389699</v>
      </c>
      <c r="ET85" s="5">
        <f t="shared" si="547"/>
        <v>-0.65883478200250067</v>
      </c>
      <c r="EU85" s="5">
        <f t="shared" si="548"/>
        <v>0.65883478200250067</v>
      </c>
      <c r="EV85">
        <v>-28.784057870507201</v>
      </c>
      <c r="EW85" s="6">
        <f t="shared" si="542"/>
        <v>-24.997474811971156</v>
      </c>
      <c r="EX85" s="16">
        <f t="shared" si="543"/>
        <v>24997.474811971155</v>
      </c>
      <c r="EY85" s="6">
        <f t="shared" si="544"/>
        <v>15.623421757481971</v>
      </c>
      <c r="EZ85" s="14">
        <f t="shared" si="545"/>
        <v>1.6470869550062515E-2</v>
      </c>
      <c r="FA85" s="6">
        <f t="shared" si="546"/>
        <v>0.94854869137268305</v>
      </c>
      <c r="FB85" s="27">
        <f t="shared" si="375"/>
        <v>23.943296074867256</v>
      </c>
      <c r="FC85" s="22">
        <f t="shared" si="376"/>
        <v>1.6461522330902516E-2</v>
      </c>
      <c r="FD85" s="27">
        <f t="shared" si="377"/>
        <v>1.4545007195306308</v>
      </c>
      <c r="FE85" s="1">
        <v>79</v>
      </c>
      <c r="FF85">
        <v>-23.451144690848398</v>
      </c>
      <c r="FG85" s="5">
        <f t="shared" si="505"/>
        <v>-0.6581072327963966</v>
      </c>
      <c r="FH85" s="5">
        <f t="shared" si="506"/>
        <v>0.6581072327963966</v>
      </c>
      <c r="FI85">
        <v>-66.851344518363504</v>
      </c>
      <c r="FJ85" s="6">
        <f t="shared" ref="FJ85:FJ146" si="559">FJ84+(FI85-FI84)</f>
        <v>-63.490570150315797</v>
      </c>
      <c r="FK85" s="16">
        <f t="shared" ref="FK85:FK146" si="560">(FJ85*-1)*1000</f>
        <v>63490.570150315798</v>
      </c>
      <c r="FL85" s="6">
        <f t="shared" ref="FL85:FL146" si="561">FK85/(40*40)</f>
        <v>39.681606343947372</v>
      </c>
      <c r="FM85" s="14">
        <f t="shared" ref="FM85:FM146" si="562">FH85/40</f>
        <v>1.6452680819909915E-2</v>
      </c>
      <c r="FN85" s="6">
        <f t="shared" ref="FN85:FN146" si="563">(FL85/FM85)*(10^(-3))</f>
        <v>2.4118626489080972</v>
      </c>
      <c r="FO85" s="1">
        <v>79</v>
      </c>
      <c r="FP85">
        <v>-23.354548517329398</v>
      </c>
      <c r="FQ85" s="5">
        <f t="shared" si="540"/>
        <v>-0.65796320375799766</v>
      </c>
      <c r="FR85" s="5">
        <f t="shared" si="541"/>
        <v>0.65796320375799766</v>
      </c>
      <c r="FS85">
        <v>-62.5538378953934</v>
      </c>
      <c r="FT85" s="6">
        <f t="shared" ref="FT85:FT146" si="564">FT84+(FS85-FS84)</f>
        <v>-58.962294831872015</v>
      </c>
      <c r="FU85" s="16">
        <f t="shared" ref="FU85:FU146" si="565">(FT85*-1)*1000</f>
        <v>58962.294831872015</v>
      </c>
      <c r="FV85" s="6">
        <f t="shared" ref="FV85:FV146" si="566">FU85/(40*40)</f>
        <v>36.851434269920013</v>
      </c>
      <c r="FW85" s="14">
        <f t="shared" ref="FW85:FW146" si="567">FR85/40</f>
        <v>1.6449080093949943E-2</v>
      </c>
      <c r="FX85" s="6">
        <f t="shared" ref="FX85:FX146" si="568">(FV85/FW85)*(10^(-3))</f>
        <v>2.2403340526911388</v>
      </c>
      <c r="FY85" s="1">
        <v>79</v>
      </c>
      <c r="FZ85">
        <v>-23.416963382337698</v>
      </c>
      <c r="GA85" s="5">
        <f t="shared" si="507"/>
        <v>-0.6580197350390975</v>
      </c>
      <c r="GB85" s="5">
        <f t="shared" si="508"/>
        <v>0.6580197350390975</v>
      </c>
      <c r="GC85">
        <v>-62.533493340015397</v>
      </c>
      <c r="GD85" s="6">
        <f t="shared" si="549"/>
        <v>-59.03960540890693</v>
      </c>
      <c r="GE85" s="16">
        <f t="shared" si="550"/>
        <v>59039.605408906929</v>
      </c>
      <c r="GF85" s="6">
        <f t="shared" si="551"/>
        <v>36.899753380566828</v>
      </c>
      <c r="GG85" s="14">
        <f t="shared" si="552"/>
        <v>1.6450493375977437E-2</v>
      </c>
      <c r="GH85" s="6">
        <f t="shared" si="553"/>
        <v>2.2430788267087074</v>
      </c>
      <c r="GI85" s="1">
        <v>79</v>
      </c>
      <c r="GJ85">
        <v>-23.2435655984264</v>
      </c>
      <c r="GK85" s="5">
        <f t="shared" si="509"/>
        <v>-0.65831612845289911</v>
      </c>
      <c r="GL85" s="5">
        <f t="shared" si="510"/>
        <v>0.65831612845289911</v>
      </c>
      <c r="GM85">
        <v>-63.201129436492899</v>
      </c>
      <c r="GN85" s="6">
        <f t="shared" si="432"/>
        <v>-59.695526212453814</v>
      </c>
      <c r="GO85" s="16">
        <f t="shared" si="433"/>
        <v>59695.526212453813</v>
      </c>
      <c r="GP85" s="6">
        <f t="shared" si="434"/>
        <v>37.30970388278363</v>
      </c>
      <c r="GQ85" s="14">
        <f t="shared" si="435"/>
        <v>1.6457903211322476E-2</v>
      </c>
      <c r="GR85" s="6">
        <f t="shared" si="436"/>
        <v>2.2669779621207051</v>
      </c>
      <c r="GS85" s="1">
        <v>79</v>
      </c>
      <c r="GT85">
        <v>-23.7703249141077</v>
      </c>
      <c r="GU85" s="5">
        <f t="shared" si="511"/>
        <v>-0.65821112183110131</v>
      </c>
      <c r="GV85" s="5">
        <f t="shared" si="512"/>
        <v>0.65821112183110131</v>
      </c>
      <c r="GW85">
        <v>-71.350048482418103</v>
      </c>
      <c r="GX85" s="6">
        <f t="shared" si="370"/>
        <v>-67.684688046574635</v>
      </c>
      <c r="GY85" s="16">
        <f t="shared" si="371"/>
        <v>67684.688046574636</v>
      </c>
      <c r="GZ85" s="6">
        <f t="shared" si="372"/>
        <v>42.302930029109149</v>
      </c>
      <c r="HA85" s="14">
        <f t="shared" si="373"/>
        <v>1.6455278045777531E-2</v>
      </c>
      <c r="HB85" s="6">
        <f t="shared" si="374"/>
        <v>2.5707818434562517</v>
      </c>
      <c r="HC85" s="27">
        <f t="shared" si="513"/>
        <v>38.609085581265397</v>
      </c>
      <c r="HD85" s="22">
        <f t="shared" si="514"/>
        <v>1.6453087109387459E-2</v>
      </c>
      <c r="HE85" s="27">
        <f t="shared" si="515"/>
        <v>2.3466164935841514</v>
      </c>
      <c r="HF85" s="1">
        <v>79</v>
      </c>
      <c r="HG85">
        <v>-23.339851082729801</v>
      </c>
      <c r="HH85" s="5">
        <f t="shared" si="516"/>
        <v>-0.65835966778400135</v>
      </c>
      <c r="HI85" s="5">
        <f t="shared" si="517"/>
        <v>0.65835966778400135</v>
      </c>
      <c r="HJ85">
        <v>-55.449056811630697</v>
      </c>
      <c r="HK85" s="6">
        <f t="shared" si="437"/>
        <v>-51.661369949579203</v>
      </c>
      <c r="HL85" s="16">
        <f t="shared" si="438"/>
        <v>51661.369949579203</v>
      </c>
      <c r="HM85" s="6">
        <f t="shared" si="439"/>
        <v>32.288356218487003</v>
      </c>
      <c r="HN85" s="14">
        <f t="shared" si="440"/>
        <v>1.6458991694600033E-2</v>
      </c>
      <c r="HO85" s="6">
        <f t="shared" si="441"/>
        <v>1.9617457021428819</v>
      </c>
      <c r="HP85" s="1">
        <v>79</v>
      </c>
      <c r="HQ85">
        <v>-23.495775951029302</v>
      </c>
      <c r="HR85" s="5">
        <f t="shared" si="518"/>
        <v>-0.65829587218660279</v>
      </c>
      <c r="HS85" s="5">
        <f t="shared" si="519"/>
        <v>0.65829587218660279</v>
      </c>
      <c r="HT85">
        <v>-56.5308846533298</v>
      </c>
      <c r="HU85" s="6">
        <f t="shared" si="442"/>
        <v>-52.825493924319694</v>
      </c>
      <c r="HV85" s="16">
        <f t="shared" si="443"/>
        <v>52825.493924319693</v>
      </c>
      <c r="HW85" s="6">
        <f t="shared" si="444"/>
        <v>33.015933702699812</v>
      </c>
      <c r="HX85" s="14">
        <f t="shared" si="445"/>
        <v>1.645739680466507E-2</v>
      </c>
      <c r="HY85" s="6">
        <f t="shared" si="446"/>
        <v>2.0061455705644162</v>
      </c>
      <c r="HZ85" s="1">
        <v>79</v>
      </c>
      <c r="IA85">
        <v>-23.473147606096699</v>
      </c>
      <c r="IB85" s="5">
        <f t="shared" si="520"/>
        <v>-0.65850276549969777</v>
      </c>
      <c r="IC85" s="5">
        <f t="shared" si="521"/>
        <v>0.65850276549969777</v>
      </c>
      <c r="ID85">
        <v>-62.248077988624601</v>
      </c>
      <c r="IE85" s="6">
        <f t="shared" si="447"/>
        <v>-58.499837666749976</v>
      </c>
      <c r="IF85" s="16">
        <f t="shared" si="448"/>
        <v>58499.837666749976</v>
      </c>
      <c r="IG85" s="6">
        <f t="shared" si="449"/>
        <v>36.562398541718736</v>
      </c>
      <c r="IH85" s="14">
        <f t="shared" si="450"/>
        <v>1.6462569137492444E-2</v>
      </c>
      <c r="II85" s="6">
        <f t="shared" si="451"/>
        <v>2.220941229546622</v>
      </c>
      <c r="IJ85" s="1">
        <v>79</v>
      </c>
      <c r="IK85">
        <v>-23.631919853512201</v>
      </c>
      <c r="IL85" s="5">
        <f t="shared" si="522"/>
        <v>-0.65799421680020131</v>
      </c>
      <c r="IM85" s="5">
        <f t="shared" si="523"/>
        <v>0.65799421680020131</v>
      </c>
      <c r="IN85">
        <v>-63.826639205217397</v>
      </c>
      <c r="IO85" s="6">
        <f t="shared" si="452"/>
        <v>-60.204440541565461</v>
      </c>
      <c r="IP85" s="16">
        <f t="shared" si="453"/>
        <v>60204.440541565462</v>
      </c>
      <c r="IQ85" s="6">
        <f t="shared" si="454"/>
        <v>37.627775338478415</v>
      </c>
      <c r="IR85" s="14">
        <f t="shared" si="455"/>
        <v>1.6449855420005034E-2</v>
      </c>
      <c r="IS85" s="6">
        <f t="shared" si="456"/>
        <v>2.2874228604294262</v>
      </c>
      <c r="IT85" s="1">
        <v>79</v>
      </c>
      <c r="IU85">
        <v>-23.519324628943899</v>
      </c>
      <c r="IV85" s="5">
        <f t="shared" si="524"/>
        <v>-0.6583632533758994</v>
      </c>
      <c r="IW85" s="5">
        <f t="shared" si="525"/>
        <v>0.6583632533758994</v>
      </c>
      <c r="IX85">
        <v>-63.1045006215572</v>
      </c>
      <c r="IY85" s="6">
        <f t="shared" si="457"/>
        <v>-59.46484282612797</v>
      </c>
      <c r="IZ85" s="16">
        <f t="shared" si="458"/>
        <v>59464.84282612797</v>
      </c>
      <c r="JA85" s="6">
        <f t="shared" si="459"/>
        <v>37.165526766329982</v>
      </c>
      <c r="JB85" s="14">
        <f t="shared" si="460"/>
        <v>1.6459081334397486E-2</v>
      </c>
      <c r="JC85" s="6">
        <f t="shared" si="461"/>
        <v>2.2580559638318656</v>
      </c>
      <c r="JD85" s="27">
        <f t="shared" si="462"/>
        <v>35.331998113542788</v>
      </c>
      <c r="JE85" s="22">
        <f t="shared" si="463"/>
        <v>1.6457578878232012E-2</v>
      </c>
      <c r="JF85" s="27">
        <f t="shared" si="464"/>
        <v>2.1468527281540455</v>
      </c>
    </row>
    <row r="86" spans="2:266" x14ac:dyDescent="0.25">
      <c r="B86" s="1">
        <v>80</v>
      </c>
      <c r="C86" s="5">
        <v>-23.4490504723097</v>
      </c>
      <c r="D86" s="5">
        <f t="shared" si="420"/>
        <v>-0.66613923819620169</v>
      </c>
      <c r="E86" s="5">
        <f t="shared" si="421"/>
        <v>0.66613923819620169</v>
      </c>
      <c r="F86" s="6">
        <v>-60.573653876781499</v>
      </c>
      <c r="G86" s="6">
        <f t="shared" si="422"/>
        <v>-56.966050341725385</v>
      </c>
      <c r="H86" s="16">
        <f t="shared" si="395"/>
        <v>56966.050341725386</v>
      </c>
      <c r="I86" s="6">
        <f t="shared" si="396"/>
        <v>35.603781463578365</v>
      </c>
      <c r="J86" s="14">
        <f t="shared" si="397"/>
        <v>1.6653480954905042E-2</v>
      </c>
      <c r="K86" s="6">
        <f t="shared" si="398"/>
        <v>2.1379182862722632</v>
      </c>
      <c r="L86" s="1">
        <v>80</v>
      </c>
      <c r="M86" s="1">
        <v>-23.657194505013901</v>
      </c>
      <c r="N86" s="5">
        <f t="shared" si="399"/>
        <v>-0.66703917521349965</v>
      </c>
      <c r="O86" s="5">
        <f t="shared" si="387"/>
        <v>0.66703917521349965</v>
      </c>
      <c r="P86" s="1">
        <v>-61.823581345379402</v>
      </c>
      <c r="Q86" s="6">
        <f t="shared" si="388"/>
        <v>-57.783509977161934</v>
      </c>
      <c r="R86" s="16">
        <f t="shared" si="389"/>
        <v>57783.509977161935</v>
      </c>
      <c r="S86" s="6">
        <f t="shared" si="390"/>
        <v>36.114693735726206</v>
      </c>
      <c r="T86" s="14">
        <f t="shared" si="391"/>
        <v>1.6675979380337491E-2</v>
      </c>
      <c r="U86" s="6">
        <f t="shared" si="392"/>
        <v>2.1656715274131813</v>
      </c>
      <c r="V86" s="1">
        <v>80</v>
      </c>
      <c r="W86" s="1">
        <v>-23.620985800360401</v>
      </c>
      <c r="X86" s="5">
        <f t="shared" si="423"/>
        <v>-0.66663889276500043</v>
      </c>
      <c r="Y86" s="5">
        <f t="shared" si="424"/>
        <v>0.66663889276500043</v>
      </c>
      <c r="Z86" s="1">
        <v>-61.676818132400498</v>
      </c>
      <c r="AA86" s="6">
        <f t="shared" si="425"/>
        <v>-57.247767411172376</v>
      </c>
      <c r="AB86" s="16">
        <f t="shared" si="400"/>
        <v>57247.767411172375</v>
      </c>
      <c r="AC86" s="6">
        <f t="shared" si="401"/>
        <v>35.779854631982737</v>
      </c>
      <c r="AD86" s="14">
        <f t="shared" si="402"/>
        <v>1.6665972319125012E-2</v>
      </c>
      <c r="AE86" s="6">
        <f t="shared" si="403"/>
        <v>2.1468807187999239</v>
      </c>
      <c r="AF86" s="1">
        <v>80</v>
      </c>
      <c r="AG86" s="1">
        <v>-23.688259934106402</v>
      </c>
      <c r="AH86" s="5">
        <f t="shared" si="426"/>
        <v>-0.66638710970320147</v>
      </c>
      <c r="AI86" s="5">
        <f t="shared" si="427"/>
        <v>0.66638710970320147</v>
      </c>
      <c r="AJ86" s="1">
        <v>-66.120546124875503</v>
      </c>
      <c r="AK86" s="6">
        <f t="shared" si="428"/>
        <v>-61.842827871441806</v>
      </c>
      <c r="AL86" s="16">
        <f t="shared" si="404"/>
        <v>61842.827871441805</v>
      </c>
      <c r="AM86" s="6">
        <f t="shared" si="405"/>
        <v>38.651767419651129</v>
      </c>
      <c r="AN86" s="14">
        <f t="shared" si="406"/>
        <v>1.6659677742580037E-2</v>
      </c>
      <c r="AO86" s="6">
        <f t="shared" si="407"/>
        <v>2.3200789365128043</v>
      </c>
      <c r="AP86" s="1">
        <v>80</v>
      </c>
      <c r="AQ86" s="1">
        <v>-23.6564336144591</v>
      </c>
      <c r="AR86" s="5">
        <f t="shared" si="429"/>
        <v>-0.66701440203269868</v>
      </c>
      <c r="AS86" s="5">
        <f t="shared" si="430"/>
        <v>0.66701440203269868</v>
      </c>
      <c r="AT86" s="1">
        <v>-65.021796338260202</v>
      </c>
      <c r="AU86" s="6">
        <f t="shared" si="431"/>
        <v>-61.24697122722867</v>
      </c>
      <c r="AV86" s="16">
        <f t="shared" si="408"/>
        <v>61246.971227228671</v>
      </c>
      <c r="AW86" s="6">
        <f t="shared" si="409"/>
        <v>38.279357017017922</v>
      </c>
      <c r="AX86" s="14">
        <f t="shared" si="410"/>
        <v>1.6675360050817468E-2</v>
      </c>
      <c r="AY86" s="6">
        <f t="shared" si="411"/>
        <v>2.2955640478144503</v>
      </c>
      <c r="AZ86" s="27">
        <f t="shared" si="393"/>
        <v>36.885890853591278</v>
      </c>
      <c r="BA86" s="22">
        <f t="shared" si="394"/>
        <v>1.6666094089553007E-2</v>
      </c>
      <c r="BB86" s="27">
        <f t="shared" si="412"/>
        <v>2.2132294858885304</v>
      </c>
      <c r="BC86" s="1">
        <v>80</v>
      </c>
      <c r="BD86">
        <v>-23.5185965675104</v>
      </c>
      <c r="BE86" s="5">
        <f t="shared" si="486"/>
        <v>-0.66706124755890173</v>
      </c>
      <c r="BF86" s="5">
        <f t="shared" si="487"/>
        <v>0.66706124755890173</v>
      </c>
      <c r="BG86">
        <v>-67.586243525147395</v>
      </c>
      <c r="BH86" s="6">
        <f t="shared" si="526"/>
        <v>-63.76085970550772</v>
      </c>
      <c r="BI86" s="16">
        <f t="shared" si="413"/>
        <v>63760.859705507719</v>
      </c>
      <c r="BJ86" s="6">
        <f t="shared" si="527"/>
        <v>39.850537315942326</v>
      </c>
      <c r="BK86" s="14">
        <f t="shared" si="528"/>
        <v>1.6676531188972544E-2</v>
      </c>
      <c r="BL86" s="6">
        <f t="shared" si="529"/>
        <v>2.3896178926162852</v>
      </c>
      <c r="BM86" s="1">
        <v>80</v>
      </c>
      <c r="BN86">
        <v>-23.478525947479099</v>
      </c>
      <c r="BO86" s="5">
        <f t="shared" si="488"/>
        <v>-0.66676266553700003</v>
      </c>
      <c r="BP86" s="5">
        <f t="shared" si="489"/>
        <v>0.66676266553700003</v>
      </c>
      <c r="BQ86">
        <v>-66.924208030104595</v>
      </c>
      <c r="BR86" s="6">
        <f t="shared" si="465"/>
        <v>-63.240623287856536</v>
      </c>
      <c r="BS86" s="16">
        <f t="shared" si="414"/>
        <v>63240.623287856535</v>
      </c>
      <c r="BT86" s="6">
        <f t="shared" si="466"/>
        <v>39.525389554910333</v>
      </c>
      <c r="BU86" s="14">
        <f t="shared" si="467"/>
        <v>1.6669066638425E-2</v>
      </c>
      <c r="BV86" s="6">
        <f t="shared" si="468"/>
        <v>2.3711819271150829</v>
      </c>
      <c r="BW86" s="1">
        <v>80</v>
      </c>
      <c r="BX86">
        <v>-23.424885212275399</v>
      </c>
      <c r="BY86" s="5">
        <f t="shared" si="490"/>
        <v>-0.66638175459829796</v>
      </c>
      <c r="BZ86" s="5">
        <f t="shared" si="491"/>
        <v>0.66638175459829796</v>
      </c>
      <c r="CA86">
        <v>-70.688398368656607</v>
      </c>
      <c r="CB86" s="6">
        <f t="shared" si="469"/>
        <v>-66.595841012895079</v>
      </c>
      <c r="CC86" s="16">
        <f t="shared" si="415"/>
        <v>66595.841012895078</v>
      </c>
      <c r="CD86" s="6">
        <f t="shared" si="470"/>
        <v>41.622400633059421</v>
      </c>
      <c r="CE86" s="14">
        <f t="shared" si="471"/>
        <v>1.6659543864957448E-2</v>
      </c>
      <c r="CF86" s="6">
        <f t="shared" si="472"/>
        <v>2.4984117794851599</v>
      </c>
      <c r="CG86" s="1">
        <v>80</v>
      </c>
      <c r="CH86">
        <v>-23.451568535758401</v>
      </c>
      <c r="CI86" s="5">
        <f t="shared" si="492"/>
        <v>-0.6666171463826025</v>
      </c>
      <c r="CJ86" s="5">
        <f t="shared" si="493"/>
        <v>0.6666171463826025</v>
      </c>
      <c r="CK86">
        <v>-67.549212649464593</v>
      </c>
      <c r="CL86" s="6">
        <f t="shared" si="473"/>
        <v>-63.508348166942589</v>
      </c>
      <c r="CM86" s="16">
        <f t="shared" si="416"/>
        <v>63508.348166942589</v>
      </c>
      <c r="CN86" s="6">
        <f t="shared" si="474"/>
        <v>39.692717604339116</v>
      </c>
      <c r="CO86" s="14">
        <f t="shared" si="475"/>
        <v>1.6665428659565062E-2</v>
      </c>
      <c r="CP86" s="6">
        <f t="shared" si="476"/>
        <v>2.3817399729203861</v>
      </c>
      <c r="CQ86" s="1">
        <v>80</v>
      </c>
      <c r="CR86">
        <v>-23.436869378211899</v>
      </c>
      <c r="CS86" s="5">
        <f t="shared" si="494"/>
        <v>-0.66649374613959722</v>
      </c>
      <c r="CT86" s="5">
        <f t="shared" si="495"/>
        <v>0.66649374613959722</v>
      </c>
      <c r="CU86">
        <v>-37.189657427370499</v>
      </c>
      <c r="CV86" s="6">
        <f t="shared" si="477"/>
        <v>-34.04757846146817</v>
      </c>
      <c r="CW86" s="16">
        <f t="shared" si="417"/>
        <v>34047.578461468169</v>
      </c>
      <c r="CX86" s="6">
        <f t="shared" si="478"/>
        <v>21.279736538417605</v>
      </c>
      <c r="CY86" s="14">
        <f t="shared" si="479"/>
        <v>1.6662343653489932E-2</v>
      </c>
      <c r="CZ86" s="6">
        <f t="shared" si="480"/>
        <v>1.2771154515205645</v>
      </c>
      <c r="DA86" s="27">
        <f t="shared" si="418"/>
        <v>40.172761277062797</v>
      </c>
      <c r="DB86" s="22">
        <f t="shared" si="419"/>
        <v>1.6667642587980015E-2</v>
      </c>
      <c r="DC86" s="27">
        <f t="shared" si="496"/>
        <v>2.4102245452535476</v>
      </c>
      <c r="DD86" s="1">
        <v>80</v>
      </c>
      <c r="DE86">
        <v>-23.4295377273985</v>
      </c>
      <c r="DF86" s="5">
        <f t="shared" si="497"/>
        <v>-0.66666883478620065</v>
      </c>
      <c r="DG86" s="5">
        <f t="shared" si="498"/>
        <v>0.66666883478620065</v>
      </c>
      <c r="DH86">
        <v>-44.417219609022098</v>
      </c>
      <c r="DI86" s="6">
        <f t="shared" si="535"/>
        <v>-40.464579313993411</v>
      </c>
      <c r="DJ86" s="16">
        <f t="shared" si="536"/>
        <v>40464.57931399341</v>
      </c>
      <c r="DK86" s="6">
        <f t="shared" si="537"/>
        <v>25.29036207124588</v>
      </c>
      <c r="DL86" s="14">
        <f t="shared" si="538"/>
        <v>1.6666720869655018E-2</v>
      </c>
      <c r="DM86" s="6">
        <f t="shared" si="539"/>
        <v>1.5174167893632793</v>
      </c>
      <c r="DN86" s="1">
        <v>80</v>
      </c>
      <c r="DO86">
        <v>-23.482639785617</v>
      </c>
      <c r="DP86" s="5">
        <f t="shared" si="499"/>
        <v>-0.6664881116379</v>
      </c>
      <c r="DQ86" s="5">
        <f t="shared" si="500"/>
        <v>0.6664881116379</v>
      </c>
      <c r="DR86">
        <v>-49.143421836197398</v>
      </c>
      <c r="DS86" s="6">
        <f t="shared" si="481"/>
        <v>-45.390332117676763</v>
      </c>
      <c r="DT86" s="16">
        <f t="shared" si="482"/>
        <v>45390.332117676764</v>
      </c>
      <c r="DU86" s="6">
        <f t="shared" si="483"/>
        <v>28.368957573547977</v>
      </c>
      <c r="DV86" s="14">
        <f t="shared" si="484"/>
        <v>1.6662202790947499E-2</v>
      </c>
      <c r="DW86" s="6">
        <f t="shared" si="485"/>
        <v>1.7025934643503864</v>
      </c>
      <c r="DX86" s="1">
        <v>80</v>
      </c>
      <c r="DY86">
        <v>-23.535519118038501</v>
      </c>
      <c r="DZ86" s="5">
        <f t="shared" si="501"/>
        <v>-0.6672326574812999</v>
      </c>
      <c r="EA86" s="5">
        <f t="shared" si="502"/>
        <v>0.6672326574812999</v>
      </c>
      <c r="EB86">
        <v>-43.333143927156897</v>
      </c>
      <c r="EC86" s="6">
        <f t="shared" si="530"/>
        <v>-39.631976559758151</v>
      </c>
      <c r="ED86" s="16">
        <f t="shared" si="531"/>
        <v>39631.97655975815</v>
      </c>
      <c r="EE86" s="6">
        <f t="shared" si="532"/>
        <v>24.769985349848845</v>
      </c>
      <c r="EF86" s="14">
        <f t="shared" si="533"/>
        <v>1.6680816437032498E-2</v>
      </c>
      <c r="EG86" s="6">
        <f t="shared" si="534"/>
        <v>1.4849384287244998</v>
      </c>
      <c r="EH86" s="1">
        <v>80</v>
      </c>
      <c r="EI86">
        <v>-23.562031730090901</v>
      </c>
      <c r="EJ86" s="5">
        <f t="shared" si="503"/>
        <v>-0.66637812244020012</v>
      </c>
      <c r="EK86" s="5">
        <f t="shared" si="504"/>
        <v>0.66637812244020012</v>
      </c>
      <c r="EL86">
        <v>-42.2800106927752</v>
      </c>
      <c r="EM86" s="6">
        <f t="shared" si="554"/>
        <v>-38.555928319692555</v>
      </c>
      <c r="EN86" s="16">
        <f t="shared" si="555"/>
        <v>38555.928319692553</v>
      </c>
      <c r="EO86" s="6">
        <f t="shared" si="556"/>
        <v>24.097455199807847</v>
      </c>
      <c r="EP86" s="14">
        <f t="shared" si="557"/>
        <v>1.6659453061005004E-2</v>
      </c>
      <c r="EQ86" s="6">
        <f t="shared" si="558"/>
        <v>1.4464733692976433</v>
      </c>
      <c r="ER86" s="1">
        <v>80</v>
      </c>
      <c r="ES86">
        <v>-23.408192651860599</v>
      </c>
      <c r="ET86" s="5">
        <f t="shared" si="547"/>
        <v>-0.6672477914734003</v>
      </c>
      <c r="EU86" s="5">
        <f t="shared" si="548"/>
        <v>0.6672477914734003</v>
      </c>
      <c r="EV86">
        <v>-28.335743956267802</v>
      </c>
      <c r="EW86" s="6">
        <f t="shared" si="542"/>
        <v>-24.549160897731756</v>
      </c>
      <c r="EX86" s="16">
        <f t="shared" si="543"/>
        <v>24549.160897731756</v>
      </c>
      <c r="EY86" s="6">
        <f t="shared" si="544"/>
        <v>15.343225561082347</v>
      </c>
      <c r="EZ86" s="14">
        <f t="shared" si="545"/>
        <v>1.6681194786835007E-2</v>
      </c>
      <c r="FA86" s="6">
        <f t="shared" si="546"/>
        <v>0.91979176294922227</v>
      </c>
      <c r="FB86" s="27">
        <f t="shared" si="375"/>
        <v>23.573997151106582</v>
      </c>
      <c r="FC86" s="22">
        <f t="shared" si="376"/>
        <v>1.6670077589095004E-2</v>
      </c>
      <c r="FD86" s="27">
        <f t="shared" si="377"/>
        <v>1.4141504156242133</v>
      </c>
      <c r="FE86" s="1">
        <v>80</v>
      </c>
      <c r="FF86">
        <v>-23.459339072341599</v>
      </c>
      <c r="FG86" s="5">
        <f t="shared" si="505"/>
        <v>-0.66630161428959767</v>
      </c>
      <c r="FH86" s="5">
        <f t="shared" si="506"/>
        <v>0.66630161428959767</v>
      </c>
      <c r="FI86">
        <v>-68.160544335842104</v>
      </c>
      <c r="FJ86" s="6">
        <f t="shared" si="559"/>
        <v>-64.79976996779439</v>
      </c>
      <c r="FK86" s="16">
        <f t="shared" si="560"/>
        <v>64799.769967794389</v>
      </c>
      <c r="FL86" s="6">
        <f t="shared" si="561"/>
        <v>40.49985622987149</v>
      </c>
      <c r="FM86" s="14">
        <f t="shared" si="562"/>
        <v>1.6657540357239941E-2</v>
      </c>
      <c r="FN86" s="6">
        <f t="shared" si="563"/>
        <v>2.431322713996539</v>
      </c>
      <c r="FO86" s="1">
        <v>80</v>
      </c>
      <c r="FP86">
        <v>-23.362936427656599</v>
      </c>
      <c r="FQ86" s="5">
        <f t="shared" si="540"/>
        <v>-0.66635111408519876</v>
      </c>
      <c r="FR86" s="5">
        <f t="shared" si="541"/>
        <v>0.66635111408519876</v>
      </c>
      <c r="FS86">
        <v>-63.496009260416002</v>
      </c>
      <c r="FT86" s="6">
        <f t="shared" si="564"/>
        <v>-59.904466196894617</v>
      </c>
      <c r="FU86" s="16">
        <f t="shared" si="565"/>
        <v>59904.466196894617</v>
      </c>
      <c r="FV86" s="6">
        <f t="shared" si="566"/>
        <v>37.440291373059132</v>
      </c>
      <c r="FW86" s="14">
        <f t="shared" si="567"/>
        <v>1.665877785212997E-2</v>
      </c>
      <c r="FX86" s="6">
        <f t="shared" si="568"/>
        <v>2.247481280163182</v>
      </c>
      <c r="FY86" s="1">
        <v>80</v>
      </c>
      <c r="FZ86">
        <v>-23.425340209925999</v>
      </c>
      <c r="GA86" s="5">
        <f t="shared" si="507"/>
        <v>-0.66639656262739777</v>
      </c>
      <c r="GB86" s="5">
        <f t="shared" si="508"/>
        <v>0.66639656262739777</v>
      </c>
      <c r="GC86">
        <v>-63.544343039393397</v>
      </c>
      <c r="GD86" s="6">
        <f t="shared" si="549"/>
        <v>-60.050455108284929</v>
      </c>
      <c r="GE86" s="16">
        <f t="shared" si="550"/>
        <v>60050.455108284928</v>
      </c>
      <c r="GF86" s="6">
        <f t="shared" si="551"/>
        <v>37.53153444267808</v>
      </c>
      <c r="GG86" s="14">
        <f t="shared" si="552"/>
        <v>1.6659914065684945E-2</v>
      </c>
      <c r="GH86" s="6">
        <f t="shared" si="553"/>
        <v>2.2528048040765829</v>
      </c>
      <c r="GI86" s="1">
        <v>80</v>
      </c>
      <c r="GJ86">
        <v>-23.2518334612719</v>
      </c>
      <c r="GK86" s="5">
        <f t="shared" si="509"/>
        <v>-0.66658399129839907</v>
      </c>
      <c r="GL86" s="5">
        <f t="shared" si="510"/>
        <v>0.66658399129839907</v>
      </c>
      <c r="GM86">
        <v>-64.295203983783694</v>
      </c>
      <c r="GN86" s="6">
        <f t="shared" si="432"/>
        <v>-60.789600759744609</v>
      </c>
      <c r="GO86" s="16">
        <f t="shared" si="433"/>
        <v>60789.600759744608</v>
      </c>
      <c r="GP86" s="6">
        <f t="shared" si="434"/>
        <v>37.993500474840381</v>
      </c>
      <c r="GQ86" s="14">
        <f t="shared" si="435"/>
        <v>1.6664599782459977E-2</v>
      </c>
      <c r="GR86" s="6">
        <f t="shared" si="436"/>
        <v>2.2798927649513523</v>
      </c>
      <c r="GS86" s="1">
        <v>80</v>
      </c>
      <c r="GT86">
        <v>-23.7786661651731</v>
      </c>
      <c r="GU86" s="5">
        <f t="shared" si="511"/>
        <v>-0.6665523728965006</v>
      </c>
      <c r="GV86" s="5">
        <f t="shared" si="512"/>
        <v>0.6665523728965006</v>
      </c>
      <c r="GW86">
        <v>-72.551015950739398</v>
      </c>
      <c r="GX86" s="6">
        <f t="shared" ref="GX86:GX133" si="569">GX85+(GW86-GW85)</f>
        <v>-68.88565551489593</v>
      </c>
      <c r="GY86" s="16">
        <f t="shared" ref="GY86:GY133" si="570">(GX86*-1)*1000</f>
        <v>68885.655514895931</v>
      </c>
      <c r="GZ86" s="6">
        <f t="shared" ref="GZ86:GZ133" si="571">GY86/(40*40)</f>
        <v>43.053534696809955</v>
      </c>
      <c r="HA86" s="14">
        <f t="shared" ref="HA86:HA133" si="572">GV86/40</f>
        <v>1.6663809322412515E-2</v>
      </c>
      <c r="HB86" s="6">
        <f t="shared" ref="HB86:HB133" si="573">(GZ86/HA86)*(10^(-3))</f>
        <v>2.583655025319076</v>
      </c>
      <c r="HC86" s="27">
        <f t="shared" si="513"/>
        <v>39.303743443451808</v>
      </c>
      <c r="HD86" s="22">
        <f t="shared" si="514"/>
        <v>1.6660928275985469E-2</v>
      </c>
      <c r="HE86" s="27">
        <f t="shared" si="515"/>
        <v>2.3590368311052012</v>
      </c>
      <c r="HF86" s="1">
        <v>80</v>
      </c>
      <c r="HG86">
        <v>-23.348294313618698</v>
      </c>
      <c r="HH86" s="5">
        <f t="shared" si="516"/>
        <v>-0.66680289867289844</v>
      </c>
      <c r="HI86" s="5">
        <f t="shared" si="517"/>
        <v>0.66680289867289844</v>
      </c>
      <c r="HJ86">
        <v>-56.534150987863498</v>
      </c>
      <c r="HK86" s="6">
        <f t="shared" si="437"/>
        <v>-52.746464125812004</v>
      </c>
      <c r="HL86" s="16">
        <f t="shared" si="438"/>
        <v>52746.464125812003</v>
      </c>
      <c r="HM86" s="6">
        <f t="shared" si="439"/>
        <v>32.966540078632505</v>
      </c>
      <c r="HN86" s="14">
        <f t="shared" si="440"/>
        <v>1.667007246682246E-2</v>
      </c>
      <c r="HO86" s="6">
        <f t="shared" si="441"/>
        <v>1.9775882884878886</v>
      </c>
      <c r="HP86" s="1">
        <v>80</v>
      </c>
      <c r="HQ86">
        <v>-23.5037017390881</v>
      </c>
      <c r="HR86" s="5">
        <f t="shared" si="518"/>
        <v>-0.66622166024540164</v>
      </c>
      <c r="HS86" s="5">
        <f t="shared" si="519"/>
        <v>0.66622166024540164</v>
      </c>
      <c r="HT86">
        <v>-57.565509900450699</v>
      </c>
      <c r="HU86" s="6">
        <f t="shared" si="442"/>
        <v>-53.860119171440594</v>
      </c>
      <c r="HV86" s="16">
        <f t="shared" si="443"/>
        <v>53860.119171440594</v>
      </c>
      <c r="HW86" s="6">
        <f t="shared" si="444"/>
        <v>33.662574482150369</v>
      </c>
      <c r="HX86" s="14">
        <f t="shared" si="445"/>
        <v>1.665554150613504E-2</v>
      </c>
      <c r="HY86" s="6">
        <f t="shared" si="446"/>
        <v>2.0211035750324191</v>
      </c>
      <c r="HZ86" s="1">
        <v>80</v>
      </c>
      <c r="IA86">
        <v>-23.4814435948844</v>
      </c>
      <c r="IB86" s="5">
        <f t="shared" si="520"/>
        <v>-0.66679875428739876</v>
      </c>
      <c r="IC86" s="5">
        <f t="shared" si="521"/>
        <v>0.66679875428739876</v>
      </c>
      <c r="ID86">
        <v>-63.236441835761099</v>
      </c>
      <c r="IE86" s="6">
        <f t="shared" si="447"/>
        <v>-59.488201513886473</v>
      </c>
      <c r="IF86" s="16">
        <f t="shared" si="448"/>
        <v>59488.201513886474</v>
      </c>
      <c r="IG86" s="6">
        <f t="shared" si="449"/>
        <v>37.180125946179047</v>
      </c>
      <c r="IH86" s="14">
        <f t="shared" si="450"/>
        <v>1.6669968857184969E-2</v>
      </c>
      <c r="II86" s="6">
        <f t="shared" si="451"/>
        <v>2.2303656512323919</v>
      </c>
      <c r="IJ86" s="1">
        <v>80</v>
      </c>
      <c r="IK86">
        <v>-23.640649279832498</v>
      </c>
      <c r="IL86" s="5">
        <f t="shared" si="522"/>
        <v>-0.66672364312049837</v>
      </c>
      <c r="IM86" s="5">
        <f t="shared" si="523"/>
        <v>0.66672364312049837</v>
      </c>
      <c r="IN86">
        <v>-64.765142835676698</v>
      </c>
      <c r="IO86" s="6">
        <f t="shared" si="452"/>
        <v>-61.142944172024762</v>
      </c>
      <c r="IP86" s="16">
        <f t="shared" si="453"/>
        <v>61142.944172024763</v>
      </c>
      <c r="IQ86" s="6">
        <f t="shared" si="454"/>
        <v>38.214340107515476</v>
      </c>
      <c r="IR86" s="14">
        <f t="shared" si="455"/>
        <v>1.6668091078012461E-2</v>
      </c>
      <c r="IS86" s="6">
        <f t="shared" si="456"/>
        <v>2.2926644646143988</v>
      </c>
      <c r="IT86" s="1">
        <v>80</v>
      </c>
      <c r="IU86">
        <v>-23.527170602656799</v>
      </c>
      <c r="IV86" s="5">
        <f t="shared" si="524"/>
        <v>-0.66620922708879959</v>
      </c>
      <c r="IW86" s="5">
        <f t="shared" si="525"/>
        <v>0.66620922708879959</v>
      </c>
      <c r="IX86">
        <v>-64.191756583750205</v>
      </c>
      <c r="IY86" s="6">
        <f t="shared" si="457"/>
        <v>-60.552098788320976</v>
      </c>
      <c r="IZ86" s="16">
        <f t="shared" si="458"/>
        <v>60552.098788320975</v>
      </c>
      <c r="JA86" s="6">
        <f t="shared" si="459"/>
        <v>37.845061742700608</v>
      </c>
      <c r="JB86" s="14">
        <f t="shared" si="460"/>
        <v>1.6655230677219988E-2</v>
      </c>
      <c r="JC86" s="6">
        <f t="shared" si="461"/>
        <v>2.2722628389928445</v>
      </c>
      <c r="JD86" s="27">
        <f t="shared" si="462"/>
        <v>35.973728471435599</v>
      </c>
      <c r="JE86" s="22">
        <f t="shared" si="463"/>
        <v>1.6663780917074981E-2</v>
      </c>
      <c r="JF86" s="27">
        <f t="shared" si="464"/>
        <v>2.1587974932252125</v>
      </c>
    </row>
    <row r="87" spans="2:266" x14ac:dyDescent="0.25">
      <c r="B87" s="1">
        <v>81</v>
      </c>
      <c r="C87" s="5">
        <v>-23.457640013977301</v>
      </c>
      <c r="D87" s="5">
        <f t="shared" si="420"/>
        <v>-0.67472877986380198</v>
      </c>
      <c r="E87" s="5">
        <f t="shared" si="421"/>
        <v>0.67472877986380198</v>
      </c>
      <c r="F87" s="6">
        <v>-61.622892692685099</v>
      </c>
      <c r="G87" s="6">
        <f t="shared" si="422"/>
        <v>-58.015289157628985</v>
      </c>
      <c r="H87" s="16">
        <f t="shared" si="395"/>
        <v>58015.289157628984</v>
      </c>
      <c r="I87" s="6">
        <f t="shared" si="396"/>
        <v>36.259555723518112</v>
      </c>
      <c r="J87" s="14">
        <f t="shared" si="397"/>
        <v>1.686821949659505E-2</v>
      </c>
      <c r="K87" s="6">
        <f t="shared" si="398"/>
        <v>2.1495781300947217</v>
      </c>
      <c r="L87" s="1">
        <v>81</v>
      </c>
      <c r="M87" s="1">
        <v>-23.665362856040801</v>
      </c>
      <c r="N87" s="5">
        <f t="shared" si="399"/>
        <v>-0.67520752624039915</v>
      </c>
      <c r="O87" s="5">
        <f t="shared" si="387"/>
        <v>0.67520752624039915</v>
      </c>
      <c r="P87" s="1">
        <v>-62.990025617182297</v>
      </c>
      <c r="Q87" s="6">
        <f t="shared" si="388"/>
        <v>-58.949954248964829</v>
      </c>
      <c r="R87" s="16">
        <f t="shared" si="389"/>
        <v>58949.95424896483</v>
      </c>
      <c r="S87" s="6">
        <f t="shared" si="390"/>
        <v>36.84372140560302</v>
      </c>
      <c r="T87" s="14">
        <f t="shared" si="391"/>
        <v>1.688018815600998E-2</v>
      </c>
      <c r="U87" s="6">
        <f t="shared" si="392"/>
        <v>2.1826605879677516</v>
      </c>
      <c r="V87" s="1">
        <v>81</v>
      </c>
      <c r="W87" s="1">
        <v>-23.6292425339009</v>
      </c>
      <c r="X87" s="5">
        <f t="shared" si="423"/>
        <v>-0.67489562630549926</v>
      </c>
      <c r="Y87" s="5">
        <f t="shared" si="424"/>
        <v>0.67489562630549926</v>
      </c>
      <c r="Z87" s="1">
        <v>-62.390060164034402</v>
      </c>
      <c r="AA87" s="6">
        <f t="shared" si="425"/>
        <v>-57.961009442806279</v>
      </c>
      <c r="AB87" s="16">
        <f t="shared" si="400"/>
        <v>57961.00944280628</v>
      </c>
      <c r="AC87" s="6">
        <f t="shared" si="401"/>
        <v>36.225630901753924</v>
      </c>
      <c r="AD87" s="14">
        <f t="shared" si="402"/>
        <v>1.687239065763748E-2</v>
      </c>
      <c r="AE87" s="6">
        <f t="shared" si="403"/>
        <v>2.1470360446731349</v>
      </c>
      <c r="AF87" s="1">
        <v>81</v>
      </c>
      <c r="AG87" s="1">
        <v>-23.697311644608501</v>
      </c>
      <c r="AH87" s="5">
        <f t="shared" si="426"/>
        <v>-0.67543882020530077</v>
      </c>
      <c r="AI87" s="5">
        <f t="shared" si="427"/>
        <v>0.67543882020530077</v>
      </c>
      <c r="AJ87" s="1">
        <v>-67.361741699278397</v>
      </c>
      <c r="AK87" s="6">
        <f t="shared" si="428"/>
        <v>-63.0840234458447</v>
      </c>
      <c r="AL87" s="16">
        <f t="shared" si="404"/>
        <v>63084.023445844701</v>
      </c>
      <c r="AM87" s="6">
        <f t="shared" si="405"/>
        <v>39.427514653652935</v>
      </c>
      <c r="AN87" s="14">
        <f t="shared" si="406"/>
        <v>1.6885970505132519E-2</v>
      </c>
      <c r="AO87" s="6">
        <f t="shared" si="407"/>
        <v>2.33492736716962</v>
      </c>
      <c r="AP87" s="1">
        <v>81</v>
      </c>
      <c r="AQ87" s="1">
        <v>-23.6639440792095</v>
      </c>
      <c r="AR87" s="5">
        <f t="shared" si="429"/>
        <v>-0.67452486678309853</v>
      </c>
      <c r="AS87" s="5">
        <f t="shared" si="430"/>
        <v>0.67452486678309853</v>
      </c>
      <c r="AT87" s="1">
        <v>-65.993750654161005</v>
      </c>
      <c r="AU87" s="6">
        <f t="shared" si="431"/>
        <v>-62.218925543129473</v>
      </c>
      <c r="AV87" s="16">
        <f t="shared" si="408"/>
        <v>62218.925543129473</v>
      </c>
      <c r="AW87" s="6">
        <f t="shared" si="409"/>
        <v>38.886828464455924</v>
      </c>
      <c r="AX87" s="14">
        <f t="shared" si="410"/>
        <v>1.6863121669577465E-2</v>
      </c>
      <c r="AY87" s="6">
        <f t="shared" si="411"/>
        <v>2.306027865209034</v>
      </c>
      <c r="AZ87" s="27">
        <f t="shared" si="393"/>
        <v>37.528650229796781</v>
      </c>
      <c r="BA87" s="22">
        <f t="shared" si="394"/>
        <v>1.68739780969905E-2</v>
      </c>
      <c r="BB87" s="27">
        <f t="shared" si="412"/>
        <v>2.2240546961768355</v>
      </c>
      <c r="BC87" s="1">
        <v>81</v>
      </c>
      <c r="BD87">
        <v>-23.526839238079798</v>
      </c>
      <c r="BE87" s="5">
        <f t="shared" si="486"/>
        <v>-0.67530391812830004</v>
      </c>
      <c r="BF87" s="5">
        <f t="shared" si="487"/>
        <v>0.67530391812830004</v>
      </c>
      <c r="BG87">
        <v>-68.594261072576003</v>
      </c>
      <c r="BH87" s="6">
        <f t="shared" si="526"/>
        <v>-64.768877252936335</v>
      </c>
      <c r="BI87" s="16">
        <f t="shared" si="413"/>
        <v>64768.877252936334</v>
      </c>
      <c r="BJ87" s="6">
        <f t="shared" si="527"/>
        <v>40.480548283085206</v>
      </c>
      <c r="BK87" s="14">
        <f t="shared" si="528"/>
        <v>1.6882597953207502E-2</v>
      </c>
      <c r="BL87" s="6">
        <f t="shared" si="529"/>
        <v>2.3977677129599813</v>
      </c>
      <c r="BM87" s="1">
        <v>81</v>
      </c>
      <c r="BN87">
        <v>-23.487115861675701</v>
      </c>
      <c r="BO87" s="5">
        <f t="shared" si="488"/>
        <v>-0.67535257973360174</v>
      </c>
      <c r="BP87" s="5">
        <f t="shared" si="489"/>
        <v>0.67535257973360174</v>
      </c>
      <c r="BQ87">
        <v>-67.732970789074898</v>
      </c>
      <c r="BR87" s="6">
        <f t="shared" si="465"/>
        <v>-64.049386046826839</v>
      </c>
      <c r="BS87" s="16">
        <f t="shared" si="414"/>
        <v>64049.386046826839</v>
      </c>
      <c r="BT87" s="6">
        <f t="shared" si="466"/>
        <v>40.030866279266775</v>
      </c>
      <c r="BU87" s="14">
        <f t="shared" si="467"/>
        <v>1.6883814493340043E-2</v>
      </c>
      <c r="BV87" s="6">
        <f t="shared" si="468"/>
        <v>2.3709610346084573</v>
      </c>
      <c r="BW87" s="1">
        <v>81</v>
      </c>
      <c r="BX87">
        <v>-23.433408956002101</v>
      </c>
      <c r="BY87" s="5">
        <f t="shared" si="490"/>
        <v>-0.6749054983249998</v>
      </c>
      <c r="BZ87" s="5">
        <f t="shared" si="491"/>
        <v>0.6749054983249998</v>
      </c>
      <c r="CA87">
        <v>-71.9992954283953</v>
      </c>
      <c r="CB87" s="6">
        <f t="shared" si="469"/>
        <v>-67.906738072633772</v>
      </c>
      <c r="CC87" s="16">
        <f t="shared" si="415"/>
        <v>67906.738072633772</v>
      </c>
      <c r="CD87" s="6">
        <f t="shared" si="470"/>
        <v>42.441711295396111</v>
      </c>
      <c r="CE87" s="14">
        <f t="shared" si="471"/>
        <v>1.6872637458124996E-2</v>
      </c>
      <c r="CF87" s="6">
        <f t="shared" si="472"/>
        <v>2.5154165376177371</v>
      </c>
      <c r="CG87" s="1">
        <v>81</v>
      </c>
      <c r="CH87">
        <v>-23.4598393788362</v>
      </c>
      <c r="CI87" s="5">
        <f t="shared" si="492"/>
        <v>-0.67488798946040163</v>
      </c>
      <c r="CJ87" s="5">
        <f t="shared" si="493"/>
        <v>0.67488798946040163</v>
      </c>
      <c r="CK87">
        <v>-68.676778487861199</v>
      </c>
      <c r="CL87" s="6">
        <f t="shared" si="473"/>
        <v>-64.635914005339203</v>
      </c>
      <c r="CM87" s="16">
        <f t="shared" si="416"/>
        <v>64635.914005339204</v>
      </c>
      <c r="CN87" s="6">
        <f t="shared" si="474"/>
        <v>40.397446253337002</v>
      </c>
      <c r="CO87" s="14">
        <f t="shared" si="475"/>
        <v>1.6872199736510041E-2</v>
      </c>
      <c r="CP87" s="6">
        <f t="shared" si="476"/>
        <v>2.3943200580965311</v>
      </c>
      <c r="CQ87" s="1">
        <v>81</v>
      </c>
      <c r="CR87">
        <v>-23.4451151221459</v>
      </c>
      <c r="CS87" s="5">
        <f t="shared" si="494"/>
        <v>-0.67473949007359835</v>
      </c>
      <c r="CT87" s="5">
        <f t="shared" si="495"/>
        <v>0.67473949007359835</v>
      </c>
      <c r="CU87">
        <v>-37.867280095815701</v>
      </c>
      <c r="CV87" s="6">
        <f t="shared" si="477"/>
        <v>-34.725201129913373</v>
      </c>
      <c r="CW87" s="16">
        <f t="shared" si="417"/>
        <v>34725.201129913374</v>
      </c>
      <c r="CX87" s="6">
        <f t="shared" si="478"/>
        <v>21.70325070619586</v>
      </c>
      <c r="CY87" s="14">
        <f t="shared" si="479"/>
        <v>1.686848725183996E-2</v>
      </c>
      <c r="CZ87" s="6">
        <f t="shared" si="480"/>
        <v>1.2866151174183411</v>
      </c>
      <c r="DA87" s="27">
        <f t="shared" si="418"/>
        <v>40.837643027771271</v>
      </c>
      <c r="DB87" s="22">
        <f t="shared" si="419"/>
        <v>1.6877812410295644E-2</v>
      </c>
      <c r="DC87" s="27">
        <f t="shared" si="496"/>
        <v>2.4196052210451087</v>
      </c>
      <c r="DD87" s="1">
        <v>81</v>
      </c>
      <c r="DE87">
        <v>-23.438323126206399</v>
      </c>
      <c r="DF87" s="5">
        <f t="shared" si="497"/>
        <v>-0.67545423359409895</v>
      </c>
      <c r="DG87" s="5">
        <f t="shared" si="498"/>
        <v>0.67545423359409895</v>
      </c>
      <c r="DH87">
        <v>-44.150898791849599</v>
      </c>
      <c r="DI87" s="6">
        <f t="shared" si="535"/>
        <v>-40.198258496820912</v>
      </c>
      <c r="DJ87" s="16">
        <f t="shared" si="536"/>
        <v>40198.258496820912</v>
      </c>
      <c r="DK87" s="6">
        <f t="shared" si="537"/>
        <v>25.123911560513069</v>
      </c>
      <c r="DL87" s="14">
        <f t="shared" si="538"/>
        <v>1.6886355839852474E-2</v>
      </c>
      <c r="DM87" s="6">
        <f t="shared" si="539"/>
        <v>1.4878231750405042</v>
      </c>
      <c r="DN87" s="1">
        <v>81</v>
      </c>
      <c r="DO87">
        <v>-23.491537781325899</v>
      </c>
      <c r="DP87" s="5">
        <f t="shared" si="499"/>
        <v>-0.67538610734679949</v>
      </c>
      <c r="DQ87" s="5">
        <f t="shared" si="500"/>
        <v>0.67538610734679949</v>
      </c>
      <c r="DR87">
        <v>-48.225337080657503</v>
      </c>
      <c r="DS87" s="6">
        <f t="shared" si="481"/>
        <v>-44.472247362136869</v>
      </c>
      <c r="DT87" s="16">
        <f t="shared" si="482"/>
        <v>44472.24736213687</v>
      </c>
      <c r="DU87" s="6">
        <f t="shared" si="483"/>
        <v>27.795154601335543</v>
      </c>
      <c r="DV87" s="14">
        <f t="shared" si="484"/>
        <v>1.6884652683669989E-2</v>
      </c>
      <c r="DW87" s="6">
        <f t="shared" si="485"/>
        <v>1.6461786405720775</v>
      </c>
      <c r="DX87" s="1">
        <v>81</v>
      </c>
      <c r="DY87">
        <v>-23.543800857590501</v>
      </c>
      <c r="DZ87" s="5">
        <f t="shared" si="501"/>
        <v>-0.67551439703330018</v>
      </c>
      <c r="EA87" s="5">
        <f t="shared" si="502"/>
        <v>0.67551439703330018</v>
      </c>
      <c r="EB87">
        <v>-41.176735796034301</v>
      </c>
      <c r="EC87" s="6">
        <f t="shared" si="530"/>
        <v>-37.475568428635555</v>
      </c>
      <c r="ED87" s="16">
        <f t="shared" si="531"/>
        <v>37475.568428635554</v>
      </c>
      <c r="EE87" s="6">
        <f t="shared" si="532"/>
        <v>23.42223026789722</v>
      </c>
      <c r="EF87" s="14">
        <f t="shared" si="533"/>
        <v>1.6887859925832506E-2</v>
      </c>
      <c r="EG87" s="6">
        <f t="shared" si="534"/>
        <v>1.3869270808001799</v>
      </c>
      <c r="EH87" s="1">
        <v>81</v>
      </c>
      <c r="EI87">
        <v>-23.5702203839503</v>
      </c>
      <c r="EJ87" s="5">
        <f t="shared" si="503"/>
        <v>-0.67456677629959927</v>
      </c>
      <c r="EK87" s="5">
        <f t="shared" si="504"/>
        <v>0.67456677629959927</v>
      </c>
      <c r="EL87">
        <v>-42.4361681565642</v>
      </c>
      <c r="EM87" s="6">
        <f t="shared" si="554"/>
        <v>-38.712085783481555</v>
      </c>
      <c r="EN87" s="16">
        <f t="shared" si="555"/>
        <v>38712.085783481554</v>
      </c>
      <c r="EO87" s="6">
        <f t="shared" si="556"/>
        <v>24.19505361467597</v>
      </c>
      <c r="EP87" s="14">
        <f t="shared" si="557"/>
        <v>1.6864169407489981E-2</v>
      </c>
      <c r="EQ87" s="6">
        <f t="shared" si="558"/>
        <v>1.4347017650291203</v>
      </c>
      <c r="ER87" s="1">
        <v>81</v>
      </c>
      <c r="ES87">
        <v>-23.416348616297</v>
      </c>
      <c r="ET87" s="5">
        <f t="shared" si="547"/>
        <v>-0.67540375590980162</v>
      </c>
      <c r="EU87" s="5">
        <f t="shared" si="548"/>
        <v>0.67540375590980162</v>
      </c>
      <c r="EV87">
        <v>-27.988796681165699</v>
      </c>
      <c r="EW87" s="6">
        <f t="shared" si="542"/>
        <v>-24.202213622629653</v>
      </c>
      <c r="EX87" s="16">
        <f t="shared" si="543"/>
        <v>24202.213622629653</v>
      </c>
      <c r="EY87" s="6">
        <f t="shared" si="544"/>
        <v>15.126383514143534</v>
      </c>
      <c r="EZ87" s="14">
        <f t="shared" si="545"/>
        <v>1.6885093897745042E-2</v>
      </c>
      <c r="FA87" s="6">
        <f t="shared" si="546"/>
        <v>0.89584242798694891</v>
      </c>
      <c r="FB87" s="27">
        <f t="shared" ref="FB87:FB96" si="574">AVERAGE(DK87,DU87,EE87,EO87,EY87)</f>
        <v>23.132546711713065</v>
      </c>
      <c r="FC87" s="22">
        <f t="shared" ref="FC87:FC96" si="575">AVERAGE(DL87,DV87,EF87,EP87,EZ87)</f>
        <v>1.6881626350918E-2</v>
      </c>
      <c r="FD87" s="27">
        <f t="shared" ref="FD87:FD96" si="576">(FB87*(10^-3))/FC87</f>
        <v>1.370279511633377</v>
      </c>
      <c r="FE87" s="1">
        <v>81</v>
      </c>
      <c r="FF87">
        <v>-23.467995576103299</v>
      </c>
      <c r="FG87" s="5">
        <f t="shared" si="505"/>
        <v>-0.67495811805129691</v>
      </c>
      <c r="FH87" s="5">
        <f t="shared" si="506"/>
        <v>0.67495811805129691</v>
      </c>
      <c r="FI87">
        <v>-69.546115957200499</v>
      </c>
      <c r="FJ87" s="6">
        <f t="shared" si="559"/>
        <v>-66.185341589152785</v>
      </c>
      <c r="FK87" s="16">
        <f t="shared" si="560"/>
        <v>66185.341589152784</v>
      </c>
      <c r="FL87" s="6">
        <f t="shared" si="561"/>
        <v>41.365838493220487</v>
      </c>
      <c r="FM87" s="14">
        <f t="shared" si="562"/>
        <v>1.6873952951282422E-2</v>
      </c>
      <c r="FN87" s="6">
        <f t="shared" si="563"/>
        <v>2.4514610543628828</v>
      </c>
      <c r="FO87" s="1">
        <v>81</v>
      </c>
      <c r="FP87">
        <v>-23.371290111878601</v>
      </c>
      <c r="FQ87" s="5">
        <f t="shared" si="540"/>
        <v>-0.67470479830720009</v>
      </c>
      <c r="FR87" s="5">
        <f t="shared" si="541"/>
        <v>0.67470479830720009</v>
      </c>
      <c r="FS87">
        <v>-64.972879551351099</v>
      </c>
      <c r="FT87" s="6">
        <f t="shared" si="564"/>
        <v>-61.381336487829714</v>
      </c>
      <c r="FU87" s="16">
        <f t="shared" si="565"/>
        <v>61381.336487829714</v>
      </c>
      <c r="FV87" s="6">
        <f t="shared" si="566"/>
        <v>38.363335304893575</v>
      </c>
      <c r="FW87" s="14">
        <f t="shared" si="567"/>
        <v>1.6867619957680002E-2</v>
      </c>
      <c r="FX87" s="6">
        <f t="shared" si="568"/>
        <v>2.2743774996795771</v>
      </c>
      <c r="FY87" s="1">
        <v>81</v>
      </c>
      <c r="FZ87">
        <v>-23.433986050044101</v>
      </c>
      <c r="GA87" s="5">
        <f t="shared" si="507"/>
        <v>-0.67504240274550042</v>
      </c>
      <c r="GB87" s="5">
        <f t="shared" si="508"/>
        <v>0.67504240274550042</v>
      </c>
      <c r="GC87">
        <v>-64.707844704389601</v>
      </c>
      <c r="GD87" s="6">
        <f t="shared" si="549"/>
        <v>-61.213956773281133</v>
      </c>
      <c r="GE87" s="16">
        <f t="shared" si="550"/>
        <v>61213.956773281134</v>
      </c>
      <c r="GF87" s="6">
        <f t="shared" si="551"/>
        <v>38.258722983300707</v>
      </c>
      <c r="GG87" s="14">
        <f t="shared" si="552"/>
        <v>1.6876060068637511E-2</v>
      </c>
      <c r="GH87" s="6">
        <f t="shared" si="553"/>
        <v>2.2670411712032692</v>
      </c>
      <c r="GI87" s="1">
        <v>81</v>
      </c>
      <c r="GJ87">
        <v>-23.259993756358401</v>
      </c>
      <c r="GK87" s="5">
        <f t="shared" si="509"/>
        <v>-0.67474428638490025</v>
      </c>
      <c r="GL87" s="5">
        <f t="shared" si="510"/>
        <v>0.67474428638490025</v>
      </c>
      <c r="GM87">
        <v>-65.609122626483398</v>
      </c>
      <c r="GN87" s="6">
        <f t="shared" si="432"/>
        <v>-62.103519402444313</v>
      </c>
      <c r="GO87" s="16">
        <f t="shared" si="433"/>
        <v>62103.519402444312</v>
      </c>
      <c r="GP87" s="6">
        <f t="shared" si="434"/>
        <v>38.814699626527698</v>
      </c>
      <c r="GQ87" s="14">
        <f t="shared" si="435"/>
        <v>1.6868607159622507E-2</v>
      </c>
      <c r="GR87" s="6">
        <f t="shared" si="436"/>
        <v>2.3010020483159033</v>
      </c>
      <c r="GS87" s="1">
        <v>81</v>
      </c>
      <c r="GT87">
        <v>-23.787053237309902</v>
      </c>
      <c r="GU87" s="5">
        <f t="shared" si="511"/>
        <v>-0.67493944503330283</v>
      </c>
      <c r="GV87" s="5">
        <f t="shared" si="512"/>
        <v>0.67493944503330283</v>
      </c>
      <c r="GW87">
        <v>-73.8047672435641</v>
      </c>
      <c r="GX87" s="6">
        <f t="shared" si="569"/>
        <v>-70.139406807720633</v>
      </c>
      <c r="GY87" s="16">
        <f t="shared" si="570"/>
        <v>70139.406807720632</v>
      </c>
      <c r="GZ87" s="6">
        <f t="shared" si="571"/>
        <v>43.837129254825392</v>
      </c>
      <c r="HA87" s="14">
        <f t="shared" si="572"/>
        <v>1.687348612583257E-2</v>
      </c>
      <c r="HB87" s="6">
        <f t="shared" si="573"/>
        <v>2.5979888760339018</v>
      </c>
      <c r="HC87" s="27">
        <f t="shared" si="513"/>
        <v>40.12794513255357</v>
      </c>
      <c r="HD87" s="22">
        <f t="shared" si="514"/>
        <v>1.6871945252611004E-2</v>
      </c>
      <c r="HE87" s="27">
        <f t="shared" si="515"/>
        <v>2.3783828439310284</v>
      </c>
      <c r="HF87" s="1">
        <v>81</v>
      </c>
      <c r="HG87">
        <v>-23.356384014452999</v>
      </c>
      <c r="HH87" s="5">
        <f t="shared" si="516"/>
        <v>-0.67489259950719926</v>
      </c>
      <c r="HI87" s="5">
        <f t="shared" si="517"/>
        <v>0.67489259950719926</v>
      </c>
      <c r="HJ87">
        <v>-57.759252004325397</v>
      </c>
      <c r="HK87" s="6">
        <f t="shared" si="437"/>
        <v>-53.971565142273903</v>
      </c>
      <c r="HL87" s="16">
        <f t="shared" si="438"/>
        <v>53971.565142273903</v>
      </c>
      <c r="HM87" s="6">
        <f t="shared" si="439"/>
        <v>33.732228213921189</v>
      </c>
      <c r="HN87" s="14">
        <f t="shared" si="440"/>
        <v>1.6872314987679982E-2</v>
      </c>
      <c r="HO87" s="6">
        <f t="shared" si="441"/>
        <v>1.999264963850673</v>
      </c>
      <c r="HP87" s="1">
        <v>81</v>
      </c>
      <c r="HQ87">
        <v>-23.512291839549199</v>
      </c>
      <c r="HR87" s="5">
        <f t="shared" si="518"/>
        <v>-0.67481176070650051</v>
      </c>
      <c r="HS87" s="5">
        <f t="shared" si="519"/>
        <v>0.67481176070650051</v>
      </c>
      <c r="HT87">
        <v>-58.953634835779702</v>
      </c>
      <c r="HU87" s="6">
        <f t="shared" si="442"/>
        <v>-55.248244106769597</v>
      </c>
      <c r="HV87" s="16">
        <f t="shared" si="443"/>
        <v>55248.244106769598</v>
      </c>
      <c r="HW87" s="6">
        <f t="shared" si="444"/>
        <v>34.530152566730997</v>
      </c>
      <c r="HX87" s="14">
        <f t="shared" si="445"/>
        <v>1.6870294017662511E-2</v>
      </c>
      <c r="HY87" s="6">
        <f t="shared" si="446"/>
        <v>2.0468020611009705</v>
      </c>
      <c r="HZ87" s="1">
        <v>81</v>
      </c>
      <c r="IA87">
        <v>-23.489711457729801</v>
      </c>
      <c r="IB87" s="5">
        <f t="shared" si="520"/>
        <v>-0.67506661713279925</v>
      </c>
      <c r="IC87" s="5">
        <f t="shared" si="521"/>
        <v>0.67506661713279925</v>
      </c>
      <c r="ID87">
        <v>-64.199227653443799</v>
      </c>
      <c r="IE87" s="6">
        <f t="shared" si="447"/>
        <v>-60.450987331569173</v>
      </c>
      <c r="IF87" s="16">
        <f t="shared" si="448"/>
        <v>60450.987331569173</v>
      </c>
      <c r="IG87" s="6">
        <f t="shared" si="449"/>
        <v>37.781867082230733</v>
      </c>
      <c r="IH87" s="14">
        <f t="shared" si="450"/>
        <v>1.6876665428319983E-2</v>
      </c>
      <c r="II87" s="6">
        <f t="shared" si="451"/>
        <v>2.2387045143900677</v>
      </c>
      <c r="IJ87" s="1">
        <v>81</v>
      </c>
      <c r="IK87">
        <v>-23.648637187107902</v>
      </c>
      <c r="IL87" s="5">
        <f t="shared" si="522"/>
        <v>-0.67471155039590158</v>
      </c>
      <c r="IM87" s="5">
        <f t="shared" si="523"/>
        <v>0.67471155039590158</v>
      </c>
      <c r="IN87">
        <v>-65.916693024337306</v>
      </c>
      <c r="IO87" s="6">
        <f t="shared" si="452"/>
        <v>-62.29449436068537</v>
      </c>
      <c r="IP87" s="16">
        <f t="shared" si="453"/>
        <v>62294.49436068537</v>
      </c>
      <c r="IQ87" s="6">
        <f t="shared" si="454"/>
        <v>38.934058975428357</v>
      </c>
      <c r="IR87" s="14">
        <f t="shared" si="455"/>
        <v>1.6867788759897539E-2</v>
      </c>
      <c r="IS87" s="6">
        <f t="shared" si="456"/>
        <v>2.3081898599532176</v>
      </c>
      <c r="IT87" s="1">
        <v>81</v>
      </c>
      <c r="IU87">
        <v>-23.535728153393499</v>
      </c>
      <c r="IV87" s="5">
        <f t="shared" si="524"/>
        <v>-0.67476677782549999</v>
      </c>
      <c r="IW87" s="5">
        <f t="shared" si="525"/>
        <v>0.67476677782549999</v>
      </c>
      <c r="IX87">
        <v>-64.692737348377705</v>
      </c>
      <c r="IY87" s="6">
        <f t="shared" si="457"/>
        <v>-61.053079552948475</v>
      </c>
      <c r="IZ87" s="16">
        <f t="shared" si="458"/>
        <v>61053.079552948475</v>
      </c>
      <c r="JA87" s="6">
        <f t="shared" si="459"/>
        <v>38.158174720592797</v>
      </c>
      <c r="JB87" s="14">
        <f t="shared" si="460"/>
        <v>1.6869169445637499E-2</v>
      </c>
      <c r="JC87" s="6">
        <f t="shared" si="461"/>
        <v>2.2620067243714126</v>
      </c>
      <c r="JD87" s="27">
        <f t="shared" si="462"/>
        <v>36.627296311780817</v>
      </c>
      <c r="JE87" s="22">
        <f t="shared" si="463"/>
        <v>1.6871246527839504E-2</v>
      </c>
      <c r="JF87" s="27">
        <f t="shared" si="464"/>
        <v>2.1709893368780757</v>
      </c>
    </row>
    <row r="88" spans="2:266" x14ac:dyDescent="0.25">
      <c r="B88" s="1">
        <v>82</v>
      </c>
      <c r="C88" s="5">
        <v>-23.466193420328398</v>
      </c>
      <c r="D88" s="5">
        <f t="shared" si="420"/>
        <v>-0.68328218621489967</v>
      </c>
      <c r="E88" s="5">
        <f t="shared" si="421"/>
        <v>0.68328218621489967</v>
      </c>
      <c r="F88" s="6">
        <v>-61.415923014283202</v>
      </c>
      <c r="G88" s="6">
        <f t="shared" si="422"/>
        <v>-57.808319479227087</v>
      </c>
      <c r="H88" s="16">
        <f t="shared" si="395"/>
        <v>57808.319479227088</v>
      </c>
      <c r="I88" s="6">
        <f t="shared" si="396"/>
        <v>36.13019967451693</v>
      </c>
      <c r="J88" s="14">
        <f t="shared" si="397"/>
        <v>1.7082054655372492E-2</v>
      </c>
      <c r="K88" s="6">
        <f t="shared" si="398"/>
        <v>2.1150968313494762</v>
      </c>
      <c r="L88" s="1">
        <v>82</v>
      </c>
      <c r="M88" s="1">
        <v>-23.673589042200501</v>
      </c>
      <c r="N88" s="5">
        <f t="shared" si="399"/>
        <v>-0.68343371240009887</v>
      </c>
      <c r="O88" s="5">
        <f t="shared" si="387"/>
        <v>0.68343371240009887</v>
      </c>
      <c r="P88" s="1">
        <v>-63.948091678321397</v>
      </c>
      <c r="Q88" s="6">
        <f t="shared" si="388"/>
        <v>-59.908020310103929</v>
      </c>
      <c r="R88" s="16">
        <f t="shared" si="389"/>
        <v>59908.02031010393</v>
      </c>
      <c r="S88" s="6">
        <f t="shared" si="390"/>
        <v>37.442512693814955</v>
      </c>
      <c r="T88" s="14">
        <f t="shared" si="391"/>
        <v>1.7085842810002472E-2</v>
      </c>
      <c r="U88" s="6">
        <f t="shared" si="392"/>
        <v>2.191434927160584</v>
      </c>
      <c r="V88" s="1">
        <v>82</v>
      </c>
      <c r="W88" s="1">
        <v>-23.637439290266801</v>
      </c>
      <c r="X88" s="5">
        <f t="shared" si="423"/>
        <v>-0.6830923826714006</v>
      </c>
      <c r="Y88" s="5">
        <f t="shared" si="424"/>
        <v>0.6830923826714006</v>
      </c>
      <c r="Z88" s="1">
        <v>-63.303262926638098</v>
      </c>
      <c r="AA88" s="6">
        <f t="shared" si="425"/>
        <v>-58.874212205409975</v>
      </c>
      <c r="AB88" s="16">
        <f t="shared" si="400"/>
        <v>58874.212205409975</v>
      </c>
      <c r="AC88" s="6">
        <f t="shared" si="401"/>
        <v>36.796382628381231</v>
      </c>
      <c r="AD88" s="14">
        <f t="shared" si="402"/>
        <v>1.7077309566785014E-2</v>
      </c>
      <c r="AE88" s="6">
        <f t="shared" si="403"/>
        <v>2.1546943612212419</v>
      </c>
      <c r="AF88" s="1">
        <v>82</v>
      </c>
      <c r="AG88" s="1">
        <v>-23.7050300271267</v>
      </c>
      <c r="AH88" s="5">
        <f t="shared" si="426"/>
        <v>-0.68315720272349978</v>
      </c>
      <c r="AI88" s="5">
        <f t="shared" si="427"/>
        <v>0.68315720272349978</v>
      </c>
      <c r="AJ88" s="1">
        <v>-67.958733066916494</v>
      </c>
      <c r="AK88" s="6">
        <f t="shared" si="428"/>
        <v>-63.681014813482797</v>
      </c>
      <c r="AL88" s="16">
        <f t="shared" si="404"/>
        <v>63681.014813482798</v>
      </c>
      <c r="AM88" s="6">
        <f t="shared" si="405"/>
        <v>39.800634258426747</v>
      </c>
      <c r="AN88" s="14">
        <f t="shared" si="406"/>
        <v>1.7078930068087493E-2</v>
      </c>
      <c r="AO88" s="6">
        <f t="shared" si="407"/>
        <v>2.3303938888300424</v>
      </c>
      <c r="AP88" s="1">
        <v>82</v>
      </c>
      <c r="AQ88" s="1">
        <v>-23.6726905487332</v>
      </c>
      <c r="AR88" s="5">
        <f t="shared" si="429"/>
        <v>-0.68327133630679882</v>
      </c>
      <c r="AS88" s="5">
        <f t="shared" si="430"/>
        <v>0.68327133630679882</v>
      </c>
      <c r="AT88" s="1">
        <v>-67.234234325587707</v>
      </c>
      <c r="AU88" s="6">
        <f t="shared" si="431"/>
        <v>-63.459409214556175</v>
      </c>
      <c r="AV88" s="16">
        <f t="shared" si="408"/>
        <v>63459.409214556174</v>
      </c>
      <c r="AW88" s="6">
        <f t="shared" si="409"/>
        <v>39.662130759097607</v>
      </c>
      <c r="AX88" s="14">
        <f t="shared" si="410"/>
        <v>1.708178340766997E-2</v>
      </c>
      <c r="AY88" s="6">
        <f t="shared" si="411"/>
        <v>2.3218963624892193</v>
      </c>
      <c r="AZ88" s="27">
        <f t="shared" si="393"/>
        <v>37.966372002847493</v>
      </c>
      <c r="BA88" s="22">
        <f t="shared" si="394"/>
        <v>1.7081184101583487E-2</v>
      </c>
      <c r="BB88" s="27">
        <f t="shared" si="412"/>
        <v>2.2227014109243091</v>
      </c>
      <c r="BC88" s="1">
        <v>82</v>
      </c>
      <c r="BD88">
        <v>-23.535023514723001</v>
      </c>
      <c r="BE88" s="5">
        <f t="shared" si="486"/>
        <v>-0.68348819477150258</v>
      </c>
      <c r="BF88" s="5">
        <f t="shared" si="487"/>
        <v>0.68348819477150258</v>
      </c>
      <c r="BG88">
        <v>-69.995906017720699</v>
      </c>
      <c r="BH88" s="6">
        <f t="shared" si="526"/>
        <v>-66.170522198081031</v>
      </c>
      <c r="BI88" s="16">
        <f t="shared" si="413"/>
        <v>66170.522198081031</v>
      </c>
      <c r="BJ88" s="6">
        <f t="shared" si="527"/>
        <v>41.356576373800642</v>
      </c>
      <c r="BK88" s="14">
        <f t="shared" si="528"/>
        <v>1.7087204869287564E-2</v>
      </c>
      <c r="BL88" s="6">
        <f t="shared" si="529"/>
        <v>2.4203242537423248</v>
      </c>
      <c r="BM88" s="1">
        <v>82</v>
      </c>
      <c r="BN88">
        <v>-23.495377251829201</v>
      </c>
      <c r="BO88" s="5">
        <f t="shared" si="488"/>
        <v>-0.68361396988710155</v>
      </c>
      <c r="BP88" s="5">
        <f t="shared" si="489"/>
        <v>0.68361396988710155</v>
      </c>
      <c r="BQ88">
        <v>-69.162696227431297</v>
      </c>
      <c r="BR88" s="6">
        <f t="shared" si="465"/>
        <v>-65.479111485183239</v>
      </c>
      <c r="BS88" s="16">
        <f t="shared" si="414"/>
        <v>65479.111485183239</v>
      </c>
      <c r="BT88" s="6">
        <f t="shared" si="466"/>
        <v>40.924444678239524</v>
      </c>
      <c r="BU88" s="14">
        <f t="shared" si="467"/>
        <v>1.709034924717754E-2</v>
      </c>
      <c r="BV88" s="6">
        <f t="shared" si="468"/>
        <v>2.3945938193742982</v>
      </c>
      <c r="BW88" s="1">
        <v>82</v>
      </c>
      <c r="BX88">
        <v>-23.441165243349701</v>
      </c>
      <c r="BY88" s="5">
        <f t="shared" si="490"/>
        <v>-0.68266178567260027</v>
      </c>
      <c r="BZ88" s="5">
        <f t="shared" si="491"/>
        <v>0.68266178567260027</v>
      </c>
      <c r="CA88">
        <v>-72.612439841032</v>
      </c>
      <c r="CB88" s="6">
        <f t="shared" si="469"/>
        <v>-68.519882485270472</v>
      </c>
      <c r="CC88" s="16">
        <f t="shared" si="415"/>
        <v>68519.882485270471</v>
      </c>
      <c r="CD88" s="6">
        <f t="shared" si="470"/>
        <v>42.824926553294041</v>
      </c>
      <c r="CE88" s="14">
        <f t="shared" si="471"/>
        <v>1.7066544641815007E-2</v>
      </c>
      <c r="CF88" s="6">
        <f t="shared" si="472"/>
        <v>2.5092909813957318</v>
      </c>
      <c r="CG88" s="1">
        <v>82</v>
      </c>
      <c r="CH88">
        <v>-23.4682278013907</v>
      </c>
      <c r="CI88" s="5">
        <f t="shared" si="492"/>
        <v>-0.68327641201490152</v>
      </c>
      <c r="CJ88" s="5">
        <f t="shared" si="493"/>
        <v>0.68327641201490152</v>
      </c>
      <c r="CK88">
        <v>-69.910723716020598</v>
      </c>
      <c r="CL88" s="6">
        <f t="shared" si="473"/>
        <v>-65.869859233498602</v>
      </c>
      <c r="CM88" s="16">
        <f t="shared" si="416"/>
        <v>65869.859233498602</v>
      </c>
      <c r="CN88" s="6">
        <f t="shared" si="474"/>
        <v>41.16866202093663</v>
      </c>
      <c r="CO88" s="14">
        <f t="shared" si="475"/>
        <v>1.7081910300372538E-2</v>
      </c>
      <c r="CP88" s="6">
        <f t="shared" si="476"/>
        <v>2.4100736566939345</v>
      </c>
      <c r="CQ88" s="1">
        <v>82</v>
      </c>
      <c r="CR88">
        <v>-23.453563195912299</v>
      </c>
      <c r="CS88" s="5">
        <f t="shared" si="494"/>
        <v>-0.68318756383999713</v>
      </c>
      <c r="CT88" s="5">
        <f t="shared" si="495"/>
        <v>0.68318756383999713</v>
      </c>
      <c r="CU88">
        <v>-38.554964214563398</v>
      </c>
      <c r="CV88" s="6">
        <f t="shared" si="477"/>
        <v>-35.41288524866107</v>
      </c>
      <c r="CW88" s="16">
        <f t="shared" si="417"/>
        <v>35412.88524866107</v>
      </c>
      <c r="CX88" s="6">
        <f t="shared" si="478"/>
        <v>22.133053280413169</v>
      </c>
      <c r="CY88" s="14">
        <f t="shared" si="479"/>
        <v>1.7079689095999929E-2</v>
      </c>
      <c r="CZ88" s="6">
        <f t="shared" si="480"/>
        <v>1.2958697992691648</v>
      </c>
      <c r="DA88" s="27">
        <f t="shared" si="418"/>
        <v>41.568652406567708</v>
      </c>
      <c r="DB88" s="22">
        <f t="shared" si="419"/>
        <v>1.7081502264663161E-2</v>
      </c>
      <c r="DC88" s="27">
        <f t="shared" si="496"/>
        <v>2.4335478087639628</v>
      </c>
      <c r="DD88" s="1">
        <v>82</v>
      </c>
      <c r="DE88">
        <v>-23.446436994861902</v>
      </c>
      <c r="DF88" s="5">
        <f t="shared" si="497"/>
        <v>-0.68356810224960185</v>
      </c>
      <c r="DG88" s="5">
        <f t="shared" si="498"/>
        <v>0.68356810224960185</v>
      </c>
      <c r="DH88">
        <v>-43.864291161298802</v>
      </c>
      <c r="DI88" s="6">
        <f t="shared" si="535"/>
        <v>-39.911650866270115</v>
      </c>
      <c r="DJ88" s="16">
        <f t="shared" si="536"/>
        <v>39911.650866270116</v>
      </c>
      <c r="DK88" s="6">
        <f t="shared" si="537"/>
        <v>24.944781791418823</v>
      </c>
      <c r="DL88" s="14">
        <f t="shared" si="538"/>
        <v>1.7089202556240045E-2</v>
      </c>
      <c r="DM88" s="6">
        <f t="shared" si="539"/>
        <v>1.4596808545820852</v>
      </c>
      <c r="DN88" s="1">
        <v>82</v>
      </c>
      <c r="DO88">
        <v>-23.500240432121799</v>
      </c>
      <c r="DP88" s="5">
        <f t="shared" si="499"/>
        <v>-0.68408875814269976</v>
      </c>
      <c r="DQ88" s="5">
        <f t="shared" si="500"/>
        <v>0.68408875814269976</v>
      </c>
      <c r="DR88">
        <v>-45.348698645830197</v>
      </c>
      <c r="DS88" s="6">
        <f t="shared" si="481"/>
        <v>-41.595608927309563</v>
      </c>
      <c r="DT88" s="16">
        <f t="shared" si="482"/>
        <v>41595.608927309564</v>
      </c>
      <c r="DU88" s="6">
        <f t="shared" si="483"/>
        <v>25.997255579568478</v>
      </c>
      <c r="DV88" s="14">
        <f t="shared" si="484"/>
        <v>1.7102218953567495E-2</v>
      </c>
      <c r="DW88" s="6">
        <f t="shared" si="485"/>
        <v>1.5201100892317538</v>
      </c>
      <c r="DX88" s="1">
        <v>82</v>
      </c>
      <c r="DY88">
        <v>-23.551904621395899</v>
      </c>
      <c r="DZ88" s="5">
        <f t="shared" si="501"/>
        <v>-0.68361816083869797</v>
      </c>
      <c r="EA88" s="5">
        <f t="shared" si="502"/>
        <v>0.68361816083869797</v>
      </c>
      <c r="EB88">
        <v>-37.948265671729999</v>
      </c>
      <c r="EC88" s="6">
        <f t="shared" si="530"/>
        <v>-34.247098304331253</v>
      </c>
      <c r="ED88" s="16">
        <f t="shared" si="531"/>
        <v>34247.098304331252</v>
      </c>
      <c r="EE88" s="6">
        <f t="shared" si="532"/>
        <v>21.404436440207032</v>
      </c>
      <c r="EF88" s="14">
        <f t="shared" si="533"/>
        <v>1.7090454020967448E-2</v>
      </c>
      <c r="EG88" s="6">
        <f t="shared" si="534"/>
        <v>1.2524205860152673</v>
      </c>
      <c r="EH88" s="1">
        <v>82</v>
      </c>
      <c r="EI88">
        <v>-23.578691554516801</v>
      </c>
      <c r="EJ88" s="5">
        <f t="shared" si="503"/>
        <v>-0.68303794686610075</v>
      </c>
      <c r="EK88" s="5">
        <f t="shared" si="504"/>
        <v>0.68303794686610075</v>
      </c>
      <c r="EL88">
        <v>-42.436024360358701</v>
      </c>
      <c r="EM88" s="6">
        <f t="shared" si="554"/>
        <v>-38.711941987276056</v>
      </c>
      <c r="EN88" s="16">
        <f t="shared" si="555"/>
        <v>38711.941987276055</v>
      </c>
      <c r="EO88" s="6">
        <f t="shared" si="556"/>
        <v>24.194963742047534</v>
      </c>
      <c r="EP88" s="14">
        <f t="shared" si="557"/>
        <v>1.7075948671652519E-2</v>
      </c>
      <c r="EQ88" s="6">
        <f t="shared" si="558"/>
        <v>1.4169030492702972</v>
      </c>
      <c r="ER88" s="1">
        <v>82</v>
      </c>
      <c r="ES88">
        <v>-23.4244232297054</v>
      </c>
      <c r="ET88" s="5">
        <f t="shared" si="547"/>
        <v>-0.68347836931820183</v>
      </c>
      <c r="EU88" s="5">
        <f t="shared" si="548"/>
        <v>0.68347836931820183</v>
      </c>
      <c r="EV88">
        <v>-27.728460915386702</v>
      </c>
      <c r="EW88" s="6">
        <f t="shared" si="542"/>
        <v>-23.941877856850656</v>
      </c>
      <c r="EX88" s="16">
        <f t="shared" si="543"/>
        <v>23941.877856850657</v>
      </c>
      <c r="EY88" s="6">
        <f t="shared" si="544"/>
        <v>14.963673660531661</v>
      </c>
      <c r="EZ88" s="14">
        <f t="shared" si="545"/>
        <v>1.7086959232955046E-2</v>
      </c>
      <c r="FA88" s="6">
        <f t="shared" si="546"/>
        <v>0.87573648748875843</v>
      </c>
      <c r="FB88" s="27">
        <f t="shared" si="574"/>
        <v>22.301022242754705</v>
      </c>
      <c r="FC88" s="22">
        <f t="shared" si="575"/>
        <v>1.7088956687076509E-2</v>
      </c>
      <c r="FD88" s="27">
        <f t="shared" si="576"/>
        <v>1.3049961241706354</v>
      </c>
      <c r="FE88" s="1">
        <v>82</v>
      </c>
      <c r="FF88">
        <v>-23.476251285189001</v>
      </c>
      <c r="FG88" s="5">
        <f t="shared" si="505"/>
        <v>-0.68321382713699919</v>
      </c>
      <c r="FH88" s="5">
        <f t="shared" si="506"/>
        <v>0.68321382713699919</v>
      </c>
      <c r="FI88">
        <v>-70.707196928560705</v>
      </c>
      <c r="FJ88" s="6">
        <f t="shared" si="559"/>
        <v>-67.346422560512991</v>
      </c>
      <c r="FK88" s="16">
        <f t="shared" si="560"/>
        <v>67346.42256051299</v>
      </c>
      <c r="FL88" s="6">
        <f t="shared" si="561"/>
        <v>42.091514100320616</v>
      </c>
      <c r="FM88" s="14">
        <f t="shared" si="562"/>
        <v>1.708034567842498E-2</v>
      </c>
      <c r="FN88" s="6">
        <f t="shared" si="563"/>
        <v>2.4643244869153009</v>
      </c>
      <c r="FO88" s="1">
        <v>82</v>
      </c>
      <c r="FP88">
        <v>-23.379602864472801</v>
      </c>
      <c r="FQ88" s="5">
        <f t="shared" si="540"/>
        <v>-0.68301755090140048</v>
      </c>
      <c r="FR88" s="5">
        <f t="shared" si="541"/>
        <v>0.68301755090140048</v>
      </c>
      <c r="FS88">
        <v>-66.317271254956694</v>
      </c>
      <c r="FT88" s="6">
        <f t="shared" si="564"/>
        <v>-62.725728191435309</v>
      </c>
      <c r="FU88" s="16">
        <f t="shared" si="565"/>
        <v>62725.728191435308</v>
      </c>
      <c r="FV88" s="6">
        <f t="shared" si="566"/>
        <v>39.203580119647064</v>
      </c>
      <c r="FW88" s="14">
        <f t="shared" si="567"/>
        <v>1.7075438772535013E-2</v>
      </c>
      <c r="FX88" s="6">
        <f t="shared" si="568"/>
        <v>2.2959046992516559</v>
      </c>
      <c r="FY88" s="1">
        <v>82</v>
      </c>
      <c r="FZ88">
        <v>-23.442037426953899</v>
      </c>
      <c r="GA88" s="5">
        <f t="shared" si="507"/>
        <v>-0.68309377965529805</v>
      </c>
      <c r="GB88" s="5">
        <f t="shared" si="508"/>
        <v>0.68309377965529805</v>
      </c>
      <c r="GC88">
        <v>-65.923652052879305</v>
      </c>
      <c r="GD88" s="6">
        <f t="shared" si="549"/>
        <v>-62.429764121770837</v>
      </c>
      <c r="GE88" s="16">
        <f t="shared" si="550"/>
        <v>62429.764121770837</v>
      </c>
      <c r="GF88" s="6">
        <f t="shared" si="551"/>
        <v>39.018602576106773</v>
      </c>
      <c r="GG88" s="14">
        <f t="shared" si="552"/>
        <v>1.707734449138245E-2</v>
      </c>
      <c r="GH88" s="6">
        <f t="shared" si="553"/>
        <v>2.2848167404362134</v>
      </c>
      <c r="GI88" s="1">
        <v>82</v>
      </c>
      <c r="GJ88">
        <v>-23.268490119200901</v>
      </c>
      <c r="GK88" s="5">
        <f t="shared" si="509"/>
        <v>-0.68324064922740035</v>
      </c>
      <c r="GL88" s="5">
        <f t="shared" si="510"/>
        <v>0.68324064922740035</v>
      </c>
      <c r="GM88">
        <v>-67.030897364020305</v>
      </c>
      <c r="GN88" s="6">
        <f t="shared" si="432"/>
        <v>-63.52529413998122</v>
      </c>
      <c r="GO88" s="16">
        <f t="shared" si="433"/>
        <v>63525.294139981219</v>
      </c>
      <c r="GP88" s="6">
        <f t="shared" si="434"/>
        <v>39.703308837488265</v>
      </c>
      <c r="GQ88" s="14">
        <f t="shared" si="435"/>
        <v>1.708101623068501E-2</v>
      </c>
      <c r="GR88" s="6">
        <f t="shared" si="436"/>
        <v>2.3244113992564257</v>
      </c>
      <c r="GS88" s="1">
        <v>82</v>
      </c>
      <c r="GT88">
        <v>-23.795471322488901</v>
      </c>
      <c r="GU88" s="5">
        <f t="shared" si="511"/>
        <v>-0.68335753021230161</v>
      </c>
      <c r="GV88" s="5">
        <f t="shared" si="512"/>
        <v>0.68335753021230161</v>
      </c>
      <c r="GW88">
        <v>-75.135663710534601</v>
      </c>
      <c r="GX88" s="6">
        <f t="shared" si="569"/>
        <v>-71.470303274691133</v>
      </c>
      <c r="GY88" s="16">
        <f t="shared" si="570"/>
        <v>71470.303274691134</v>
      </c>
      <c r="GZ88" s="6">
        <f t="shared" si="571"/>
        <v>44.668939546681962</v>
      </c>
      <c r="HA88" s="14">
        <f t="shared" si="572"/>
        <v>1.7083938255307539E-2</v>
      </c>
      <c r="HB88" s="6">
        <f t="shared" si="573"/>
        <v>2.6146746071740501</v>
      </c>
      <c r="HC88" s="27">
        <f t="shared" si="513"/>
        <v>40.937189036048935</v>
      </c>
      <c r="HD88" s="22">
        <f t="shared" si="514"/>
        <v>1.7079616685666998E-2</v>
      </c>
      <c r="HE88" s="27">
        <f t="shared" si="515"/>
        <v>2.3968447178561632</v>
      </c>
      <c r="HF88" s="1">
        <v>82</v>
      </c>
      <c r="HG88">
        <v>-23.365029668306502</v>
      </c>
      <c r="HH88" s="5">
        <f t="shared" si="516"/>
        <v>-0.68353825336070173</v>
      </c>
      <c r="HI88" s="5">
        <f t="shared" si="517"/>
        <v>0.68353825336070173</v>
      </c>
      <c r="HJ88">
        <v>-58.936837501823902</v>
      </c>
      <c r="HK88" s="6">
        <f t="shared" si="437"/>
        <v>-55.149150639772408</v>
      </c>
      <c r="HL88" s="16">
        <f t="shared" si="438"/>
        <v>55149.150639772408</v>
      </c>
      <c r="HM88" s="6">
        <f t="shared" si="439"/>
        <v>34.468219149857752</v>
      </c>
      <c r="HN88" s="14">
        <f t="shared" si="440"/>
        <v>1.7088456334017545E-2</v>
      </c>
      <c r="HO88" s="6">
        <f t="shared" si="441"/>
        <v>2.0170469746435065</v>
      </c>
      <c r="HP88" s="1">
        <v>82</v>
      </c>
      <c r="HQ88">
        <v>-23.5205480608623</v>
      </c>
      <c r="HR88" s="5">
        <f t="shared" si="518"/>
        <v>-0.68306798201960106</v>
      </c>
      <c r="HS88" s="5">
        <f t="shared" si="519"/>
        <v>0.68306798201960106</v>
      </c>
      <c r="HT88">
        <v>-60.096473246812799</v>
      </c>
      <c r="HU88" s="6">
        <f t="shared" si="442"/>
        <v>-56.391082517802694</v>
      </c>
      <c r="HV88" s="16">
        <f t="shared" si="443"/>
        <v>56391.082517802693</v>
      </c>
      <c r="HW88" s="6">
        <f t="shared" si="444"/>
        <v>35.244426573626683</v>
      </c>
      <c r="HX88" s="14">
        <f t="shared" si="445"/>
        <v>1.7076699550490026E-2</v>
      </c>
      <c r="HY88" s="6">
        <f t="shared" si="446"/>
        <v>2.0638898324246338</v>
      </c>
      <c r="HZ88" s="1">
        <v>82</v>
      </c>
      <c r="IA88">
        <v>-23.4978789240003</v>
      </c>
      <c r="IB88" s="5">
        <f t="shared" si="520"/>
        <v>-0.68323408340329905</v>
      </c>
      <c r="IC88" s="5">
        <f t="shared" si="521"/>
        <v>0.68323408340329905</v>
      </c>
      <c r="ID88">
        <v>-65.348117612302303</v>
      </c>
      <c r="IE88" s="6">
        <f t="shared" si="447"/>
        <v>-61.599877290427678</v>
      </c>
      <c r="IF88" s="16">
        <f t="shared" si="448"/>
        <v>61599.877290427678</v>
      </c>
      <c r="IG88" s="6">
        <f t="shared" si="449"/>
        <v>38.499923306517296</v>
      </c>
      <c r="IH88" s="14">
        <f t="shared" si="450"/>
        <v>1.7080852085082476E-2</v>
      </c>
      <c r="II88" s="6">
        <f t="shared" si="451"/>
        <v>2.2539814240380385</v>
      </c>
      <c r="IJ88" s="1">
        <v>82</v>
      </c>
      <c r="IK88">
        <v>-23.6569462609779</v>
      </c>
      <c r="IL88" s="5">
        <f t="shared" si="522"/>
        <v>-0.68302062426590027</v>
      </c>
      <c r="IM88" s="5">
        <f t="shared" si="523"/>
        <v>0.68302062426590027</v>
      </c>
      <c r="IN88">
        <v>-66.924367658793898</v>
      </c>
      <c r="IO88" s="6">
        <f t="shared" si="452"/>
        <v>-63.302168995141962</v>
      </c>
      <c r="IP88" s="16">
        <f t="shared" si="453"/>
        <v>63302.168995141961</v>
      </c>
      <c r="IQ88" s="6">
        <f t="shared" si="454"/>
        <v>39.563855621963725</v>
      </c>
      <c r="IR88" s="14">
        <f t="shared" si="455"/>
        <v>1.7075515606647506E-2</v>
      </c>
      <c r="IS88" s="6">
        <f t="shared" si="456"/>
        <v>2.3169933215112697</v>
      </c>
      <c r="IT88" s="1">
        <v>82</v>
      </c>
      <c r="IU88">
        <v>-23.544622563510401</v>
      </c>
      <c r="IV88" s="5">
        <f t="shared" si="524"/>
        <v>-0.68366118794240194</v>
      </c>
      <c r="IW88" s="5">
        <f t="shared" si="525"/>
        <v>0.68366118794240194</v>
      </c>
      <c r="IX88">
        <v>-65.589166060090093</v>
      </c>
      <c r="IY88" s="6">
        <f t="shared" si="457"/>
        <v>-61.949508264660864</v>
      </c>
      <c r="IZ88" s="16">
        <f t="shared" si="458"/>
        <v>61949.508264660864</v>
      </c>
      <c r="JA88" s="6">
        <f t="shared" si="459"/>
        <v>38.718442665413043</v>
      </c>
      <c r="JB88" s="14">
        <f t="shared" si="460"/>
        <v>1.7091529698560048E-2</v>
      </c>
      <c r="JC88" s="6">
        <f t="shared" si="461"/>
        <v>2.2653585342144682</v>
      </c>
      <c r="JD88" s="27">
        <f t="shared" si="462"/>
        <v>37.298973463475697</v>
      </c>
      <c r="JE88" s="22">
        <f t="shared" si="463"/>
        <v>1.7082610654959522E-2</v>
      </c>
      <c r="JF88" s="27">
        <f t="shared" si="464"/>
        <v>2.1834469108295718</v>
      </c>
    </row>
    <row r="89" spans="2:266" x14ac:dyDescent="0.25">
      <c r="B89" s="1">
        <v>83</v>
      </c>
      <c r="C89" s="5">
        <v>-23.474209826075001</v>
      </c>
      <c r="D89" s="5">
        <f t="shared" si="420"/>
        <v>-0.69129859196150178</v>
      </c>
      <c r="E89" s="5">
        <f t="shared" si="421"/>
        <v>0.69129859196150178</v>
      </c>
      <c r="F89" s="6">
        <v>-62.407609075307803</v>
      </c>
      <c r="G89" s="6">
        <f t="shared" si="422"/>
        <v>-58.800005540251689</v>
      </c>
      <c r="H89" s="16">
        <f t="shared" si="395"/>
        <v>58800.005540251688</v>
      </c>
      <c r="I89" s="6">
        <f t="shared" si="396"/>
        <v>36.750003462657304</v>
      </c>
      <c r="J89" s="14">
        <f t="shared" si="397"/>
        <v>1.7282464799037545E-2</v>
      </c>
      <c r="K89" s="6">
        <f t="shared" si="398"/>
        <v>2.1264329995744529</v>
      </c>
      <c r="L89" s="1">
        <v>83</v>
      </c>
      <c r="M89" s="1">
        <v>-23.682118979222398</v>
      </c>
      <c r="N89" s="5">
        <f t="shared" si="399"/>
        <v>-0.69196364942199651</v>
      </c>
      <c r="O89" s="5">
        <f t="shared" si="387"/>
        <v>0.69196364942199651</v>
      </c>
      <c r="P89" s="1">
        <v>-64.950289577245698</v>
      </c>
      <c r="Q89" s="6">
        <f t="shared" si="388"/>
        <v>-60.91021820902823</v>
      </c>
      <c r="R89" s="16">
        <f t="shared" si="389"/>
        <v>60910.218209028229</v>
      </c>
      <c r="S89" s="6">
        <f t="shared" si="390"/>
        <v>38.068886380642645</v>
      </c>
      <c r="T89" s="14">
        <f t="shared" si="391"/>
        <v>1.7299091235549912E-2</v>
      </c>
      <c r="U89" s="6">
        <f t="shared" si="392"/>
        <v>2.2006292620973333</v>
      </c>
      <c r="V89" s="1">
        <v>83</v>
      </c>
      <c r="W89" s="1">
        <v>-23.645670039907099</v>
      </c>
      <c r="X89" s="5">
        <f t="shared" si="423"/>
        <v>-0.69132313231169817</v>
      </c>
      <c r="Y89" s="5">
        <f t="shared" si="424"/>
        <v>0.69132313231169817</v>
      </c>
      <c r="Z89" s="1">
        <v>-64.063146710395799</v>
      </c>
      <c r="AA89" s="6">
        <f t="shared" si="425"/>
        <v>-59.634095989167676</v>
      </c>
      <c r="AB89" s="16">
        <f t="shared" si="400"/>
        <v>59634.095989167676</v>
      </c>
      <c r="AC89" s="6">
        <f t="shared" si="401"/>
        <v>37.271309993229799</v>
      </c>
      <c r="AD89" s="14">
        <f t="shared" si="402"/>
        <v>1.7283078307792455E-2</v>
      </c>
      <c r="AE89" s="6">
        <f t="shared" si="403"/>
        <v>2.1565203448985826</v>
      </c>
      <c r="AF89" s="1">
        <v>83</v>
      </c>
      <c r="AG89" s="1">
        <v>-23.713746275232399</v>
      </c>
      <c r="AH89" s="5">
        <f t="shared" si="426"/>
        <v>-0.69187345082919904</v>
      </c>
      <c r="AI89" s="5">
        <f t="shared" si="427"/>
        <v>0.69187345082919904</v>
      </c>
      <c r="AJ89" s="1">
        <v>-69.192557595670195</v>
      </c>
      <c r="AK89" s="6">
        <f t="shared" si="428"/>
        <v>-64.91483934223649</v>
      </c>
      <c r="AL89" s="16">
        <f t="shared" si="404"/>
        <v>64914.83934223649</v>
      </c>
      <c r="AM89" s="6">
        <f t="shared" si="405"/>
        <v>40.571774588897803</v>
      </c>
      <c r="AN89" s="14">
        <f t="shared" si="406"/>
        <v>1.7296836270729976E-2</v>
      </c>
      <c r="AO89" s="6">
        <f t="shared" si="407"/>
        <v>2.3456182364143729</v>
      </c>
      <c r="AP89" s="1">
        <v>83</v>
      </c>
      <c r="AQ89" s="1">
        <v>-23.680700900883</v>
      </c>
      <c r="AR89" s="5">
        <f t="shared" si="429"/>
        <v>-0.69128168845659843</v>
      </c>
      <c r="AS89" s="5">
        <f t="shared" si="430"/>
        <v>0.69128168845659843</v>
      </c>
      <c r="AT89" s="1">
        <v>-68.163023516535802</v>
      </c>
      <c r="AU89" s="6">
        <f t="shared" si="431"/>
        <v>-64.388198405504269</v>
      </c>
      <c r="AV89" s="16">
        <f t="shared" si="408"/>
        <v>64388.19840550427</v>
      </c>
      <c r="AW89" s="6">
        <f t="shared" si="409"/>
        <v>40.24262400344017</v>
      </c>
      <c r="AX89" s="14">
        <f t="shared" si="410"/>
        <v>1.7282042211414959E-2</v>
      </c>
      <c r="AY89" s="6">
        <f t="shared" si="411"/>
        <v>2.3285803559060585</v>
      </c>
      <c r="AZ89" s="27">
        <f t="shared" si="393"/>
        <v>38.580919685773544</v>
      </c>
      <c r="BA89" s="22">
        <f t="shared" si="394"/>
        <v>1.7288702564904966E-2</v>
      </c>
      <c r="BB89" s="27">
        <f t="shared" si="412"/>
        <v>2.2315682475844376</v>
      </c>
      <c r="BC89" s="1">
        <v>83</v>
      </c>
      <c r="BD89">
        <v>-23.543369655232102</v>
      </c>
      <c r="BE89" s="5">
        <f t="shared" si="486"/>
        <v>-0.69183433528060334</v>
      </c>
      <c r="BF89" s="5">
        <f t="shared" si="487"/>
        <v>0.69183433528060334</v>
      </c>
      <c r="BG89">
        <v>-71.239238418638706</v>
      </c>
      <c r="BH89" s="6">
        <f t="shared" si="526"/>
        <v>-67.413854598999038</v>
      </c>
      <c r="BI89" s="16">
        <f t="shared" si="413"/>
        <v>67413.854598999038</v>
      </c>
      <c r="BJ89" s="6">
        <f t="shared" si="527"/>
        <v>42.133659124374397</v>
      </c>
      <c r="BK89" s="14">
        <f t="shared" si="528"/>
        <v>1.7295858382015084E-2</v>
      </c>
      <c r="BL89" s="6">
        <f t="shared" si="529"/>
        <v>2.4360548169258047</v>
      </c>
      <c r="BM89" s="1">
        <v>83</v>
      </c>
      <c r="BN89">
        <v>-23.503407115187201</v>
      </c>
      <c r="BO89" s="5">
        <f t="shared" si="488"/>
        <v>-0.69164383324510226</v>
      </c>
      <c r="BP89" s="5">
        <f t="shared" si="489"/>
        <v>0.69164383324510226</v>
      </c>
      <c r="BQ89">
        <v>-70.458139851689296</v>
      </c>
      <c r="BR89" s="6">
        <f t="shared" si="465"/>
        <v>-66.774555109441238</v>
      </c>
      <c r="BS89" s="16">
        <f t="shared" si="414"/>
        <v>66774.555109441237</v>
      </c>
      <c r="BT89" s="6">
        <f t="shared" si="466"/>
        <v>41.734096943400772</v>
      </c>
      <c r="BU89" s="14">
        <f t="shared" si="467"/>
        <v>1.7291095831127555E-2</v>
      </c>
      <c r="BV89" s="6">
        <f t="shared" si="468"/>
        <v>2.4136178152613526</v>
      </c>
      <c r="BW89" s="1">
        <v>83</v>
      </c>
      <c r="BX89">
        <v>-23.4498538311746</v>
      </c>
      <c r="BY89" s="5">
        <f t="shared" si="490"/>
        <v>-0.6913503734974995</v>
      </c>
      <c r="BZ89" s="5">
        <f t="shared" si="491"/>
        <v>0.6913503734974995</v>
      </c>
      <c r="CA89">
        <v>-74.022934772074194</v>
      </c>
      <c r="CB89" s="6">
        <f t="shared" si="469"/>
        <v>-69.930377416312666</v>
      </c>
      <c r="CC89" s="16">
        <f t="shared" si="415"/>
        <v>69930.377416312665</v>
      </c>
      <c r="CD89" s="6">
        <f t="shared" si="470"/>
        <v>43.706485885195413</v>
      </c>
      <c r="CE89" s="14">
        <f t="shared" si="471"/>
        <v>1.7283759337437487E-2</v>
      </c>
      <c r="CF89" s="6">
        <f t="shared" si="472"/>
        <v>2.5287603831953951</v>
      </c>
      <c r="CG89" s="1">
        <v>83</v>
      </c>
      <c r="CH89">
        <v>-23.476216407157999</v>
      </c>
      <c r="CI89" s="5">
        <f t="shared" si="492"/>
        <v>-0.69126501778220018</v>
      </c>
      <c r="CJ89" s="5">
        <f t="shared" si="493"/>
        <v>0.69126501778220018</v>
      </c>
      <c r="CK89">
        <v>-70.777290500700502</v>
      </c>
      <c r="CL89" s="6">
        <f t="shared" si="473"/>
        <v>-66.736426018178506</v>
      </c>
      <c r="CM89" s="16">
        <f t="shared" si="416"/>
        <v>66736.426018178507</v>
      </c>
      <c r="CN89" s="6">
        <f t="shared" si="474"/>
        <v>41.710266261361568</v>
      </c>
      <c r="CO89" s="14">
        <f t="shared" si="475"/>
        <v>1.7281625444555006E-2</v>
      </c>
      <c r="CP89" s="6">
        <f t="shared" si="476"/>
        <v>2.4135615249376556</v>
      </c>
      <c r="CQ89" s="1">
        <v>83</v>
      </c>
      <c r="CR89">
        <v>-23.4617299636908</v>
      </c>
      <c r="CS89" s="5">
        <f t="shared" si="494"/>
        <v>-0.69135433161849846</v>
      </c>
      <c r="CT89" s="5">
        <f t="shared" si="495"/>
        <v>0.69135433161849846</v>
      </c>
      <c r="CU89">
        <v>-39.280014298856301</v>
      </c>
      <c r="CV89" s="6">
        <f t="shared" si="477"/>
        <v>-36.137935332953973</v>
      </c>
      <c r="CW89" s="16">
        <f t="shared" si="417"/>
        <v>36137.935332953974</v>
      </c>
      <c r="CX89" s="6">
        <f t="shared" si="478"/>
        <v>22.586209583096235</v>
      </c>
      <c r="CY89" s="14">
        <f t="shared" si="479"/>
        <v>1.7283858290462462E-2</v>
      </c>
      <c r="CZ89" s="6">
        <f t="shared" si="480"/>
        <v>1.3067805349665302</v>
      </c>
      <c r="DA89" s="27">
        <f t="shared" si="418"/>
        <v>42.321127053583034</v>
      </c>
      <c r="DB89" s="22">
        <f t="shared" si="419"/>
        <v>1.728808474878378E-2</v>
      </c>
      <c r="DC89" s="27">
        <f t="shared" si="496"/>
        <v>2.4479939604970027</v>
      </c>
      <c r="DD89" s="1">
        <v>83</v>
      </c>
      <c r="DE89">
        <v>-23.4559551117163</v>
      </c>
      <c r="DF89" s="5">
        <f t="shared" si="497"/>
        <v>-0.69308621910399992</v>
      </c>
      <c r="DG89" s="5">
        <f t="shared" si="498"/>
        <v>0.69308621910399992</v>
      </c>
      <c r="DH89">
        <v>-40.739257633686101</v>
      </c>
      <c r="DI89" s="6">
        <f t="shared" si="535"/>
        <v>-36.786617338657415</v>
      </c>
      <c r="DJ89" s="16">
        <f t="shared" si="536"/>
        <v>36786.617338657416</v>
      </c>
      <c r="DK89" s="6">
        <f t="shared" si="537"/>
        <v>22.991635836660883</v>
      </c>
      <c r="DL89" s="14">
        <f t="shared" si="538"/>
        <v>1.7327155477599998E-2</v>
      </c>
      <c r="DM89" s="6">
        <f t="shared" si="539"/>
        <v>1.326913460572553</v>
      </c>
      <c r="DN89" s="1">
        <v>83</v>
      </c>
      <c r="DO89">
        <v>-23.507878860595799</v>
      </c>
      <c r="DP89" s="5">
        <f t="shared" si="499"/>
        <v>-0.69172718661669919</v>
      </c>
      <c r="DQ89" s="5">
        <f t="shared" si="500"/>
        <v>0.69172718661669919</v>
      </c>
      <c r="DR89">
        <v>-42.601489461958401</v>
      </c>
      <c r="DS89" s="6">
        <f t="shared" si="481"/>
        <v>-38.848399743437767</v>
      </c>
      <c r="DT89" s="16">
        <f t="shared" si="482"/>
        <v>38848.399743437767</v>
      </c>
      <c r="DU89" s="6">
        <f t="shared" si="483"/>
        <v>24.280249839648604</v>
      </c>
      <c r="DV89" s="14">
        <f t="shared" si="484"/>
        <v>1.729317966541748E-2</v>
      </c>
      <c r="DW89" s="6">
        <f t="shared" si="485"/>
        <v>1.4040361754989288</v>
      </c>
      <c r="DX89" s="1">
        <v>83</v>
      </c>
      <c r="DY89">
        <v>-23.559995812346401</v>
      </c>
      <c r="DZ89" s="5">
        <f t="shared" si="501"/>
        <v>-0.6917093517891999</v>
      </c>
      <c r="EA89" s="5">
        <f t="shared" si="502"/>
        <v>0.6917093517891999</v>
      </c>
      <c r="EB89">
        <v>-36.1684046685696</v>
      </c>
      <c r="EC89" s="6">
        <f t="shared" si="530"/>
        <v>-32.467237301170854</v>
      </c>
      <c r="ED89" s="16">
        <f t="shared" si="531"/>
        <v>32467.237301170855</v>
      </c>
      <c r="EE89" s="6">
        <f t="shared" si="532"/>
        <v>20.292023313231784</v>
      </c>
      <c r="EF89" s="14">
        <f t="shared" si="533"/>
        <v>1.7292733794729998E-2</v>
      </c>
      <c r="EG89" s="6">
        <f t="shared" si="534"/>
        <v>1.1734421841048537</v>
      </c>
      <c r="EH89" s="1">
        <v>83</v>
      </c>
      <c r="EI89">
        <v>-23.587386009673999</v>
      </c>
      <c r="EJ89" s="5">
        <f t="shared" si="503"/>
        <v>-0.69173240202329822</v>
      </c>
      <c r="EK89" s="5">
        <f t="shared" si="504"/>
        <v>0.69173240202329822</v>
      </c>
      <c r="EL89">
        <v>-42.481415718793897</v>
      </c>
      <c r="EM89" s="6">
        <f t="shared" si="554"/>
        <v>-38.757333345711253</v>
      </c>
      <c r="EN89" s="16">
        <f t="shared" si="555"/>
        <v>38757.333345711253</v>
      </c>
      <c r="EO89" s="6">
        <f t="shared" si="556"/>
        <v>24.223333341069534</v>
      </c>
      <c r="EP89" s="14">
        <f t="shared" si="557"/>
        <v>1.7293310050582454E-2</v>
      </c>
      <c r="EQ89" s="6">
        <f t="shared" si="558"/>
        <v>1.4007343458376074</v>
      </c>
      <c r="ER89" s="1">
        <v>83</v>
      </c>
      <c r="ES89">
        <v>-23.432628693937499</v>
      </c>
      <c r="ET89" s="5">
        <f t="shared" si="547"/>
        <v>-0.69168383355030016</v>
      </c>
      <c r="EU89" s="5">
        <f t="shared" si="548"/>
        <v>0.69168383355030016</v>
      </c>
      <c r="EV89">
        <v>-27.390775829553601</v>
      </c>
      <c r="EW89" s="6">
        <f t="shared" si="542"/>
        <v>-23.604192771017555</v>
      </c>
      <c r="EX89" s="16">
        <f t="shared" si="543"/>
        <v>23604.192771017555</v>
      </c>
      <c r="EY89" s="6">
        <f t="shared" si="544"/>
        <v>14.752620481885971</v>
      </c>
      <c r="EZ89" s="14">
        <f t="shared" si="545"/>
        <v>1.7292095838757505E-2</v>
      </c>
      <c r="FA89" s="6">
        <f t="shared" si="546"/>
        <v>0.85314241948742264</v>
      </c>
      <c r="FB89" s="27">
        <f t="shared" si="574"/>
        <v>21.307972562499355</v>
      </c>
      <c r="FC89" s="22">
        <f t="shared" si="575"/>
        <v>1.7299694965417486E-2</v>
      </c>
      <c r="FD89" s="27">
        <f t="shared" si="576"/>
        <v>1.2316964319367776</v>
      </c>
      <c r="FE89" s="1">
        <v>83</v>
      </c>
      <c r="FF89">
        <v>-23.483499116969401</v>
      </c>
      <c r="FG89" s="5">
        <f t="shared" si="505"/>
        <v>-0.69046165891739975</v>
      </c>
      <c r="FH89" s="5">
        <f t="shared" si="506"/>
        <v>0.69046165891739975</v>
      </c>
      <c r="FI89">
        <v>-71.671930141746998</v>
      </c>
      <c r="FJ89" s="6">
        <f t="shared" si="559"/>
        <v>-68.311155773699284</v>
      </c>
      <c r="FK89" s="16">
        <f t="shared" si="560"/>
        <v>68311.155773699284</v>
      </c>
      <c r="FL89" s="6">
        <f t="shared" si="561"/>
        <v>42.694472358562052</v>
      </c>
      <c r="FM89" s="14">
        <f t="shared" si="562"/>
        <v>1.7261541472934995E-2</v>
      </c>
      <c r="FN89" s="6">
        <f t="shared" si="563"/>
        <v>2.4733870046023578</v>
      </c>
      <c r="FO89" s="1">
        <v>83</v>
      </c>
      <c r="FP89">
        <v>-23.387853823813298</v>
      </c>
      <c r="FQ89" s="5">
        <f t="shared" si="540"/>
        <v>-0.69126851024189762</v>
      </c>
      <c r="FR89" s="5">
        <f t="shared" si="541"/>
        <v>0.69126851024189762</v>
      </c>
      <c r="FS89">
        <v>-67.400997504591899</v>
      </c>
      <c r="FT89" s="6">
        <f t="shared" si="564"/>
        <v>-63.809454441070514</v>
      </c>
      <c r="FU89" s="16">
        <f t="shared" si="565"/>
        <v>63809.454441070513</v>
      </c>
      <c r="FV89" s="6">
        <f t="shared" si="566"/>
        <v>39.880909025669069</v>
      </c>
      <c r="FW89" s="14">
        <f t="shared" si="567"/>
        <v>1.7281712756047441E-2</v>
      </c>
      <c r="FX89" s="6">
        <f t="shared" si="568"/>
        <v>2.3076942423842466</v>
      </c>
      <c r="FY89" s="1">
        <v>83</v>
      </c>
      <c r="FZ89">
        <v>-23.4499668471707</v>
      </c>
      <c r="GA89" s="5">
        <f t="shared" si="507"/>
        <v>-0.69102319987209881</v>
      </c>
      <c r="GB89" s="5">
        <f t="shared" si="508"/>
        <v>0.69102319987209881</v>
      </c>
      <c r="GC89">
        <v>-67.184246517717796</v>
      </c>
      <c r="GD89" s="6">
        <f t="shared" si="549"/>
        <v>-63.690358586609328</v>
      </c>
      <c r="GE89" s="16">
        <f t="shared" si="550"/>
        <v>63690.358586609327</v>
      </c>
      <c r="GF89" s="6">
        <f t="shared" si="551"/>
        <v>39.806474116630831</v>
      </c>
      <c r="GG89" s="14">
        <f t="shared" si="552"/>
        <v>1.727557999680247E-2</v>
      </c>
      <c r="GH89" s="6">
        <f t="shared" si="553"/>
        <v>2.3042047864094051</v>
      </c>
      <c r="GI89" s="1">
        <v>83</v>
      </c>
      <c r="GJ89">
        <v>-23.277068345299</v>
      </c>
      <c r="GK89" s="5">
        <f t="shared" si="509"/>
        <v>-0.69181887532549879</v>
      </c>
      <c r="GL89" s="5">
        <f t="shared" si="510"/>
        <v>0.69181887532549879</v>
      </c>
      <c r="GM89">
        <v>-68.114421702921405</v>
      </c>
      <c r="GN89" s="6">
        <f t="shared" si="432"/>
        <v>-64.608818478882313</v>
      </c>
      <c r="GO89" s="16">
        <f t="shared" si="433"/>
        <v>64608.818478882313</v>
      </c>
      <c r="GP89" s="6">
        <f t="shared" si="434"/>
        <v>40.380511549301445</v>
      </c>
      <c r="GQ89" s="14">
        <f t="shared" si="435"/>
        <v>1.7295471883137469E-2</v>
      </c>
      <c r="GR89" s="6">
        <f t="shared" si="436"/>
        <v>2.3347447136537021</v>
      </c>
      <c r="GS89" s="1">
        <v>83</v>
      </c>
      <c r="GT89">
        <v>-23.8036323626335</v>
      </c>
      <c r="GU89" s="5">
        <f t="shared" si="511"/>
        <v>-0.69151857035690156</v>
      </c>
      <c r="GV89" s="5">
        <f t="shared" si="512"/>
        <v>0.69151857035690156</v>
      </c>
      <c r="GW89">
        <v>-76.389044523239093</v>
      </c>
      <c r="GX89" s="6">
        <f t="shared" si="569"/>
        <v>-72.723684087395625</v>
      </c>
      <c r="GY89" s="16">
        <f t="shared" si="570"/>
        <v>72723.684087395624</v>
      </c>
      <c r="GZ89" s="6">
        <f t="shared" si="571"/>
        <v>45.452302554622264</v>
      </c>
      <c r="HA89" s="14">
        <f t="shared" si="572"/>
        <v>1.7287964258922539E-2</v>
      </c>
      <c r="HB89" s="6">
        <f t="shared" si="573"/>
        <v>2.6291298312445175</v>
      </c>
      <c r="HC89" s="27">
        <f t="shared" si="513"/>
        <v>41.642933920957134</v>
      </c>
      <c r="HD89" s="22">
        <f t="shared" si="514"/>
        <v>1.7280454073568985E-2</v>
      </c>
      <c r="HE89" s="27">
        <f t="shared" si="515"/>
        <v>2.4098286852688298</v>
      </c>
      <c r="HF89" s="1">
        <v>83</v>
      </c>
      <c r="HG89">
        <v>-23.373516159129601</v>
      </c>
      <c r="HH89" s="5">
        <f t="shared" si="516"/>
        <v>-0.69202474418380078</v>
      </c>
      <c r="HI89" s="5">
        <f t="shared" si="517"/>
        <v>0.69202474418380078</v>
      </c>
      <c r="HJ89">
        <v>-60.040106251835802</v>
      </c>
      <c r="HK89" s="6">
        <f t="shared" si="437"/>
        <v>-56.252419389784308</v>
      </c>
      <c r="HL89" s="16">
        <f t="shared" si="438"/>
        <v>56252.419389784307</v>
      </c>
      <c r="HM89" s="6">
        <f t="shared" si="439"/>
        <v>35.157762118615189</v>
      </c>
      <c r="HN89" s="14">
        <f t="shared" si="440"/>
        <v>1.730061860459502E-2</v>
      </c>
      <c r="HO89" s="6">
        <f t="shared" si="441"/>
        <v>2.032167919664869</v>
      </c>
      <c r="HP89" s="1">
        <v>83</v>
      </c>
      <c r="HQ89">
        <v>-23.529018486370799</v>
      </c>
      <c r="HR89" s="5">
        <f t="shared" si="518"/>
        <v>-0.6915384075280997</v>
      </c>
      <c r="HS89" s="5">
        <f t="shared" si="519"/>
        <v>0.6915384075280997</v>
      </c>
      <c r="HT89">
        <v>-61.156969331204898</v>
      </c>
      <c r="HU89" s="6">
        <f t="shared" si="442"/>
        <v>-57.451578602194793</v>
      </c>
      <c r="HV89" s="16">
        <f t="shared" si="443"/>
        <v>57451.578602194793</v>
      </c>
      <c r="HW89" s="6">
        <f t="shared" si="444"/>
        <v>35.907236626371748</v>
      </c>
      <c r="HX89" s="14">
        <f t="shared" si="445"/>
        <v>1.7288460188202494E-2</v>
      </c>
      <c r="HY89" s="6">
        <f t="shared" si="446"/>
        <v>2.0769482206908489</v>
      </c>
      <c r="HZ89" s="1">
        <v>83</v>
      </c>
      <c r="IA89">
        <v>-23.506167136244301</v>
      </c>
      <c r="IB89" s="5">
        <f t="shared" si="520"/>
        <v>-0.6915222956472995</v>
      </c>
      <c r="IC89" s="5">
        <f t="shared" si="521"/>
        <v>0.6915222956472995</v>
      </c>
      <c r="ID89">
        <v>-66.3839692249894</v>
      </c>
      <c r="IE89" s="6">
        <f t="shared" si="447"/>
        <v>-62.635728903114774</v>
      </c>
      <c r="IF89" s="16">
        <f t="shared" si="448"/>
        <v>62635.728903114774</v>
      </c>
      <c r="IG89" s="6">
        <f t="shared" si="449"/>
        <v>39.147330564446733</v>
      </c>
      <c r="IH89" s="14">
        <f t="shared" si="450"/>
        <v>1.7288057391182488E-2</v>
      </c>
      <c r="II89" s="6">
        <f t="shared" si="451"/>
        <v>2.2644146579715336</v>
      </c>
      <c r="IJ89" s="1">
        <v>83</v>
      </c>
      <c r="IK89">
        <v>-23.6652431345221</v>
      </c>
      <c r="IL89" s="5">
        <f t="shared" si="522"/>
        <v>-0.69131749781010043</v>
      </c>
      <c r="IM89" s="5">
        <f t="shared" si="523"/>
        <v>0.69131749781010043</v>
      </c>
      <c r="IN89">
        <v>-67.970670945942402</v>
      </c>
      <c r="IO89" s="6">
        <f t="shared" si="452"/>
        <v>-64.348472282290459</v>
      </c>
      <c r="IP89" s="16">
        <f t="shared" si="453"/>
        <v>64348.472282290459</v>
      </c>
      <c r="IQ89" s="6">
        <f t="shared" si="454"/>
        <v>40.217795176431537</v>
      </c>
      <c r="IR89" s="14">
        <f t="shared" si="455"/>
        <v>1.728293744525251E-2</v>
      </c>
      <c r="IS89" s="6">
        <f t="shared" si="456"/>
        <v>2.3270231292469936</v>
      </c>
      <c r="IT89" s="1">
        <v>83</v>
      </c>
      <c r="IU89">
        <v>-23.552413728888901</v>
      </c>
      <c r="IV89" s="5">
        <f t="shared" si="524"/>
        <v>-0.69145235332090138</v>
      </c>
      <c r="IW89" s="5">
        <f t="shared" si="525"/>
        <v>0.69145235332090138</v>
      </c>
      <c r="IX89">
        <v>-66.511058621108504</v>
      </c>
      <c r="IY89" s="6">
        <f t="shared" si="457"/>
        <v>-62.871400825679274</v>
      </c>
      <c r="IZ89" s="16">
        <f t="shared" si="458"/>
        <v>62871.400825679273</v>
      </c>
      <c r="JA89" s="6">
        <f t="shared" si="459"/>
        <v>39.294625516049543</v>
      </c>
      <c r="JB89" s="14">
        <f t="shared" si="460"/>
        <v>1.7286308833022533E-2</v>
      </c>
      <c r="JC89" s="6">
        <f t="shared" si="461"/>
        <v>2.2731646122730313</v>
      </c>
      <c r="JD89" s="27">
        <f t="shared" si="462"/>
        <v>37.944950000382946</v>
      </c>
      <c r="JE89" s="22">
        <f t="shared" si="463"/>
        <v>1.728927649245101E-2</v>
      </c>
      <c r="JF89" s="27">
        <f t="shared" si="464"/>
        <v>2.1947101150791819</v>
      </c>
    </row>
    <row r="90" spans="2:266" x14ac:dyDescent="0.25">
      <c r="B90" s="1">
        <v>84</v>
      </c>
      <c r="C90" s="5">
        <v>-23.483096692478899</v>
      </c>
      <c r="D90" s="5">
        <f t="shared" si="420"/>
        <v>-0.70018545836540014</v>
      </c>
      <c r="E90" s="5">
        <f t="shared" si="421"/>
        <v>0.70018545836540014</v>
      </c>
      <c r="F90" s="6">
        <v>-63.436934165656602</v>
      </c>
      <c r="G90" s="6">
        <f t="shared" si="422"/>
        <v>-59.829330630600488</v>
      </c>
      <c r="H90" s="16">
        <f t="shared" si="395"/>
        <v>59829.330630600489</v>
      </c>
      <c r="I90" s="6">
        <f t="shared" si="396"/>
        <v>37.393331644125304</v>
      </c>
      <c r="J90" s="14">
        <f t="shared" si="397"/>
        <v>1.7504636459135005E-2</v>
      </c>
      <c r="K90" s="6">
        <f t="shared" si="398"/>
        <v>2.1361958433938879</v>
      </c>
      <c r="L90" s="1">
        <v>84</v>
      </c>
      <c r="M90" s="1">
        <v>-23.6901341276835</v>
      </c>
      <c r="N90" s="5">
        <f t="shared" si="399"/>
        <v>-0.69997879788309803</v>
      </c>
      <c r="O90" s="5">
        <f t="shared" si="387"/>
        <v>0.69997879788309803</v>
      </c>
      <c r="P90" s="1">
        <v>-66.148840077221394</v>
      </c>
      <c r="Q90" s="6">
        <f t="shared" si="388"/>
        <v>-62.108768709003925</v>
      </c>
      <c r="R90" s="16">
        <f t="shared" si="389"/>
        <v>62108.768709003925</v>
      </c>
      <c r="S90" s="6">
        <f t="shared" si="390"/>
        <v>38.817980443127453</v>
      </c>
      <c r="T90" s="14">
        <f t="shared" si="391"/>
        <v>1.7499469947077451E-2</v>
      </c>
      <c r="U90" s="6">
        <f t="shared" si="392"/>
        <v>2.2182374986512294</v>
      </c>
      <c r="V90" s="1">
        <v>84</v>
      </c>
      <c r="W90" s="1">
        <v>-23.654300932297598</v>
      </c>
      <c r="X90" s="5">
        <f t="shared" si="423"/>
        <v>-0.69995402470219759</v>
      </c>
      <c r="Y90" s="5">
        <f t="shared" si="424"/>
        <v>0.69995402470219759</v>
      </c>
      <c r="Z90" s="1">
        <v>-65.190004743635697</v>
      </c>
      <c r="AA90" s="6">
        <f t="shared" si="425"/>
        <v>-60.760954022407574</v>
      </c>
      <c r="AB90" s="16">
        <f t="shared" si="400"/>
        <v>60760.954022407575</v>
      </c>
      <c r="AC90" s="6">
        <f t="shared" si="401"/>
        <v>37.975596264004736</v>
      </c>
      <c r="AD90" s="14">
        <f t="shared" si="402"/>
        <v>1.7498850617554941E-2</v>
      </c>
      <c r="AE90" s="6">
        <f t="shared" si="403"/>
        <v>2.1701766072514164</v>
      </c>
      <c r="AF90" s="1">
        <v>84</v>
      </c>
      <c r="AG90" s="1">
        <v>-23.7221841975826</v>
      </c>
      <c r="AH90" s="5">
        <f t="shared" si="426"/>
        <v>-0.70031137317939951</v>
      </c>
      <c r="AI90" s="5">
        <f t="shared" si="427"/>
        <v>0.70031137317939951</v>
      </c>
      <c r="AJ90" s="1">
        <v>-70.196748338639694</v>
      </c>
      <c r="AK90" s="6">
        <f t="shared" si="428"/>
        <v>-65.919030085205989</v>
      </c>
      <c r="AL90" s="16">
        <f t="shared" si="404"/>
        <v>65919.030085205988</v>
      </c>
      <c r="AM90" s="6">
        <f t="shared" si="405"/>
        <v>41.199393803253741</v>
      </c>
      <c r="AN90" s="14">
        <f t="shared" si="406"/>
        <v>1.7507784329484986E-2</v>
      </c>
      <c r="AO90" s="6">
        <f t="shared" si="407"/>
        <v>2.3532043248824781</v>
      </c>
      <c r="AP90" s="1">
        <v>84</v>
      </c>
      <c r="AQ90" s="1">
        <v>-23.689079544550399</v>
      </c>
      <c r="AR90" s="5">
        <f t="shared" si="429"/>
        <v>-0.69966033212399736</v>
      </c>
      <c r="AS90" s="5">
        <f t="shared" si="430"/>
        <v>0.69966033212399736</v>
      </c>
      <c r="AT90" s="1">
        <v>-69.312510266900105</v>
      </c>
      <c r="AU90" s="6">
        <f t="shared" si="431"/>
        <v>-65.537685155868573</v>
      </c>
      <c r="AV90" s="16">
        <f t="shared" si="408"/>
        <v>65537.685155868574</v>
      </c>
      <c r="AW90" s="6">
        <f t="shared" si="409"/>
        <v>40.96105322241786</v>
      </c>
      <c r="AX90" s="14">
        <f t="shared" si="410"/>
        <v>1.7491508303099933E-2</v>
      </c>
      <c r="AY90" s="6">
        <f t="shared" si="411"/>
        <v>2.3417679317659834</v>
      </c>
      <c r="AZ90" s="27">
        <f t="shared" si="393"/>
        <v>39.269471075385823</v>
      </c>
      <c r="BA90" s="22">
        <f t="shared" si="394"/>
        <v>1.7500449931270465E-2</v>
      </c>
      <c r="BB90" s="27">
        <f t="shared" si="412"/>
        <v>2.2439120839526332</v>
      </c>
      <c r="BC90" s="1">
        <v>84</v>
      </c>
      <c r="BD90">
        <v>-23.551467598271302</v>
      </c>
      <c r="BE90" s="5">
        <f t="shared" si="486"/>
        <v>-0.6999322783198032</v>
      </c>
      <c r="BF90" s="5">
        <f t="shared" si="487"/>
        <v>0.6999322783198032</v>
      </c>
      <c r="BG90">
        <v>-72.2797149792314</v>
      </c>
      <c r="BH90" s="6">
        <f t="shared" si="526"/>
        <v>-68.454331159591732</v>
      </c>
      <c r="BI90" s="16">
        <f t="shared" si="413"/>
        <v>68454.331159591733</v>
      </c>
      <c r="BJ90" s="6">
        <f t="shared" si="527"/>
        <v>42.783956974744832</v>
      </c>
      <c r="BK90" s="14">
        <f t="shared" si="528"/>
        <v>1.7498306957995081E-2</v>
      </c>
      <c r="BL90" s="6">
        <f t="shared" si="529"/>
        <v>2.4450340868661349</v>
      </c>
      <c r="BM90" s="1">
        <v>84</v>
      </c>
      <c r="BN90">
        <v>-23.5118732100456</v>
      </c>
      <c r="BO90" s="5">
        <f t="shared" si="488"/>
        <v>-0.70010992810350103</v>
      </c>
      <c r="BP90" s="5">
        <f t="shared" si="489"/>
        <v>0.70010992810350103</v>
      </c>
      <c r="BQ90">
        <v>-71.748710796237006</v>
      </c>
      <c r="BR90" s="6">
        <f t="shared" si="465"/>
        <v>-68.065126053988948</v>
      </c>
      <c r="BS90" s="16">
        <f t="shared" si="414"/>
        <v>68065.126053988948</v>
      </c>
      <c r="BT90" s="6">
        <f t="shared" si="466"/>
        <v>42.540703783743091</v>
      </c>
      <c r="BU90" s="14">
        <f t="shared" si="467"/>
        <v>1.7502748202587525E-2</v>
      </c>
      <c r="BV90" s="6">
        <f t="shared" si="468"/>
        <v>2.4305156705307609</v>
      </c>
      <c r="BW90" s="1">
        <v>84</v>
      </c>
      <c r="BX90">
        <v>-23.458400764833701</v>
      </c>
      <c r="BY90" s="5">
        <f t="shared" si="490"/>
        <v>-0.69989730715660059</v>
      </c>
      <c r="BZ90" s="5">
        <f t="shared" si="491"/>
        <v>0.69989730715660059</v>
      </c>
      <c r="CA90">
        <v>-74.989879317581696</v>
      </c>
      <c r="CB90" s="6">
        <f t="shared" si="469"/>
        <v>-70.897321961820168</v>
      </c>
      <c r="CC90" s="16">
        <f t="shared" si="415"/>
        <v>70897.321961820169</v>
      </c>
      <c r="CD90" s="6">
        <f t="shared" si="470"/>
        <v>44.310826226137607</v>
      </c>
      <c r="CE90" s="14">
        <f t="shared" si="471"/>
        <v>1.7497432678915015E-2</v>
      </c>
      <c r="CF90" s="6">
        <f t="shared" si="472"/>
        <v>2.5324187290363813</v>
      </c>
      <c r="CG90" s="1">
        <v>84</v>
      </c>
      <c r="CH90">
        <v>-23.4848404077614</v>
      </c>
      <c r="CI90" s="5">
        <f t="shared" si="492"/>
        <v>-0.69988901838560125</v>
      </c>
      <c r="CJ90" s="5">
        <f t="shared" si="493"/>
        <v>0.69988901838560125</v>
      </c>
      <c r="CK90">
        <v>-71.931064687669306</v>
      </c>
      <c r="CL90" s="6">
        <f t="shared" si="473"/>
        <v>-67.890200205147309</v>
      </c>
      <c r="CM90" s="16">
        <f t="shared" si="416"/>
        <v>67890.20020514731</v>
      </c>
      <c r="CN90" s="6">
        <f t="shared" si="474"/>
        <v>42.43137512821707</v>
      </c>
      <c r="CO90" s="14">
        <f t="shared" si="475"/>
        <v>1.7497225459640033E-2</v>
      </c>
      <c r="CP90" s="6">
        <f t="shared" si="476"/>
        <v>2.4250344848154</v>
      </c>
      <c r="CQ90" s="1">
        <v>84</v>
      </c>
      <c r="CR90">
        <v>-23.470571148721799</v>
      </c>
      <c r="CS90" s="5">
        <f t="shared" si="494"/>
        <v>-0.70019551664949731</v>
      </c>
      <c r="CT90" s="5">
        <f t="shared" si="495"/>
        <v>0.70019551664949731</v>
      </c>
      <c r="CU90">
        <v>-40.1193747296929</v>
      </c>
      <c r="CV90" s="6">
        <f t="shared" si="477"/>
        <v>-36.977295763790572</v>
      </c>
      <c r="CW90" s="16">
        <f t="shared" si="417"/>
        <v>36977.295763790571</v>
      </c>
      <c r="CX90" s="6">
        <f t="shared" si="478"/>
        <v>23.110809852369108</v>
      </c>
      <c r="CY90" s="14">
        <f t="shared" si="479"/>
        <v>1.7504887916237433E-2</v>
      </c>
      <c r="CZ90" s="6">
        <f t="shared" si="480"/>
        <v>1.3202489477771324</v>
      </c>
      <c r="DA90" s="27">
        <f t="shared" si="418"/>
        <v>43.016715528210646</v>
      </c>
      <c r="DB90" s="22">
        <f t="shared" si="419"/>
        <v>1.7498928324784412E-2</v>
      </c>
      <c r="DC90" s="27">
        <f t="shared" si="496"/>
        <v>2.458248569844383</v>
      </c>
      <c r="DD90" s="1">
        <v>84</v>
      </c>
      <c r="DE90">
        <v>-23.463922110799601</v>
      </c>
      <c r="DF90" s="5">
        <f t="shared" si="497"/>
        <v>-0.70105321818730104</v>
      </c>
      <c r="DG90" s="5">
        <f t="shared" si="498"/>
        <v>0.70105321818730104</v>
      </c>
      <c r="DH90">
        <v>-25.713822990655899</v>
      </c>
      <c r="DI90" s="6">
        <f t="shared" si="535"/>
        <v>-21.761182695627213</v>
      </c>
      <c r="DJ90" s="16">
        <f t="shared" si="536"/>
        <v>21761.182695627213</v>
      </c>
      <c r="DK90" s="6">
        <f t="shared" si="537"/>
        <v>13.600739184767008</v>
      </c>
      <c r="DL90" s="14">
        <f t="shared" si="538"/>
        <v>1.7526330454682527E-2</v>
      </c>
      <c r="DM90" s="6">
        <f t="shared" si="539"/>
        <v>0.77601750234791933</v>
      </c>
      <c r="DN90" s="1">
        <v>84</v>
      </c>
      <c r="DO90">
        <v>-23.516468309131099</v>
      </c>
      <c r="DP90" s="5">
        <f t="shared" si="499"/>
        <v>-0.70031663515199938</v>
      </c>
      <c r="DQ90" s="5">
        <f t="shared" si="500"/>
        <v>0.70031663515199938</v>
      </c>
      <c r="DR90">
        <v>-40.337540395557902</v>
      </c>
      <c r="DS90" s="6">
        <f t="shared" si="481"/>
        <v>-36.584450677037267</v>
      </c>
      <c r="DT90" s="16">
        <f t="shared" si="482"/>
        <v>36584.450677037268</v>
      </c>
      <c r="DU90" s="6">
        <f t="shared" si="483"/>
        <v>22.865281673148292</v>
      </c>
      <c r="DV90" s="14">
        <f t="shared" si="484"/>
        <v>1.7507915878799983E-2</v>
      </c>
      <c r="DW90" s="6">
        <f t="shared" si="485"/>
        <v>1.3059967749122812</v>
      </c>
      <c r="DX90" s="1">
        <v>84</v>
      </c>
      <c r="DY90">
        <v>-23.568530871642501</v>
      </c>
      <c r="DZ90" s="5">
        <f t="shared" si="501"/>
        <v>-0.70024441108530056</v>
      </c>
      <c r="EA90" s="5">
        <f t="shared" si="502"/>
        <v>0.70024441108530056</v>
      </c>
      <c r="EB90">
        <v>-35.453770495951197</v>
      </c>
      <c r="EC90" s="6">
        <f t="shared" si="530"/>
        <v>-31.752603128552451</v>
      </c>
      <c r="ED90" s="16">
        <f t="shared" si="531"/>
        <v>31752.603128552451</v>
      </c>
      <c r="EE90" s="6">
        <f t="shared" si="532"/>
        <v>19.845376955345284</v>
      </c>
      <c r="EF90" s="14">
        <f t="shared" si="533"/>
        <v>1.7506110277132513E-2</v>
      </c>
      <c r="EG90" s="6">
        <f t="shared" si="534"/>
        <v>1.1336257250286179</v>
      </c>
      <c r="EH90" s="1">
        <v>84</v>
      </c>
      <c r="EI90">
        <v>-23.595743605450899</v>
      </c>
      <c r="EJ90" s="5">
        <f t="shared" si="503"/>
        <v>-0.7000899978001982</v>
      </c>
      <c r="EK90" s="5">
        <f t="shared" si="504"/>
        <v>0.7000899978001982</v>
      </c>
      <c r="EL90">
        <v>-42.111752182245297</v>
      </c>
      <c r="EM90" s="6">
        <f t="shared" si="554"/>
        <v>-38.387669809162652</v>
      </c>
      <c r="EN90" s="16">
        <f t="shared" si="555"/>
        <v>38387.669809162653</v>
      </c>
      <c r="EO90" s="6">
        <f t="shared" si="556"/>
        <v>23.992293630726657</v>
      </c>
      <c r="EP90" s="14">
        <f t="shared" si="557"/>
        <v>1.7502249945004954E-2</v>
      </c>
      <c r="EQ90" s="6">
        <f t="shared" si="558"/>
        <v>1.3708119645253911</v>
      </c>
      <c r="ER90" s="1">
        <v>84</v>
      </c>
      <c r="ES90">
        <v>-23.441089992484599</v>
      </c>
      <c r="ET90" s="5">
        <f t="shared" si="547"/>
        <v>-0.70014513209740059</v>
      </c>
      <c r="EU90" s="5">
        <f t="shared" si="548"/>
        <v>0.70014513209740059</v>
      </c>
      <c r="EV90">
        <v>-27.123167738318401</v>
      </c>
      <c r="EW90" s="6">
        <f t="shared" si="542"/>
        <v>-23.336584679782355</v>
      </c>
      <c r="EX90" s="16">
        <f t="shared" si="543"/>
        <v>23336.584679782354</v>
      </c>
      <c r="EY90" s="6">
        <f t="shared" si="544"/>
        <v>14.585365424863971</v>
      </c>
      <c r="EZ90" s="14">
        <f t="shared" si="545"/>
        <v>1.7503628302435015E-2</v>
      </c>
      <c r="FA90" s="6">
        <f t="shared" si="546"/>
        <v>0.83327668828724666</v>
      </c>
      <c r="FB90" s="27">
        <f t="shared" si="574"/>
        <v>18.977811373770244</v>
      </c>
      <c r="FC90" s="22">
        <f t="shared" si="575"/>
        <v>1.7509246971610999E-2</v>
      </c>
      <c r="FD90" s="27">
        <f t="shared" si="576"/>
        <v>1.0838736471385855</v>
      </c>
      <c r="FE90" s="1">
        <v>84</v>
      </c>
      <c r="FF90">
        <v>-23.492826545523801</v>
      </c>
      <c r="FG90" s="5">
        <f t="shared" si="505"/>
        <v>-0.69978908747179958</v>
      </c>
      <c r="FH90" s="5">
        <f t="shared" si="506"/>
        <v>0.69978908747179958</v>
      </c>
      <c r="FI90">
        <v>-73.202330805361299</v>
      </c>
      <c r="FJ90" s="6">
        <f t="shared" si="559"/>
        <v>-69.841556437313585</v>
      </c>
      <c r="FK90" s="16">
        <f t="shared" si="560"/>
        <v>69841.556437313586</v>
      </c>
      <c r="FL90" s="6">
        <f t="shared" si="561"/>
        <v>43.650972773320994</v>
      </c>
      <c r="FM90" s="14">
        <f t="shared" si="562"/>
        <v>1.7494727186794991E-2</v>
      </c>
      <c r="FN90" s="6">
        <f t="shared" si="563"/>
        <v>2.4950930818897663</v>
      </c>
      <c r="FO90" s="1">
        <v>84</v>
      </c>
      <c r="FP90">
        <v>-23.3964150067081</v>
      </c>
      <c r="FQ90" s="5">
        <f t="shared" si="540"/>
        <v>-0.6998296931366994</v>
      </c>
      <c r="FR90" s="5">
        <f t="shared" si="541"/>
        <v>0.6998296931366994</v>
      </c>
      <c r="FS90">
        <v>-68.622262403369007</v>
      </c>
      <c r="FT90" s="6">
        <f t="shared" si="564"/>
        <v>-65.030719339847622</v>
      </c>
      <c r="FU90" s="16">
        <f t="shared" si="565"/>
        <v>65030.719339847623</v>
      </c>
      <c r="FV90" s="6">
        <f t="shared" si="566"/>
        <v>40.644199587404763</v>
      </c>
      <c r="FW90" s="14">
        <f t="shared" si="567"/>
        <v>1.7495742328417486E-2</v>
      </c>
      <c r="FX90" s="6">
        <f t="shared" si="568"/>
        <v>2.3230908883122017</v>
      </c>
      <c r="FY90" s="1">
        <v>84</v>
      </c>
      <c r="FZ90">
        <v>-23.458911734971899</v>
      </c>
      <c r="GA90" s="5">
        <f t="shared" si="507"/>
        <v>-0.6999680876732981</v>
      </c>
      <c r="GB90" s="5">
        <f t="shared" si="508"/>
        <v>0.6999680876732981</v>
      </c>
      <c r="GC90">
        <v>-68.520517647266402</v>
      </c>
      <c r="GD90" s="6">
        <f t="shared" si="549"/>
        <v>-65.026629716157942</v>
      </c>
      <c r="GE90" s="16">
        <f t="shared" si="550"/>
        <v>65026.629716157942</v>
      </c>
      <c r="GF90" s="6">
        <f t="shared" si="551"/>
        <v>40.641643572598717</v>
      </c>
      <c r="GG90" s="14">
        <f t="shared" si="552"/>
        <v>1.7499202191832451E-2</v>
      </c>
      <c r="GH90" s="6">
        <f t="shared" si="553"/>
        <v>2.322485512600553</v>
      </c>
      <c r="GI90" s="1">
        <v>84</v>
      </c>
      <c r="GJ90">
        <v>-23.284720324516801</v>
      </c>
      <c r="GK90" s="5">
        <f t="shared" si="509"/>
        <v>-0.69947085454329994</v>
      </c>
      <c r="GL90" s="5">
        <f t="shared" si="510"/>
        <v>0.69947085454329994</v>
      </c>
      <c r="GM90">
        <v>-69.270626083016396</v>
      </c>
      <c r="GN90" s="6">
        <f t="shared" si="432"/>
        <v>-65.765022858977304</v>
      </c>
      <c r="GO90" s="16">
        <f t="shared" si="433"/>
        <v>65765.022858977303</v>
      </c>
      <c r="GP90" s="6">
        <f t="shared" si="434"/>
        <v>41.103139286860817</v>
      </c>
      <c r="GQ90" s="14">
        <f t="shared" si="435"/>
        <v>1.7486771363582499E-2</v>
      </c>
      <c r="GR90" s="6">
        <f t="shared" si="436"/>
        <v>2.3505276321311754</v>
      </c>
      <c r="GS90" s="1">
        <v>84</v>
      </c>
      <c r="GT90">
        <v>-23.811981436808701</v>
      </c>
      <c r="GU90" s="5">
        <f t="shared" si="511"/>
        <v>-0.69986764453210171</v>
      </c>
      <c r="GV90" s="5">
        <f t="shared" si="512"/>
        <v>0.69986764453210171</v>
      </c>
      <c r="GW90">
        <v>-77.544999308884101</v>
      </c>
      <c r="GX90" s="6">
        <f t="shared" si="569"/>
        <v>-73.879638873040633</v>
      </c>
      <c r="GY90" s="16">
        <f t="shared" si="570"/>
        <v>73879.638873040632</v>
      </c>
      <c r="GZ90" s="6">
        <f t="shared" si="571"/>
        <v>46.174774295650394</v>
      </c>
      <c r="HA90" s="14">
        <f t="shared" si="572"/>
        <v>1.7496691113302543E-2</v>
      </c>
      <c r="HB90" s="6">
        <f t="shared" si="573"/>
        <v>2.6390575221702477</v>
      </c>
      <c r="HC90" s="27">
        <f t="shared" si="513"/>
        <v>42.442945903167143</v>
      </c>
      <c r="HD90" s="22">
        <f t="shared" si="514"/>
        <v>1.7494626836785994E-2</v>
      </c>
      <c r="HE90" s="27">
        <f t="shared" si="515"/>
        <v>2.4260560856275171</v>
      </c>
      <c r="HF90" s="1">
        <v>84</v>
      </c>
      <c r="HG90">
        <v>-23.381631936996399</v>
      </c>
      <c r="HH90" s="5">
        <f t="shared" si="516"/>
        <v>-0.7001405220505994</v>
      </c>
      <c r="HI90" s="5">
        <f t="shared" si="517"/>
        <v>0.7001405220505994</v>
      </c>
      <c r="HJ90">
        <v>-61.148378439247601</v>
      </c>
      <c r="HK90" s="6">
        <f t="shared" si="437"/>
        <v>-57.360691577196107</v>
      </c>
      <c r="HL90" s="16">
        <f t="shared" si="438"/>
        <v>57360.691577196107</v>
      </c>
      <c r="HM90" s="6">
        <f t="shared" si="439"/>
        <v>35.850432235747569</v>
      </c>
      <c r="HN90" s="14">
        <f t="shared" si="440"/>
        <v>1.7503513051264984E-2</v>
      </c>
      <c r="HO90" s="6">
        <f t="shared" si="441"/>
        <v>2.0481849632555131</v>
      </c>
      <c r="HP90" s="1">
        <v>84</v>
      </c>
      <c r="HQ90">
        <v>-23.537331844324701</v>
      </c>
      <c r="HR90" s="5">
        <f t="shared" si="518"/>
        <v>-0.69985176548200201</v>
      </c>
      <c r="HS90" s="5">
        <f t="shared" si="519"/>
        <v>0.69985176548200201</v>
      </c>
      <c r="HT90">
        <v>-62.310407683253302</v>
      </c>
      <c r="HU90" s="6">
        <f t="shared" si="442"/>
        <v>-58.605016954243197</v>
      </c>
      <c r="HV90" s="16">
        <f t="shared" si="443"/>
        <v>58605.016954243198</v>
      </c>
      <c r="HW90" s="6">
        <f t="shared" si="444"/>
        <v>36.628135596401997</v>
      </c>
      <c r="HX90" s="14">
        <f t="shared" si="445"/>
        <v>1.7496294137050051E-2</v>
      </c>
      <c r="HY90" s="6">
        <f t="shared" si="446"/>
        <v>2.0934796425740507</v>
      </c>
      <c r="HZ90" s="1">
        <v>84</v>
      </c>
      <c r="IA90">
        <v>-23.514848692583602</v>
      </c>
      <c r="IB90" s="5">
        <f t="shared" si="520"/>
        <v>-0.70020385198660051</v>
      </c>
      <c r="IC90" s="5">
        <f t="shared" si="521"/>
        <v>0.70020385198660051</v>
      </c>
      <c r="ID90">
        <v>-67.642381973564596</v>
      </c>
      <c r="IE90" s="6">
        <f t="shared" si="447"/>
        <v>-63.894141651689971</v>
      </c>
      <c r="IF90" s="16">
        <f t="shared" si="448"/>
        <v>63894.14165168997</v>
      </c>
      <c r="IG90" s="6">
        <f t="shared" si="449"/>
        <v>39.933838532306233</v>
      </c>
      <c r="IH90" s="14">
        <f t="shared" si="450"/>
        <v>1.7505096299665013E-2</v>
      </c>
      <c r="II90" s="6">
        <f t="shared" si="451"/>
        <v>2.2812692857376868</v>
      </c>
      <c r="IJ90" s="1">
        <v>84</v>
      </c>
      <c r="IK90">
        <v>-23.673767763005198</v>
      </c>
      <c r="IL90" s="5">
        <f t="shared" si="522"/>
        <v>-0.69984212629319842</v>
      </c>
      <c r="IM90" s="5">
        <f t="shared" si="523"/>
        <v>0.69984212629319842</v>
      </c>
      <c r="IN90">
        <v>-68.922951631247997</v>
      </c>
      <c r="IO90" s="6">
        <f t="shared" si="452"/>
        <v>-65.300752967596054</v>
      </c>
      <c r="IP90" s="16">
        <f t="shared" si="453"/>
        <v>65300.752967596054</v>
      </c>
      <c r="IQ90" s="6">
        <f t="shared" si="454"/>
        <v>40.812970604747534</v>
      </c>
      <c r="IR90" s="14">
        <f t="shared" si="455"/>
        <v>1.7496053157329959E-2</v>
      </c>
      <c r="IS90" s="6">
        <f t="shared" si="456"/>
        <v>2.332695850758145</v>
      </c>
      <c r="IT90" s="1">
        <v>84</v>
      </c>
      <c r="IU90">
        <v>-23.560737051994501</v>
      </c>
      <c r="IV90" s="5">
        <f t="shared" si="524"/>
        <v>-0.69977567642650129</v>
      </c>
      <c r="IW90" s="5">
        <f t="shared" si="525"/>
        <v>0.69977567642650129</v>
      </c>
      <c r="IX90">
        <v>-67.527349479496493</v>
      </c>
      <c r="IY90" s="6">
        <f t="shared" si="457"/>
        <v>-63.887691684067264</v>
      </c>
      <c r="IZ90" s="16">
        <f t="shared" si="458"/>
        <v>63887.691684067264</v>
      </c>
      <c r="JA90" s="6">
        <f t="shared" si="459"/>
        <v>39.929807302542038</v>
      </c>
      <c r="JB90" s="14">
        <f t="shared" si="460"/>
        <v>1.7494391910662533E-2</v>
      </c>
      <c r="JC90" s="6">
        <f t="shared" si="461"/>
        <v>2.2824347085882706</v>
      </c>
      <c r="JD90" s="27">
        <f t="shared" si="462"/>
        <v>38.63103685434907</v>
      </c>
      <c r="JE90" s="22">
        <f t="shared" si="463"/>
        <v>1.7499069711194505E-2</v>
      </c>
      <c r="JF90" s="27">
        <f t="shared" si="464"/>
        <v>2.2076051751274539</v>
      </c>
    </row>
    <row r="91" spans="2:266" x14ac:dyDescent="0.25">
      <c r="B91" s="1">
        <v>85</v>
      </c>
      <c r="C91" s="5">
        <v>-23.491101596391601</v>
      </c>
      <c r="D91" s="5">
        <f t="shared" si="420"/>
        <v>-0.70819036227810273</v>
      </c>
      <c r="E91" s="5">
        <f t="shared" si="421"/>
        <v>0.70819036227810273</v>
      </c>
      <c r="F91" s="6">
        <v>-64.674523286521406</v>
      </c>
      <c r="G91" s="6">
        <f t="shared" si="422"/>
        <v>-61.066919751465292</v>
      </c>
      <c r="H91" s="16">
        <f t="shared" si="395"/>
        <v>61066.919751465291</v>
      </c>
      <c r="I91" s="6">
        <f t="shared" si="396"/>
        <v>38.166824844665804</v>
      </c>
      <c r="J91" s="14">
        <f t="shared" si="397"/>
        <v>1.7704759056952568E-2</v>
      </c>
      <c r="K91" s="6">
        <f t="shared" si="398"/>
        <v>2.1557381674549188</v>
      </c>
      <c r="L91" s="1">
        <v>85</v>
      </c>
      <c r="M91" s="1">
        <v>-23.698545926434999</v>
      </c>
      <c r="N91" s="5">
        <f t="shared" si="399"/>
        <v>-0.70839059663459736</v>
      </c>
      <c r="O91" s="5">
        <f t="shared" si="387"/>
        <v>0.70839059663459736</v>
      </c>
      <c r="P91" s="1">
        <v>-67.198939435184002</v>
      </c>
      <c r="Q91" s="6">
        <f t="shared" si="388"/>
        <v>-63.158868066966534</v>
      </c>
      <c r="R91" s="16">
        <f t="shared" si="389"/>
        <v>63158.868066966534</v>
      </c>
      <c r="S91" s="6">
        <f t="shared" si="390"/>
        <v>39.474292541854084</v>
      </c>
      <c r="T91" s="14">
        <f t="shared" si="391"/>
        <v>1.7709764915864935E-2</v>
      </c>
      <c r="U91" s="6">
        <f t="shared" si="392"/>
        <v>2.228956326037498</v>
      </c>
      <c r="V91" s="1">
        <v>85</v>
      </c>
      <c r="W91" s="1">
        <v>-23.662247488849999</v>
      </c>
      <c r="X91" s="5">
        <f t="shared" si="423"/>
        <v>-0.70790058125459865</v>
      </c>
      <c r="Y91" s="5">
        <f t="shared" si="424"/>
        <v>0.70790058125459865</v>
      </c>
      <c r="Z91" s="1">
        <v>-66.218135878443704</v>
      </c>
      <c r="AA91" s="6">
        <f t="shared" si="425"/>
        <v>-61.789085157215581</v>
      </c>
      <c r="AB91" s="16">
        <f t="shared" si="400"/>
        <v>61789.085157215581</v>
      </c>
      <c r="AC91" s="6">
        <f t="shared" si="401"/>
        <v>38.61817822325974</v>
      </c>
      <c r="AD91" s="14">
        <f t="shared" si="402"/>
        <v>1.7697514531364967E-2</v>
      </c>
      <c r="AE91" s="6">
        <f t="shared" si="403"/>
        <v>2.1821243968929922</v>
      </c>
      <c r="AF91" s="1">
        <v>85</v>
      </c>
      <c r="AG91" s="1">
        <v>-23.7295965474983</v>
      </c>
      <c r="AH91" s="5">
        <f t="shared" si="426"/>
        <v>-0.7077237230950999</v>
      </c>
      <c r="AI91" s="5">
        <f t="shared" si="427"/>
        <v>0.7077237230950999</v>
      </c>
      <c r="AJ91" s="1">
        <v>-71.269573085010094</v>
      </c>
      <c r="AK91" s="6">
        <f t="shared" si="428"/>
        <v>-66.99185483157639</v>
      </c>
      <c r="AL91" s="16">
        <f t="shared" si="404"/>
        <v>66991.854831576391</v>
      </c>
      <c r="AM91" s="6">
        <f t="shared" si="405"/>
        <v>41.869909269735246</v>
      </c>
      <c r="AN91" s="14">
        <f t="shared" si="406"/>
        <v>1.7693093077377497E-2</v>
      </c>
      <c r="AO91" s="6">
        <f t="shared" si="407"/>
        <v>2.3664550390723025</v>
      </c>
      <c r="AP91" s="1">
        <v>85</v>
      </c>
      <c r="AQ91" s="1">
        <v>-23.697455254551599</v>
      </c>
      <c r="AR91" s="5">
        <f t="shared" si="429"/>
        <v>-0.70803604212519744</v>
      </c>
      <c r="AS91" s="5">
        <f t="shared" si="430"/>
        <v>0.70803604212519744</v>
      </c>
      <c r="AT91" s="1">
        <v>-70.363290980458302</v>
      </c>
      <c r="AU91" s="6">
        <f t="shared" si="431"/>
        <v>-66.58846586942677</v>
      </c>
      <c r="AV91" s="16">
        <f t="shared" si="408"/>
        <v>66588.465869426771</v>
      </c>
      <c r="AW91" s="6">
        <f t="shared" si="409"/>
        <v>41.617791168391733</v>
      </c>
      <c r="AX91" s="14">
        <f t="shared" si="410"/>
        <v>1.7700901053129936E-2</v>
      </c>
      <c r="AY91" s="6">
        <f t="shared" si="411"/>
        <v>2.3511679458279739</v>
      </c>
      <c r="AZ91" s="27">
        <f t="shared" si="393"/>
        <v>39.949399209581323</v>
      </c>
      <c r="BA91" s="22">
        <f t="shared" si="394"/>
        <v>1.7701206526937983E-2</v>
      </c>
      <c r="BB91" s="27">
        <f t="shared" si="412"/>
        <v>2.2568743632692878</v>
      </c>
      <c r="BC91" s="1">
        <v>85</v>
      </c>
      <c r="BD91">
        <v>-23.559853832217701</v>
      </c>
      <c r="BE91" s="5">
        <f t="shared" si="486"/>
        <v>-0.70831851226620302</v>
      </c>
      <c r="BF91" s="5">
        <f t="shared" si="487"/>
        <v>0.70831851226620302</v>
      </c>
      <c r="BG91">
        <v>-73.553482070565195</v>
      </c>
      <c r="BH91" s="6">
        <f t="shared" si="526"/>
        <v>-69.728098250925527</v>
      </c>
      <c r="BI91" s="16">
        <f t="shared" si="413"/>
        <v>69728.098250925526</v>
      </c>
      <c r="BJ91" s="6">
        <f t="shared" si="527"/>
        <v>43.580061406828456</v>
      </c>
      <c r="BK91" s="14">
        <f t="shared" si="528"/>
        <v>1.7707962806655077E-2</v>
      </c>
      <c r="BL91" s="6">
        <f t="shared" si="529"/>
        <v>2.4610431974958762</v>
      </c>
      <c r="BM91" s="1">
        <v>85</v>
      </c>
      <c r="BN91">
        <v>-23.520060653185599</v>
      </c>
      <c r="BO91" s="5">
        <f t="shared" si="488"/>
        <v>-0.7082973712434999</v>
      </c>
      <c r="BP91" s="5">
        <f t="shared" si="489"/>
        <v>0.7082973712434999</v>
      </c>
      <c r="BQ91">
        <v>-72.815513983368902</v>
      </c>
      <c r="BR91" s="6">
        <f t="shared" si="465"/>
        <v>-69.131929241120844</v>
      </c>
      <c r="BS91" s="16">
        <f t="shared" si="414"/>
        <v>69131.929241120844</v>
      </c>
      <c r="BT91" s="6">
        <f t="shared" si="466"/>
        <v>43.207455775700531</v>
      </c>
      <c r="BU91" s="14">
        <f t="shared" si="467"/>
        <v>1.7707434281087498E-2</v>
      </c>
      <c r="BV91" s="6">
        <f t="shared" si="468"/>
        <v>2.4400743264002083</v>
      </c>
      <c r="BW91" s="1">
        <v>85</v>
      </c>
      <c r="BX91">
        <v>-23.466829187693399</v>
      </c>
      <c r="BY91" s="5">
        <f t="shared" si="490"/>
        <v>-0.70832573001629839</v>
      </c>
      <c r="BZ91" s="5">
        <f t="shared" si="491"/>
        <v>0.70832573001629839</v>
      </c>
      <c r="CA91">
        <v>-75.875425897538705</v>
      </c>
      <c r="CB91" s="6">
        <f t="shared" si="469"/>
        <v>-71.782868541777177</v>
      </c>
      <c r="CC91" s="16">
        <f t="shared" si="415"/>
        <v>71782.868541777178</v>
      </c>
      <c r="CD91" s="6">
        <f t="shared" si="470"/>
        <v>44.864292838610737</v>
      </c>
      <c r="CE91" s="14">
        <f t="shared" si="471"/>
        <v>1.7708143250407461E-2</v>
      </c>
      <c r="CF91" s="6">
        <f t="shared" si="472"/>
        <v>2.5335402026171447</v>
      </c>
      <c r="CG91" s="1">
        <v>85</v>
      </c>
      <c r="CH91">
        <v>-23.492973321963799</v>
      </c>
      <c r="CI91" s="5">
        <f t="shared" si="492"/>
        <v>-0.70802193258800017</v>
      </c>
      <c r="CJ91" s="5">
        <f t="shared" si="493"/>
        <v>0.70802193258800017</v>
      </c>
      <c r="CK91">
        <v>-73.184303566813497</v>
      </c>
      <c r="CL91" s="6">
        <f t="shared" si="473"/>
        <v>-69.143439084291501</v>
      </c>
      <c r="CM91" s="16">
        <f t="shared" si="416"/>
        <v>69143.439084291502</v>
      </c>
      <c r="CN91" s="6">
        <f t="shared" si="474"/>
        <v>43.21464942768219</v>
      </c>
      <c r="CO91" s="14">
        <f t="shared" si="475"/>
        <v>1.7700548314700006E-2</v>
      </c>
      <c r="CP91" s="6">
        <f t="shared" si="476"/>
        <v>2.4414299861995326</v>
      </c>
      <c r="CQ91" s="1">
        <v>85</v>
      </c>
      <c r="CR91">
        <v>-23.478759383485901</v>
      </c>
      <c r="CS91" s="5">
        <f t="shared" si="494"/>
        <v>-0.70838375141359933</v>
      </c>
      <c r="CT91" s="5">
        <f t="shared" si="495"/>
        <v>0.70838375141359933</v>
      </c>
      <c r="CU91">
        <v>-40.749912336468697</v>
      </c>
      <c r="CV91" s="6">
        <f t="shared" si="477"/>
        <v>-37.607833370566368</v>
      </c>
      <c r="CW91" s="16">
        <f t="shared" si="417"/>
        <v>37607.833370566368</v>
      </c>
      <c r="CX91" s="6">
        <f t="shared" si="478"/>
        <v>23.50489585660398</v>
      </c>
      <c r="CY91" s="14">
        <f t="shared" si="479"/>
        <v>1.7709593785339983E-2</v>
      </c>
      <c r="CZ91" s="6">
        <f t="shared" si="480"/>
        <v>1.3272408244655141</v>
      </c>
      <c r="DA91" s="27">
        <f t="shared" si="418"/>
        <v>43.716614862205482</v>
      </c>
      <c r="DB91" s="22">
        <f t="shared" si="419"/>
        <v>1.7706022163212511E-2</v>
      </c>
      <c r="DC91" s="27">
        <f t="shared" si="496"/>
        <v>2.469025197146467</v>
      </c>
      <c r="DD91" s="1">
        <v>85</v>
      </c>
      <c r="DE91">
        <v>-23.4716342534565</v>
      </c>
      <c r="DF91" s="5">
        <f t="shared" si="497"/>
        <v>-0.70876536084420039</v>
      </c>
      <c r="DG91" s="5">
        <f t="shared" si="498"/>
        <v>0.70876536084420039</v>
      </c>
      <c r="DH91">
        <v>-24.844588525593299</v>
      </c>
      <c r="DI91" s="6">
        <f t="shared" si="535"/>
        <v>-20.891948230564612</v>
      </c>
      <c r="DJ91" s="16">
        <f t="shared" si="536"/>
        <v>20891.948230564612</v>
      </c>
      <c r="DK91" s="6">
        <f t="shared" si="537"/>
        <v>13.057467644102882</v>
      </c>
      <c r="DL91" s="14">
        <f t="shared" si="538"/>
        <v>1.7719134021105011E-2</v>
      </c>
      <c r="DM91" s="6">
        <f t="shared" si="539"/>
        <v>0.73691341961465595</v>
      </c>
      <c r="DN91" s="1">
        <v>85</v>
      </c>
      <c r="DO91">
        <v>-23.5242163077077</v>
      </c>
      <c r="DP91" s="5">
        <f t="shared" si="499"/>
        <v>-0.70806463372860051</v>
      </c>
      <c r="DQ91" s="5">
        <f t="shared" si="500"/>
        <v>0.70806463372860051</v>
      </c>
      <c r="DR91">
        <v>-37.988190352916703</v>
      </c>
      <c r="DS91" s="6">
        <f t="shared" si="481"/>
        <v>-34.235100634396069</v>
      </c>
      <c r="DT91" s="16">
        <f t="shared" si="482"/>
        <v>34235.100634396069</v>
      </c>
      <c r="DU91" s="6">
        <f t="shared" si="483"/>
        <v>21.396937896497544</v>
      </c>
      <c r="DV91" s="14">
        <f t="shared" si="484"/>
        <v>1.7701615843215012E-2</v>
      </c>
      <c r="DW91" s="6">
        <f t="shared" si="485"/>
        <v>1.2087561997736462</v>
      </c>
      <c r="DX91" s="1">
        <v>85</v>
      </c>
      <c r="DY91">
        <v>-23.5764758915127</v>
      </c>
      <c r="DZ91" s="5">
        <f t="shared" si="501"/>
        <v>-0.70818943095549969</v>
      </c>
      <c r="EA91" s="5">
        <f t="shared" si="502"/>
        <v>0.70818943095549969</v>
      </c>
      <c r="EB91">
        <v>-34.756991080939798</v>
      </c>
      <c r="EC91" s="6">
        <f t="shared" si="530"/>
        <v>-31.055823713541052</v>
      </c>
      <c r="ED91" s="16">
        <f t="shared" si="531"/>
        <v>31055.823713541053</v>
      </c>
      <c r="EE91" s="6">
        <f t="shared" si="532"/>
        <v>19.409889820963159</v>
      </c>
      <c r="EF91" s="14">
        <f t="shared" si="533"/>
        <v>1.7704735773887492E-2</v>
      </c>
      <c r="EG91" s="6">
        <f t="shared" si="534"/>
        <v>1.096310618178814</v>
      </c>
      <c r="EH91" s="1">
        <v>85</v>
      </c>
      <c r="EI91">
        <v>-23.604242901959601</v>
      </c>
      <c r="EJ91" s="5">
        <f t="shared" si="503"/>
        <v>-0.70858929430890072</v>
      </c>
      <c r="EK91" s="5">
        <f t="shared" si="504"/>
        <v>0.70858929430890072</v>
      </c>
      <c r="EL91">
        <v>-41.613297350704698</v>
      </c>
      <c r="EM91" s="6">
        <f t="shared" si="554"/>
        <v>-37.889214977622053</v>
      </c>
      <c r="EN91" s="16">
        <f t="shared" si="555"/>
        <v>37889.214977622054</v>
      </c>
      <c r="EO91" s="6">
        <f t="shared" si="556"/>
        <v>23.680759361013784</v>
      </c>
      <c r="EP91" s="14">
        <f t="shared" si="557"/>
        <v>1.7714732357722519E-2</v>
      </c>
      <c r="EQ91" s="6">
        <f t="shared" si="558"/>
        <v>1.3367833553912234</v>
      </c>
      <c r="ER91" s="1">
        <v>85</v>
      </c>
      <c r="ES91">
        <v>-23.449654667838999</v>
      </c>
      <c r="ET91" s="5">
        <f t="shared" si="547"/>
        <v>-0.70870980745180034</v>
      </c>
      <c r="EU91" s="5">
        <f t="shared" si="548"/>
        <v>0.70870980745180034</v>
      </c>
      <c r="EV91">
        <v>-26.734760217368599</v>
      </c>
      <c r="EW91" s="6">
        <f t="shared" si="542"/>
        <v>-22.948177158832554</v>
      </c>
      <c r="EX91" s="16">
        <f t="shared" si="543"/>
        <v>22948.177158832554</v>
      </c>
      <c r="EY91" s="6">
        <f t="shared" si="544"/>
        <v>14.342610724270346</v>
      </c>
      <c r="EZ91" s="14">
        <f t="shared" si="545"/>
        <v>1.7717745186295007E-2</v>
      </c>
      <c r="FA91" s="6">
        <f t="shared" si="546"/>
        <v>0.80950541806892062</v>
      </c>
      <c r="FB91" s="27">
        <f t="shared" si="574"/>
        <v>18.377533089369543</v>
      </c>
      <c r="FC91" s="22">
        <f t="shared" si="575"/>
        <v>1.7711592636445006E-2</v>
      </c>
      <c r="FD91" s="27">
        <f t="shared" si="576"/>
        <v>1.0375991288075495</v>
      </c>
      <c r="FE91" s="1">
        <v>85</v>
      </c>
      <c r="FF91">
        <v>-23.501122254914701</v>
      </c>
      <c r="FG91" s="5">
        <f t="shared" si="505"/>
        <v>-0.70808479686269976</v>
      </c>
      <c r="FH91" s="5">
        <f t="shared" si="506"/>
        <v>0.70808479686269976</v>
      </c>
      <c r="FI91">
        <v>-74.291756749153095</v>
      </c>
      <c r="FJ91" s="6">
        <f t="shared" si="559"/>
        <v>-70.93098238110538</v>
      </c>
      <c r="FK91" s="16">
        <f t="shared" si="560"/>
        <v>70930.982381105379</v>
      </c>
      <c r="FL91" s="6">
        <f t="shared" si="561"/>
        <v>44.331863988190861</v>
      </c>
      <c r="FM91" s="14">
        <f t="shared" si="562"/>
        <v>1.7702119921567495E-2</v>
      </c>
      <c r="FN91" s="6">
        <f t="shared" si="563"/>
        <v>2.5043251421079145</v>
      </c>
      <c r="FO91" s="1">
        <v>85</v>
      </c>
      <c r="FP91">
        <v>-23.404958121944599</v>
      </c>
      <c r="FQ91" s="5">
        <f t="shared" si="540"/>
        <v>-0.70837280837319838</v>
      </c>
      <c r="FR91" s="5">
        <f t="shared" si="541"/>
        <v>0.70837280837319838</v>
      </c>
      <c r="FS91">
        <v>-69.880505464971094</v>
      </c>
      <c r="FT91" s="6">
        <f t="shared" si="564"/>
        <v>-66.288962401449709</v>
      </c>
      <c r="FU91" s="16">
        <f t="shared" si="565"/>
        <v>66288.962401449709</v>
      </c>
      <c r="FV91" s="6">
        <f t="shared" si="566"/>
        <v>41.430601500906072</v>
      </c>
      <c r="FW91" s="14">
        <f t="shared" si="567"/>
        <v>1.770932020932996E-2</v>
      </c>
      <c r="FX91" s="6">
        <f t="shared" si="568"/>
        <v>2.3394800597189955</v>
      </c>
      <c r="FY91" s="1">
        <v>85</v>
      </c>
      <c r="FZ91">
        <v>-23.466966604341401</v>
      </c>
      <c r="GA91" s="5">
        <f t="shared" si="507"/>
        <v>-0.70802295704280027</v>
      </c>
      <c r="GB91" s="5">
        <f t="shared" si="508"/>
        <v>0.70802295704280027</v>
      </c>
      <c r="GC91">
        <v>-69.586971402168302</v>
      </c>
      <c r="GD91" s="6">
        <f t="shared" si="549"/>
        <v>-66.093083471059842</v>
      </c>
      <c r="GE91" s="16">
        <f t="shared" si="550"/>
        <v>66093.083471059843</v>
      </c>
      <c r="GF91" s="6">
        <f t="shared" si="551"/>
        <v>41.308177169412403</v>
      </c>
      <c r="GG91" s="14">
        <f t="shared" si="552"/>
        <v>1.7700573926070006E-2</v>
      </c>
      <c r="GH91" s="6">
        <f t="shared" si="553"/>
        <v>2.3337196489754675</v>
      </c>
      <c r="GI91" s="1">
        <v>85</v>
      </c>
      <c r="GJ91">
        <v>-23.293182414688101</v>
      </c>
      <c r="GK91" s="5">
        <f t="shared" si="509"/>
        <v>-0.70793294471459944</v>
      </c>
      <c r="GL91" s="5">
        <f t="shared" si="510"/>
        <v>0.70793294471459944</v>
      </c>
      <c r="GM91">
        <v>-70.688326843082905</v>
      </c>
      <c r="GN91" s="6">
        <f t="shared" si="432"/>
        <v>-67.182723619043813</v>
      </c>
      <c r="GO91" s="16">
        <f t="shared" si="433"/>
        <v>67182.723619043813</v>
      </c>
      <c r="GP91" s="6">
        <f t="shared" si="434"/>
        <v>41.989202261902385</v>
      </c>
      <c r="GQ91" s="14">
        <f t="shared" si="435"/>
        <v>1.7698323617864987E-2</v>
      </c>
      <c r="GR91" s="6">
        <f t="shared" si="436"/>
        <v>2.3724960153580748</v>
      </c>
      <c r="GS91" s="1">
        <v>85</v>
      </c>
      <c r="GT91">
        <v>-23.820227599837899</v>
      </c>
      <c r="GU91" s="5">
        <f t="shared" si="511"/>
        <v>-0.70811380756130049</v>
      </c>
      <c r="GV91" s="5">
        <f t="shared" si="512"/>
        <v>0.70811380756130049</v>
      </c>
      <c r="GW91">
        <v>-78.836290910840006</v>
      </c>
      <c r="GX91" s="6">
        <f t="shared" si="569"/>
        <v>-75.170930474996538</v>
      </c>
      <c r="GY91" s="16">
        <f t="shared" si="570"/>
        <v>75170.930474996538</v>
      </c>
      <c r="GZ91" s="6">
        <f t="shared" si="571"/>
        <v>46.981831546872833</v>
      </c>
      <c r="HA91" s="14">
        <f t="shared" si="572"/>
        <v>1.7702845189032514E-2</v>
      </c>
      <c r="HB91" s="6">
        <f t="shared" si="573"/>
        <v>2.6539141615484274</v>
      </c>
      <c r="HC91" s="27">
        <f t="shared" si="513"/>
        <v>43.208335293456912</v>
      </c>
      <c r="HD91" s="22">
        <f t="shared" si="514"/>
        <v>1.770263657277299E-2</v>
      </c>
      <c r="HE91" s="27">
        <f t="shared" si="515"/>
        <v>2.440785309907576</v>
      </c>
      <c r="HF91" s="1">
        <v>85</v>
      </c>
      <c r="HG91">
        <v>-23.390030976628498</v>
      </c>
      <c r="HH91" s="5">
        <f t="shared" si="516"/>
        <v>-0.7085395616826986</v>
      </c>
      <c r="HI91" s="5">
        <f t="shared" si="517"/>
        <v>0.7085395616826986</v>
      </c>
      <c r="HJ91">
        <v>-61.962920427322402</v>
      </c>
      <c r="HK91" s="6">
        <f t="shared" si="437"/>
        <v>-58.175233565270908</v>
      </c>
      <c r="HL91" s="16">
        <f t="shared" si="438"/>
        <v>58175.233565270908</v>
      </c>
      <c r="HM91" s="6">
        <f t="shared" si="439"/>
        <v>36.35952097829432</v>
      </c>
      <c r="HN91" s="14">
        <f t="shared" si="440"/>
        <v>1.7713489042067466E-2</v>
      </c>
      <c r="HO91" s="6">
        <f t="shared" si="441"/>
        <v>2.0526459181443424</v>
      </c>
      <c r="HP91" s="1">
        <v>85</v>
      </c>
      <c r="HQ91">
        <v>-23.545772979737801</v>
      </c>
      <c r="HR91" s="5">
        <f t="shared" si="518"/>
        <v>-0.70829290089510266</v>
      </c>
      <c r="HS91" s="5">
        <f t="shared" si="519"/>
        <v>0.70829290089510266</v>
      </c>
      <c r="HT91">
        <v>-63.165489025413997</v>
      </c>
      <c r="HU91" s="6">
        <f t="shared" si="442"/>
        <v>-59.460098296403892</v>
      </c>
      <c r="HV91" s="16">
        <f t="shared" si="443"/>
        <v>59460.098296403892</v>
      </c>
      <c r="HW91" s="6">
        <f t="shared" si="444"/>
        <v>37.162561435252435</v>
      </c>
      <c r="HX91" s="14">
        <f t="shared" si="445"/>
        <v>1.7707322522377566E-2</v>
      </c>
      <c r="HY91" s="6">
        <f t="shared" si="446"/>
        <v>2.0987115013175131</v>
      </c>
      <c r="HZ91" s="1">
        <v>85</v>
      </c>
      <c r="IA91">
        <v>-23.523472972583701</v>
      </c>
      <c r="IB91" s="5">
        <f t="shared" si="520"/>
        <v>-0.70882813198669936</v>
      </c>
      <c r="IC91" s="5">
        <f t="shared" si="521"/>
        <v>0.70882813198669936</v>
      </c>
      <c r="ID91">
        <v>-68.593655340373502</v>
      </c>
      <c r="IE91" s="6">
        <f t="shared" si="447"/>
        <v>-64.845415018498869</v>
      </c>
      <c r="IF91" s="16">
        <f t="shared" si="448"/>
        <v>64845.415018498868</v>
      </c>
      <c r="IG91" s="6">
        <f t="shared" si="449"/>
        <v>40.52838438656179</v>
      </c>
      <c r="IH91" s="14">
        <f t="shared" si="450"/>
        <v>1.7720703299667483E-2</v>
      </c>
      <c r="II91" s="6">
        <f t="shared" si="451"/>
        <v>2.2870641024344827</v>
      </c>
      <c r="IJ91" s="1">
        <v>85</v>
      </c>
      <c r="IK91">
        <v>-23.6821941835214</v>
      </c>
      <c r="IL91" s="5">
        <f t="shared" si="522"/>
        <v>-0.70826854680939988</v>
      </c>
      <c r="IM91" s="5">
        <f t="shared" si="523"/>
        <v>0.70826854680939988</v>
      </c>
      <c r="IN91">
        <v>-69.781522825360298</v>
      </c>
      <c r="IO91" s="6">
        <f t="shared" si="452"/>
        <v>-66.159324161708355</v>
      </c>
      <c r="IP91" s="16">
        <f t="shared" si="453"/>
        <v>66159.324161708355</v>
      </c>
      <c r="IQ91" s="6">
        <f t="shared" si="454"/>
        <v>41.349577601067722</v>
      </c>
      <c r="IR91" s="14">
        <f t="shared" si="455"/>
        <v>1.7706713670234998E-2</v>
      </c>
      <c r="IS91" s="6">
        <f t="shared" si="456"/>
        <v>2.3352485600180231</v>
      </c>
      <c r="IT91" s="1">
        <v>85</v>
      </c>
      <c r="IU91">
        <v>-23.569289852986</v>
      </c>
      <c r="IV91" s="5">
        <f t="shared" si="524"/>
        <v>-0.70832847741800009</v>
      </c>
      <c r="IW91" s="5">
        <f t="shared" si="525"/>
        <v>0.70832847741800009</v>
      </c>
      <c r="IX91">
        <v>-68.588265404105201</v>
      </c>
      <c r="IY91" s="6">
        <f t="shared" si="457"/>
        <v>-64.948607608675971</v>
      </c>
      <c r="IZ91" s="16">
        <f t="shared" si="458"/>
        <v>64948.607608675971</v>
      </c>
      <c r="JA91" s="6">
        <f t="shared" si="459"/>
        <v>40.59287975542248</v>
      </c>
      <c r="JB91" s="14">
        <f t="shared" si="460"/>
        <v>1.7708211935450004E-2</v>
      </c>
      <c r="JC91" s="6">
        <f t="shared" si="461"/>
        <v>2.2923195127431102</v>
      </c>
      <c r="JD91" s="27">
        <f t="shared" si="462"/>
        <v>39.198584831319749</v>
      </c>
      <c r="JE91" s="22">
        <f t="shared" si="463"/>
        <v>1.7711288093959505E-2</v>
      </c>
      <c r="JF91" s="27">
        <f t="shared" si="464"/>
        <v>2.2131978557047218</v>
      </c>
    </row>
    <row r="92" spans="2:266" x14ac:dyDescent="0.25">
      <c r="B92" s="1">
        <v>86</v>
      </c>
      <c r="C92" s="5">
        <v>-23.499351670975599</v>
      </c>
      <c r="D92" s="5">
        <f t="shared" si="420"/>
        <v>-0.71644043686210068</v>
      </c>
      <c r="E92" s="5">
        <f t="shared" si="421"/>
        <v>0.71644043686210068</v>
      </c>
      <c r="F92" s="6">
        <v>-65.371282212436199</v>
      </c>
      <c r="G92" s="6">
        <f t="shared" si="422"/>
        <v>-61.763678677380085</v>
      </c>
      <c r="H92" s="16">
        <f t="shared" si="395"/>
        <v>61763.678677380085</v>
      </c>
      <c r="I92" s="6">
        <f t="shared" si="396"/>
        <v>38.602299173362553</v>
      </c>
      <c r="J92" s="14">
        <f t="shared" si="397"/>
        <v>1.7911010921552516E-2</v>
      </c>
      <c r="K92" s="6">
        <f t="shared" si="398"/>
        <v>2.1552272701096946</v>
      </c>
      <c r="L92" s="1">
        <v>86</v>
      </c>
      <c r="M92" s="1">
        <v>-23.707104035965202</v>
      </c>
      <c r="N92" s="5">
        <f t="shared" si="399"/>
        <v>-0.71694870616479989</v>
      </c>
      <c r="O92" s="5">
        <f t="shared" si="387"/>
        <v>0.71694870616479989</v>
      </c>
      <c r="P92" s="1">
        <v>-68.139945343136802</v>
      </c>
      <c r="Q92" s="6">
        <f t="shared" si="388"/>
        <v>-64.099873974919333</v>
      </c>
      <c r="R92" s="16">
        <f t="shared" si="389"/>
        <v>64099.873974919334</v>
      </c>
      <c r="S92" s="6">
        <f t="shared" si="390"/>
        <v>40.062421234324582</v>
      </c>
      <c r="T92" s="14">
        <f t="shared" si="391"/>
        <v>1.7923717654119996E-2</v>
      </c>
      <c r="U92" s="6">
        <f t="shared" si="392"/>
        <v>2.2351624817698306</v>
      </c>
      <c r="V92" s="1">
        <v>86</v>
      </c>
      <c r="W92" s="1">
        <v>-23.670582174091301</v>
      </c>
      <c r="X92" s="5">
        <f t="shared" si="423"/>
        <v>-0.71623526649590019</v>
      </c>
      <c r="Y92" s="5">
        <f t="shared" si="424"/>
        <v>0.71623526649590019</v>
      </c>
      <c r="Z92" s="1">
        <v>-67.075505480170307</v>
      </c>
      <c r="AA92" s="6">
        <f t="shared" si="425"/>
        <v>-62.646454758942184</v>
      </c>
      <c r="AB92" s="16">
        <f t="shared" si="400"/>
        <v>62646.454758942185</v>
      </c>
      <c r="AC92" s="6">
        <f t="shared" si="401"/>
        <v>39.154034224338865</v>
      </c>
      <c r="AD92" s="14">
        <f t="shared" si="402"/>
        <v>1.7905881662397503E-2</v>
      </c>
      <c r="AE92" s="6">
        <f t="shared" si="403"/>
        <v>2.1866577118379298</v>
      </c>
      <c r="AF92" s="1">
        <v>86</v>
      </c>
      <c r="AG92" s="1">
        <v>-23.738206950791799</v>
      </c>
      <c r="AH92" s="5">
        <f t="shared" si="426"/>
        <v>-0.71633412638859895</v>
      </c>
      <c r="AI92" s="5">
        <f t="shared" si="427"/>
        <v>0.71633412638859895</v>
      </c>
      <c r="AJ92" s="1">
        <v>-72.393206506967502</v>
      </c>
      <c r="AK92" s="6">
        <f t="shared" si="428"/>
        <v>-68.115488253533798</v>
      </c>
      <c r="AL92" s="16">
        <f t="shared" si="404"/>
        <v>68115.488253533797</v>
      </c>
      <c r="AM92" s="6">
        <f t="shared" si="405"/>
        <v>42.572180158458622</v>
      </c>
      <c r="AN92" s="14">
        <f t="shared" si="406"/>
        <v>1.7908353159714972E-2</v>
      </c>
      <c r="AO92" s="6">
        <f t="shared" si="407"/>
        <v>2.3772247385775924</v>
      </c>
      <c r="AP92" s="1">
        <v>86</v>
      </c>
      <c r="AQ92" s="1">
        <v>-23.705675945907998</v>
      </c>
      <c r="AR92" s="5">
        <f t="shared" si="429"/>
        <v>-0.7162567334815968</v>
      </c>
      <c r="AS92" s="5">
        <f t="shared" si="430"/>
        <v>0.7162567334815968</v>
      </c>
      <c r="AT92" s="1">
        <v>-71.472316235303893</v>
      </c>
      <c r="AU92" s="6">
        <f t="shared" si="431"/>
        <v>-67.697491124272361</v>
      </c>
      <c r="AV92" s="16">
        <f t="shared" si="408"/>
        <v>67697.491124272361</v>
      </c>
      <c r="AW92" s="6">
        <f t="shared" si="409"/>
        <v>42.310931952670224</v>
      </c>
      <c r="AX92" s="14">
        <f t="shared" si="410"/>
        <v>1.7906418337039921E-2</v>
      </c>
      <c r="AY92" s="6">
        <f t="shared" si="411"/>
        <v>2.3628919617693112</v>
      </c>
      <c r="AZ92" s="27">
        <f t="shared" si="393"/>
        <v>40.540373348630965</v>
      </c>
      <c r="BA92" s="22">
        <f t="shared" si="394"/>
        <v>1.7911076346964979E-2</v>
      </c>
      <c r="BB92" s="27">
        <f t="shared" si="412"/>
        <v>2.2634247413891746</v>
      </c>
      <c r="BC92" s="1">
        <v>86</v>
      </c>
      <c r="BD92">
        <v>-23.568218925141501</v>
      </c>
      <c r="BE92" s="5">
        <f t="shared" si="486"/>
        <v>-0.71668360519000274</v>
      </c>
      <c r="BF92" s="5">
        <f t="shared" si="487"/>
        <v>0.71668360519000274</v>
      </c>
      <c r="BG92">
        <v>-74.681509472429795</v>
      </c>
      <c r="BH92" s="6">
        <f t="shared" si="526"/>
        <v>-70.856125652790126</v>
      </c>
      <c r="BI92" s="16">
        <f t="shared" si="413"/>
        <v>70856.125652790128</v>
      </c>
      <c r="BJ92" s="6">
        <f t="shared" si="527"/>
        <v>44.285078532993829</v>
      </c>
      <c r="BK92" s="14">
        <f t="shared" si="528"/>
        <v>1.7917090129750068E-2</v>
      </c>
      <c r="BL92" s="6">
        <f t="shared" si="529"/>
        <v>2.4716668952544683</v>
      </c>
      <c r="BM92" s="1">
        <v>86</v>
      </c>
      <c r="BN92">
        <v>-23.528450053628902</v>
      </c>
      <c r="BO92" s="5">
        <f t="shared" si="488"/>
        <v>-0.71668677168680262</v>
      </c>
      <c r="BP92" s="5">
        <f t="shared" si="489"/>
        <v>0.71668677168680262</v>
      </c>
      <c r="BQ92">
        <v>-73.939548060297994</v>
      </c>
      <c r="BR92" s="6">
        <f t="shared" si="465"/>
        <v>-70.255963318049936</v>
      </c>
      <c r="BS92" s="16">
        <f t="shared" si="414"/>
        <v>70255.963318049937</v>
      </c>
      <c r="BT92" s="6">
        <f t="shared" si="466"/>
        <v>43.909977073781214</v>
      </c>
      <c r="BU92" s="14">
        <f t="shared" si="467"/>
        <v>1.7917169292170066E-2</v>
      </c>
      <c r="BV92" s="6">
        <f t="shared" si="468"/>
        <v>2.4507206667389245</v>
      </c>
      <c r="BW92" s="1">
        <v>86</v>
      </c>
      <c r="BX92">
        <v>-23.4749105066245</v>
      </c>
      <c r="BY92" s="5">
        <f t="shared" si="490"/>
        <v>-0.71640704894739926</v>
      </c>
      <c r="BZ92" s="5">
        <f t="shared" si="491"/>
        <v>0.71640704894739926</v>
      </c>
      <c r="CA92">
        <v>-76.765026524663</v>
      </c>
      <c r="CB92" s="6">
        <f t="shared" si="469"/>
        <v>-72.672469168901472</v>
      </c>
      <c r="CC92" s="16">
        <f t="shared" si="415"/>
        <v>72672.469168901473</v>
      </c>
      <c r="CD92" s="6">
        <f t="shared" si="470"/>
        <v>45.420293230563423</v>
      </c>
      <c r="CE92" s="14">
        <f t="shared" si="471"/>
        <v>1.791017622368498E-2</v>
      </c>
      <c r="CF92" s="6">
        <f t="shared" si="472"/>
        <v>2.5360048200138983</v>
      </c>
      <c r="CG92" s="1">
        <v>86</v>
      </c>
      <c r="CH92">
        <v>-23.501361465121601</v>
      </c>
      <c r="CI92" s="5">
        <f t="shared" si="492"/>
        <v>-0.71641007574580229</v>
      </c>
      <c r="CJ92" s="5">
        <f t="shared" si="493"/>
        <v>0.71641007574580229</v>
      </c>
      <c r="CK92">
        <v>-74.274647422134905</v>
      </c>
      <c r="CL92" s="6">
        <f t="shared" si="473"/>
        <v>-70.233782939612908</v>
      </c>
      <c r="CM92" s="16">
        <f t="shared" si="416"/>
        <v>70233.782939612909</v>
      </c>
      <c r="CN92" s="6">
        <f t="shared" si="474"/>
        <v>43.896114337258069</v>
      </c>
      <c r="CO92" s="14">
        <f t="shared" si="475"/>
        <v>1.7910251893645056E-2</v>
      </c>
      <c r="CP92" s="6">
        <f t="shared" si="476"/>
        <v>2.4508931866465464</v>
      </c>
      <c r="CQ92" s="1">
        <v>86</v>
      </c>
      <c r="CR92">
        <v>-23.487049085846099</v>
      </c>
      <c r="CS92" s="5">
        <f t="shared" si="494"/>
        <v>-0.71667345377379732</v>
      </c>
      <c r="CT92" s="5">
        <f t="shared" si="495"/>
        <v>0.71667345377379732</v>
      </c>
      <c r="CU92">
        <v>-41.559147462248802</v>
      </c>
      <c r="CV92" s="6">
        <f t="shared" si="477"/>
        <v>-38.417068496346474</v>
      </c>
      <c r="CW92" s="16">
        <f t="shared" si="417"/>
        <v>38417.068496346474</v>
      </c>
      <c r="CX92" s="6">
        <f t="shared" si="478"/>
        <v>24.010667810216546</v>
      </c>
      <c r="CY92" s="14">
        <f t="shared" si="479"/>
        <v>1.7916836344344933E-2</v>
      </c>
      <c r="CZ92" s="6">
        <f t="shared" si="480"/>
        <v>1.3401176049584782</v>
      </c>
      <c r="DA92" s="27">
        <f t="shared" si="418"/>
        <v>44.377865793649136</v>
      </c>
      <c r="DB92" s="22">
        <f t="shared" si="419"/>
        <v>1.7913671884812542E-2</v>
      </c>
      <c r="DC92" s="27">
        <f t="shared" si="496"/>
        <v>2.4773182225846897</v>
      </c>
      <c r="DD92" s="1">
        <v>86</v>
      </c>
      <c r="DE92">
        <v>-23.479847773629</v>
      </c>
      <c r="DF92" s="5">
        <f t="shared" si="497"/>
        <v>-0.7169788810167006</v>
      </c>
      <c r="DG92" s="5">
        <f t="shared" si="498"/>
        <v>0.7169788810167006</v>
      </c>
      <c r="DH92">
        <v>-24.1841776296496</v>
      </c>
      <c r="DI92" s="6">
        <f t="shared" si="535"/>
        <v>-20.231537334620914</v>
      </c>
      <c r="DJ92" s="16">
        <f t="shared" si="536"/>
        <v>20231.537334620913</v>
      </c>
      <c r="DK92" s="6">
        <f t="shared" si="537"/>
        <v>12.644710834138071</v>
      </c>
      <c r="DL92" s="14">
        <f t="shared" si="538"/>
        <v>1.7924472025417516E-2</v>
      </c>
      <c r="DM92" s="6">
        <f t="shared" si="539"/>
        <v>0.70544397716191798</v>
      </c>
      <c r="DN92" s="1">
        <v>86</v>
      </c>
      <c r="DO92">
        <v>-23.532919517297199</v>
      </c>
      <c r="DP92" s="5">
        <f t="shared" si="499"/>
        <v>-0.71676784331809884</v>
      </c>
      <c r="DQ92" s="5">
        <f t="shared" si="500"/>
        <v>0.71676784331809884</v>
      </c>
      <c r="DR92">
        <v>-36.353195272386102</v>
      </c>
      <c r="DS92" s="6">
        <f t="shared" si="481"/>
        <v>-32.600105553865468</v>
      </c>
      <c r="DT92" s="16">
        <f t="shared" si="482"/>
        <v>32600.105553865469</v>
      </c>
      <c r="DU92" s="6">
        <f t="shared" si="483"/>
        <v>20.375065971165917</v>
      </c>
      <c r="DV92" s="14">
        <f t="shared" si="484"/>
        <v>1.791919608295247E-2</v>
      </c>
      <c r="DW92" s="6">
        <f t="shared" si="485"/>
        <v>1.1370524590971942</v>
      </c>
      <c r="DX92" s="1">
        <v>86</v>
      </c>
      <c r="DY92">
        <v>-23.582386344056001</v>
      </c>
      <c r="DZ92" s="5">
        <f t="shared" si="501"/>
        <v>-0.71409988349880038</v>
      </c>
      <c r="EA92" s="5">
        <f t="shared" si="502"/>
        <v>0.71409988349880038</v>
      </c>
      <c r="EB92">
        <v>-33.944157883524902</v>
      </c>
      <c r="EC92" s="6">
        <f t="shared" si="530"/>
        <v>-30.242990516126156</v>
      </c>
      <c r="ED92" s="16">
        <f t="shared" si="531"/>
        <v>30242.990516126156</v>
      </c>
      <c r="EE92" s="6">
        <f t="shared" si="532"/>
        <v>18.901869072578847</v>
      </c>
      <c r="EF92" s="14">
        <f t="shared" si="533"/>
        <v>1.7852497087470009E-2</v>
      </c>
      <c r="EG92" s="6">
        <f t="shared" si="534"/>
        <v>1.058780123585364</v>
      </c>
      <c r="EH92" s="1">
        <v>86</v>
      </c>
      <c r="EI92">
        <v>-23.612379867415299</v>
      </c>
      <c r="EJ92" s="5">
        <f t="shared" si="503"/>
        <v>-0.71672625976459869</v>
      </c>
      <c r="EK92" s="5">
        <f t="shared" si="504"/>
        <v>0.71672625976459869</v>
      </c>
      <c r="EL92">
        <v>-40.576068125665202</v>
      </c>
      <c r="EM92" s="6">
        <f t="shared" si="554"/>
        <v>-36.851985752582557</v>
      </c>
      <c r="EN92" s="16">
        <f t="shared" si="555"/>
        <v>36851.985752582557</v>
      </c>
      <c r="EO92" s="6">
        <f t="shared" si="556"/>
        <v>23.032491095364097</v>
      </c>
      <c r="EP92" s="14">
        <f t="shared" si="557"/>
        <v>1.7918156494114969E-2</v>
      </c>
      <c r="EQ92" s="6">
        <f t="shared" si="558"/>
        <v>1.2854274993595953</v>
      </c>
      <c r="ER92" s="1">
        <v>86</v>
      </c>
      <c r="ES92">
        <v>-23.4578993407521</v>
      </c>
      <c r="ET92" s="5">
        <f t="shared" si="547"/>
        <v>-0.71695448036490106</v>
      </c>
      <c r="EU92" s="5">
        <f t="shared" si="548"/>
        <v>0.71695448036490106</v>
      </c>
      <c r="EV92">
        <v>-26.498972810804801</v>
      </c>
      <c r="EW92" s="6">
        <f t="shared" si="542"/>
        <v>-22.712389752268756</v>
      </c>
      <c r="EX92" s="16">
        <f t="shared" si="543"/>
        <v>22712.389752268755</v>
      </c>
      <c r="EY92" s="6">
        <f t="shared" si="544"/>
        <v>14.195243595167971</v>
      </c>
      <c r="EZ92" s="14">
        <f t="shared" si="545"/>
        <v>1.7923862009122528E-2</v>
      </c>
      <c r="FA92" s="6">
        <f t="shared" si="546"/>
        <v>0.7919746083708501</v>
      </c>
      <c r="FB92" s="27">
        <f t="shared" si="574"/>
        <v>17.829876113682978</v>
      </c>
      <c r="FC92" s="22">
        <f t="shared" si="575"/>
        <v>1.7907636739815498E-2</v>
      </c>
      <c r="FD92" s="27">
        <f t="shared" si="576"/>
        <v>0.99565768352003536</v>
      </c>
      <c r="FE92" s="1">
        <v>86</v>
      </c>
      <c r="FF92">
        <v>-23.509343411932399</v>
      </c>
      <c r="FG92" s="5">
        <f t="shared" si="505"/>
        <v>-0.71630595388039708</v>
      </c>
      <c r="FH92" s="5">
        <f t="shared" si="506"/>
        <v>0.71630595388039708</v>
      </c>
      <c r="FI92">
        <v>-75.618148408830194</v>
      </c>
      <c r="FJ92" s="6">
        <f t="shared" si="559"/>
        <v>-72.25737404078248</v>
      </c>
      <c r="FK92" s="16">
        <f t="shared" si="560"/>
        <v>72257.374040782481</v>
      </c>
      <c r="FL92" s="6">
        <f t="shared" si="561"/>
        <v>45.160858775489054</v>
      </c>
      <c r="FM92" s="14">
        <f t="shared" si="562"/>
        <v>1.7907648847009926E-2</v>
      </c>
      <c r="FN92" s="6">
        <f t="shared" si="563"/>
        <v>2.5218753819281892</v>
      </c>
      <c r="FO92" s="1">
        <v>86</v>
      </c>
      <c r="FP92">
        <v>-23.413142119191001</v>
      </c>
      <c r="FQ92" s="5">
        <f t="shared" si="540"/>
        <v>-0.71655680561960011</v>
      </c>
      <c r="FR92" s="5">
        <f t="shared" si="541"/>
        <v>0.71655680561960011</v>
      </c>
      <c r="FS92">
        <v>-71.0216389968991</v>
      </c>
      <c r="FT92" s="6">
        <f t="shared" si="564"/>
        <v>-67.430095933377714</v>
      </c>
      <c r="FU92" s="16">
        <f t="shared" si="565"/>
        <v>67430.095933377714</v>
      </c>
      <c r="FV92" s="6">
        <f t="shared" si="566"/>
        <v>42.143809958361068</v>
      </c>
      <c r="FW92" s="14">
        <f t="shared" si="567"/>
        <v>1.7913920140490001E-2</v>
      </c>
      <c r="FX92" s="6">
        <f t="shared" si="568"/>
        <v>2.3525732853472632</v>
      </c>
      <c r="FY92" s="1">
        <v>86</v>
      </c>
      <c r="FZ92">
        <v>-23.4753515810024</v>
      </c>
      <c r="GA92" s="5">
        <f t="shared" si="507"/>
        <v>-0.71640793370379896</v>
      </c>
      <c r="GB92" s="5">
        <f t="shared" si="508"/>
        <v>0.71640793370379896</v>
      </c>
      <c r="GC92">
        <v>-70.815106667578206</v>
      </c>
      <c r="GD92" s="6">
        <f t="shared" si="549"/>
        <v>-67.321218736469746</v>
      </c>
      <c r="GE92" s="16">
        <f t="shared" si="550"/>
        <v>67321.218736469746</v>
      </c>
      <c r="GF92" s="6">
        <f t="shared" si="551"/>
        <v>42.075761710293591</v>
      </c>
      <c r="GG92" s="14">
        <f t="shared" si="552"/>
        <v>1.7910198342594975E-2</v>
      </c>
      <c r="GH92" s="6">
        <f t="shared" si="553"/>
        <v>2.3492627443564822</v>
      </c>
      <c r="GI92" s="1">
        <v>86</v>
      </c>
      <c r="GJ92">
        <v>-23.302190027065599</v>
      </c>
      <c r="GK92" s="5">
        <f t="shared" si="509"/>
        <v>-0.71694055709209792</v>
      </c>
      <c r="GL92" s="5">
        <f t="shared" si="510"/>
        <v>0.71694055709209792</v>
      </c>
      <c r="GM92">
        <v>-71.952884271740899</v>
      </c>
      <c r="GN92" s="6">
        <f t="shared" si="432"/>
        <v>-68.447281047701807</v>
      </c>
      <c r="GO92" s="16">
        <f t="shared" si="433"/>
        <v>68447.281047701807</v>
      </c>
      <c r="GP92" s="6">
        <f t="shared" si="434"/>
        <v>42.779550654813626</v>
      </c>
      <c r="GQ92" s="14">
        <f t="shared" si="435"/>
        <v>1.7923513927302449E-2</v>
      </c>
      <c r="GR92" s="6">
        <f t="shared" si="436"/>
        <v>2.3867836869671293</v>
      </c>
      <c r="GS92" s="1">
        <v>86</v>
      </c>
      <c r="GT92">
        <v>-23.8289367698919</v>
      </c>
      <c r="GU92" s="5">
        <f t="shared" si="511"/>
        <v>-0.71682297761530123</v>
      </c>
      <c r="GV92" s="5">
        <f t="shared" si="512"/>
        <v>0.71682297761530123</v>
      </c>
      <c r="GW92">
        <v>-80.156950280070305</v>
      </c>
      <c r="GX92" s="6">
        <f t="shared" si="569"/>
        <v>-76.491589844226837</v>
      </c>
      <c r="GY92" s="16">
        <f t="shared" si="570"/>
        <v>76491.589844226837</v>
      </c>
      <c r="GZ92" s="6">
        <f t="shared" si="571"/>
        <v>47.807243652641773</v>
      </c>
      <c r="HA92" s="14">
        <f t="shared" si="572"/>
        <v>1.7920574440382531E-2</v>
      </c>
      <c r="HB92" s="6">
        <f t="shared" si="573"/>
        <v>2.6677294197061063</v>
      </c>
      <c r="HC92" s="27">
        <f t="shared" si="513"/>
        <v>43.993444950319819</v>
      </c>
      <c r="HD92" s="22">
        <f t="shared" si="514"/>
        <v>1.7915171139555978E-2</v>
      </c>
      <c r="HE92" s="27">
        <f t="shared" si="515"/>
        <v>2.4556530667565917</v>
      </c>
      <c r="HF92" s="1">
        <v>86</v>
      </c>
      <c r="HG92">
        <v>-23.398788249494199</v>
      </c>
      <c r="HH92" s="5">
        <f t="shared" si="516"/>
        <v>-0.71729683454839943</v>
      </c>
      <c r="HI92" s="5">
        <f t="shared" si="517"/>
        <v>0.71729683454839943</v>
      </c>
      <c r="HJ92">
        <v>-62.9367664456367</v>
      </c>
      <c r="HK92" s="6">
        <f t="shared" si="437"/>
        <v>-59.149079583585205</v>
      </c>
      <c r="HL92" s="16">
        <f t="shared" si="438"/>
        <v>59149.079583585204</v>
      </c>
      <c r="HM92" s="6">
        <f t="shared" si="439"/>
        <v>36.968174739740753</v>
      </c>
      <c r="HN92" s="14">
        <f t="shared" si="440"/>
        <v>1.7932420863709986E-2</v>
      </c>
      <c r="HO92" s="6">
        <f t="shared" si="441"/>
        <v>2.0615272762504477</v>
      </c>
      <c r="HP92" s="1">
        <v>86</v>
      </c>
      <c r="HQ92">
        <v>-23.5542776313514</v>
      </c>
      <c r="HR92" s="5">
        <f t="shared" si="518"/>
        <v>-0.71679755250870159</v>
      </c>
      <c r="HS92" s="5">
        <f t="shared" si="519"/>
        <v>0.71679755250870159</v>
      </c>
      <c r="HT92">
        <v>-64.1275554895401</v>
      </c>
      <c r="HU92" s="6">
        <f t="shared" si="442"/>
        <v>-60.422164760529995</v>
      </c>
      <c r="HV92" s="16">
        <f t="shared" si="443"/>
        <v>60422.164760529995</v>
      </c>
      <c r="HW92" s="6">
        <f t="shared" si="444"/>
        <v>37.763852975331247</v>
      </c>
      <c r="HX92" s="14">
        <f t="shared" si="445"/>
        <v>1.7919938812717539E-2</v>
      </c>
      <c r="HY92" s="6">
        <f t="shared" si="446"/>
        <v>2.1073650624594071</v>
      </c>
      <c r="HZ92" s="1">
        <v>86</v>
      </c>
      <c r="IA92">
        <v>-23.531457946193001</v>
      </c>
      <c r="IB92" s="5">
        <f t="shared" si="520"/>
        <v>-0.71681310559599964</v>
      </c>
      <c r="IC92" s="5">
        <f t="shared" si="521"/>
        <v>0.71681310559599964</v>
      </c>
      <c r="ID92">
        <v>-69.680077768862205</v>
      </c>
      <c r="IE92" s="6">
        <f t="shared" si="447"/>
        <v>-65.931837446987572</v>
      </c>
      <c r="IF92" s="16">
        <f t="shared" si="448"/>
        <v>65931.837446987571</v>
      </c>
      <c r="IG92" s="6">
        <f t="shared" si="449"/>
        <v>41.207398404367233</v>
      </c>
      <c r="IH92" s="14">
        <f t="shared" si="450"/>
        <v>1.792032763989999E-2</v>
      </c>
      <c r="II92" s="6">
        <f t="shared" si="451"/>
        <v>2.299477957792361</v>
      </c>
      <c r="IJ92" s="1">
        <v>86</v>
      </c>
      <c r="IK92">
        <v>-23.689990331475801</v>
      </c>
      <c r="IL92" s="5">
        <f t="shared" si="522"/>
        <v>-0.71606469476380141</v>
      </c>
      <c r="IM92" s="5">
        <f t="shared" si="523"/>
        <v>0.71606469476380141</v>
      </c>
      <c r="IN92">
        <v>-70.807604677975206</v>
      </c>
      <c r="IO92" s="6">
        <f t="shared" si="452"/>
        <v>-67.185406014323263</v>
      </c>
      <c r="IP92" s="16">
        <f t="shared" si="453"/>
        <v>67185.406014323264</v>
      </c>
      <c r="IQ92" s="6">
        <f t="shared" si="454"/>
        <v>41.990878758952043</v>
      </c>
      <c r="IR92" s="14">
        <f t="shared" si="455"/>
        <v>1.7901617369095034E-2</v>
      </c>
      <c r="IS92" s="6">
        <f t="shared" si="456"/>
        <v>2.3456472056789788</v>
      </c>
      <c r="IT92" s="1">
        <v>86</v>
      </c>
      <c r="IU92">
        <v>-23.577470031809799</v>
      </c>
      <c r="IV92" s="5">
        <f t="shared" si="524"/>
        <v>-0.71650865624179971</v>
      </c>
      <c r="IW92" s="5">
        <f t="shared" si="525"/>
        <v>0.71650865624179971</v>
      </c>
      <c r="IX92">
        <v>-69.589893706142902</v>
      </c>
      <c r="IY92" s="6">
        <f t="shared" si="457"/>
        <v>-65.950235910713673</v>
      </c>
      <c r="IZ92" s="16">
        <f t="shared" si="458"/>
        <v>65950.235910713673</v>
      </c>
      <c r="JA92" s="6">
        <f t="shared" si="459"/>
        <v>41.218897444196045</v>
      </c>
      <c r="JB92" s="14">
        <f t="shared" si="460"/>
        <v>1.7912716406044991E-2</v>
      </c>
      <c r="JC92" s="6">
        <f t="shared" si="461"/>
        <v>2.3010969698758772</v>
      </c>
      <c r="JD92" s="27">
        <f t="shared" si="462"/>
        <v>39.829840464517467</v>
      </c>
      <c r="JE92" s="22">
        <f t="shared" si="463"/>
        <v>1.791740421829351E-2</v>
      </c>
      <c r="JF92" s="27">
        <f t="shared" si="464"/>
        <v>2.2229693531081671</v>
      </c>
    </row>
    <row r="93" spans="2:266" x14ac:dyDescent="0.25">
      <c r="B93" s="1">
        <v>87</v>
      </c>
      <c r="C93" s="5">
        <v>-23.5079036803428</v>
      </c>
      <c r="D93" s="5">
        <f t="shared" si="420"/>
        <v>-0.72499244622930092</v>
      </c>
      <c r="E93" s="5">
        <f t="shared" si="421"/>
        <v>0.72499244622930092</v>
      </c>
      <c r="F93" s="6">
        <v>-66.487105563282995</v>
      </c>
      <c r="G93" s="6">
        <f t="shared" si="422"/>
        <v>-62.879502028226881</v>
      </c>
      <c r="H93" s="16">
        <f t="shared" si="395"/>
        <v>62879.502028226882</v>
      </c>
      <c r="I93" s="6">
        <f t="shared" si="396"/>
        <v>39.299688767641804</v>
      </c>
      <c r="J93" s="14">
        <f t="shared" si="397"/>
        <v>1.8124811155732522E-2</v>
      </c>
      <c r="K93" s="6">
        <f t="shared" si="398"/>
        <v>2.1682812819383273</v>
      </c>
      <c r="L93" s="1">
        <v>87</v>
      </c>
      <c r="M93" s="1">
        <v>-23.715311362842399</v>
      </c>
      <c r="N93" s="5">
        <f t="shared" si="399"/>
        <v>-0.72515603304199772</v>
      </c>
      <c r="O93" s="5">
        <f t="shared" si="387"/>
        <v>0.72515603304199772</v>
      </c>
      <c r="P93" s="1">
        <v>-69.306265562772793</v>
      </c>
      <c r="Q93" s="6">
        <f t="shared" si="388"/>
        <v>-65.266194194555325</v>
      </c>
      <c r="R93" s="16">
        <f t="shared" si="389"/>
        <v>65266.194194555326</v>
      </c>
      <c r="S93" s="6">
        <f t="shared" si="390"/>
        <v>40.79137137159708</v>
      </c>
      <c r="T93" s="14">
        <f t="shared" si="391"/>
        <v>1.8128900826049944E-2</v>
      </c>
      <c r="U93" s="6">
        <f t="shared" si="392"/>
        <v>2.2500741640653015</v>
      </c>
      <c r="V93" s="1">
        <v>87</v>
      </c>
      <c r="W93" s="1">
        <v>-23.679241099291598</v>
      </c>
      <c r="X93" s="5">
        <f t="shared" si="423"/>
        <v>-0.72489419169619751</v>
      </c>
      <c r="Y93" s="5">
        <f t="shared" si="424"/>
        <v>0.72489419169619751</v>
      </c>
      <c r="Z93" s="1">
        <v>-68.078537099063396</v>
      </c>
      <c r="AA93" s="6">
        <f t="shared" si="425"/>
        <v>-63.649486377835274</v>
      </c>
      <c r="AB93" s="16">
        <f t="shared" si="400"/>
        <v>63649.486377835274</v>
      </c>
      <c r="AC93" s="6">
        <f t="shared" si="401"/>
        <v>39.780928986147046</v>
      </c>
      <c r="AD93" s="14">
        <f t="shared" si="402"/>
        <v>1.8122354792404937E-2</v>
      </c>
      <c r="AE93" s="6">
        <f t="shared" si="403"/>
        <v>2.1951302378661741</v>
      </c>
      <c r="AF93" s="1">
        <v>87</v>
      </c>
      <c r="AG93" s="1">
        <v>-23.7466226145321</v>
      </c>
      <c r="AH93" s="5">
        <f t="shared" si="426"/>
        <v>-0.72474979012890017</v>
      </c>
      <c r="AI93" s="5">
        <f t="shared" si="427"/>
        <v>0.72474979012890017</v>
      </c>
      <c r="AJ93" s="1">
        <v>-73.6233606934547</v>
      </c>
      <c r="AK93" s="6">
        <f t="shared" si="428"/>
        <v>-69.345642440020995</v>
      </c>
      <c r="AL93" s="16">
        <f t="shared" si="404"/>
        <v>69345.642440020994</v>
      </c>
      <c r="AM93" s="6">
        <f t="shared" si="405"/>
        <v>43.34102652501312</v>
      </c>
      <c r="AN93" s="14">
        <f t="shared" si="406"/>
        <v>1.8118744753222504E-2</v>
      </c>
      <c r="AO93" s="6">
        <f t="shared" si="407"/>
        <v>2.3920545885114208</v>
      </c>
      <c r="AP93" s="1">
        <v>87</v>
      </c>
      <c r="AQ93" s="1">
        <v>-23.714327234263099</v>
      </c>
      <c r="AR93" s="5">
        <f t="shared" si="429"/>
        <v>-0.724908021836697</v>
      </c>
      <c r="AS93" s="5">
        <f t="shared" si="430"/>
        <v>0.724908021836697</v>
      </c>
      <c r="AT93" s="1">
        <v>-72.576955333352103</v>
      </c>
      <c r="AU93" s="6">
        <f t="shared" si="431"/>
        <v>-68.802130222320571</v>
      </c>
      <c r="AV93" s="16">
        <f t="shared" si="408"/>
        <v>68802.130222320571</v>
      </c>
      <c r="AW93" s="6">
        <f t="shared" si="409"/>
        <v>43.001331388950355</v>
      </c>
      <c r="AX93" s="14">
        <f t="shared" si="410"/>
        <v>1.8122700545917424E-2</v>
      </c>
      <c r="AY93" s="6">
        <f t="shared" si="411"/>
        <v>2.3727882762283707</v>
      </c>
      <c r="AZ93" s="27">
        <f t="shared" si="393"/>
        <v>41.242869407869883</v>
      </c>
      <c r="BA93" s="22">
        <f t="shared" si="394"/>
        <v>1.8123502414665468E-2</v>
      </c>
      <c r="BB93" s="27">
        <f t="shared" si="412"/>
        <v>2.2756566840246242</v>
      </c>
      <c r="BC93" s="1">
        <v>87</v>
      </c>
      <c r="BD93">
        <v>-23.576612283705799</v>
      </c>
      <c r="BE93" s="5">
        <f t="shared" si="486"/>
        <v>-0.72507696375430086</v>
      </c>
      <c r="BF93" s="5">
        <f t="shared" si="487"/>
        <v>0.72507696375430086</v>
      </c>
      <c r="BG93">
        <v>-75.788215734064593</v>
      </c>
      <c r="BH93" s="6">
        <f t="shared" si="526"/>
        <v>-71.962831914424925</v>
      </c>
      <c r="BI93" s="16">
        <f t="shared" si="413"/>
        <v>71962.831914424925</v>
      </c>
      <c r="BJ93" s="6">
        <f t="shared" si="527"/>
        <v>44.976769946515581</v>
      </c>
      <c r="BK93" s="14">
        <f t="shared" si="528"/>
        <v>1.8126924093857522E-2</v>
      </c>
      <c r="BL93" s="6">
        <f t="shared" si="529"/>
        <v>2.481213564619956</v>
      </c>
      <c r="BM93" s="1">
        <v>87</v>
      </c>
      <c r="BN93">
        <v>-23.536799872862201</v>
      </c>
      <c r="BO93" s="5">
        <f t="shared" si="488"/>
        <v>-0.72503659092010153</v>
      </c>
      <c r="BP93" s="5">
        <f t="shared" si="489"/>
        <v>0.72503659092010153</v>
      </c>
      <c r="BQ93">
        <v>-74.728877097368198</v>
      </c>
      <c r="BR93" s="6">
        <f t="shared" si="465"/>
        <v>-71.045292355120139</v>
      </c>
      <c r="BS93" s="16">
        <f t="shared" si="414"/>
        <v>71045.292355120138</v>
      </c>
      <c r="BT93" s="6">
        <f t="shared" si="466"/>
        <v>44.403307721950085</v>
      </c>
      <c r="BU93" s="14">
        <f t="shared" si="467"/>
        <v>1.8125914773002537E-2</v>
      </c>
      <c r="BV93" s="6">
        <f t="shared" si="468"/>
        <v>2.4497140297760942</v>
      </c>
      <c r="BW93" s="1">
        <v>87</v>
      </c>
      <c r="BX93">
        <v>-23.483105167514498</v>
      </c>
      <c r="BY93" s="5">
        <f t="shared" si="490"/>
        <v>-0.72460170983739758</v>
      </c>
      <c r="BZ93" s="5">
        <f t="shared" si="491"/>
        <v>0.72460170983739758</v>
      </c>
      <c r="CA93">
        <v>-77.798075042665005</v>
      </c>
      <c r="CB93" s="6">
        <f t="shared" si="469"/>
        <v>-73.705517686903477</v>
      </c>
      <c r="CC93" s="16">
        <f t="shared" si="415"/>
        <v>73705.517686903477</v>
      </c>
      <c r="CD93" s="6">
        <f t="shared" si="470"/>
        <v>46.065948554314673</v>
      </c>
      <c r="CE93" s="14">
        <f t="shared" si="471"/>
        <v>1.811504274593494E-2</v>
      </c>
      <c r="CF93" s="6">
        <f t="shared" si="472"/>
        <v>2.542966594139116</v>
      </c>
      <c r="CG93" s="1">
        <v>87</v>
      </c>
      <c r="CH93">
        <v>-23.509666208341599</v>
      </c>
      <c r="CI93" s="5">
        <f t="shared" si="492"/>
        <v>-0.72471481896580059</v>
      </c>
      <c r="CJ93" s="5">
        <f t="shared" si="493"/>
        <v>0.72471481896580059</v>
      </c>
      <c r="CK93">
        <v>-75.5475796759129</v>
      </c>
      <c r="CL93" s="6">
        <f t="shared" si="473"/>
        <v>-71.506715193390903</v>
      </c>
      <c r="CM93" s="16">
        <f t="shared" si="416"/>
        <v>71506.715193390904</v>
      </c>
      <c r="CN93" s="6">
        <f t="shared" si="474"/>
        <v>44.691696995869314</v>
      </c>
      <c r="CO93" s="14">
        <f t="shared" si="475"/>
        <v>1.8117870474145016E-2</v>
      </c>
      <c r="CP93" s="6">
        <f t="shared" si="476"/>
        <v>2.4667190914984349</v>
      </c>
      <c r="CQ93" s="1">
        <v>87</v>
      </c>
      <c r="CR93">
        <v>-23.4951068423156</v>
      </c>
      <c r="CS93" s="5">
        <f t="shared" si="494"/>
        <v>-0.72473121024329856</v>
      </c>
      <c r="CT93" s="5">
        <f t="shared" si="495"/>
        <v>0.72473121024329856</v>
      </c>
      <c r="CU93">
        <v>-42.333354242146001</v>
      </c>
      <c r="CV93" s="6">
        <f t="shared" si="477"/>
        <v>-39.191275276243672</v>
      </c>
      <c r="CW93" s="16">
        <f t="shared" si="417"/>
        <v>39191.275276243672</v>
      </c>
      <c r="CX93" s="6">
        <f t="shared" si="478"/>
        <v>24.494547047652294</v>
      </c>
      <c r="CY93" s="14">
        <f t="shared" si="479"/>
        <v>1.8118280256082465E-2</v>
      </c>
      <c r="CZ93" s="6">
        <f t="shared" si="480"/>
        <v>1.3519245039511552</v>
      </c>
      <c r="DA93" s="27">
        <f t="shared" si="418"/>
        <v>45.034430804662414</v>
      </c>
      <c r="DB93" s="22">
        <f t="shared" si="419"/>
        <v>1.8121438021735006E-2</v>
      </c>
      <c r="DC93" s="27">
        <f t="shared" si="496"/>
        <v>2.4851466396125814</v>
      </c>
      <c r="DD93" s="1">
        <v>87</v>
      </c>
      <c r="DE93">
        <v>-23.487740080640599</v>
      </c>
      <c r="DF93" s="5">
        <f t="shared" si="497"/>
        <v>-0.72487118802829897</v>
      </c>
      <c r="DG93" s="5">
        <f t="shared" si="498"/>
        <v>0.72487118802829897</v>
      </c>
      <c r="DH93">
        <v>-23.599768802523599</v>
      </c>
      <c r="DI93" s="6">
        <f t="shared" si="535"/>
        <v>-19.647128507494912</v>
      </c>
      <c r="DJ93" s="16">
        <f t="shared" si="536"/>
        <v>19647.128507494912</v>
      </c>
      <c r="DK93" s="6">
        <f t="shared" si="537"/>
        <v>12.27945531718432</v>
      </c>
      <c r="DL93" s="14">
        <f t="shared" si="538"/>
        <v>1.8121779700707476E-2</v>
      </c>
      <c r="DM93" s="6">
        <f t="shared" si="539"/>
        <v>0.67760758159447942</v>
      </c>
      <c r="DN93" s="1">
        <v>87</v>
      </c>
      <c r="DO93">
        <v>-23.541286333167701</v>
      </c>
      <c r="DP93" s="5">
        <f t="shared" si="499"/>
        <v>-0.7251346591886012</v>
      </c>
      <c r="DQ93" s="5">
        <f t="shared" si="500"/>
        <v>0.7251346591886012</v>
      </c>
      <c r="DR93">
        <v>-34.916423447430098</v>
      </c>
      <c r="DS93" s="6">
        <f t="shared" si="481"/>
        <v>-31.163333728909464</v>
      </c>
      <c r="DT93" s="16">
        <f t="shared" si="482"/>
        <v>31163.333728909463</v>
      </c>
      <c r="DU93" s="6">
        <f t="shared" si="483"/>
        <v>19.477083580568415</v>
      </c>
      <c r="DV93" s="14">
        <f t="shared" si="484"/>
        <v>1.8128366479715032E-2</v>
      </c>
      <c r="DW93" s="6">
        <f t="shared" si="485"/>
        <v>1.0743981595011636</v>
      </c>
      <c r="DX93" s="1">
        <v>87</v>
      </c>
      <c r="DY93">
        <v>-23.582386344056001</v>
      </c>
      <c r="DZ93" s="5">
        <f t="shared" si="501"/>
        <v>-0.71409988349880038</v>
      </c>
      <c r="EA93" s="5">
        <f t="shared" si="502"/>
        <v>0.71409988349880038</v>
      </c>
      <c r="EB93">
        <v>-33.944157883524902</v>
      </c>
      <c r="EC93" s="6">
        <f t="shared" si="530"/>
        <v>-30.242990516126156</v>
      </c>
      <c r="ED93" s="16">
        <f t="shared" si="531"/>
        <v>30242.990516126156</v>
      </c>
      <c r="EE93" s="6">
        <f t="shared" si="532"/>
        <v>18.901869072578847</v>
      </c>
      <c r="EF93" s="14">
        <f t="shared" si="533"/>
        <v>1.7852497087470009E-2</v>
      </c>
      <c r="EG93" s="6">
        <f t="shared" si="534"/>
        <v>1.058780123585364</v>
      </c>
      <c r="EH93" s="1">
        <v>87</v>
      </c>
      <c r="EI93">
        <v>-23.621348084847298</v>
      </c>
      <c r="EJ93" s="5">
        <f t="shared" si="503"/>
        <v>-0.72569447719659763</v>
      </c>
      <c r="EK93" s="5">
        <f t="shared" si="504"/>
        <v>0.72569447719659763</v>
      </c>
      <c r="EL93">
        <v>-39.009879715740702</v>
      </c>
      <c r="EM93" s="6">
        <f t="shared" si="554"/>
        <v>-35.285797342658057</v>
      </c>
      <c r="EN93" s="16">
        <f t="shared" si="555"/>
        <v>35285.797342658057</v>
      </c>
      <c r="EO93" s="6">
        <f t="shared" si="556"/>
        <v>22.053623339161287</v>
      </c>
      <c r="EP93" s="14">
        <f t="shared" si="557"/>
        <v>1.8142361929914939E-2</v>
      </c>
      <c r="EQ93" s="6">
        <f t="shared" si="558"/>
        <v>1.2155872220141895</v>
      </c>
      <c r="ER93" s="1">
        <v>87</v>
      </c>
      <c r="ES93">
        <v>-23.466329253727899</v>
      </c>
      <c r="ET93" s="5">
        <f t="shared" si="547"/>
        <v>-0.72538439334070048</v>
      </c>
      <c r="EU93" s="5">
        <f t="shared" si="548"/>
        <v>0.72538439334070048</v>
      </c>
      <c r="EV93">
        <v>-26.042850315570799</v>
      </c>
      <c r="EW93" s="6">
        <f t="shared" si="542"/>
        <v>-22.256267257034754</v>
      </c>
      <c r="EX93" s="16">
        <f t="shared" si="543"/>
        <v>22256.267257034753</v>
      </c>
      <c r="EY93" s="6">
        <f t="shared" si="544"/>
        <v>13.910167035646721</v>
      </c>
      <c r="EZ93" s="14">
        <f t="shared" si="545"/>
        <v>1.8134609833517511E-2</v>
      </c>
      <c r="FA93" s="6">
        <f t="shared" si="546"/>
        <v>0.76705080304165607</v>
      </c>
      <c r="FB93" s="27">
        <f t="shared" si="574"/>
        <v>17.324439669027917</v>
      </c>
      <c r="FC93" s="22">
        <f t="shared" si="575"/>
        <v>1.8075923006264996E-2</v>
      </c>
      <c r="FD93" s="27">
        <f t="shared" si="576"/>
        <v>0.95842628135909735</v>
      </c>
      <c r="FE93" s="1">
        <v>87</v>
      </c>
      <c r="FF93">
        <v>-23.517743801982199</v>
      </c>
      <c r="FG93" s="5">
        <f t="shared" si="505"/>
        <v>-0.72470634393019751</v>
      </c>
      <c r="FH93" s="5">
        <f t="shared" si="506"/>
        <v>0.72470634393019751</v>
      </c>
      <c r="FI93">
        <v>-76.706261374056297</v>
      </c>
      <c r="FJ93" s="6">
        <f t="shared" si="559"/>
        <v>-73.345487006008582</v>
      </c>
      <c r="FK93" s="16">
        <f t="shared" si="560"/>
        <v>73345.487006008581</v>
      </c>
      <c r="FL93" s="6">
        <f t="shared" si="561"/>
        <v>45.840929378755362</v>
      </c>
      <c r="FM93" s="14">
        <f t="shared" si="562"/>
        <v>1.8117658598254937E-2</v>
      </c>
      <c r="FN93" s="6">
        <f t="shared" si="563"/>
        <v>2.5301795554956912</v>
      </c>
      <c r="FO93" s="1">
        <v>87</v>
      </c>
      <c r="FP93">
        <v>-23.420600848971599</v>
      </c>
      <c r="FQ93" s="5">
        <f t="shared" si="540"/>
        <v>-0.72401553540019847</v>
      </c>
      <c r="FR93" s="5">
        <f t="shared" si="541"/>
        <v>0.72401553540019847</v>
      </c>
      <c r="FS93">
        <v>-72.322821989655495</v>
      </c>
      <c r="FT93" s="6">
        <f t="shared" si="564"/>
        <v>-68.731278926134109</v>
      </c>
      <c r="FU93" s="16">
        <f t="shared" si="565"/>
        <v>68731.278926134109</v>
      </c>
      <c r="FV93" s="6">
        <f t="shared" si="566"/>
        <v>42.957049328833818</v>
      </c>
      <c r="FW93" s="14">
        <f t="shared" si="567"/>
        <v>1.810038838500496E-2</v>
      </c>
      <c r="FX93" s="6">
        <f t="shared" si="568"/>
        <v>2.3732667175485056</v>
      </c>
      <c r="FY93" s="1">
        <v>87</v>
      </c>
      <c r="FZ93">
        <v>-23.483920400742299</v>
      </c>
      <c r="GA93" s="5">
        <f t="shared" si="507"/>
        <v>-0.72497675344369839</v>
      </c>
      <c r="GB93" s="5">
        <f t="shared" si="508"/>
        <v>0.72497675344369839</v>
      </c>
      <c r="GC93">
        <v>-71.992724761366802</v>
      </c>
      <c r="GD93" s="6">
        <f t="shared" si="549"/>
        <v>-68.498836830258341</v>
      </c>
      <c r="GE93" s="16">
        <f t="shared" si="550"/>
        <v>68498.83683025834</v>
      </c>
      <c r="GF93" s="6">
        <f t="shared" si="551"/>
        <v>42.81177301891146</v>
      </c>
      <c r="GG93" s="14">
        <f t="shared" si="552"/>
        <v>1.8124418836092459E-2</v>
      </c>
      <c r="GH93" s="6">
        <f t="shared" si="553"/>
        <v>2.3621045952467896</v>
      </c>
      <c r="GI93" s="1">
        <v>87</v>
      </c>
      <c r="GJ93">
        <v>-23.309999073837901</v>
      </c>
      <c r="GK93" s="5">
        <f t="shared" si="509"/>
        <v>-0.72474960386439946</v>
      </c>
      <c r="GL93" s="5">
        <f t="shared" si="510"/>
        <v>0.72474960386439946</v>
      </c>
      <c r="GM93">
        <v>-73.2202157378197</v>
      </c>
      <c r="GN93" s="6">
        <f t="shared" si="432"/>
        <v>-69.714612513780608</v>
      </c>
      <c r="GO93" s="16">
        <f t="shared" si="433"/>
        <v>69714.612513780608</v>
      </c>
      <c r="GP93" s="6">
        <f t="shared" si="434"/>
        <v>43.571632821112878</v>
      </c>
      <c r="GQ93" s="14">
        <f t="shared" si="435"/>
        <v>1.8118740096609985E-2</v>
      </c>
      <c r="GR93" s="6">
        <f t="shared" si="436"/>
        <v>2.4047827050218094</v>
      </c>
      <c r="GS93" s="1">
        <v>87</v>
      </c>
      <c r="GT93">
        <v>-23.8368190186197</v>
      </c>
      <c r="GU93" s="5">
        <f t="shared" si="511"/>
        <v>-0.72470522634310086</v>
      </c>
      <c r="GV93" s="5">
        <f t="shared" si="512"/>
        <v>0.72470522634310086</v>
      </c>
      <c r="GW93">
        <v>-81.333068013191195</v>
      </c>
      <c r="GX93" s="6">
        <f t="shared" si="569"/>
        <v>-77.667707577347727</v>
      </c>
      <c r="GY93" s="16">
        <f t="shared" si="570"/>
        <v>77667.707577347726</v>
      </c>
      <c r="GZ93" s="6">
        <f t="shared" si="571"/>
        <v>48.542317235842326</v>
      </c>
      <c r="HA93" s="14">
        <f t="shared" si="572"/>
        <v>1.8117630658577522E-2</v>
      </c>
      <c r="HB93" s="6">
        <f t="shared" si="573"/>
        <v>2.6792861688490541</v>
      </c>
      <c r="HC93" s="27">
        <f t="shared" si="513"/>
        <v>44.744740356691167</v>
      </c>
      <c r="HD93" s="22">
        <f t="shared" si="514"/>
        <v>1.8115767314907973E-2</v>
      </c>
      <c r="HE93" s="27">
        <f t="shared" si="515"/>
        <v>2.4699334882640862</v>
      </c>
      <c r="HF93" s="1">
        <v>87</v>
      </c>
      <c r="HG93">
        <v>-23.406600695593902</v>
      </c>
      <c r="HH93" s="5">
        <f t="shared" si="516"/>
        <v>-0.72510928064810187</v>
      </c>
      <c r="HI93" s="5">
        <f t="shared" si="517"/>
        <v>0.72510928064810187</v>
      </c>
      <c r="HJ93">
        <v>-64.119537919759793</v>
      </c>
      <c r="HK93" s="6">
        <f t="shared" si="437"/>
        <v>-60.331851057708299</v>
      </c>
      <c r="HL93" s="16">
        <f t="shared" si="438"/>
        <v>60331.8510577083</v>
      </c>
      <c r="HM93" s="6">
        <f t="shared" si="439"/>
        <v>37.707406911067686</v>
      </c>
      <c r="HN93" s="14">
        <f t="shared" si="440"/>
        <v>1.8127732016202547E-2</v>
      </c>
      <c r="HO93" s="6">
        <f t="shared" si="441"/>
        <v>2.0800951204135658</v>
      </c>
      <c r="HP93" s="1">
        <v>87</v>
      </c>
      <c r="HQ93">
        <v>-23.5624138983151</v>
      </c>
      <c r="HR93" s="5">
        <f t="shared" si="518"/>
        <v>-0.7249338194724011</v>
      </c>
      <c r="HS93" s="5">
        <f t="shared" si="519"/>
        <v>0.7249338194724011</v>
      </c>
      <c r="HT93">
        <v>-64.859021641314001</v>
      </c>
      <c r="HU93" s="6">
        <f t="shared" si="442"/>
        <v>-61.153630912303896</v>
      </c>
      <c r="HV93" s="16">
        <f t="shared" si="443"/>
        <v>61153.630912303895</v>
      </c>
      <c r="HW93" s="6">
        <f t="shared" si="444"/>
        <v>38.221019320189932</v>
      </c>
      <c r="HX93" s="14">
        <f t="shared" si="445"/>
        <v>1.8123345486810029E-2</v>
      </c>
      <c r="HY93" s="6">
        <f t="shared" si="446"/>
        <v>2.1089384047777919</v>
      </c>
      <c r="HZ93" s="1">
        <v>87</v>
      </c>
      <c r="IA93">
        <v>-23.540147791303301</v>
      </c>
      <c r="IB93" s="5">
        <f t="shared" si="520"/>
        <v>-0.7255029507063</v>
      </c>
      <c r="IC93" s="5">
        <f t="shared" si="521"/>
        <v>0.7255029507063</v>
      </c>
      <c r="ID93">
        <v>-70.694201998412595</v>
      </c>
      <c r="IE93" s="6">
        <f t="shared" si="447"/>
        <v>-66.945961676537962</v>
      </c>
      <c r="IF93" s="16">
        <f t="shared" si="448"/>
        <v>66945.961676537961</v>
      </c>
      <c r="IG93" s="6">
        <f t="shared" si="449"/>
        <v>41.841226047836223</v>
      </c>
      <c r="IH93" s="14">
        <f t="shared" si="450"/>
        <v>1.8137573767657501E-2</v>
      </c>
      <c r="II93" s="6">
        <f t="shared" si="451"/>
        <v>2.3068810957751431</v>
      </c>
      <c r="IJ93" s="1">
        <v>87</v>
      </c>
      <c r="IK93">
        <v>-23.698643063380999</v>
      </c>
      <c r="IL93" s="5">
        <f t="shared" si="522"/>
        <v>-0.72471742666899885</v>
      </c>
      <c r="IM93" s="5">
        <f t="shared" si="523"/>
        <v>0.72471742666899885</v>
      </c>
      <c r="IN93">
        <v>-71.944485977292103</v>
      </c>
      <c r="IO93" s="6">
        <f t="shared" si="452"/>
        <v>-68.32228731364016</v>
      </c>
      <c r="IP93" s="16">
        <f t="shared" si="453"/>
        <v>68322.287313640161</v>
      </c>
      <c r="IQ93" s="6">
        <f t="shared" si="454"/>
        <v>42.701429571025102</v>
      </c>
      <c r="IR93" s="14">
        <f t="shared" si="455"/>
        <v>1.8117935666724972E-2</v>
      </c>
      <c r="IS93" s="6">
        <f t="shared" si="456"/>
        <v>2.3568595427485519</v>
      </c>
      <c r="IT93" s="1">
        <v>87</v>
      </c>
      <c r="IU93">
        <v>-23.586067536285402</v>
      </c>
      <c r="IV93" s="5">
        <f t="shared" si="524"/>
        <v>-0.7251061607174023</v>
      </c>
      <c r="IW93" s="5">
        <f t="shared" si="525"/>
        <v>0.7251061607174023</v>
      </c>
      <c r="IX93">
        <v>-70.686298422515407</v>
      </c>
      <c r="IY93" s="6">
        <f t="shared" si="457"/>
        <v>-67.046640627086177</v>
      </c>
      <c r="IZ93" s="16">
        <f t="shared" si="458"/>
        <v>67046.640627086177</v>
      </c>
      <c r="JA93" s="6">
        <f t="shared" si="459"/>
        <v>41.904150391928859</v>
      </c>
      <c r="JB93" s="14">
        <f t="shared" si="460"/>
        <v>1.8127654017935056E-2</v>
      </c>
      <c r="JC93" s="6">
        <f t="shared" si="461"/>
        <v>2.3116146386327721</v>
      </c>
      <c r="JD93" s="27">
        <f t="shared" si="462"/>
        <v>40.475046448409557</v>
      </c>
      <c r="JE93" s="22">
        <f t="shared" si="463"/>
        <v>1.8126848191066018E-2</v>
      </c>
      <c r="JF93" s="27">
        <f t="shared" si="464"/>
        <v>2.232878326214375</v>
      </c>
    </row>
    <row r="94" spans="2:266" x14ac:dyDescent="0.25">
      <c r="B94" s="1">
        <v>88</v>
      </c>
      <c r="C94" s="5">
        <v>-23.515860108914701</v>
      </c>
      <c r="D94" s="5">
        <f t="shared" si="420"/>
        <v>-0.73294887480120252</v>
      </c>
      <c r="E94" s="5">
        <f t="shared" si="421"/>
        <v>0.73294887480120252</v>
      </c>
      <c r="F94" s="6">
        <v>-67.418011464178605</v>
      </c>
      <c r="G94" s="6">
        <f t="shared" si="422"/>
        <v>-63.810407929122491</v>
      </c>
      <c r="H94" s="16">
        <f t="shared" si="395"/>
        <v>63810.407929122492</v>
      </c>
      <c r="I94" s="6">
        <f t="shared" si="396"/>
        <v>39.881504955701558</v>
      </c>
      <c r="J94" s="14">
        <f t="shared" si="397"/>
        <v>1.8323721870030063E-2</v>
      </c>
      <c r="K94" s="6">
        <f t="shared" si="398"/>
        <v>2.176495869047816</v>
      </c>
      <c r="L94" s="1">
        <v>88</v>
      </c>
      <c r="M94" s="1">
        <v>-23.723931312192502</v>
      </c>
      <c r="N94" s="5">
        <f t="shared" si="399"/>
        <v>-0.73377598239209973</v>
      </c>
      <c r="O94" s="5">
        <f t="shared" ref="O94:O125" si="577">N94*-1</f>
        <v>0.73377598239209973</v>
      </c>
      <c r="P94" s="1">
        <v>-69.963494688272505</v>
      </c>
      <c r="Q94" s="6">
        <f t="shared" ref="Q94:Q125" si="578">Q93+(P94-P93)</f>
        <v>-65.923423320055036</v>
      </c>
      <c r="R94" s="16">
        <f t="shared" ref="R94:R125" si="579">(Q94*-1)*1000</f>
        <v>65923.423320055037</v>
      </c>
      <c r="S94" s="6">
        <f t="shared" ref="S94:S125" si="580">R94/(40*40)</f>
        <v>41.202139575034401</v>
      </c>
      <c r="T94" s="14">
        <f t="shared" ref="T94:T125" si="581">O94/40</f>
        <v>1.8344399559802493E-2</v>
      </c>
      <c r="U94" s="6">
        <f t="shared" ref="U94:U125" si="582">(S94/T94)*(10^(-3))</f>
        <v>2.2460336976806459</v>
      </c>
      <c r="V94" s="1">
        <v>88</v>
      </c>
      <c r="W94" s="1">
        <v>-23.687497274038599</v>
      </c>
      <c r="X94" s="5">
        <f t="shared" si="423"/>
        <v>-0.73315036644319775</v>
      </c>
      <c r="Y94" s="5">
        <f t="shared" si="424"/>
        <v>0.73315036644319775</v>
      </c>
      <c r="Z94" s="1">
        <v>-69.210615381598501</v>
      </c>
      <c r="AA94" s="6">
        <f t="shared" si="425"/>
        <v>-64.781564660370378</v>
      </c>
      <c r="AB94" s="16">
        <f t="shared" si="400"/>
        <v>64781.564660370379</v>
      </c>
      <c r="AC94" s="6">
        <f t="shared" si="401"/>
        <v>40.48847791273149</v>
      </c>
      <c r="AD94" s="14">
        <f t="shared" si="402"/>
        <v>1.8328759161079945E-2</v>
      </c>
      <c r="AE94" s="6">
        <f t="shared" si="403"/>
        <v>2.2090135811651899</v>
      </c>
      <c r="AF94" s="1">
        <v>88</v>
      </c>
      <c r="AG94" s="1">
        <v>-23.7550859154228</v>
      </c>
      <c r="AH94" s="5">
        <f t="shared" si="426"/>
        <v>-0.73321309101959997</v>
      </c>
      <c r="AI94" s="5">
        <f t="shared" si="427"/>
        <v>0.73321309101959997</v>
      </c>
      <c r="AJ94" s="1">
        <v>-74.599259346723599</v>
      </c>
      <c r="AK94" s="6">
        <f t="shared" si="428"/>
        <v>-70.321541093289895</v>
      </c>
      <c r="AL94" s="16">
        <f t="shared" si="404"/>
        <v>70321.541093289896</v>
      </c>
      <c r="AM94" s="6">
        <f t="shared" si="405"/>
        <v>43.950963183306186</v>
      </c>
      <c r="AN94" s="14">
        <f t="shared" si="406"/>
        <v>1.8330327275489999E-2</v>
      </c>
      <c r="AO94" s="6">
        <f t="shared" si="407"/>
        <v>2.3977184107385945</v>
      </c>
      <c r="AP94" s="1">
        <v>88</v>
      </c>
      <c r="AQ94" s="1">
        <v>-23.722308901677199</v>
      </c>
      <c r="AR94" s="5">
        <f t="shared" si="429"/>
        <v>-0.73288968925079701</v>
      </c>
      <c r="AS94" s="5">
        <f t="shared" si="430"/>
        <v>0.73288968925079701</v>
      </c>
      <c r="AT94" s="1">
        <v>-73.597981967031998</v>
      </c>
      <c r="AU94" s="6">
        <f t="shared" si="431"/>
        <v>-69.823156856000466</v>
      </c>
      <c r="AV94" s="16">
        <f t="shared" si="408"/>
        <v>69823.156856000467</v>
      </c>
      <c r="AW94" s="6">
        <f t="shared" si="409"/>
        <v>43.639473035000293</v>
      </c>
      <c r="AX94" s="14">
        <f t="shared" si="410"/>
        <v>1.8322242231269926E-2</v>
      </c>
      <c r="AY94" s="6">
        <f t="shared" si="411"/>
        <v>2.381775793823004</v>
      </c>
      <c r="AZ94" s="27">
        <f t="shared" si="393"/>
        <v>41.832511732354789</v>
      </c>
      <c r="BA94" s="22">
        <f t="shared" si="394"/>
        <v>1.8329890019534483E-2</v>
      </c>
      <c r="BB94" s="27">
        <f t="shared" si="412"/>
        <v>2.2822020038185258</v>
      </c>
      <c r="BC94" s="1">
        <v>88</v>
      </c>
      <c r="BD94">
        <v>-23.584834977405698</v>
      </c>
      <c r="BE94" s="5">
        <f t="shared" si="486"/>
        <v>-0.73329965745420012</v>
      </c>
      <c r="BF94" s="5">
        <f t="shared" si="487"/>
        <v>0.73329965745420012</v>
      </c>
      <c r="BG94">
        <v>-77.170206978917093</v>
      </c>
      <c r="BH94" s="6">
        <f t="shared" si="526"/>
        <v>-73.344823159277425</v>
      </c>
      <c r="BI94" s="16">
        <f t="shared" si="413"/>
        <v>73344.823159277425</v>
      </c>
      <c r="BJ94" s="6">
        <f t="shared" si="527"/>
        <v>45.840514474548392</v>
      </c>
      <c r="BK94" s="14">
        <f t="shared" si="528"/>
        <v>1.8332491436355004E-2</v>
      </c>
      <c r="BL94" s="6">
        <f t="shared" si="529"/>
        <v>2.5005065260056507</v>
      </c>
      <c r="BM94" s="1">
        <v>88</v>
      </c>
      <c r="BN94">
        <v>-23.545091484433701</v>
      </c>
      <c r="BO94" s="5">
        <f t="shared" si="488"/>
        <v>-0.73332820249160235</v>
      </c>
      <c r="BP94" s="5">
        <f t="shared" si="489"/>
        <v>0.73332820249160235</v>
      </c>
      <c r="BQ94">
        <v>-76.026887819170994</v>
      </c>
      <c r="BR94" s="6">
        <f t="shared" si="465"/>
        <v>-72.343303076922936</v>
      </c>
      <c r="BS94" s="16">
        <f t="shared" si="414"/>
        <v>72343.303076922937</v>
      </c>
      <c r="BT94" s="6">
        <f t="shared" si="466"/>
        <v>45.214564423076837</v>
      </c>
      <c r="BU94" s="14">
        <f t="shared" si="467"/>
        <v>1.833320506229006E-2</v>
      </c>
      <c r="BV94" s="6">
        <f t="shared" si="468"/>
        <v>2.4662662240155484</v>
      </c>
      <c r="BW94" s="1">
        <v>88</v>
      </c>
      <c r="BX94">
        <v>-23.491325765738601</v>
      </c>
      <c r="BY94" s="5">
        <f t="shared" si="490"/>
        <v>-0.73282230806150039</v>
      </c>
      <c r="BZ94" s="5">
        <f t="shared" si="491"/>
        <v>0.73282230806150039</v>
      </c>
      <c r="CA94">
        <v>-79.045121185481506</v>
      </c>
      <c r="CB94" s="6">
        <f t="shared" si="469"/>
        <v>-74.952563829719978</v>
      </c>
      <c r="CC94" s="16">
        <f t="shared" si="415"/>
        <v>74952.563829719977</v>
      </c>
      <c r="CD94" s="6">
        <f t="shared" si="470"/>
        <v>46.845352393574984</v>
      </c>
      <c r="CE94" s="14">
        <f t="shared" si="471"/>
        <v>1.832055770153751E-2</v>
      </c>
      <c r="CF94" s="6">
        <f t="shared" si="472"/>
        <v>2.5569828799285732</v>
      </c>
      <c r="CG94" s="1">
        <v>88</v>
      </c>
      <c r="CH94">
        <v>-23.518196517892498</v>
      </c>
      <c r="CI94" s="5">
        <f t="shared" si="492"/>
        <v>-0.73324512851669965</v>
      </c>
      <c r="CJ94" s="5">
        <f t="shared" si="493"/>
        <v>0.73324512851669965</v>
      </c>
      <c r="CK94">
        <v>-76.647382602095604</v>
      </c>
      <c r="CL94" s="6">
        <f t="shared" si="473"/>
        <v>-72.606518119573607</v>
      </c>
      <c r="CM94" s="16">
        <f t="shared" si="416"/>
        <v>72606.518119573608</v>
      </c>
      <c r="CN94" s="6">
        <f t="shared" si="474"/>
        <v>45.379073824733503</v>
      </c>
      <c r="CO94" s="14">
        <f t="shared" si="475"/>
        <v>1.8331128212917491E-2</v>
      </c>
      <c r="CP94" s="6">
        <f t="shared" si="476"/>
        <v>2.4755199624186792</v>
      </c>
      <c r="CQ94" s="1">
        <v>88</v>
      </c>
      <c r="CR94">
        <v>-23.503522599188202</v>
      </c>
      <c r="CS94" s="5">
        <f t="shared" si="494"/>
        <v>-0.73314696711589988</v>
      </c>
      <c r="CT94" s="5">
        <f t="shared" si="495"/>
        <v>0.73314696711589988</v>
      </c>
      <c r="CU94">
        <v>-43.1076113134623</v>
      </c>
      <c r="CV94" s="6">
        <f t="shared" si="477"/>
        <v>-39.965532347559972</v>
      </c>
      <c r="CW94" s="16">
        <f t="shared" si="417"/>
        <v>39965.532347559973</v>
      </c>
      <c r="CX94" s="6">
        <f t="shared" si="478"/>
        <v>24.978457717224984</v>
      </c>
      <c r="CY94" s="14">
        <f t="shared" si="479"/>
        <v>1.8328674177897498E-2</v>
      </c>
      <c r="CZ94" s="6">
        <f t="shared" si="480"/>
        <v>1.3628076681807375</v>
      </c>
      <c r="DA94" s="27">
        <f t="shared" si="418"/>
        <v>45.819876278983429</v>
      </c>
      <c r="DB94" s="22">
        <f t="shared" si="419"/>
        <v>1.8329345603275017E-2</v>
      </c>
      <c r="DC94" s="27">
        <f t="shared" si="496"/>
        <v>2.4998097188366892</v>
      </c>
      <c r="DD94" s="1">
        <v>88</v>
      </c>
      <c r="DE94">
        <v>-23.496386898647401</v>
      </c>
      <c r="DF94" s="5">
        <f t="shared" si="497"/>
        <v>-0.73351800603510142</v>
      </c>
      <c r="DG94" s="5">
        <f t="shared" si="498"/>
        <v>0.73351800603510142</v>
      </c>
      <c r="DH94">
        <v>-23.262255825102301</v>
      </c>
      <c r="DI94" s="6">
        <f t="shared" si="535"/>
        <v>-19.309615530073614</v>
      </c>
      <c r="DJ94" s="16">
        <f t="shared" si="536"/>
        <v>19309.615530073614</v>
      </c>
      <c r="DK94" s="6">
        <f t="shared" si="537"/>
        <v>12.068509706296009</v>
      </c>
      <c r="DL94" s="14">
        <f t="shared" si="538"/>
        <v>1.8337950150877535E-2</v>
      </c>
      <c r="DM94" s="6">
        <f t="shared" si="539"/>
        <v>0.65811661647027053</v>
      </c>
      <c r="DN94" s="1">
        <v>88</v>
      </c>
      <c r="DO94">
        <v>-23.549753359348799</v>
      </c>
      <c r="DP94" s="5">
        <f t="shared" si="499"/>
        <v>-0.73360168536969894</v>
      </c>
      <c r="DQ94" s="5">
        <f t="shared" si="500"/>
        <v>0.73360168536969894</v>
      </c>
      <c r="DR94">
        <v>-33.914959430694601</v>
      </c>
      <c r="DS94" s="6">
        <f t="shared" si="481"/>
        <v>-30.161869712173967</v>
      </c>
      <c r="DT94" s="16">
        <f t="shared" si="482"/>
        <v>30161.869712173968</v>
      </c>
      <c r="DU94" s="6">
        <f t="shared" si="483"/>
        <v>18.851168570108729</v>
      </c>
      <c r="DV94" s="14">
        <f t="shared" si="484"/>
        <v>1.8340042134242472E-2</v>
      </c>
      <c r="DW94" s="6">
        <f t="shared" si="485"/>
        <v>1.0278694253876297</v>
      </c>
      <c r="EH94" s="1">
        <v>88</v>
      </c>
      <c r="EI94">
        <v>-23.628370164032301</v>
      </c>
      <c r="EJ94" s="5">
        <f t="shared" si="503"/>
        <v>-0.73271655638160027</v>
      </c>
      <c r="EK94" s="5">
        <f t="shared" si="504"/>
        <v>0.73271655638160027</v>
      </c>
      <c r="EL94">
        <v>-36.617414467036703</v>
      </c>
      <c r="EM94" s="6">
        <f t="shared" si="554"/>
        <v>-32.893332093954058</v>
      </c>
      <c r="EN94" s="16">
        <f t="shared" si="555"/>
        <v>32893.332093954057</v>
      </c>
      <c r="EO94" s="6">
        <f t="shared" si="556"/>
        <v>20.558332558721286</v>
      </c>
      <c r="EP94" s="14">
        <f t="shared" si="557"/>
        <v>1.8317913909540007E-2</v>
      </c>
      <c r="EQ94" s="6">
        <f t="shared" si="558"/>
        <v>1.1223075214920877</v>
      </c>
      <c r="ER94" s="1">
        <v>88</v>
      </c>
      <c r="ES94">
        <v>-23.474520422158299</v>
      </c>
      <c r="ET94" s="5">
        <f t="shared" si="547"/>
        <v>-0.73357556177110084</v>
      </c>
      <c r="EU94" s="5">
        <f t="shared" si="548"/>
        <v>0.73357556177110084</v>
      </c>
      <c r="EV94">
        <v>-25.682492926716801</v>
      </c>
      <c r="EW94" s="6">
        <f t="shared" si="542"/>
        <v>-21.895909868180755</v>
      </c>
      <c r="EX94" s="16">
        <f t="shared" si="543"/>
        <v>21895.909868180755</v>
      </c>
      <c r="EY94" s="6">
        <f t="shared" si="544"/>
        <v>13.684943667612972</v>
      </c>
      <c r="EZ94" s="14">
        <f t="shared" si="545"/>
        <v>1.833938904427752E-2</v>
      </c>
      <c r="FA94" s="6">
        <f t="shared" si="546"/>
        <v>0.74620499268393647</v>
      </c>
      <c r="FB94" s="27">
        <f t="shared" si="574"/>
        <v>16.29073862568475</v>
      </c>
      <c r="FC94" s="22">
        <f t="shared" si="575"/>
        <v>1.8333823809734383E-2</v>
      </c>
      <c r="FD94" s="27">
        <f t="shared" si="576"/>
        <v>0.88856197129128878</v>
      </c>
      <c r="FE94" s="1">
        <v>88</v>
      </c>
      <c r="FF94">
        <v>-23.526046496292501</v>
      </c>
      <c r="FG94" s="5">
        <f t="shared" si="505"/>
        <v>-0.73300903824049968</v>
      </c>
      <c r="FH94" s="5">
        <f t="shared" si="506"/>
        <v>0.73300903824049968</v>
      </c>
      <c r="FI94">
        <v>-78.022210113704205</v>
      </c>
      <c r="FJ94" s="6">
        <f t="shared" si="559"/>
        <v>-74.66143574565649</v>
      </c>
      <c r="FK94" s="16">
        <f t="shared" si="560"/>
        <v>74661.43574565649</v>
      </c>
      <c r="FL94" s="6">
        <f t="shared" si="561"/>
        <v>46.663397341035306</v>
      </c>
      <c r="FM94" s="14">
        <f t="shared" si="562"/>
        <v>1.8325225956012492E-2</v>
      </c>
      <c r="FN94" s="6">
        <f t="shared" si="563"/>
        <v>2.5464022901024634</v>
      </c>
      <c r="FO94" s="1">
        <v>88</v>
      </c>
      <c r="FP94">
        <v>-23.429895960632201</v>
      </c>
      <c r="FQ94" s="5">
        <f t="shared" si="540"/>
        <v>-0.73331064706080085</v>
      </c>
      <c r="FR94" s="5">
        <f t="shared" si="541"/>
        <v>0.73331064706080085</v>
      </c>
      <c r="FS94">
        <v>-73.714480549097104</v>
      </c>
      <c r="FT94" s="6">
        <f t="shared" si="564"/>
        <v>-70.122937485575719</v>
      </c>
      <c r="FU94" s="16">
        <f t="shared" si="565"/>
        <v>70122.93748557572</v>
      </c>
      <c r="FV94" s="6">
        <f t="shared" si="566"/>
        <v>43.826835928484826</v>
      </c>
      <c r="FW94" s="14">
        <f t="shared" si="567"/>
        <v>1.8332766176520021E-2</v>
      </c>
      <c r="FX94" s="6">
        <f t="shared" si="568"/>
        <v>2.390628643080428</v>
      </c>
      <c r="FY94" s="1">
        <v>88</v>
      </c>
      <c r="FZ94">
        <v>-23.491837853463899</v>
      </c>
      <c r="GA94" s="5">
        <f t="shared" si="507"/>
        <v>-0.7328942061652981</v>
      </c>
      <c r="GB94" s="5">
        <f t="shared" si="508"/>
        <v>0.7328942061652981</v>
      </c>
      <c r="GC94">
        <v>-73.151000961661296</v>
      </c>
      <c r="GD94" s="6">
        <f t="shared" si="549"/>
        <v>-69.657113030552836</v>
      </c>
      <c r="GE94" s="16">
        <f t="shared" si="550"/>
        <v>69657.113030552835</v>
      </c>
      <c r="GF94" s="6">
        <f t="shared" si="551"/>
        <v>43.535695644095519</v>
      </c>
      <c r="GG94" s="14">
        <f t="shared" si="552"/>
        <v>1.8322355154132452E-2</v>
      </c>
      <c r="GH94" s="6">
        <f t="shared" si="553"/>
        <v>2.3760971380514042</v>
      </c>
      <c r="GI94" s="1">
        <v>88</v>
      </c>
      <c r="GJ94">
        <v>-23.3184108725894</v>
      </c>
      <c r="GK94" s="5">
        <f t="shared" si="509"/>
        <v>-0.73316140261589879</v>
      </c>
      <c r="GL94" s="5">
        <f t="shared" si="510"/>
        <v>0.73316140261589879</v>
      </c>
      <c r="GM94">
        <v>-74.421614222228499</v>
      </c>
      <c r="GN94" s="6">
        <f t="shared" si="432"/>
        <v>-70.916010998189407</v>
      </c>
      <c r="GO94" s="16">
        <f t="shared" si="433"/>
        <v>70916.010998189406</v>
      </c>
      <c r="GP94" s="6">
        <f t="shared" si="434"/>
        <v>44.322506873868377</v>
      </c>
      <c r="GQ94" s="14">
        <f t="shared" si="435"/>
        <v>1.8329035065397469E-2</v>
      </c>
      <c r="GR94" s="6">
        <f t="shared" si="436"/>
        <v>2.4181582235904373</v>
      </c>
      <c r="GS94" s="1">
        <v>88</v>
      </c>
      <c r="GT94">
        <v>-23.845746257857801</v>
      </c>
      <c r="GU94" s="5">
        <f t="shared" si="511"/>
        <v>-0.7336324655812021</v>
      </c>
      <c r="GV94" s="5">
        <f t="shared" si="512"/>
        <v>0.7336324655812021</v>
      </c>
      <c r="GW94">
        <v>-82.500890456139999</v>
      </c>
      <c r="GX94" s="6">
        <f t="shared" si="569"/>
        <v>-78.835530020296531</v>
      </c>
      <c r="GY94" s="16">
        <f t="shared" si="570"/>
        <v>78835.53002029653</v>
      </c>
      <c r="GZ94" s="6">
        <f t="shared" si="571"/>
        <v>49.27220626268533</v>
      </c>
      <c r="HA94" s="14">
        <f t="shared" si="572"/>
        <v>1.8340811639530052E-2</v>
      </c>
      <c r="HB94" s="6">
        <f t="shared" si="573"/>
        <v>2.6864790518042656</v>
      </c>
      <c r="HC94" s="27">
        <f t="shared" si="513"/>
        <v>45.524128410033867</v>
      </c>
      <c r="HD94" s="22">
        <f t="shared" si="514"/>
        <v>1.8330038798318498E-2</v>
      </c>
      <c r="HE94" s="27">
        <f t="shared" si="515"/>
        <v>2.48358058108475</v>
      </c>
      <c r="HF94" s="1">
        <v>88</v>
      </c>
      <c r="HG94">
        <v>-23.415375849853401</v>
      </c>
      <c r="HH94" s="5">
        <f t="shared" si="516"/>
        <v>-0.73388443490760125</v>
      </c>
      <c r="HI94" s="5">
        <f t="shared" si="517"/>
        <v>0.73388443490760125</v>
      </c>
      <c r="HJ94">
        <v>-65.346640534699006</v>
      </c>
      <c r="HK94" s="6">
        <f t="shared" si="437"/>
        <v>-61.558953672647512</v>
      </c>
      <c r="HL94" s="16">
        <f t="shared" si="438"/>
        <v>61558.953672647513</v>
      </c>
      <c r="HM94" s="6">
        <f t="shared" si="439"/>
        <v>38.474346045404694</v>
      </c>
      <c r="HN94" s="14">
        <f t="shared" si="440"/>
        <v>1.8347110872690031E-2</v>
      </c>
      <c r="HO94" s="6">
        <f t="shared" si="441"/>
        <v>2.0970247747657305</v>
      </c>
      <c r="HP94" s="1">
        <v>88</v>
      </c>
      <c r="HQ94">
        <v>-23.5705556600821</v>
      </c>
      <c r="HR94" s="5">
        <f t="shared" si="518"/>
        <v>-0.73307558123940098</v>
      </c>
      <c r="HS94" s="5">
        <f t="shared" si="519"/>
        <v>0.73307558123940098</v>
      </c>
      <c r="HT94">
        <v>-66.309927031397805</v>
      </c>
      <c r="HU94" s="6">
        <f t="shared" si="442"/>
        <v>-62.6045363023877</v>
      </c>
      <c r="HV94" s="16">
        <f t="shared" si="443"/>
        <v>62604.5363023877</v>
      </c>
      <c r="HW94" s="6">
        <f t="shared" si="444"/>
        <v>39.127835188992314</v>
      </c>
      <c r="HX94" s="14">
        <f t="shared" si="445"/>
        <v>1.8326889530985026E-2</v>
      </c>
      <c r="HY94" s="6">
        <f t="shared" si="446"/>
        <v>2.1349959644182612</v>
      </c>
      <c r="HZ94" s="1">
        <v>88</v>
      </c>
      <c r="IA94">
        <v>-23.547906080994501</v>
      </c>
      <c r="IB94" s="5">
        <f t="shared" si="520"/>
        <v>-0.73326124039749985</v>
      </c>
      <c r="IC94" s="5">
        <f t="shared" si="521"/>
        <v>0.73326124039749985</v>
      </c>
      <c r="ID94">
        <v>-71.559113264083905</v>
      </c>
      <c r="IE94" s="6">
        <f t="shared" si="447"/>
        <v>-67.810872942209272</v>
      </c>
      <c r="IF94" s="16">
        <f t="shared" si="448"/>
        <v>67810.872942209273</v>
      </c>
      <c r="IG94" s="6">
        <f t="shared" si="449"/>
        <v>42.381795588880799</v>
      </c>
      <c r="IH94" s="14">
        <f t="shared" si="450"/>
        <v>1.8331531009937497E-2</v>
      </c>
      <c r="II94" s="6">
        <f t="shared" si="451"/>
        <v>2.3119615904370283</v>
      </c>
      <c r="IJ94" s="1">
        <v>88</v>
      </c>
      <c r="IK94">
        <v>-23.707349672297902</v>
      </c>
      <c r="IL94" s="5">
        <f t="shared" si="522"/>
        <v>-0.73342403558590163</v>
      </c>
      <c r="IM94" s="5">
        <f t="shared" si="523"/>
        <v>0.73342403558590163</v>
      </c>
      <c r="IN94">
        <v>-72.927483357489095</v>
      </c>
      <c r="IO94" s="6">
        <f t="shared" si="452"/>
        <v>-69.305284693837152</v>
      </c>
      <c r="IP94" s="16">
        <f t="shared" si="453"/>
        <v>69305.284693837151</v>
      </c>
      <c r="IQ94" s="6">
        <f t="shared" si="454"/>
        <v>43.315802933648222</v>
      </c>
      <c r="IR94" s="14">
        <f t="shared" si="455"/>
        <v>1.833560088964754E-2</v>
      </c>
      <c r="IS94" s="6">
        <f t="shared" si="456"/>
        <v>2.3623879683214937</v>
      </c>
      <c r="IT94" s="1">
        <v>88</v>
      </c>
      <c r="IU94">
        <v>-23.593874906677001</v>
      </c>
      <c r="IV94" s="5">
        <f t="shared" si="524"/>
        <v>-0.73291353110900204</v>
      </c>
      <c r="IW94" s="5">
        <f t="shared" si="525"/>
        <v>0.73291353110900204</v>
      </c>
      <c r="IX94">
        <v>-71.565760299563394</v>
      </c>
      <c r="IY94" s="6">
        <f t="shared" si="457"/>
        <v>-67.926102504134164</v>
      </c>
      <c r="IZ94" s="16">
        <f t="shared" si="458"/>
        <v>67926.102504134164</v>
      </c>
      <c r="JA94" s="6">
        <f t="shared" si="459"/>
        <v>42.453814065083854</v>
      </c>
      <c r="JB94" s="14">
        <f t="shared" si="460"/>
        <v>1.8322838277725052E-2</v>
      </c>
      <c r="JC94" s="6">
        <f t="shared" si="461"/>
        <v>2.3169889632598384</v>
      </c>
      <c r="JD94" s="27">
        <f t="shared" si="462"/>
        <v>41.150718764401979</v>
      </c>
      <c r="JE94" s="22">
        <f t="shared" si="463"/>
        <v>1.8332794116197031E-2</v>
      </c>
      <c r="JF94" s="27">
        <f t="shared" si="464"/>
        <v>2.2446506791916301</v>
      </c>
    </row>
    <row r="95" spans="2:266" x14ac:dyDescent="0.25">
      <c r="B95" s="1">
        <v>89</v>
      </c>
      <c r="C95" s="5">
        <v>-23.524372816468698</v>
      </c>
      <c r="D95" s="5">
        <f t="shared" si="420"/>
        <v>-0.74146158235519977</v>
      </c>
      <c r="E95" s="5">
        <f t="shared" si="421"/>
        <v>0.74146158235519977</v>
      </c>
      <c r="F95" s="6">
        <v>-68.4895485639572</v>
      </c>
      <c r="G95" s="6">
        <f t="shared" si="422"/>
        <v>-64.881945028901086</v>
      </c>
      <c r="H95" s="16">
        <f t="shared" si="395"/>
        <v>64881.945028901086</v>
      </c>
      <c r="I95" s="6">
        <f t="shared" si="396"/>
        <v>40.55121564306318</v>
      </c>
      <c r="J95" s="14">
        <f t="shared" si="397"/>
        <v>1.8536539558879996E-2</v>
      </c>
      <c r="K95" s="6">
        <f t="shared" si="398"/>
        <v>2.1876367762308138</v>
      </c>
      <c r="L95" s="1">
        <v>89</v>
      </c>
      <c r="M95" s="1">
        <v>-23.732212120421899</v>
      </c>
      <c r="N95" s="5">
        <f t="shared" si="399"/>
        <v>-0.74205679062149699</v>
      </c>
      <c r="O95" s="5">
        <f t="shared" si="577"/>
        <v>0.74205679062149699</v>
      </c>
      <c r="P95" s="1">
        <v>-70.812272839248195</v>
      </c>
      <c r="Q95" s="6">
        <f t="shared" si="578"/>
        <v>-66.772201471030726</v>
      </c>
      <c r="R95" s="16">
        <f t="shared" si="579"/>
        <v>66772.201471030727</v>
      </c>
      <c r="S95" s="6">
        <f t="shared" si="580"/>
        <v>41.732625919394202</v>
      </c>
      <c r="T95" s="14">
        <f t="shared" si="581"/>
        <v>1.8551419765537425E-2</v>
      </c>
      <c r="U95" s="6">
        <f t="shared" si="582"/>
        <v>2.2495650708588895</v>
      </c>
      <c r="V95" s="1">
        <v>89</v>
      </c>
      <c r="W95" s="1">
        <v>-23.695892821211</v>
      </c>
      <c r="X95" s="5">
        <f t="shared" si="423"/>
        <v>-0.74154591361559952</v>
      </c>
      <c r="Y95" s="5">
        <f t="shared" si="424"/>
        <v>0.74154591361559952</v>
      </c>
      <c r="Z95" s="1">
        <v>-70.032714121043696</v>
      </c>
      <c r="AA95" s="6">
        <f t="shared" si="425"/>
        <v>-65.603663399815574</v>
      </c>
      <c r="AB95" s="16">
        <f t="shared" si="400"/>
        <v>65603.663399815574</v>
      </c>
      <c r="AC95" s="6">
        <f t="shared" si="401"/>
        <v>41.002289624884732</v>
      </c>
      <c r="AD95" s="14">
        <f t="shared" si="402"/>
        <v>1.8538647840389989E-2</v>
      </c>
      <c r="AE95" s="6">
        <f t="shared" si="403"/>
        <v>2.2117195373630976</v>
      </c>
      <c r="AF95" s="1">
        <v>89</v>
      </c>
      <c r="AG95" s="1">
        <v>-23.763294499585498</v>
      </c>
      <c r="AH95" s="5">
        <f t="shared" si="426"/>
        <v>-0.7414216751822984</v>
      </c>
      <c r="AI95" s="5">
        <f t="shared" si="427"/>
        <v>0.7414216751822984</v>
      </c>
      <c r="AJ95" s="1">
        <v>-75.811458192765699</v>
      </c>
      <c r="AK95" s="6">
        <f t="shared" si="428"/>
        <v>-71.533739939331994</v>
      </c>
      <c r="AL95" s="16">
        <f t="shared" si="404"/>
        <v>71533.739939331994</v>
      </c>
      <c r="AM95" s="6">
        <f t="shared" si="405"/>
        <v>44.708587462082498</v>
      </c>
      <c r="AN95" s="14">
        <f t="shared" si="406"/>
        <v>1.8535541879557461E-2</v>
      </c>
      <c r="AO95" s="6">
        <f t="shared" si="407"/>
        <v>2.4120464215503112</v>
      </c>
      <c r="AP95" s="1">
        <v>89</v>
      </c>
      <c r="AQ95" s="1">
        <v>-23.730748453841901</v>
      </c>
      <c r="AR95" s="5">
        <f t="shared" si="429"/>
        <v>-0.7413292414154995</v>
      </c>
      <c r="AS95" s="5">
        <f t="shared" si="430"/>
        <v>0.7413292414154995</v>
      </c>
      <c r="AT95" s="1">
        <v>-74.770622886717305</v>
      </c>
      <c r="AU95" s="6">
        <f t="shared" si="431"/>
        <v>-70.995797775685773</v>
      </c>
      <c r="AV95" s="16">
        <f t="shared" si="408"/>
        <v>70995.797775685773</v>
      </c>
      <c r="AW95" s="6">
        <f t="shared" si="409"/>
        <v>44.37237360980361</v>
      </c>
      <c r="AX95" s="14">
        <f t="shared" si="410"/>
        <v>1.8533231035387489E-2</v>
      </c>
      <c r="AY95" s="6">
        <f t="shared" si="411"/>
        <v>2.3942060359080761</v>
      </c>
      <c r="AZ95" s="27">
        <f t="shared" si="393"/>
        <v>42.473418451845646</v>
      </c>
      <c r="BA95" s="22">
        <f t="shared" si="394"/>
        <v>1.8539076015950472E-2</v>
      </c>
      <c r="BB95" s="27">
        <f t="shared" si="412"/>
        <v>2.2910213224921661</v>
      </c>
      <c r="BC95" s="1">
        <v>89</v>
      </c>
      <c r="BD95">
        <v>-23.593822007553999</v>
      </c>
      <c r="BE95" s="5">
        <f t="shared" si="486"/>
        <v>-0.74228668760250116</v>
      </c>
      <c r="BF95" s="5">
        <f t="shared" si="487"/>
        <v>0.74228668760250116</v>
      </c>
      <c r="BG95">
        <v>-78.247593529522405</v>
      </c>
      <c r="BH95" s="6">
        <f t="shared" si="526"/>
        <v>-74.422209709882736</v>
      </c>
      <c r="BI95" s="16">
        <f t="shared" si="413"/>
        <v>74422.209709882736</v>
      </c>
      <c r="BJ95" s="6">
        <f t="shared" si="527"/>
        <v>46.51388106867671</v>
      </c>
      <c r="BK95" s="14">
        <f t="shared" si="528"/>
        <v>1.8557167190062528E-2</v>
      </c>
      <c r="BL95" s="6">
        <f t="shared" si="529"/>
        <v>2.5065184029588936</v>
      </c>
      <c r="BM95" s="1">
        <v>89</v>
      </c>
      <c r="BN95">
        <v>-23.553417741205401</v>
      </c>
      <c r="BO95" s="5">
        <f t="shared" si="488"/>
        <v>-0.74165445926330165</v>
      </c>
      <c r="BP95" s="5">
        <f t="shared" si="489"/>
        <v>0.74165445926330165</v>
      </c>
      <c r="BQ95">
        <v>-77.041048742830796</v>
      </c>
      <c r="BR95" s="6">
        <f t="shared" si="465"/>
        <v>-73.357464000582738</v>
      </c>
      <c r="BS95" s="16">
        <f t="shared" si="414"/>
        <v>73357.464000582739</v>
      </c>
      <c r="BT95" s="6">
        <f t="shared" si="466"/>
        <v>45.848415000364213</v>
      </c>
      <c r="BU95" s="14">
        <f t="shared" si="467"/>
        <v>1.854136148158254E-2</v>
      </c>
      <c r="BV95" s="6">
        <f t="shared" si="468"/>
        <v>2.4727642059029078</v>
      </c>
      <c r="BW95" s="1">
        <v>89</v>
      </c>
      <c r="BX95">
        <v>-23.500252027087999</v>
      </c>
      <c r="BY95" s="5">
        <f t="shared" si="490"/>
        <v>-0.74174856941089828</v>
      </c>
      <c r="BZ95" s="5">
        <f t="shared" si="491"/>
        <v>0.74174856941089828</v>
      </c>
      <c r="CA95">
        <v>-80.094224400818305</v>
      </c>
      <c r="CB95" s="6">
        <f t="shared" si="469"/>
        <v>-76.001667045056777</v>
      </c>
      <c r="CC95" s="16">
        <f t="shared" si="415"/>
        <v>76001.667045056776</v>
      </c>
      <c r="CD95" s="6">
        <f t="shared" si="470"/>
        <v>47.501041903160484</v>
      </c>
      <c r="CE95" s="14">
        <f t="shared" si="471"/>
        <v>1.8543714235272457E-2</v>
      </c>
      <c r="CF95" s="6">
        <f t="shared" si="472"/>
        <v>2.5615710693388265</v>
      </c>
      <c r="CG95" s="1">
        <v>89</v>
      </c>
      <c r="CH95">
        <v>-23.526370084325901</v>
      </c>
      <c r="CI95" s="5">
        <f t="shared" si="492"/>
        <v>-0.74141869495010226</v>
      </c>
      <c r="CJ95" s="5">
        <f t="shared" si="493"/>
        <v>0.74141869495010226</v>
      </c>
      <c r="CK95">
        <v>-77.759650349617004</v>
      </c>
      <c r="CL95" s="6">
        <f t="shared" si="473"/>
        <v>-73.718785867095008</v>
      </c>
      <c r="CM95" s="16">
        <f t="shared" si="416"/>
        <v>73718.785867095008</v>
      </c>
      <c r="CN95" s="6">
        <f t="shared" si="474"/>
        <v>46.074241166934378</v>
      </c>
      <c r="CO95" s="14">
        <f t="shared" si="475"/>
        <v>1.8535467373752557E-2</v>
      </c>
      <c r="CP95" s="6">
        <f t="shared" si="476"/>
        <v>2.4857339843600892</v>
      </c>
      <c r="CQ95" s="1">
        <v>89</v>
      </c>
      <c r="CR95">
        <v>-23.511848157467998</v>
      </c>
      <c r="CS95" s="5">
        <f t="shared" si="494"/>
        <v>-0.74147252539569664</v>
      </c>
      <c r="CT95" s="5">
        <f t="shared" si="495"/>
        <v>0.74147252539569664</v>
      </c>
      <c r="CU95">
        <v>-43.869539350271197</v>
      </c>
      <c r="CV95" s="6">
        <f t="shared" si="477"/>
        <v>-40.727460384368868</v>
      </c>
      <c r="CW95" s="16">
        <f t="shared" si="417"/>
        <v>40727.460384368867</v>
      </c>
      <c r="CX95" s="6">
        <f t="shared" si="478"/>
        <v>25.454662740230543</v>
      </c>
      <c r="CY95" s="14">
        <f t="shared" si="479"/>
        <v>1.8536813134892416E-2</v>
      </c>
      <c r="CZ95" s="6">
        <f t="shared" si="480"/>
        <v>1.373195195689622</v>
      </c>
      <c r="DA95" s="27">
        <f t="shared" si="418"/>
        <v>46.484394784783944</v>
      </c>
      <c r="DB95" s="22">
        <f t="shared" si="419"/>
        <v>1.854442757016752E-2</v>
      </c>
      <c r="DC95" s="27">
        <f t="shared" si="496"/>
        <v>2.5066502920566576</v>
      </c>
      <c r="DD95" s="1">
        <v>89</v>
      </c>
      <c r="DE95">
        <v>-23.504607822834402</v>
      </c>
      <c r="DF95" s="5">
        <f t="shared" si="497"/>
        <v>-0.7417389302221018</v>
      </c>
      <c r="DG95" s="5">
        <f t="shared" si="498"/>
        <v>0.7417389302221018</v>
      </c>
      <c r="DH95">
        <v>-22.840962558984799</v>
      </c>
      <c r="DI95" s="6">
        <f t="shared" si="535"/>
        <v>-18.888322263956113</v>
      </c>
      <c r="DJ95" s="16">
        <f t="shared" si="536"/>
        <v>18888.322263956114</v>
      </c>
      <c r="DK95" s="6">
        <f t="shared" si="537"/>
        <v>11.80520141497257</v>
      </c>
      <c r="DL95" s="14">
        <f t="shared" si="538"/>
        <v>1.8543473255552546E-2</v>
      </c>
      <c r="DM95" s="6">
        <f t="shared" si="539"/>
        <v>0.63662299140414225</v>
      </c>
      <c r="DN95" s="1">
        <v>89</v>
      </c>
      <c r="DO95">
        <v>-23.5582341691041</v>
      </c>
      <c r="DP95" s="5">
        <f t="shared" si="499"/>
        <v>-0.74208249512500046</v>
      </c>
      <c r="DQ95" s="5">
        <f t="shared" si="500"/>
        <v>0.74208249512500046</v>
      </c>
      <c r="DR95">
        <v>-33.014457859098897</v>
      </c>
      <c r="DS95" s="6">
        <f t="shared" si="481"/>
        <v>-29.261368140578263</v>
      </c>
      <c r="DT95" s="16">
        <f t="shared" si="482"/>
        <v>29261.368140578263</v>
      </c>
      <c r="DU95" s="6">
        <f t="shared" si="483"/>
        <v>18.288355087861415</v>
      </c>
      <c r="DV95" s="14">
        <f t="shared" si="484"/>
        <v>1.8552062378125012E-2</v>
      </c>
      <c r="DW95" s="6">
        <f t="shared" si="485"/>
        <v>0.98578555392447709</v>
      </c>
      <c r="EH95" s="1">
        <v>89</v>
      </c>
      <c r="EI95">
        <v>-23.628370164032301</v>
      </c>
      <c r="EJ95" s="5">
        <f t="shared" si="503"/>
        <v>-0.73271655638160027</v>
      </c>
      <c r="EK95" s="5">
        <f t="shared" si="504"/>
        <v>0.73271655638160027</v>
      </c>
      <c r="EL95">
        <v>-36.617414467036703</v>
      </c>
      <c r="EM95" s="6">
        <f t="shared" si="554"/>
        <v>-32.893332093954058</v>
      </c>
      <c r="EN95" s="16">
        <f t="shared" si="555"/>
        <v>32893.332093954057</v>
      </c>
      <c r="EO95" s="6">
        <f t="shared" si="556"/>
        <v>20.558332558721286</v>
      </c>
      <c r="EP95" s="14">
        <f t="shared" si="557"/>
        <v>1.8317913909540007E-2</v>
      </c>
      <c r="EQ95" s="6">
        <f t="shared" si="558"/>
        <v>1.1223075214920877</v>
      </c>
      <c r="ER95" s="1">
        <v>89</v>
      </c>
      <c r="ES95">
        <v>-23.482992756878101</v>
      </c>
      <c r="ET95" s="5">
        <f t="shared" si="547"/>
        <v>-0.7420478964909023</v>
      </c>
      <c r="EU95" s="5">
        <f t="shared" si="548"/>
        <v>0.7420478964909023</v>
      </c>
      <c r="EV95">
        <v>-25.136758573353301</v>
      </c>
      <c r="EW95" s="6">
        <f t="shared" si="542"/>
        <v>-21.350175514817256</v>
      </c>
      <c r="EX95" s="16">
        <f t="shared" si="543"/>
        <v>21350.175514817256</v>
      </c>
      <c r="EY95" s="6">
        <f t="shared" si="544"/>
        <v>13.343859696760784</v>
      </c>
      <c r="EZ95" s="14">
        <f t="shared" si="545"/>
        <v>1.8551197412272558E-2</v>
      </c>
      <c r="FA95" s="6">
        <f t="shared" si="546"/>
        <v>0.71929910507734363</v>
      </c>
      <c r="FB95" s="27">
        <f t="shared" si="574"/>
        <v>15.998937189579014</v>
      </c>
      <c r="FC95" s="22">
        <f t="shared" si="575"/>
        <v>1.8491161738872528E-2</v>
      </c>
      <c r="FD95" s="27">
        <f t="shared" si="576"/>
        <v>0.86522076954990312</v>
      </c>
      <c r="FE95" s="1">
        <v>89</v>
      </c>
      <c r="FF95">
        <v>-23.534815131293801</v>
      </c>
      <c r="FG95" s="5">
        <f t="shared" si="505"/>
        <v>-0.74177767324179911</v>
      </c>
      <c r="FH95" s="5">
        <f t="shared" si="506"/>
        <v>0.74177767324179911</v>
      </c>
      <c r="FI95">
        <v>-79.244237765669794</v>
      </c>
      <c r="FJ95" s="6">
        <f t="shared" si="559"/>
        <v>-75.88346339762208</v>
      </c>
      <c r="FK95" s="16">
        <f t="shared" si="560"/>
        <v>75883.463397622079</v>
      </c>
      <c r="FL95" s="6">
        <f t="shared" si="561"/>
        <v>47.427164623513796</v>
      </c>
      <c r="FM95" s="14">
        <f t="shared" si="562"/>
        <v>1.8544441831044978E-2</v>
      </c>
      <c r="FN95" s="6">
        <f t="shared" si="563"/>
        <v>2.5574867691146506</v>
      </c>
      <c r="FO95" s="1">
        <v>89</v>
      </c>
      <c r="FP95">
        <v>-23.437831853540999</v>
      </c>
      <c r="FQ95" s="5">
        <f t="shared" si="540"/>
        <v>-0.74124653996959822</v>
      </c>
      <c r="FR95" s="5">
        <f t="shared" si="541"/>
        <v>0.74124653996959822</v>
      </c>
      <c r="FS95">
        <v>-74.391826801001997</v>
      </c>
      <c r="FT95" s="6">
        <f t="shared" si="564"/>
        <v>-70.800283737480612</v>
      </c>
      <c r="FU95" s="16">
        <f t="shared" si="565"/>
        <v>70800.283737480611</v>
      </c>
      <c r="FV95" s="6">
        <f t="shared" si="566"/>
        <v>44.250177335925379</v>
      </c>
      <c r="FW95" s="14">
        <f t="shared" si="567"/>
        <v>1.8531163499239955E-2</v>
      </c>
      <c r="FX95" s="6">
        <f t="shared" si="568"/>
        <v>2.387879063165153</v>
      </c>
      <c r="FY95" s="1">
        <v>89</v>
      </c>
      <c r="FZ95">
        <v>-23.500570120318098</v>
      </c>
      <c r="GA95" s="5">
        <f t="shared" si="507"/>
        <v>-0.74162647301949747</v>
      </c>
      <c r="GB95" s="5">
        <f t="shared" si="508"/>
        <v>0.74162647301949747</v>
      </c>
      <c r="GC95">
        <v>-74.407554790377603</v>
      </c>
      <c r="GD95" s="6">
        <f t="shared" si="549"/>
        <v>-70.913666859269142</v>
      </c>
      <c r="GE95" s="16">
        <f t="shared" si="550"/>
        <v>70913.666859269142</v>
      </c>
      <c r="GF95" s="6">
        <f t="shared" si="551"/>
        <v>44.321041787043214</v>
      </c>
      <c r="GG95" s="14">
        <f t="shared" si="552"/>
        <v>1.8540661825487435E-2</v>
      </c>
      <c r="GH95" s="6">
        <f t="shared" si="553"/>
        <v>2.3904778698954567</v>
      </c>
      <c r="GI95" s="1">
        <v>89</v>
      </c>
      <c r="GJ95">
        <v>-23.326378802995301</v>
      </c>
      <c r="GK95" s="5">
        <f t="shared" si="509"/>
        <v>-0.7411293330217994</v>
      </c>
      <c r="GL95" s="5">
        <f t="shared" si="510"/>
        <v>0.7411293330217994</v>
      </c>
      <c r="GM95">
        <v>-75.508036091923699</v>
      </c>
      <c r="GN95" s="6">
        <f t="shared" si="432"/>
        <v>-72.002432867884608</v>
      </c>
      <c r="GO95" s="16">
        <f t="shared" si="433"/>
        <v>72002.432867884607</v>
      </c>
      <c r="GP95" s="6">
        <f t="shared" si="434"/>
        <v>45.001520542427876</v>
      </c>
      <c r="GQ95" s="14">
        <f t="shared" si="435"/>
        <v>1.8528233325544985E-2</v>
      </c>
      <c r="GR95" s="6">
        <f t="shared" si="436"/>
        <v>2.4288079576580035</v>
      </c>
      <c r="GS95" s="1">
        <v>89</v>
      </c>
      <c r="GT95">
        <v>-23.8538280424501</v>
      </c>
      <c r="GU95" s="5">
        <f t="shared" si="511"/>
        <v>-0.74171425017350145</v>
      </c>
      <c r="GV95" s="5">
        <f t="shared" si="512"/>
        <v>0.74171425017350145</v>
      </c>
      <c r="GW95">
        <v>-83.704827912151799</v>
      </c>
      <c r="GX95" s="6">
        <f t="shared" si="569"/>
        <v>-80.039467476308332</v>
      </c>
      <c r="GY95" s="16">
        <f t="shared" si="570"/>
        <v>80039.467476308331</v>
      </c>
      <c r="GZ95" s="6">
        <f t="shared" si="571"/>
        <v>50.024667172692709</v>
      </c>
      <c r="HA95" s="14">
        <f t="shared" si="572"/>
        <v>1.8542856254337537E-2</v>
      </c>
      <c r="HB95" s="6">
        <f t="shared" si="573"/>
        <v>2.6977864945154262</v>
      </c>
      <c r="HC95" s="27">
        <f t="shared" si="513"/>
        <v>46.204914292320595</v>
      </c>
      <c r="HD95" s="22">
        <f t="shared" si="514"/>
        <v>1.8537471347130977E-2</v>
      </c>
      <c r="HE95" s="27">
        <f t="shared" si="515"/>
        <v>2.4925144010793945</v>
      </c>
      <c r="HF95" s="1">
        <v>89</v>
      </c>
      <c r="HG95">
        <v>-23.423266433918201</v>
      </c>
      <c r="HH95" s="5">
        <f t="shared" si="516"/>
        <v>-0.74177501897240106</v>
      </c>
      <c r="HI95" s="5">
        <f t="shared" si="517"/>
        <v>0.74177501897240106</v>
      </c>
      <c r="HJ95">
        <v>-66.198745183646693</v>
      </c>
      <c r="HK95" s="6">
        <f t="shared" si="437"/>
        <v>-62.411058321595199</v>
      </c>
      <c r="HL95" s="16">
        <f t="shared" si="438"/>
        <v>62411.058321595199</v>
      </c>
      <c r="HM95" s="6">
        <f t="shared" si="439"/>
        <v>39.006911450997002</v>
      </c>
      <c r="HN95" s="14">
        <f t="shared" si="440"/>
        <v>1.8544375474310027E-2</v>
      </c>
      <c r="HO95" s="6">
        <f t="shared" si="441"/>
        <v>2.1034362416266981</v>
      </c>
      <c r="HP95" s="1">
        <v>89</v>
      </c>
      <c r="HQ95">
        <v>-23.579004572038802</v>
      </c>
      <c r="HR95" s="5">
        <f t="shared" si="518"/>
        <v>-0.7415244931961027</v>
      </c>
      <c r="HS95" s="5">
        <f t="shared" si="519"/>
        <v>0.7415244931961027</v>
      </c>
      <c r="HT95">
        <v>-67.272716946899905</v>
      </c>
      <c r="HU95" s="6">
        <f t="shared" si="442"/>
        <v>-63.5673262178898</v>
      </c>
      <c r="HV95" s="16">
        <f t="shared" si="443"/>
        <v>63567.3262178898</v>
      </c>
      <c r="HW95" s="6">
        <f t="shared" si="444"/>
        <v>39.729578886181123</v>
      </c>
      <c r="HX95" s="14">
        <f t="shared" si="445"/>
        <v>1.8538112329902566E-2</v>
      </c>
      <c r="HY95" s="6">
        <f t="shared" si="446"/>
        <v>2.1431296875947852</v>
      </c>
      <c r="HZ95" s="1">
        <v>89</v>
      </c>
      <c r="IA95">
        <v>-23.556401652212799</v>
      </c>
      <c r="IB95" s="5">
        <f t="shared" si="520"/>
        <v>-0.74175681161579732</v>
      </c>
      <c r="IC95" s="5">
        <f t="shared" si="521"/>
        <v>0.74175681161579732</v>
      </c>
      <c r="ID95">
        <v>-72.669406980276094</v>
      </c>
      <c r="IE95" s="6">
        <f t="shared" si="447"/>
        <v>-68.921166658401461</v>
      </c>
      <c r="IF95" s="16">
        <f t="shared" si="448"/>
        <v>68921.16665840146</v>
      </c>
      <c r="IG95" s="6">
        <f t="shared" si="449"/>
        <v>43.075729161500909</v>
      </c>
      <c r="IH95" s="14">
        <f t="shared" si="450"/>
        <v>1.8543920290394932E-2</v>
      </c>
      <c r="II95" s="6">
        <f t="shared" si="451"/>
        <v>2.3229030586273902</v>
      </c>
      <c r="IJ95" s="1">
        <v>89</v>
      </c>
      <c r="IK95">
        <v>-23.7152976258342</v>
      </c>
      <c r="IL95" s="5">
        <f t="shared" si="522"/>
        <v>-0.74137198912220015</v>
      </c>
      <c r="IM95" s="5">
        <f t="shared" si="523"/>
        <v>0.74137198912220015</v>
      </c>
      <c r="IN95">
        <v>-73.953922092914596</v>
      </c>
      <c r="IO95" s="6">
        <f t="shared" si="452"/>
        <v>-70.331723429262652</v>
      </c>
      <c r="IP95" s="16">
        <f t="shared" si="453"/>
        <v>70331.723429262653</v>
      </c>
      <c r="IQ95" s="6">
        <f t="shared" si="454"/>
        <v>43.957327143289156</v>
      </c>
      <c r="IR95" s="14">
        <f t="shared" si="455"/>
        <v>1.8534299728055002E-2</v>
      </c>
      <c r="IS95" s="6">
        <f t="shared" si="456"/>
        <v>2.3716745595061153</v>
      </c>
      <c r="IT95" s="1">
        <v>89</v>
      </c>
      <c r="IU95">
        <v>-23.6026977912191</v>
      </c>
      <c r="IV95" s="5">
        <f t="shared" si="524"/>
        <v>-0.7417364156511006</v>
      </c>
      <c r="IW95" s="5">
        <f t="shared" si="525"/>
        <v>0.7417364156511006</v>
      </c>
      <c r="IX95">
        <v>-72.654394432902293</v>
      </c>
      <c r="IY95" s="6">
        <f t="shared" si="457"/>
        <v>-69.014736637473064</v>
      </c>
      <c r="IZ95" s="16">
        <f t="shared" si="458"/>
        <v>69014.736637473063</v>
      </c>
      <c r="JA95" s="6">
        <f t="shared" si="459"/>
        <v>43.134210398420663</v>
      </c>
      <c r="JB95" s="14">
        <f t="shared" si="460"/>
        <v>1.8543410391277514E-2</v>
      </c>
      <c r="JC95" s="6">
        <f t="shared" si="461"/>
        <v>2.3261206805146379</v>
      </c>
      <c r="JD95" s="27">
        <f t="shared" si="462"/>
        <v>41.780751408077769</v>
      </c>
      <c r="JE95" s="22">
        <f t="shared" si="463"/>
        <v>1.8540823642788012E-2</v>
      </c>
      <c r="JF95" s="27">
        <f t="shared" si="464"/>
        <v>2.2534463523862707</v>
      </c>
    </row>
    <row r="96" spans="2:266" x14ac:dyDescent="0.25">
      <c r="B96" s="1">
        <v>90</v>
      </c>
      <c r="C96" s="5">
        <v>-23.532587454228299</v>
      </c>
      <c r="D96" s="5">
        <f t="shared" si="420"/>
        <v>-0.74967622011480017</v>
      </c>
      <c r="E96" s="5">
        <f t="shared" si="421"/>
        <v>0.74967622011480017</v>
      </c>
      <c r="F96" s="6">
        <v>-69.197122566402001</v>
      </c>
      <c r="G96" s="6">
        <f t="shared" si="422"/>
        <v>-65.589519031345887</v>
      </c>
      <c r="H96" s="16">
        <f t="shared" si="395"/>
        <v>65589.519031345888</v>
      </c>
      <c r="I96" s="6">
        <f t="shared" si="396"/>
        <v>40.993449394591181</v>
      </c>
      <c r="J96" s="14">
        <f t="shared" si="397"/>
        <v>1.8741905502870006E-2</v>
      </c>
      <c r="K96" s="6">
        <f t="shared" si="398"/>
        <v>2.1872615561055802</v>
      </c>
      <c r="L96" s="1">
        <v>90</v>
      </c>
      <c r="M96" s="1">
        <v>-23.739482303944499</v>
      </c>
      <c r="N96" s="5">
        <f t="shared" si="399"/>
        <v>-0.74932697414409688</v>
      </c>
      <c r="O96" s="5">
        <f t="shared" si="577"/>
        <v>0.74932697414409688</v>
      </c>
      <c r="P96" s="1">
        <v>-71.751762740314007</v>
      </c>
      <c r="Q96" s="6">
        <f t="shared" si="578"/>
        <v>-67.711691372096539</v>
      </c>
      <c r="R96" s="16">
        <f t="shared" si="579"/>
        <v>67711.691372096539</v>
      </c>
      <c r="S96" s="6">
        <f t="shared" si="580"/>
        <v>42.319807107560337</v>
      </c>
      <c r="T96" s="14">
        <f t="shared" si="581"/>
        <v>1.8733174353602423E-2</v>
      </c>
      <c r="U96" s="6">
        <f t="shared" si="582"/>
        <v>2.2590836079749699</v>
      </c>
      <c r="V96" s="1">
        <v>90</v>
      </c>
      <c r="W96" s="1">
        <v>-23.703777025716199</v>
      </c>
      <c r="X96" s="5">
        <f t="shared" si="423"/>
        <v>-0.74943011812079874</v>
      </c>
      <c r="Y96" s="5">
        <f t="shared" si="424"/>
        <v>0.74943011812079874</v>
      </c>
      <c r="Z96" s="1">
        <v>-71.104666218161597</v>
      </c>
      <c r="AA96" s="6">
        <f t="shared" si="425"/>
        <v>-66.675615496933474</v>
      </c>
      <c r="AB96" s="16">
        <f t="shared" si="400"/>
        <v>66675.615496933475</v>
      </c>
      <c r="AC96" s="6">
        <f t="shared" si="401"/>
        <v>41.67225968558342</v>
      </c>
      <c r="AD96" s="14">
        <f t="shared" si="402"/>
        <v>1.873575295301997E-2</v>
      </c>
      <c r="AE96" s="6">
        <f t="shared" si="403"/>
        <v>2.2242105662941278</v>
      </c>
      <c r="AF96" s="1">
        <v>90</v>
      </c>
      <c r="AG96" s="1">
        <v>-23.771534795282399</v>
      </c>
      <c r="AH96" s="5">
        <f t="shared" si="426"/>
        <v>-0.74966197087919895</v>
      </c>
      <c r="AI96" s="5">
        <f t="shared" si="427"/>
        <v>0.74966197087919895</v>
      </c>
      <c r="AJ96" s="1">
        <v>-76.855078339576707</v>
      </c>
      <c r="AK96" s="6">
        <f t="shared" si="428"/>
        <v>-72.577360086143003</v>
      </c>
      <c r="AL96" s="16">
        <f t="shared" si="404"/>
        <v>72577.360086143002</v>
      </c>
      <c r="AM96" s="6">
        <f t="shared" si="405"/>
        <v>45.360850053839378</v>
      </c>
      <c r="AN96" s="14">
        <f t="shared" si="406"/>
        <v>1.8741549271979973E-2</v>
      </c>
      <c r="AO96" s="6">
        <f t="shared" si="407"/>
        <v>2.4203361950261639</v>
      </c>
      <c r="AP96" s="1">
        <v>90</v>
      </c>
      <c r="AQ96" s="1">
        <v>-23.7396919912253</v>
      </c>
      <c r="AR96" s="5">
        <f t="shared" si="429"/>
        <v>-0.75027277879889809</v>
      </c>
      <c r="AS96" s="5">
        <f t="shared" si="430"/>
        <v>0.75027277879889809</v>
      </c>
      <c r="AT96" s="1">
        <v>-76.001074910163894</v>
      </c>
      <c r="AU96" s="6">
        <f t="shared" si="431"/>
        <v>-72.226249799132361</v>
      </c>
      <c r="AV96" s="16">
        <f t="shared" si="408"/>
        <v>72226.249799132362</v>
      </c>
      <c r="AW96" s="6">
        <f t="shared" si="409"/>
        <v>45.141406124457724</v>
      </c>
      <c r="AX96" s="14">
        <f t="shared" si="410"/>
        <v>1.8756819469972451E-2</v>
      </c>
      <c r="AY96" s="6">
        <f t="shared" si="411"/>
        <v>2.4066663432318052</v>
      </c>
      <c r="AZ96" s="27">
        <f t="shared" si="393"/>
        <v>43.097554473206408</v>
      </c>
      <c r="BA96" s="22">
        <f t="shared" si="394"/>
        <v>1.8741840310288964E-2</v>
      </c>
      <c r="BB96" s="27">
        <f t="shared" si="412"/>
        <v>2.2995369590011157</v>
      </c>
      <c r="BC96" s="1">
        <v>90</v>
      </c>
      <c r="BD96">
        <v>-23.6016551755813</v>
      </c>
      <c r="BE96" s="5">
        <f t="shared" si="486"/>
        <v>-0.75011985562980144</v>
      </c>
      <c r="BF96" s="5">
        <f t="shared" si="487"/>
        <v>0.75011985562980144</v>
      </c>
      <c r="BG96">
        <v>-79.630355536937699</v>
      </c>
      <c r="BH96" s="6">
        <f t="shared" si="526"/>
        <v>-75.804971717298031</v>
      </c>
      <c r="BI96" s="16">
        <f t="shared" si="413"/>
        <v>75804.971717298031</v>
      </c>
      <c r="BJ96" s="6">
        <f t="shared" si="527"/>
        <v>47.378107323311269</v>
      </c>
      <c r="BK96" s="14">
        <f t="shared" si="528"/>
        <v>1.8752996390745034E-2</v>
      </c>
      <c r="BL96" s="6">
        <f t="shared" si="529"/>
        <v>2.5264286483142118</v>
      </c>
      <c r="BM96" s="1">
        <v>90</v>
      </c>
      <c r="BN96">
        <v>-23.5617561051709</v>
      </c>
      <c r="BO96" s="5">
        <f t="shared" si="488"/>
        <v>-0.74999282322880134</v>
      </c>
      <c r="BP96" s="5">
        <f t="shared" si="489"/>
        <v>0.74999282322880134</v>
      </c>
      <c r="BQ96">
        <v>-77.918308787047906</v>
      </c>
      <c r="BR96" s="6">
        <f t="shared" si="465"/>
        <v>-74.234724044799847</v>
      </c>
      <c r="BS96" s="16">
        <f t="shared" si="414"/>
        <v>74234.724044799848</v>
      </c>
      <c r="BT96" s="6">
        <f t="shared" si="466"/>
        <v>46.396702527999906</v>
      </c>
      <c r="BU96" s="14">
        <f t="shared" si="467"/>
        <v>1.8749820580720035E-2</v>
      </c>
      <c r="BV96" s="6">
        <f t="shared" si="468"/>
        <v>2.4745144801923313</v>
      </c>
      <c r="BW96" s="1">
        <v>90</v>
      </c>
      <c r="BX96">
        <v>-23.508645432218401</v>
      </c>
      <c r="BY96" s="5">
        <f t="shared" si="490"/>
        <v>-0.75014197454130027</v>
      </c>
      <c r="BZ96" s="5">
        <f t="shared" si="491"/>
        <v>0.75014197454130027</v>
      </c>
      <c r="CA96">
        <v>-81.210052222013502</v>
      </c>
      <c r="CB96" s="6">
        <f t="shared" si="469"/>
        <v>-77.117494866251974</v>
      </c>
      <c r="CC96" s="16">
        <f t="shared" si="415"/>
        <v>77117.494866251975</v>
      </c>
      <c r="CD96" s="6">
        <f t="shared" si="470"/>
        <v>48.198434291407487</v>
      </c>
      <c r="CE96" s="14">
        <f t="shared" si="471"/>
        <v>1.8753549363532507E-2</v>
      </c>
      <c r="CF96" s="6">
        <f t="shared" si="472"/>
        <v>2.5700966444854685</v>
      </c>
      <c r="CG96" s="1">
        <v>90</v>
      </c>
      <c r="CH96">
        <v>-23.5350338524037</v>
      </c>
      <c r="CI96" s="5">
        <f t="shared" si="492"/>
        <v>-0.75008246302790127</v>
      </c>
      <c r="CJ96" s="5">
        <f t="shared" si="493"/>
        <v>0.75008246302790127</v>
      </c>
      <c r="CK96">
        <v>-78.885792754590497</v>
      </c>
      <c r="CL96" s="6">
        <f t="shared" si="473"/>
        <v>-74.844928272068501</v>
      </c>
      <c r="CM96" s="16">
        <f t="shared" si="416"/>
        <v>74844.928272068501</v>
      </c>
      <c r="CN96" s="6">
        <f t="shared" si="474"/>
        <v>46.778080170042813</v>
      </c>
      <c r="CO96" s="14">
        <f t="shared" si="475"/>
        <v>1.8752061575697532E-2</v>
      </c>
      <c r="CP96" s="6">
        <f t="shared" si="476"/>
        <v>2.4945566641412218</v>
      </c>
      <c r="CQ96" s="1">
        <v>90</v>
      </c>
      <c r="CR96">
        <v>-23.520194204844799</v>
      </c>
      <c r="CS96" s="5">
        <f t="shared" si="494"/>
        <v>-0.7498185727724973</v>
      </c>
      <c r="CT96" s="5">
        <f t="shared" si="495"/>
        <v>0.7498185727724973</v>
      </c>
      <c r="CU96">
        <v>-44.480858184397199</v>
      </c>
      <c r="CV96" s="6">
        <f t="shared" si="477"/>
        <v>-41.338779218494871</v>
      </c>
      <c r="CW96" s="16">
        <f t="shared" si="417"/>
        <v>41338.77921849487</v>
      </c>
      <c r="CX96" s="6">
        <f t="shared" si="478"/>
        <v>25.836737011559293</v>
      </c>
      <c r="CY96" s="14">
        <f t="shared" si="479"/>
        <v>1.8745464319312434E-2</v>
      </c>
      <c r="CZ96" s="6">
        <f t="shared" si="480"/>
        <v>1.3782927203857578</v>
      </c>
      <c r="DA96" s="27">
        <f t="shared" si="418"/>
        <v>47.187831078190371</v>
      </c>
      <c r="DB96" s="22">
        <f t="shared" si="419"/>
        <v>1.8752106977673776E-2</v>
      </c>
      <c r="DC96" s="27">
        <f t="shared" si="496"/>
        <v>2.5164015507362514</v>
      </c>
      <c r="DD96" s="1">
        <v>90</v>
      </c>
      <c r="DE96">
        <v>-23.513035128106999</v>
      </c>
      <c r="DF96" s="5">
        <f t="shared" si="497"/>
        <v>-0.75016623549469941</v>
      </c>
      <c r="DG96" s="5">
        <f t="shared" si="498"/>
        <v>0.75016623549469941</v>
      </c>
      <c r="DH96">
        <v>-22.192465886473698</v>
      </c>
      <c r="DI96" s="6">
        <f t="shared" si="535"/>
        <v>-18.239825591445012</v>
      </c>
      <c r="DJ96" s="16">
        <f t="shared" si="536"/>
        <v>18239.825591445013</v>
      </c>
      <c r="DK96" s="6">
        <f t="shared" si="537"/>
        <v>11.399890994653132</v>
      </c>
      <c r="DL96" s="14">
        <f t="shared" si="538"/>
        <v>1.8754155887367487E-2</v>
      </c>
      <c r="DM96" s="6">
        <f t="shared" si="539"/>
        <v>0.60785945595834179</v>
      </c>
      <c r="DN96" s="1">
        <v>90</v>
      </c>
      <c r="DO96">
        <v>-23.566292204970399</v>
      </c>
      <c r="DP96" s="5">
        <f t="shared" si="499"/>
        <v>-0.75014053099129896</v>
      </c>
      <c r="DQ96" s="5">
        <f t="shared" si="500"/>
        <v>0.75014053099129896</v>
      </c>
      <c r="DR96">
        <v>-32.136951759457602</v>
      </c>
      <c r="DS96" s="6">
        <f t="shared" si="481"/>
        <v>-28.383862040936968</v>
      </c>
      <c r="DT96" s="16">
        <f t="shared" si="482"/>
        <v>28383.862040936969</v>
      </c>
      <c r="DU96" s="6">
        <f t="shared" si="483"/>
        <v>17.739913775585606</v>
      </c>
      <c r="DV96" s="14">
        <f t="shared" si="484"/>
        <v>1.8753513274782474E-2</v>
      </c>
      <c r="DW96" s="6">
        <f t="shared" si="485"/>
        <v>0.94595148736424561</v>
      </c>
      <c r="ER96" s="1">
        <v>90</v>
      </c>
      <c r="ES96">
        <v>-23.4913531466227</v>
      </c>
      <c r="ET96" s="5">
        <f t="shared" si="547"/>
        <v>-0.75040828623550127</v>
      </c>
      <c r="EU96" s="5">
        <f t="shared" si="548"/>
        <v>0.75040828623550127</v>
      </c>
      <c r="EV96">
        <v>-24.621590599417701</v>
      </c>
      <c r="EW96" s="6">
        <f t="shared" si="542"/>
        <v>-20.835007540881655</v>
      </c>
      <c r="EX96" s="16">
        <f t="shared" si="543"/>
        <v>20835.007540881656</v>
      </c>
      <c r="EY96" s="6">
        <f t="shared" si="544"/>
        <v>13.021879713051035</v>
      </c>
      <c r="EZ96" s="14">
        <f t="shared" si="545"/>
        <v>1.8760207155887533E-2</v>
      </c>
      <c r="FA96" s="6">
        <f t="shared" si="546"/>
        <v>0.69412238387593539</v>
      </c>
      <c r="FB96" s="27">
        <f t="shared" si="574"/>
        <v>14.053894827763258</v>
      </c>
      <c r="FC96" s="22">
        <f t="shared" si="575"/>
        <v>1.8755958772679163E-2</v>
      </c>
      <c r="FD96" s="27">
        <f t="shared" si="576"/>
        <v>0.74930292810383226</v>
      </c>
      <c r="FE96" s="1">
        <v>90</v>
      </c>
      <c r="FF96">
        <v>-23.542856589618101</v>
      </c>
      <c r="FG96" s="5">
        <f t="shared" si="505"/>
        <v>-0.74981913156609892</v>
      </c>
      <c r="FH96" s="5">
        <f t="shared" si="506"/>
        <v>0.74981913156609892</v>
      </c>
      <c r="FI96">
        <v>-80.528467334806905</v>
      </c>
      <c r="FJ96" s="6">
        <f t="shared" si="559"/>
        <v>-77.167692966759191</v>
      </c>
      <c r="FK96" s="16">
        <f t="shared" si="560"/>
        <v>77167.69296675919</v>
      </c>
      <c r="FL96" s="6">
        <f t="shared" si="561"/>
        <v>48.229808104224496</v>
      </c>
      <c r="FM96" s="14">
        <f t="shared" si="562"/>
        <v>1.8745478289152472E-2</v>
      </c>
      <c r="FN96" s="6">
        <f t="shared" si="563"/>
        <v>2.5728769018464495</v>
      </c>
      <c r="FO96" s="1">
        <v>90</v>
      </c>
      <c r="FP96">
        <v>-23.446472338554099</v>
      </c>
      <c r="FQ96" s="5">
        <f t="shared" si="540"/>
        <v>-0.74988702498269788</v>
      </c>
      <c r="FR96" s="5">
        <f t="shared" si="541"/>
        <v>0.74988702498269788</v>
      </c>
      <c r="FS96">
        <v>-75.866654515266404</v>
      </c>
      <c r="FT96" s="6">
        <f t="shared" si="564"/>
        <v>-72.275111451745019</v>
      </c>
      <c r="FU96" s="16">
        <f t="shared" si="565"/>
        <v>72275.111451745019</v>
      </c>
      <c r="FV96" s="6">
        <f t="shared" si="566"/>
        <v>45.171944657340639</v>
      </c>
      <c r="FW96" s="14">
        <f t="shared" si="567"/>
        <v>1.8747175624567448E-2</v>
      </c>
      <c r="FX96" s="6">
        <f t="shared" si="568"/>
        <v>2.4095333378188744</v>
      </c>
      <c r="FY96" s="1">
        <v>90</v>
      </c>
      <c r="FZ96">
        <v>-23.5088533499863</v>
      </c>
      <c r="GA96" s="5">
        <f t="shared" si="507"/>
        <v>-0.74990970268769885</v>
      </c>
      <c r="GB96" s="5">
        <f t="shared" si="508"/>
        <v>0.74990970268769885</v>
      </c>
      <c r="GC96">
        <v>-75.612603500485406</v>
      </c>
      <c r="GD96" s="6">
        <f t="shared" si="549"/>
        <v>-72.118715569376945</v>
      </c>
      <c r="GE96" s="16">
        <f t="shared" si="550"/>
        <v>72118.715569376945</v>
      </c>
      <c r="GF96" s="6">
        <f t="shared" si="551"/>
        <v>45.074197230860591</v>
      </c>
      <c r="GG96" s="14">
        <f t="shared" si="552"/>
        <v>1.8747742567192471E-2</v>
      </c>
      <c r="GH96" s="6">
        <f t="shared" si="553"/>
        <v>2.4042466483265019</v>
      </c>
      <c r="GI96" s="1">
        <v>90</v>
      </c>
      <c r="GJ96">
        <v>-23.335241501578</v>
      </c>
      <c r="GK96" s="5">
        <f t="shared" si="509"/>
        <v>-0.74999203160449923</v>
      </c>
      <c r="GL96" s="5">
        <f t="shared" si="510"/>
        <v>0.74999203160449923</v>
      </c>
      <c r="GM96">
        <v>-76.6121545806527</v>
      </c>
      <c r="GN96" s="6">
        <f t="shared" si="432"/>
        <v>-73.106551356613608</v>
      </c>
      <c r="GO96" s="16">
        <f t="shared" si="433"/>
        <v>73106.551356613607</v>
      </c>
      <c r="GP96" s="6">
        <f t="shared" si="434"/>
        <v>45.691594597883501</v>
      </c>
      <c r="GQ96" s="14">
        <f t="shared" si="435"/>
        <v>1.8749800790112479E-2</v>
      </c>
      <c r="GR96" s="6">
        <f t="shared" si="436"/>
        <v>2.4369109362473074</v>
      </c>
      <c r="GS96" s="1">
        <v>90</v>
      </c>
      <c r="GT96">
        <v>-23.862158303908998</v>
      </c>
      <c r="GU96" s="5">
        <f t="shared" si="511"/>
        <v>-0.75004451163239949</v>
      </c>
      <c r="GV96" s="5">
        <f t="shared" si="512"/>
        <v>0.75004451163239949</v>
      </c>
      <c r="GW96">
        <v>-84.987507946789293</v>
      </c>
      <c r="GX96" s="6">
        <f t="shared" si="569"/>
        <v>-81.322147510945825</v>
      </c>
      <c r="GY96" s="16">
        <f t="shared" si="570"/>
        <v>81322.147510945826</v>
      </c>
      <c r="GZ96" s="6">
        <f t="shared" si="571"/>
        <v>50.826342194341144</v>
      </c>
      <c r="HA96" s="14">
        <f t="shared" si="572"/>
        <v>1.8751112790809987E-2</v>
      </c>
      <c r="HB96" s="6">
        <f t="shared" si="573"/>
        <v>2.7105773807329125</v>
      </c>
      <c r="HC96" s="27">
        <f t="shared" si="513"/>
        <v>46.998777356930077</v>
      </c>
      <c r="HD96" s="22">
        <f t="shared" si="514"/>
        <v>1.8748262012366974E-2</v>
      </c>
      <c r="HE96" s="27">
        <f t="shared" si="515"/>
        <v>2.5068338241661086</v>
      </c>
      <c r="HF96" s="1">
        <v>90</v>
      </c>
      <c r="HG96">
        <v>-23.431515623745799</v>
      </c>
      <c r="HH96" s="5">
        <f t="shared" si="516"/>
        <v>-0.75002420879999931</v>
      </c>
      <c r="HI96" s="5">
        <f t="shared" si="517"/>
        <v>0.75002420879999931</v>
      </c>
      <c r="HJ96">
        <v>-67.420124635100393</v>
      </c>
      <c r="HK96" s="6">
        <f t="shared" si="437"/>
        <v>-63.632437773048899</v>
      </c>
      <c r="HL96" s="16">
        <f t="shared" si="438"/>
        <v>63632.4377730489</v>
      </c>
      <c r="HM96" s="6">
        <f t="shared" si="439"/>
        <v>39.770273608155563</v>
      </c>
      <c r="HN96" s="14">
        <f t="shared" si="440"/>
        <v>1.8750605219999984E-2</v>
      </c>
      <c r="HO96" s="6">
        <f t="shared" si="441"/>
        <v>2.1210127962021912</v>
      </c>
      <c r="HP96" s="1">
        <v>90</v>
      </c>
      <c r="HQ96">
        <v>-23.587427779492099</v>
      </c>
      <c r="HR96" s="5">
        <f t="shared" si="518"/>
        <v>-0.74994770064940042</v>
      </c>
      <c r="HS96" s="5">
        <f t="shared" si="519"/>
        <v>0.74994770064940042</v>
      </c>
      <c r="HT96">
        <v>-68.163402192294598</v>
      </c>
      <c r="HU96" s="6">
        <f t="shared" si="442"/>
        <v>-64.458011463284492</v>
      </c>
      <c r="HV96" s="16">
        <f t="shared" si="443"/>
        <v>64458.011463284492</v>
      </c>
      <c r="HW96" s="6">
        <f t="shared" si="444"/>
        <v>40.286257164552808</v>
      </c>
      <c r="HX96" s="14">
        <f t="shared" si="445"/>
        <v>1.874869251623501E-2</v>
      </c>
      <c r="HY96" s="6">
        <f t="shared" si="446"/>
        <v>2.1487502197642758</v>
      </c>
      <c r="HZ96" s="1">
        <v>90</v>
      </c>
      <c r="IA96">
        <v>-23.564623274891801</v>
      </c>
      <c r="IB96" s="5">
        <f t="shared" si="520"/>
        <v>-0.74997843429479971</v>
      </c>
      <c r="IC96" s="5">
        <f t="shared" si="521"/>
        <v>0.74997843429479971</v>
      </c>
      <c r="ID96">
        <v>-73.482082784175901</v>
      </c>
      <c r="IE96" s="6">
        <f t="shared" si="447"/>
        <v>-69.733842462301268</v>
      </c>
      <c r="IF96" s="16">
        <f t="shared" si="448"/>
        <v>69733.842462301269</v>
      </c>
      <c r="IG96" s="6">
        <f t="shared" si="449"/>
        <v>43.583651538938291</v>
      </c>
      <c r="IH96" s="14">
        <f t="shared" si="450"/>
        <v>1.8749460857369993E-2</v>
      </c>
      <c r="II96" s="6">
        <f t="shared" si="451"/>
        <v>2.3245282555314937</v>
      </c>
      <c r="IJ96" s="1">
        <v>90</v>
      </c>
      <c r="IK96">
        <v>-23.723820997031901</v>
      </c>
      <c r="IL96" s="5">
        <f t="shared" si="522"/>
        <v>-0.74989536031990056</v>
      </c>
      <c r="IM96" s="5">
        <f t="shared" si="523"/>
        <v>0.74989536031990056</v>
      </c>
      <c r="IN96">
        <v>-75.011408515274496</v>
      </c>
      <c r="IO96" s="6">
        <f t="shared" si="452"/>
        <v>-71.389209851622553</v>
      </c>
      <c r="IP96" s="16">
        <f t="shared" si="453"/>
        <v>71389.209851622552</v>
      </c>
      <c r="IQ96" s="6">
        <f t="shared" si="454"/>
        <v>44.618256157264092</v>
      </c>
      <c r="IR96" s="14">
        <f t="shared" si="455"/>
        <v>1.8747384007997515E-2</v>
      </c>
      <c r="IS96" s="6">
        <f t="shared" si="456"/>
        <v>2.3799723811188924</v>
      </c>
      <c r="IT96" s="1">
        <v>90</v>
      </c>
      <c r="IU96">
        <v>-23.6104381063844</v>
      </c>
      <c r="IV96" s="5">
        <f t="shared" si="524"/>
        <v>-0.74947673081640076</v>
      </c>
      <c r="IW96" s="5">
        <f t="shared" si="525"/>
        <v>0.74947673081640076</v>
      </c>
      <c r="IX96">
        <v>-73.531125299632507</v>
      </c>
      <c r="IY96" s="6">
        <f t="shared" si="457"/>
        <v>-69.891467504203277</v>
      </c>
      <c r="IZ96" s="16">
        <f t="shared" si="458"/>
        <v>69891.467504203276</v>
      </c>
      <c r="JA96" s="6">
        <f t="shared" si="459"/>
        <v>43.682167190127046</v>
      </c>
      <c r="JB96" s="14">
        <f t="shared" si="460"/>
        <v>1.8736918270410019E-2</v>
      </c>
      <c r="JC96" s="6">
        <f t="shared" si="461"/>
        <v>2.3313421428064518</v>
      </c>
      <c r="JD96" s="27">
        <f t="shared" si="462"/>
        <v>42.388121131807559</v>
      </c>
      <c r="JE96" s="22">
        <f t="shared" si="463"/>
        <v>1.8746612174402502E-2</v>
      </c>
      <c r="JF96" s="27">
        <f t="shared" si="464"/>
        <v>2.2611083398677376</v>
      </c>
    </row>
    <row r="97" spans="2:266" x14ac:dyDescent="0.25">
      <c r="B97" s="1">
        <v>91</v>
      </c>
      <c r="C97" s="5">
        <v>-23.541195063553999</v>
      </c>
      <c r="D97" s="5">
        <f t="shared" si="420"/>
        <v>-0.75828382944050077</v>
      </c>
      <c r="E97" s="5">
        <f t="shared" si="421"/>
        <v>0.75828382944050077</v>
      </c>
      <c r="F97" s="6">
        <v>-70.267057977616801</v>
      </c>
      <c r="G97" s="6">
        <f t="shared" si="422"/>
        <v>-66.659454442560687</v>
      </c>
      <c r="H97" s="16">
        <f t="shared" si="395"/>
        <v>66659.454442560687</v>
      </c>
      <c r="I97" s="6">
        <f t="shared" si="396"/>
        <v>41.662159026600428</v>
      </c>
      <c r="J97" s="14">
        <f t="shared" si="397"/>
        <v>1.8957095736012518E-2</v>
      </c>
      <c r="K97" s="6">
        <f t="shared" si="398"/>
        <v>2.197707898233348</v>
      </c>
      <c r="L97" s="1">
        <v>91</v>
      </c>
      <c r="M97" s="1">
        <v>-23.7487345281999</v>
      </c>
      <c r="N97" s="5">
        <f t="shared" si="399"/>
        <v>-0.75857919839949872</v>
      </c>
      <c r="O97" s="5">
        <f t="shared" si="577"/>
        <v>0.75857919839949872</v>
      </c>
      <c r="P97" s="1">
        <v>-73.030798323452501</v>
      </c>
      <c r="Q97" s="6">
        <f t="shared" si="578"/>
        <v>-68.990726955235033</v>
      </c>
      <c r="R97" s="16">
        <f t="shared" si="579"/>
        <v>68990.726955235034</v>
      </c>
      <c r="S97" s="6">
        <f t="shared" si="580"/>
        <v>43.119204347021899</v>
      </c>
      <c r="T97" s="14">
        <f t="shared" si="581"/>
        <v>1.8964479959987467E-2</v>
      </c>
      <c r="U97" s="6">
        <f t="shared" si="582"/>
        <v>2.273682401942879</v>
      </c>
      <c r="V97" s="1">
        <v>91</v>
      </c>
      <c r="W97" s="1">
        <v>-23.712347614969001</v>
      </c>
      <c r="X97" s="5">
        <f t="shared" si="423"/>
        <v>-0.75800070737360059</v>
      </c>
      <c r="Y97" s="5">
        <f t="shared" si="424"/>
        <v>0.75800070737360059</v>
      </c>
      <c r="Z97" s="1">
        <v>-72.142683714628205</v>
      </c>
      <c r="AA97" s="6">
        <f t="shared" si="425"/>
        <v>-67.713632993400083</v>
      </c>
      <c r="AB97" s="16">
        <f t="shared" si="400"/>
        <v>67713.632993400082</v>
      </c>
      <c r="AC97" s="6">
        <f t="shared" si="401"/>
        <v>42.321020620875053</v>
      </c>
      <c r="AD97" s="14">
        <f t="shared" si="402"/>
        <v>1.8950017684340015E-2</v>
      </c>
      <c r="AE97" s="6">
        <f t="shared" si="403"/>
        <v>2.2332971570706479</v>
      </c>
      <c r="AF97" s="1">
        <v>91</v>
      </c>
      <c r="AG97" s="1">
        <v>-23.7804331169541</v>
      </c>
      <c r="AH97" s="5">
        <f t="shared" si="426"/>
        <v>-0.75856029255090007</v>
      </c>
      <c r="AI97" s="5">
        <f t="shared" si="427"/>
        <v>0.75856029255090007</v>
      </c>
      <c r="AJ97" s="1">
        <v>-78.110462613403797</v>
      </c>
      <c r="AK97" s="6">
        <f t="shared" si="428"/>
        <v>-73.832744359970093</v>
      </c>
      <c r="AL97" s="16">
        <f t="shared" si="404"/>
        <v>73832.744359970093</v>
      </c>
      <c r="AM97" s="6">
        <f t="shared" si="405"/>
        <v>46.145465224981308</v>
      </c>
      <c r="AN97" s="14">
        <f t="shared" si="406"/>
        <v>1.8964007313772503E-2</v>
      </c>
      <c r="AO97" s="6">
        <f t="shared" si="407"/>
        <v>2.4333182571316785</v>
      </c>
      <c r="AP97" s="1">
        <v>91</v>
      </c>
      <c r="AQ97" s="1">
        <v>-23.747643670052</v>
      </c>
      <c r="AR97" s="5">
        <f t="shared" si="429"/>
        <v>-0.75822445762559809</v>
      </c>
      <c r="AS97" s="5">
        <f t="shared" si="430"/>
        <v>0.75822445762559809</v>
      </c>
      <c r="AT97" s="1">
        <v>-76.940992102026897</v>
      </c>
      <c r="AU97" s="6">
        <f t="shared" si="431"/>
        <v>-73.166166990995364</v>
      </c>
      <c r="AV97" s="16">
        <f t="shared" si="408"/>
        <v>73166.166990995363</v>
      </c>
      <c r="AW97" s="6">
        <f t="shared" si="409"/>
        <v>45.728854369372101</v>
      </c>
      <c r="AX97" s="14">
        <f t="shared" si="410"/>
        <v>1.8955611440639952E-2</v>
      </c>
      <c r="AY97" s="6">
        <f t="shared" si="411"/>
        <v>2.4124177957842901</v>
      </c>
      <c r="AZ97" s="27">
        <f t="shared" si="393"/>
        <v>43.795340717770159</v>
      </c>
      <c r="BA97" s="22">
        <f t="shared" si="394"/>
        <v>1.8958242426950492E-2</v>
      </c>
      <c r="BB97" s="27">
        <f t="shared" si="412"/>
        <v>2.3100949830408308</v>
      </c>
      <c r="BC97" s="1">
        <v>91</v>
      </c>
      <c r="BD97">
        <v>-23.609651278495502</v>
      </c>
      <c r="BE97" s="5">
        <f t="shared" si="486"/>
        <v>-0.75811595854400338</v>
      </c>
      <c r="BF97" s="5">
        <f t="shared" si="487"/>
        <v>0.75811595854400338</v>
      </c>
      <c r="BG97">
        <v>-80.448713526129694</v>
      </c>
      <c r="BH97" s="6">
        <f t="shared" si="526"/>
        <v>-76.623329706490026</v>
      </c>
      <c r="BI97" s="16">
        <f t="shared" si="413"/>
        <v>76623.329706490025</v>
      </c>
      <c r="BJ97" s="6">
        <f t="shared" si="527"/>
        <v>47.889581066556268</v>
      </c>
      <c r="BK97" s="14">
        <f t="shared" si="528"/>
        <v>1.8952898963600084E-2</v>
      </c>
      <c r="BL97" s="6">
        <f t="shared" si="529"/>
        <v>2.5267681296951152</v>
      </c>
      <c r="BM97" s="1">
        <v>91</v>
      </c>
      <c r="BN97">
        <v>-23.570078590086201</v>
      </c>
      <c r="BO97" s="5">
        <f t="shared" si="488"/>
        <v>-0.75831530814410186</v>
      </c>
      <c r="BP97" s="5">
        <f t="shared" si="489"/>
        <v>0.75831530814410186</v>
      </c>
      <c r="BQ97">
        <v>-79.208733327686801</v>
      </c>
      <c r="BR97" s="6">
        <f t="shared" si="465"/>
        <v>-75.525148585438743</v>
      </c>
      <c r="BS97" s="16">
        <f t="shared" si="414"/>
        <v>75525.148585438743</v>
      </c>
      <c r="BT97" s="6">
        <f t="shared" si="466"/>
        <v>47.203217865899212</v>
      </c>
      <c r="BU97" s="14">
        <f t="shared" si="467"/>
        <v>1.8957882703602547E-2</v>
      </c>
      <c r="BV97" s="6">
        <f t="shared" si="468"/>
        <v>2.4898992468673327</v>
      </c>
      <c r="BW97" s="1">
        <v>91</v>
      </c>
      <c r="BX97">
        <v>-23.516863469305399</v>
      </c>
      <c r="BY97" s="5">
        <f t="shared" si="490"/>
        <v>-0.75836001162829803</v>
      </c>
      <c r="BZ97" s="5">
        <f t="shared" si="491"/>
        <v>0.75836001162829803</v>
      </c>
      <c r="CA97">
        <v>-82.242903485894203</v>
      </c>
      <c r="CB97" s="6">
        <f t="shared" si="469"/>
        <v>-78.150346130132675</v>
      </c>
      <c r="CC97" s="16">
        <f t="shared" si="415"/>
        <v>78150.346130132675</v>
      </c>
      <c r="CD97" s="6">
        <f t="shared" si="470"/>
        <v>48.843966331332922</v>
      </c>
      <c r="CE97" s="14">
        <f t="shared" si="471"/>
        <v>1.8959000290707451E-2</v>
      </c>
      <c r="CF97" s="6">
        <f t="shared" si="472"/>
        <v>2.5762944027841628</v>
      </c>
      <c r="CG97" s="1">
        <v>91</v>
      </c>
      <c r="CH97">
        <v>-23.543026462858201</v>
      </c>
      <c r="CI97" s="5">
        <f t="shared" si="492"/>
        <v>-0.75807507348240222</v>
      </c>
      <c r="CJ97" s="5">
        <f t="shared" si="493"/>
        <v>0.75807507348240222</v>
      </c>
      <c r="CK97">
        <v>-79.898727871477604</v>
      </c>
      <c r="CL97" s="6">
        <f t="shared" si="473"/>
        <v>-75.857863388955607</v>
      </c>
      <c r="CM97" s="16">
        <f t="shared" si="416"/>
        <v>75857.863388955608</v>
      </c>
      <c r="CN97" s="6">
        <f t="shared" si="474"/>
        <v>47.411164618097253</v>
      </c>
      <c r="CO97" s="14">
        <f t="shared" si="475"/>
        <v>1.8951876837060056E-2</v>
      </c>
      <c r="CP97" s="6">
        <f t="shared" si="476"/>
        <v>2.5016606548110092</v>
      </c>
      <c r="CQ97" s="1">
        <v>91</v>
      </c>
      <c r="CR97">
        <v>-23.528432684462601</v>
      </c>
      <c r="CS97" s="5">
        <f t="shared" si="494"/>
        <v>-0.75805705239029919</v>
      </c>
      <c r="CT97" s="5">
        <f t="shared" si="495"/>
        <v>0.75805705239029919</v>
      </c>
      <c r="CU97">
        <v>-45.240852795541301</v>
      </c>
      <c r="CV97" s="6">
        <f t="shared" si="477"/>
        <v>-42.098773829638972</v>
      </c>
      <c r="CW97" s="16">
        <f t="shared" si="417"/>
        <v>42098.773829638973</v>
      </c>
      <c r="CX97" s="6">
        <f t="shared" si="478"/>
        <v>26.311733643524359</v>
      </c>
      <c r="CY97" s="14">
        <f t="shared" si="479"/>
        <v>1.895142630975748E-2</v>
      </c>
      <c r="CZ97" s="6">
        <f t="shared" si="480"/>
        <v>1.388377487449443</v>
      </c>
      <c r="DA97" s="27">
        <f t="shared" si="418"/>
        <v>47.836982470471412</v>
      </c>
      <c r="DB97" s="22">
        <f t="shared" si="419"/>
        <v>1.8955414698742533E-2</v>
      </c>
      <c r="DC97" s="27">
        <f t="shared" si="496"/>
        <v>2.5236579220630202</v>
      </c>
      <c r="DD97" s="1">
        <v>91</v>
      </c>
      <c r="DE97">
        <v>-23.521311046892901</v>
      </c>
      <c r="DF97" s="5">
        <f t="shared" si="497"/>
        <v>-0.75844215428060124</v>
      </c>
      <c r="DG97" s="5">
        <f t="shared" si="498"/>
        <v>0.75844215428060124</v>
      </c>
      <c r="DH97">
        <v>-21.962057985365401</v>
      </c>
      <c r="DI97" s="6">
        <f t="shared" si="535"/>
        <v>-18.009417690336715</v>
      </c>
      <c r="DJ97" s="16">
        <f t="shared" si="536"/>
        <v>18009.417690336715</v>
      </c>
      <c r="DK97" s="6">
        <f t="shared" si="537"/>
        <v>11.255886056460447</v>
      </c>
      <c r="DL97" s="14">
        <f t="shared" si="538"/>
        <v>1.896105385701503E-2</v>
      </c>
      <c r="DM97" s="6">
        <f t="shared" si="539"/>
        <v>0.59363188045036341</v>
      </c>
      <c r="DN97" s="1">
        <v>91</v>
      </c>
      <c r="DO97">
        <v>-23.574906752649401</v>
      </c>
      <c r="DP97" s="5">
        <f t="shared" si="499"/>
        <v>-0.75875507867030123</v>
      </c>
      <c r="DQ97" s="5">
        <f t="shared" si="500"/>
        <v>0.75875507867030123</v>
      </c>
      <c r="DR97">
        <v>-31.425352394580798</v>
      </c>
      <c r="DS97" s="6">
        <f t="shared" si="481"/>
        <v>-27.672262676060164</v>
      </c>
      <c r="DT97" s="16">
        <f t="shared" si="482"/>
        <v>27672.262676060163</v>
      </c>
      <c r="DU97" s="6">
        <f t="shared" si="483"/>
        <v>17.295164172537604</v>
      </c>
      <c r="DV97" s="14">
        <f t="shared" si="484"/>
        <v>1.8968876966757531E-2</v>
      </c>
      <c r="DW97" s="6">
        <f t="shared" si="485"/>
        <v>0.91176531973120678</v>
      </c>
      <c r="ER97" s="1">
        <v>91</v>
      </c>
      <c r="ES97">
        <v>-23.4993956759679</v>
      </c>
      <c r="ET97" s="5">
        <f t="shared" si="547"/>
        <v>-0.75845081558070149</v>
      </c>
      <c r="EU97" s="5">
        <f t="shared" si="548"/>
        <v>0.75845081558070149</v>
      </c>
      <c r="EV97">
        <v>-24.261441640555901</v>
      </c>
      <c r="EW97" s="6">
        <f t="shared" si="542"/>
        <v>-20.474858582019856</v>
      </c>
      <c r="EX97" s="16">
        <f t="shared" si="543"/>
        <v>20474.858582019857</v>
      </c>
      <c r="EY97" s="6">
        <f t="shared" si="544"/>
        <v>12.796786613762411</v>
      </c>
      <c r="EZ97" s="14">
        <f t="shared" si="545"/>
        <v>1.8961270389517539E-2</v>
      </c>
      <c r="FA97" s="6">
        <f t="shared" si="546"/>
        <v>0.67489078267861891</v>
      </c>
      <c r="FB97" s="27"/>
      <c r="FC97" s="22"/>
      <c r="FD97" s="27"/>
      <c r="FE97" s="1">
        <v>91</v>
      </c>
      <c r="FF97">
        <v>-23.551284919345498</v>
      </c>
      <c r="FG97" s="5">
        <f t="shared" si="505"/>
        <v>-0.75824746129349663</v>
      </c>
      <c r="FH97" s="5">
        <f t="shared" si="506"/>
        <v>0.75824746129349663</v>
      </c>
      <c r="FI97">
        <v>-81.803428940475001</v>
      </c>
      <c r="FJ97" s="6">
        <f t="shared" si="559"/>
        <v>-78.442654572427287</v>
      </c>
      <c r="FK97" s="16">
        <f t="shared" si="560"/>
        <v>78442.654572427287</v>
      </c>
      <c r="FL97" s="6">
        <f t="shared" si="561"/>
        <v>49.026659107767053</v>
      </c>
      <c r="FM97" s="14">
        <f t="shared" si="562"/>
        <v>1.8956186532337417E-2</v>
      </c>
      <c r="FN97" s="6">
        <f t="shared" si="563"/>
        <v>2.5863144480105387</v>
      </c>
      <c r="FO97" s="1">
        <v>91</v>
      </c>
      <c r="FP97">
        <v>-23.454658058747299</v>
      </c>
      <c r="FQ97" s="5">
        <f t="shared" si="540"/>
        <v>-0.75807274517589818</v>
      </c>
      <c r="FR97" s="5">
        <f t="shared" si="541"/>
        <v>0.75807274517589818</v>
      </c>
      <c r="FS97">
        <v>-77.117330208420796</v>
      </c>
      <c r="FT97" s="6">
        <f t="shared" si="564"/>
        <v>-73.525787144899411</v>
      </c>
      <c r="FU97" s="16">
        <f t="shared" si="565"/>
        <v>73525.787144899412</v>
      </c>
      <c r="FV97" s="6">
        <f t="shared" si="566"/>
        <v>45.953616965562134</v>
      </c>
      <c r="FW97" s="14">
        <f t="shared" si="567"/>
        <v>1.8951818629397453E-2</v>
      </c>
      <c r="FX97" s="6">
        <f t="shared" si="568"/>
        <v>2.4247602757384117</v>
      </c>
      <c r="FY97" s="1">
        <v>91</v>
      </c>
      <c r="FZ97">
        <v>-23.5168137366792</v>
      </c>
      <c r="GA97" s="5">
        <f t="shared" si="507"/>
        <v>-0.75787008938059941</v>
      </c>
      <c r="GB97" s="5">
        <f t="shared" si="508"/>
        <v>0.75787008938059941</v>
      </c>
      <c r="GC97">
        <v>-76.411646232008906</v>
      </c>
      <c r="GD97" s="6">
        <f t="shared" si="549"/>
        <v>-72.917758300900445</v>
      </c>
      <c r="GE97" s="16">
        <f t="shared" si="550"/>
        <v>72917.758300900445</v>
      </c>
      <c r="GF97" s="6">
        <f t="shared" si="551"/>
        <v>45.57359893806278</v>
      </c>
      <c r="GG97" s="14">
        <f t="shared" si="552"/>
        <v>1.8946752234514985E-2</v>
      </c>
      <c r="GH97" s="6">
        <f t="shared" si="553"/>
        <v>2.4053515016173646</v>
      </c>
      <c r="GI97" s="1">
        <v>91</v>
      </c>
      <c r="GJ97">
        <v>-23.343427408035701</v>
      </c>
      <c r="GK97" s="5">
        <f t="shared" si="509"/>
        <v>-0.75817793806220024</v>
      </c>
      <c r="GL97" s="5">
        <f t="shared" si="510"/>
        <v>0.75817793806220024</v>
      </c>
      <c r="GM97">
        <v>-78.276748396456199</v>
      </c>
      <c r="GN97" s="6">
        <f t="shared" si="432"/>
        <v>-74.771145172417107</v>
      </c>
      <c r="GO97" s="16">
        <f t="shared" si="433"/>
        <v>74771.145172417106</v>
      </c>
      <c r="GP97" s="6">
        <f t="shared" si="434"/>
        <v>46.731965732760692</v>
      </c>
      <c r="GQ97" s="14">
        <f t="shared" si="435"/>
        <v>1.8954448451555007E-2</v>
      </c>
      <c r="GR97" s="6">
        <f t="shared" si="436"/>
        <v>2.4654880279002178</v>
      </c>
      <c r="GS97" s="1">
        <v>91</v>
      </c>
      <c r="GT97">
        <v>-23.870558367995901</v>
      </c>
      <c r="GU97" s="5">
        <f t="shared" si="511"/>
        <v>-0.75844457571930235</v>
      </c>
      <c r="GV97" s="5">
        <f t="shared" si="512"/>
        <v>0.75844457571930235</v>
      </c>
      <c r="GW97">
        <v>-86.127472296357197</v>
      </c>
      <c r="GX97" s="6">
        <f t="shared" si="569"/>
        <v>-82.46211186051373</v>
      </c>
      <c r="GY97" s="16">
        <f t="shared" si="570"/>
        <v>82462.111860513731</v>
      </c>
      <c r="GZ97" s="6">
        <f t="shared" si="571"/>
        <v>51.538819912821083</v>
      </c>
      <c r="HA97" s="14">
        <f t="shared" si="572"/>
        <v>1.8961114392982557E-2</v>
      </c>
      <c r="HB97" s="6">
        <f t="shared" si="573"/>
        <v>2.7181324285399291</v>
      </c>
      <c r="HC97" s="27">
        <f t="shared" si="513"/>
        <v>47.764932131394751</v>
      </c>
      <c r="HD97" s="22">
        <f t="shared" si="514"/>
        <v>1.8954064048157488E-2</v>
      </c>
      <c r="HE97" s="27">
        <f t="shared" si="515"/>
        <v>2.5200364423184456</v>
      </c>
      <c r="HF97" s="1">
        <v>91</v>
      </c>
      <c r="HG97">
        <v>-23.439811100306098</v>
      </c>
      <c r="HH97" s="5">
        <f t="shared" si="516"/>
        <v>-0.75831968536029848</v>
      </c>
      <c r="HI97" s="5">
        <f t="shared" si="517"/>
        <v>0.75831968536029848</v>
      </c>
      <c r="HJ97">
        <v>-68.737193755805507</v>
      </c>
      <c r="HK97" s="6">
        <f t="shared" si="437"/>
        <v>-64.949506893754005</v>
      </c>
      <c r="HL97" s="16">
        <f t="shared" si="438"/>
        <v>64949.506893754005</v>
      </c>
      <c r="HM97" s="6">
        <f t="shared" si="439"/>
        <v>40.593441808596253</v>
      </c>
      <c r="HN97" s="14">
        <f t="shared" si="440"/>
        <v>1.8957992134007461E-2</v>
      </c>
      <c r="HO97" s="6">
        <f t="shared" si="441"/>
        <v>2.1412310713948668</v>
      </c>
      <c r="HP97" s="1">
        <v>91</v>
      </c>
      <c r="HQ97">
        <v>-23.595384021799401</v>
      </c>
      <c r="HR97" s="5">
        <f t="shared" si="518"/>
        <v>-0.75790394295670183</v>
      </c>
      <c r="HS97" s="5">
        <f t="shared" si="519"/>
        <v>0.75790394295670183</v>
      </c>
      <c r="HT97">
        <v>-69.078899547457695</v>
      </c>
      <c r="HU97" s="6">
        <f t="shared" si="442"/>
        <v>-65.37350881844759</v>
      </c>
      <c r="HV97" s="16">
        <f t="shared" si="443"/>
        <v>65373.50881844759</v>
      </c>
      <c r="HW97" s="6">
        <f t="shared" si="444"/>
        <v>40.858443011529744</v>
      </c>
      <c r="HX97" s="14">
        <f t="shared" si="445"/>
        <v>1.8947598573917545E-2</v>
      </c>
      <c r="HY97" s="6">
        <f t="shared" si="446"/>
        <v>2.1563916320126042</v>
      </c>
      <c r="HZ97" s="1">
        <v>91</v>
      </c>
      <c r="IA97">
        <v>-23.573120243094099</v>
      </c>
      <c r="IB97" s="5">
        <f t="shared" si="520"/>
        <v>-0.75847540249709766</v>
      </c>
      <c r="IC97" s="5">
        <f t="shared" si="521"/>
        <v>0.75847540249709766</v>
      </c>
      <c r="ID97">
        <v>-74.457625113427596</v>
      </c>
      <c r="IE97" s="6">
        <f t="shared" si="447"/>
        <v>-70.709384791552964</v>
      </c>
      <c r="IF97" s="16">
        <f t="shared" si="448"/>
        <v>70709.384791552962</v>
      </c>
      <c r="IG97" s="6">
        <f t="shared" si="449"/>
        <v>44.193365494720602</v>
      </c>
      <c r="IH97" s="14">
        <f t="shared" si="450"/>
        <v>1.8961885062427443E-2</v>
      </c>
      <c r="II97" s="6">
        <f t="shared" si="451"/>
        <v>2.3306419878205453</v>
      </c>
      <c r="IJ97" s="1">
        <v>91</v>
      </c>
      <c r="IK97">
        <v>-23.732159873224699</v>
      </c>
      <c r="IL97" s="5">
        <f t="shared" si="522"/>
        <v>-0.75823423651269906</v>
      </c>
      <c r="IM97" s="5">
        <f t="shared" si="523"/>
        <v>0.75823423651269906</v>
      </c>
      <c r="IN97">
        <v>-75.814778544008703</v>
      </c>
      <c r="IO97" s="6">
        <f t="shared" si="452"/>
        <v>-72.19257988035676</v>
      </c>
      <c r="IP97" s="16">
        <f t="shared" si="453"/>
        <v>72192.57988035676</v>
      </c>
      <c r="IQ97" s="6">
        <f t="shared" si="454"/>
        <v>45.120362425222972</v>
      </c>
      <c r="IR97" s="14">
        <f t="shared" si="455"/>
        <v>1.8955855912817475E-2</v>
      </c>
      <c r="IS97" s="6">
        <f t="shared" si="456"/>
        <v>2.3802862098521076</v>
      </c>
      <c r="IT97" s="1">
        <v>91</v>
      </c>
      <c r="IU97">
        <v>-23.6195036470269</v>
      </c>
      <c r="IV97" s="5">
        <f t="shared" si="524"/>
        <v>-0.75854227145890007</v>
      </c>
      <c r="IW97" s="5">
        <f t="shared" si="525"/>
        <v>0.75854227145890007</v>
      </c>
      <c r="IX97">
        <v>-74.262040667235894</v>
      </c>
      <c r="IY97" s="6">
        <f t="shared" si="457"/>
        <v>-70.622382871806664</v>
      </c>
      <c r="IZ97" s="16">
        <f t="shared" si="458"/>
        <v>70622.382871806665</v>
      </c>
      <c r="JA97" s="6">
        <f t="shared" si="459"/>
        <v>44.138989294879167</v>
      </c>
      <c r="JB97" s="14">
        <f t="shared" si="460"/>
        <v>1.8963556786472501E-2</v>
      </c>
      <c r="JC97" s="6">
        <f t="shared" si="461"/>
        <v>2.3275691259756375</v>
      </c>
      <c r="JD97" s="27">
        <f t="shared" si="462"/>
        <v>42.980920406989746</v>
      </c>
      <c r="JE97" s="22">
        <f t="shared" si="463"/>
        <v>1.8957377693928489E-2</v>
      </c>
      <c r="JF97" s="27">
        <f t="shared" si="464"/>
        <v>2.2672397575723418</v>
      </c>
    </row>
    <row r="98" spans="2:266" x14ac:dyDescent="0.25">
      <c r="B98" s="1">
        <v>92</v>
      </c>
      <c r="C98" s="5">
        <v>-23.549219432108799</v>
      </c>
      <c r="D98" s="5">
        <f t="shared" si="420"/>
        <v>-0.76630819799530059</v>
      </c>
      <c r="E98" s="5">
        <f t="shared" si="421"/>
        <v>0.76630819799530059</v>
      </c>
      <c r="F98" s="6">
        <v>-71.128776855766802</v>
      </c>
      <c r="G98" s="6">
        <f t="shared" si="422"/>
        <v>-67.521173320710687</v>
      </c>
      <c r="H98" s="16">
        <f t="shared" si="395"/>
        <v>67521.173320710688</v>
      </c>
      <c r="I98" s="6">
        <f t="shared" si="396"/>
        <v>42.200733325444183</v>
      </c>
      <c r="J98" s="14">
        <f t="shared" si="397"/>
        <v>1.9157704949882514E-2</v>
      </c>
      <c r="K98" s="6">
        <f t="shared" si="398"/>
        <v>2.2028073527514573</v>
      </c>
      <c r="L98" s="1">
        <v>92</v>
      </c>
      <c r="M98" s="1">
        <v>-23.757265722507299</v>
      </c>
      <c r="N98" s="5">
        <f t="shared" si="399"/>
        <v>-0.76711039270689696</v>
      </c>
      <c r="O98" s="5">
        <f t="shared" si="577"/>
        <v>0.76711039270689696</v>
      </c>
      <c r="P98" s="1">
        <v>-74.243380688130898</v>
      </c>
      <c r="Q98" s="6">
        <f t="shared" si="578"/>
        <v>-70.20330931991343</v>
      </c>
      <c r="R98" s="16">
        <f t="shared" si="579"/>
        <v>70203.309319913431</v>
      </c>
      <c r="S98" s="6">
        <f t="shared" si="580"/>
        <v>43.877068324945895</v>
      </c>
      <c r="T98" s="14">
        <f t="shared" si="581"/>
        <v>1.9177759817672425E-2</v>
      </c>
      <c r="U98" s="6">
        <f t="shared" si="582"/>
        <v>2.2879141642243797</v>
      </c>
      <c r="V98" s="1">
        <v>92</v>
      </c>
      <c r="W98" s="1">
        <v>-23.720371750693101</v>
      </c>
      <c r="X98" s="5">
        <f t="shared" si="423"/>
        <v>-0.76602484309769991</v>
      </c>
      <c r="Y98" s="5">
        <f t="shared" si="424"/>
        <v>0.76602484309769991</v>
      </c>
      <c r="Z98" s="1">
        <v>-72.895200923085198</v>
      </c>
      <c r="AA98" s="6">
        <f t="shared" si="425"/>
        <v>-68.466150201857076</v>
      </c>
      <c r="AB98" s="16">
        <f t="shared" si="400"/>
        <v>68466.150201857075</v>
      </c>
      <c r="AC98" s="6">
        <f t="shared" si="401"/>
        <v>42.791343876160674</v>
      </c>
      <c r="AD98" s="14">
        <f t="shared" si="402"/>
        <v>1.9150621077442496E-2</v>
      </c>
      <c r="AE98" s="6">
        <f t="shared" si="403"/>
        <v>2.2344624596308558</v>
      </c>
      <c r="AF98" s="1">
        <v>92</v>
      </c>
      <c r="AG98" s="1">
        <v>-23.788235178807</v>
      </c>
      <c r="AH98" s="5">
        <f t="shared" si="426"/>
        <v>-0.76636235440379963</v>
      </c>
      <c r="AI98" s="5">
        <f t="shared" si="427"/>
        <v>0.76636235440379963</v>
      </c>
      <c r="AJ98" s="1">
        <v>-79.180151037871795</v>
      </c>
      <c r="AK98" s="6">
        <f t="shared" si="428"/>
        <v>-74.902432784438091</v>
      </c>
      <c r="AL98" s="16">
        <f t="shared" si="404"/>
        <v>74902.43278443809</v>
      </c>
      <c r="AM98" s="6">
        <f t="shared" si="405"/>
        <v>46.814020490273805</v>
      </c>
      <c r="AN98" s="14">
        <f t="shared" si="406"/>
        <v>1.9159058860094991E-2</v>
      </c>
      <c r="AO98" s="6">
        <f t="shared" si="407"/>
        <v>2.443440506766192</v>
      </c>
      <c r="AP98" s="1">
        <v>92</v>
      </c>
      <c r="AQ98" s="1">
        <v>-23.755850577834099</v>
      </c>
      <c r="AR98" s="5">
        <f t="shared" si="429"/>
        <v>-0.76643136540769774</v>
      </c>
      <c r="AS98" s="5">
        <f t="shared" si="430"/>
        <v>0.76643136540769774</v>
      </c>
      <c r="AT98" s="1">
        <v>-78.096954710781603</v>
      </c>
      <c r="AU98" s="6">
        <f t="shared" si="431"/>
        <v>-74.32212959975007</v>
      </c>
      <c r="AV98" s="16">
        <f t="shared" si="408"/>
        <v>74322.129599750071</v>
      </c>
      <c r="AW98" s="6">
        <f t="shared" si="409"/>
        <v>46.451330999843798</v>
      </c>
      <c r="AX98" s="14">
        <f t="shared" si="410"/>
        <v>1.9160784135192444E-2</v>
      </c>
      <c r="AY98" s="6">
        <f t="shared" si="411"/>
        <v>2.4242917550815184</v>
      </c>
      <c r="AZ98" s="27">
        <f t="shared" si="393"/>
        <v>44.426899403333678</v>
      </c>
      <c r="BA98" s="22">
        <f t="shared" si="394"/>
        <v>1.9161185768056973E-2</v>
      </c>
      <c r="BB98" s="27">
        <f t="shared" si="412"/>
        <v>2.3185882095771131</v>
      </c>
      <c r="BC98" s="1">
        <v>92</v>
      </c>
      <c r="BD98">
        <v>-23.618411857556399</v>
      </c>
      <c r="BE98" s="5">
        <f t="shared" si="486"/>
        <v>-0.76687653760490093</v>
      </c>
      <c r="BF98" s="5">
        <f t="shared" si="487"/>
        <v>0.76687653760490093</v>
      </c>
      <c r="BG98">
        <v>-81.862638331949697</v>
      </c>
      <c r="BH98" s="6">
        <f t="shared" si="526"/>
        <v>-78.037254512310028</v>
      </c>
      <c r="BI98" s="16">
        <f t="shared" si="413"/>
        <v>78037.254512310028</v>
      </c>
      <c r="BJ98" s="6">
        <f t="shared" si="527"/>
        <v>48.773284070193768</v>
      </c>
      <c r="BK98" s="14">
        <f t="shared" si="528"/>
        <v>1.9171913440122524E-2</v>
      </c>
      <c r="BL98" s="6">
        <f t="shared" si="529"/>
        <v>2.5439966763109938</v>
      </c>
      <c r="BM98" s="1">
        <v>92</v>
      </c>
      <c r="BN98">
        <v>-23.578740076423699</v>
      </c>
      <c r="BO98" s="5">
        <f t="shared" si="488"/>
        <v>-0.76697679448160017</v>
      </c>
      <c r="BP98" s="5">
        <f t="shared" si="489"/>
        <v>0.76697679448160017</v>
      </c>
      <c r="BQ98">
        <v>-80.228895507752895</v>
      </c>
      <c r="BR98" s="6">
        <f t="shared" si="465"/>
        <v>-76.545310765504837</v>
      </c>
      <c r="BS98" s="16">
        <f t="shared" si="414"/>
        <v>76545.310765504837</v>
      </c>
      <c r="BT98" s="6">
        <f t="shared" si="466"/>
        <v>47.840819228440523</v>
      </c>
      <c r="BU98" s="14">
        <f t="shared" si="467"/>
        <v>1.9174419862040003E-2</v>
      </c>
      <c r="BV98" s="6">
        <f t="shared" si="468"/>
        <v>2.4950334650359869</v>
      </c>
      <c r="BW98" s="1">
        <v>92</v>
      </c>
      <c r="BX98">
        <v>-23.525057664534199</v>
      </c>
      <c r="BY98" s="5">
        <f t="shared" si="490"/>
        <v>-0.76655420685709785</v>
      </c>
      <c r="BZ98" s="5">
        <f t="shared" si="491"/>
        <v>0.76655420685709785</v>
      </c>
      <c r="CA98">
        <v>-83.484974503517194</v>
      </c>
      <c r="CB98" s="6">
        <f t="shared" si="469"/>
        <v>-79.392417147755665</v>
      </c>
      <c r="CC98" s="16">
        <f t="shared" si="415"/>
        <v>79392.417147755667</v>
      </c>
      <c r="CD98" s="6">
        <f t="shared" si="470"/>
        <v>49.620260717347293</v>
      </c>
      <c r="CE98" s="14">
        <f t="shared" si="471"/>
        <v>1.9163855171427446E-2</v>
      </c>
      <c r="CF98" s="6">
        <f t="shared" si="472"/>
        <v>2.5892629783243799</v>
      </c>
      <c r="CG98" s="1">
        <v>92</v>
      </c>
      <c r="CH98">
        <v>-23.551543035400901</v>
      </c>
      <c r="CI98" s="5">
        <f t="shared" si="492"/>
        <v>-0.76659164602510188</v>
      </c>
      <c r="CJ98" s="5">
        <f t="shared" si="493"/>
        <v>0.76659164602510188</v>
      </c>
      <c r="CK98">
        <v>-81.013377942144899</v>
      </c>
      <c r="CL98" s="6">
        <f t="shared" si="473"/>
        <v>-76.972513459622903</v>
      </c>
      <c r="CM98" s="16">
        <f t="shared" si="416"/>
        <v>76972.513459622904</v>
      </c>
      <c r="CN98" s="6">
        <f t="shared" si="474"/>
        <v>48.107820912264316</v>
      </c>
      <c r="CO98" s="14">
        <f t="shared" si="475"/>
        <v>1.9164791150627546E-2</v>
      </c>
      <c r="CP98" s="6">
        <f t="shared" si="476"/>
        <v>2.5102188974644286</v>
      </c>
      <c r="CQ98" s="1">
        <v>92</v>
      </c>
      <c r="CR98">
        <v>-23.536928721342299</v>
      </c>
      <c r="CS98" s="5">
        <f t="shared" si="494"/>
        <v>-0.76655308926999766</v>
      </c>
      <c r="CT98" s="5">
        <f t="shared" si="495"/>
        <v>0.76655308926999766</v>
      </c>
      <c r="CU98">
        <v>-45.830064639449098</v>
      </c>
      <c r="CV98" s="6">
        <f t="shared" si="477"/>
        <v>-42.68798567354677</v>
      </c>
      <c r="CW98" s="16">
        <f t="shared" si="417"/>
        <v>42687.985673546769</v>
      </c>
      <c r="CX98" s="6">
        <f t="shared" si="478"/>
        <v>26.67999104596673</v>
      </c>
      <c r="CY98" s="14">
        <f t="shared" si="479"/>
        <v>1.916382723174994E-2</v>
      </c>
      <c r="CZ98" s="6">
        <f t="shared" si="480"/>
        <v>1.3922057803654313</v>
      </c>
      <c r="DA98" s="27">
        <f t="shared" si="418"/>
        <v>48.585546232061475</v>
      </c>
      <c r="DB98" s="22">
        <f t="shared" si="419"/>
        <v>1.9168744906054379E-2</v>
      </c>
      <c r="DC98" s="27">
        <f t="shared" si="496"/>
        <v>2.534623235385427</v>
      </c>
      <c r="DD98" s="1">
        <v>92</v>
      </c>
      <c r="DE98">
        <v>-23.529465148684199</v>
      </c>
      <c r="DF98" s="5">
        <f t="shared" si="497"/>
        <v>-0.76659625607189952</v>
      </c>
      <c r="DG98" s="5">
        <f t="shared" si="498"/>
        <v>0.76659625607189952</v>
      </c>
      <c r="DH98">
        <v>-21.6327359899879</v>
      </c>
      <c r="DI98" s="6">
        <f t="shared" si="535"/>
        <v>-17.680095694959213</v>
      </c>
      <c r="DJ98" s="16">
        <f t="shared" si="536"/>
        <v>17680.095694959215</v>
      </c>
      <c r="DK98" s="6">
        <f t="shared" si="537"/>
        <v>11.050059809349509</v>
      </c>
      <c r="DL98" s="14">
        <f t="shared" si="538"/>
        <v>1.9164906401797487E-2</v>
      </c>
      <c r="DM98" s="6">
        <f t="shared" si="539"/>
        <v>0.57657781247046003</v>
      </c>
      <c r="DN98" s="1">
        <v>92</v>
      </c>
      <c r="DO98">
        <v>-23.582428579535399</v>
      </c>
      <c r="DP98" s="5">
        <f t="shared" si="499"/>
        <v>-0.76627690555629968</v>
      </c>
      <c r="DQ98" s="5">
        <f t="shared" si="500"/>
        <v>0.76627690555629968</v>
      </c>
      <c r="DR98">
        <v>-30.685390718281301</v>
      </c>
      <c r="DS98" s="6">
        <f t="shared" si="481"/>
        <v>-26.932300999760667</v>
      </c>
      <c r="DT98" s="16">
        <f t="shared" si="482"/>
        <v>26932.300999760668</v>
      </c>
      <c r="DU98" s="6">
        <f t="shared" si="483"/>
        <v>16.832688124850417</v>
      </c>
      <c r="DV98" s="14">
        <f t="shared" si="484"/>
        <v>1.9156922638907493E-2</v>
      </c>
      <c r="DW98" s="6">
        <f t="shared" si="485"/>
        <v>0.87867391032124431</v>
      </c>
      <c r="ER98" s="1">
        <v>92</v>
      </c>
      <c r="ES98">
        <v>-23.505740590498799</v>
      </c>
      <c r="ET98" s="5">
        <f t="shared" si="547"/>
        <v>-0.76479573011160085</v>
      </c>
      <c r="EU98" s="5">
        <f t="shared" si="548"/>
        <v>0.76479573011160085</v>
      </c>
      <c r="EV98">
        <v>-23.631289415061499</v>
      </c>
      <c r="EW98" s="6">
        <f t="shared" si="542"/>
        <v>-19.844706356525453</v>
      </c>
      <c r="EX98" s="16">
        <f t="shared" si="543"/>
        <v>19844.706356525454</v>
      </c>
      <c r="EY98" s="6">
        <f t="shared" si="544"/>
        <v>12.40294147282841</v>
      </c>
      <c r="EZ98" s="14">
        <f t="shared" si="545"/>
        <v>1.911989325279002E-2</v>
      </c>
      <c r="FA98" s="6">
        <f t="shared" si="546"/>
        <v>0.64869302923637095</v>
      </c>
      <c r="FB98" s="27"/>
      <c r="FC98" s="22"/>
      <c r="FD98" s="27"/>
      <c r="FE98" s="1">
        <v>92</v>
      </c>
      <c r="FF98">
        <v>-23.559432362180299</v>
      </c>
      <c r="FG98" s="5">
        <f t="shared" si="505"/>
        <v>-0.76639490412829758</v>
      </c>
      <c r="FH98" s="5">
        <f t="shared" si="506"/>
        <v>0.76639490412829758</v>
      </c>
      <c r="FI98">
        <v>-82.9040693119168</v>
      </c>
      <c r="FJ98" s="6">
        <f t="shared" si="559"/>
        <v>-79.543294943869086</v>
      </c>
      <c r="FK98" s="16">
        <f t="shared" si="560"/>
        <v>79543.294943869085</v>
      </c>
      <c r="FL98" s="6">
        <f t="shared" si="561"/>
        <v>49.714559339918175</v>
      </c>
      <c r="FM98" s="14">
        <f t="shared" si="562"/>
        <v>1.915987260320744E-2</v>
      </c>
      <c r="FN98" s="6">
        <f t="shared" si="563"/>
        <v>2.5947228548688659</v>
      </c>
      <c r="FO98" s="1">
        <v>92</v>
      </c>
      <c r="FP98">
        <v>-23.4629679708077</v>
      </c>
      <c r="FQ98" s="5">
        <f t="shared" si="540"/>
        <v>-0.76638265723629928</v>
      </c>
      <c r="FR98" s="5">
        <f t="shared" si="541"/>
        <v>0.76638265723629928</v>
      </c>
      <c r="FS98">
        <v>-78.382113389670806</v>
      </c>
      <c r="FT98" s="6">
        <f t="shared" si="564"/>
        <v>-74.790570326149421</v>
      </c>
      <c r="FU98" s="16">
        <f t="shared" si="565"/>
        <v>74790.57032614942</v>
      </c>
      <c r="FV98" s="6">
        <f t="shared" si="566"/>
        <v>46.744106453843386</v>
      </c>
      <c r="FW98" s="14">
        <f t="shared" si="567"/>
        <v>1.9159566430907483E-2</v>
      </c>
      <c r="FX98" s="6">
        <f t="shared" si="568"/>
        <v>2.4397267350704541</v>
      </c>
      <c r="FY98" s="1">
        <v>92</v>
      </c>
      <c r="FZ98">
        <v>-23.525572546227199</v>
      </c>
      <c r="GA98" s="5">
        <f t="shared" si="507"/>
        <v>-0.76662889892859809</v>
      </c>
      <c r="GB98" s="5">
        <f t="shared" si="508"/>
        <v>0.76662889892859809</v>
      </c>
      <c r="GC98">
        <v>-77.975799329578905</v>
      </c>
      <c r="GD98" s="6">
        <f t="shared" si="549"/>
        <v>-74.481911398470444</v>
      </c>
      <c r="GE98" s="16">
        <f t="shared" si="550"/>
        <v>74481.911398470445</v>
      </c>
      <c r="GF98" s="6">
        <f t="shared" si="551"/>
        <v>46.55119462404403</v>
      </c>
      <c r="GG98" s="14">
        <f t="shared" si="552"/>
        <v>1.9165722473214953E-2</v>
      </c>
      <c r="GH98" s="6">
        <f t="shared" si="553"/>
        <v>2.4288776324034553</v>
      </c>
      <c r="GI98" s="1">
        <v>92</v>
      </c>
      <c r="GJ98">
        <v>-23.351757529796199</v>
      </c>
      <c r="GK98" s="5">
        <f t="shared" si="509"/>
        <v>-0.76650805982269787</v>
      </c>
      <c r="GL98" s="5">
        <f t="shared" si="510"/>
        <v>0.76650805982269787</v>
      </c>
      <c r="GM98">
        <v>-79.422821849584594</v>
      </c>
      <c r="GN98" s="6">
        <f t="shared" si="432"/>
        <v>-75.917218625545502</v>
      </c>
      <c r="GO98" s="16">
        <f t="shared" si="433"/>
        <v>75917.218625545502</v>
      </c>
      <c r="GP98" s="6">
        <f t="shared" si="434"/>
        <v>47.448261640965939</v>
      </c>
      <c r="GQ98" s="14">
        <f t="shared" si="435"/>
        <v>1.9162701495567445E-2</v>
      </c>
      <c r="GR98" s="6">
        <f t="shared" si="436"/>
        <v>2.4760737233182533</v>
      </c>
      <c r="GS98" s="1">
        <v>92</v>
      </c>
      <c r="GT98">
        <v>-23.878869909870801</v>
      </c>
      <c r="GU98" s="5">
        <f t="shared" si="511"/>
        <v>-0.76675611759420192</v>
      </c>
      <c r="GV98" s="5">
        <f t="shared" si="512"/>
        <v>0.76675611759420192</v>
      </c>
      <c r="GW98">
        <v>-87.403201870620293</v>
      </c>
      <c r="GX98" s="6">
        <f t="shared" si="569"/>
        <v>-83.737841434776826</v>
      </c>
      <c r="GY98" s="16">
        <f t="shared" si="570"/>
        <v>83737.841434776827</v>
      </c>
      <c r="GZ98" s="6">
        <f t="shared" si="571"/>
        <v>52.336150896735518</v>
      </c>
      <c r="HA98" s="14">
        <f t="shared" si="572"/>
        <v>1.916890293985505E-2</v>
      </c>
      <c r="HB98" s="6">
        <f t="shared" si="573"/>
        <v>2.7302632321185554</v>
      </c>
      <c r="HC98" s="27">
        <f t="shared" si="513"/>
        <v>48.558854591101408</v>
      </c>
      <c r="HD98" s="22">
        <f t="shared" si="514"/>
        <v>1.9163353188550475E-2</v>
      </c>
      <c r="HE98" s="27">
        <f t="shared" si="515"/>
        <v>2.5339435177823608</v>
      </c>
      <c r="HF98" s="1">
        <v>92</v>
      </c>
      <c r="HG98">
        <v>-23.448260151961101</v>
      </c>
      <c r="HH98" s="5">
        <f t="shared" si="516"/>
        <v>-0.76676873701530113</v>
      </c>
      <c r="HI98" s="5">
        <f t="shared" si="517"/>
        <v>0.76676873701530113</v>
      </c>
      <c r="HJ98">
        <v>-69.717137515544906</v>
      </c>
      <c r="HK98" s="6">
        <f t="shared" si="437"/>
        <v>-65.929450653493404</v>
      </c>
      <c r="HL98" s="16">
        <f t="shared" si="438"/>
        <v>65929.450653493404</v>
      </c>
      <c r="HM98" s="6">
        <f t="shared" si="439"/>
        <v>41.205906658433378</v>
      </c>
      <c r="HN98" s="14">
        <f t="shared" si="440"/>
        <v>1.916921842538253E-2</v>
      </c>
      <c r="HO98" s="6">
        <f t="shared" si="441"/>
        <v>2.1495872050720344</v>
      </c>
      <c r="HP98" s="1">
        <v>92</v>
      </c>
      <c r="HQ98">
        <v>-23.603981479708999</v>
      </c>
      <c r="HR98" s="5">
        <f t="shared" si="518"/>
        <v>-0.76650140086630003</v>
      </c>
      <c r="HS98" s="5">
        <f t="shared" si="519"/>
        <v>0.76650140086630003</v>
      </c>
      <c r="HT98">
        <v>-70.170492120087104</v>
      </c>
      <c r="HU98" s="6">
        <f t="shared" si="442"/>
        <v>-66.465101391076999</v>
      </c>
      <c r="HV98" s="16">
        <f t="shared" si="443"/>
        <v>66465.101391076998</v>
      </c>
      <c r="HW98" s="6">
        <f t="shared" si="444"/>
        <v>41.540688369423123</v>
      </c>
      <c r="HX98" s="14">
        <f t="shared" si="445"/>
        <v>1.91625350216575E-2</v>
      </c>
      <c r="HY98" s="6">
        <f t="shared" si="446"/>
        <v>2.1678075642118242</v>
      </c>
      <c r="HZ98" s="1">
        <v>92</v>
      </c>
      <c r="IA98">
        <v>-23.581525243190701</v>
      </c>
      <c r="IB98" s="5">
        <f t="shared" si="520"/>
        <v>-0.76688040259369927</v>
      </c>
      <c r="IC98" s="5">
        <f t="shared" si="521"/>
        <v>0.76688040259369927</v>
      </c>
      <c r="ID98">
        <v>-75.619629025459304</v>
      </c>
      <c r="IE98" s="6">
        <f t="shared" si="447"/>
        <v>-71.871388703584671</v>
      </c>
      <c r="IF98" s="16">
        <f t="shared" si="448"/>
        <v>71871.388703584671</v>
      </c>
      <c r="IG98" s="6">
        <f t="shared" si="449"/>
        <v>44.919617939740419</v>
      </c>
      <c r="IH98" s="14">
        <f t="shared" si="450"/>
        <v>1.9172010064842482E-2</v>
      </c>
      <c r="II98" s="6">
        <f t="shared" si="451"/>
        <v>2.3429790505959387</v>
      </c>
      <c r="IJ98" s="1">
        <v>92</v>
      </c>
      <c r="IK98">
        <v>-23.740180702753602</v>
      </c>
      <c r="IL98" s="5">
        <f t="shared" si="522"/>
        <v>-0.76625506604160165</v>
      </c>
      <c r="IM98" s="5">
        <f t="shared" si="523"/>
        <v>0.76625506604160165</v>
      </c>
      <c r="IN98">
        <v>-76.883008703589397</v>
      </c>
      <c r="IO98" s="6">
        <f t="shared" si="452"/>
        <v>-73.260810039937454</v>
      </c>
      <c r="IP98" s="16">
        <f t="shared" si="453"/>
        <v>73260.810039937453</v>
      </c>
      <c r="IQ98" s="6">
        <f t="shared" si="454"/>
        <v>45.788006274960907</v>
      </c>
      <c r="IR98" s="14">
        <f t="shared" si="455"/>
        <v>1.9156376651040041E-2</v>
      </c>
      <c r="IS98" s="6">
        <f t="shared" si="456"/>
        <v>2.3902226975932308</v>
      </c>
      <c r="IT98" s="1">
        <v>92</v>
      </c>
      <c r="IU98">
        <v>-23.627593580691901</v>
      </c>
      <c r="IV98" s="5">
        <f t="shared" si="524"/>
        <v>-0.7666322051239014</v>
      </c>
      <c r="IW98" s="5">
        <f t="shared" si="525"/>
        <v>0.7666322051239014</v>
      </c>
      <c r="IX98">
        <v>-74.918564222753005</v>
      </c>
      <c r="IY98" s="6">
        <f t="shared" si="457"/>
        <v>-71.278906427323776</v>
      </c>
      <c r="IZ98" s="16">
        <f t="shared" si="458"/>
        <v>71278.906427323775</v>
      </c>
      <c r="JA98" s="6">
        <f t="shared" si="459"/>
        <v>44.549316517077358</v>
      </c>
      <c r="JB98" s="14">
        <f t="shared" si="460"/>
        <v>1.9165805128097534E-2</v>
      </c>
      <c r="JC98" s="6">
        <f t="shared" si="461"/>
        <v>2.3244166482610731</v>
      </c>
      <c r="JD98" s="27">
        <f t="shared" si="462"/>
        <v>43.60070715192704</v>
      </c>
      <c r="JE98" s="22">
        <f t="shared" si="463"/>
        <v>1.9165189058204017E-2</v>
      </c>
      <c r="JF98" s="27">
        <f t="shared" si="464"/>
        <v>2.2749948888849048</v>
      </c>
    </row>
    <row r="99" spans="2:266" x14ac:dyDescent="0.25">
      <c r="B99" s="1">
        <v>93</v>
      </c>
      <c r="C99" s="5">
        <v>-23.5576017545004</v>
      </c>
      <c r="D99" s="5">
        <f t="shared" si="420"/>
        <v>-0.77469052038690123</v>
      </c>
      <c r="E99" s="5">
        <f t="shared" si="421"/>
        <v>0.77469052038690123</v>
      </c>
      <c r="F99" s="6">
        <v>-72.210908308625207</v>
      </c>
      <c r="G99" s="6">
        <f t="shared" si="422"/>
        <v>-68.603304773569093</v>
      </c>
      <c r="H99" s="16">
        <f t="shared" si="395"/>
        <v>68603.304773569093</v>
      </c>
      <c r="I99" s="6">
        <f t="shared" si="396"/>
        <v>42.877065483480685</v>
      </c>
      <c r="J99" s="14">
        <f t="shared" si="397"/>
        <v>1.9367263009672529E-2</v>
      </c>
      <c r="K99" s="6">
        <f t="shared" si="398"/>
        <v>2.2138939024097901</v>
      </c>
      <c r="L99" s="1">
        <v>93</v>
      </c>
      <c r="M99" s="1">
        <v>-23.765300940970199</v>
      </c>
      <c r="N99" s="5">
        <f t="shared" si="399"/>
        <v>-0.77514561116979763</v>
      </c>
      <c r="O99" s="5">
        <f t="shared" si="577"/>
        <v>0.77514561116979763</v>
      </c>
      <c r="P99" s="1">
        <v>-74.978978745639296</v>
      </c>
      <c r="Q99" s="6">
        <f t="shared" si="578"/>
        <v>-70.938907377421828</v>
      </c>
      <c r="R99" s="16">
        <f t="shared" si="579"/>
        <v>70938.907377421827</v>
      </c>
      <c r="S99" s="6">
        <f t="shared" si="580"/>
        <v>44.336817110888639</v>
      </c>
      <c r="T99" s="14">
        <f t="shared" si="581"/>
        <v>1.9378640279244942E-2</v>
      </c>
      <c r="U99" s="6">
        <f t="shared" si="582"/>
        <v>2.2879219837923612</v>
      </c>
      <c r="V99" s="1">
        <v>93</v>
      </c>
      <c r="W99" s="1">
        <v>-23.728853724601699</v>
      </c>
      <c r="X99" s="5">
        <f t="shared" si="423"/>
        <v>-0.77450681700629787</v>
      </c>
      <c r="Y99" s="5">
        <f t="shared" si="424"/>
        <v>0.77450681700629787</v>
      </c>
      <c r="Z99" s="1">
        <v>-73.817898705601706</v>
      </c>
      <c r="AA99" s="6">
        <f t="shared" si="425"/>
        <v>-69.388847984373584</v>
      </c>
      <c r="AB99" s="16">
        <f t="shared" si="400"/>
        <v>69388.847984373584</v>
      </c>
      <c r="AC99" s="6">
        <f t="shared" si="401"/>
        <v>43.368029990233488</v>
      </c>
      <c r="AD99" s="14">
        <f t="shared" si="402"/>
        <v>1.9362670425157446E-2</v>
      </c>
      <c r="AE99" s="6">
        <f t="shared" si="403"/>
        <v>2.2397752498997483</v>
      </c>
      <c r="AF99" s="1">
        <v>93</v>
      </c>
      <c r="AG99" s="1">
        <v>-23.796517896247799</v>
      </c>
      <c r="AH99" s="5">
        <f t="shared" si="426"/>
        <v>-0.77464507184459919</v>
      </c>
      <c r="AI99" s="5">
        <f t="shared" si="427"/>
        <v>0.77464507184459919</v>
      </c>
      <c r="AJ99" s="1">
        <v>-80.326109193265395</v>
      </c>
      <c r="AK99" s="6">
        <f t="shared" si="428"/>
        <v>-76.048390939831691</v>
      </c>
      <c r="AL99" s="16">
        <f t="shared" si="404"/>
        <v>76048.39093983169</v>
      </c>
      <c r="AM99" s="6">
        <f t="shared" si="405"/>
        <v>47.530244337394805</v>
      </c>
      <c r="AN99" s="14">
        <f t="shared" si="406"/>
        <v>1.936612679611498E-2</v>
      </c>
      <c r="AO99" s="6">
        <f t="shared" si="407"/>
        <v>2.4542979005450798</v>
      </c>
      <c r="AP99" s="1">
        <v>93</v>
      </c>
      <c r="AQ99" s="1">
        <v>-23.764280677074499</v>
      </c>
      <c r="AR99" s="5">
        <f t="shared" si="429"/>
        <v>-0.77486146464809735</v>
      </c>
      <c r="AS99" s="5">
        <f t="shared" si="430"/>
        <v>0.77486146464809735</v>
      </c>
      <c r="AT99" s="1">
        <v>-79.046640731394305</v>
      </c>
      <c r="AU99" s="6">
        <f t="shared" si="431"/>
        <v>-75.271815620362773</v>
      </c>
      <c r="AV99" s="16">
        <f t="shared" si="408"/>
        <v>75271.815620362773</v>
      </c>
      <c r="AW99" s="6">
        <f t="shared" si="409"/>
        <v>47.044884762726731</v>
      </c>
      <c r="AX99" s="14">
        <f t="shared" si="410"/>
        <v>1.9371536616202435E-2</v>
      </c>
      <c r="AY99" s="6">
        <f t="shared" si="411"/>
        <v>2.4285572019814987</v>
      </c>
      <c r="AZ99" s="27">
        <f t="shared" si="393"/>
        <v>45.031408336944864</v>
      </c>
      <c r="BA99" s="22">
        <f t="shared" si="394"/>
        <v>1.9369247425278464E-2</v>
      </c>
      <c r="BB99" s="27">
        <f t="shared" si="412"/>
        <v>2.3248919975163909</v>
      </c>
      <c r="BC99" s="1">
        <v>93</v>
      </c>
      <c r="BD99">
        <v>-23.626604003875499</v>
      </c>
      <c r="BE99" s="5">
        <f t="shared" si="486"/>
        <v>-0.77506868392400108</v>
      </c>
      <c r="BF99" s="5">
        <f t="shared" si="487"/>
        <v>0.77506868392400108</v>
      </c>
      <c r="BG99">
        <v>-83.155858516693101</v>
      </c>
      <c r="BH99" s="6">
        <f t="shared" si="526"/>
        <v>-79.330474697053432</v>
      </c>
      <c r="BI99" s="16">
        <f t="shared" si="413"/>
        <v>79330.474697053432</v>
      </c>
      <c r="BJ99" s="6">
        <f t="shared" si="527"/>
        <v>49.581546685658395</v>
      </c>
      <c r="BK99" s="14">
        <f t="shared" si="528"/>
        <v>1.9376717098100026E-2</v>
      </c>
      <c r="BL99" s="6">
        <f t="shared" si="529"/>
        <v>2.5588207968686345</v>
      </c>
      <c r="BM99" s="1">
        <v>93</v>
      </c>
      <c r="BN99">
        <v>-23.586722023234501</v>
      </c>
      <c r="BO99" s="5">
        <f t="shared" si="488"/>
        <v>-0.7749587412924015</v>
      </c>
      <c r="BP99" s="5">
        <f t="shared" si="489"/>
        <v>0.7749587412924015</v>
      </c>
      <c r="BQ99">
        <v>-81.610389798879595</v>
      </c>
      <c r="BR99" s="6">
        <f t="shared" si="465"/>
        <v>-77.926805056631537</v>
      </c>
      <c r="BS99" s="16">
        <f t="shared" si="414"/>
        <v>77926.805056631536</v>
      </c>
      <c r="BT99" s="6">
        <f t="shared" si="466"/>
        <v>48.704253160394707</v>
      </c>
      <c r="BU99" s="14">
        <f t="shared" si="467"/>
        <v>1.9373968532310038E-2</v>
      </c>
      <c r="BV99" s="6">
        <f t="shared" si="468"/>
        <v>2.5139017377451838</v>
      </c>
      <c r="BW99" s="1">
        <v>93</v>
      </c>
      <c r="BX99">
        <v>-23.533177773051001</v>
      </c>
      <c r="BY99" s="5">
        <f t="shared" si="490"/>
        <v>-0.77467431537390041</v>
      </c>
      <c r="BZ99" s="5">
        <f t="shared" si="491"/>
        <v>0.77467431537390041</v>
      </c>
      <c r="CA99">
        <v>-84.691420011222405</v>
      </c>
      <c r="CB99" s="6">
        <f t="shared" si="469"/>
        <v>-80.598862655460877</v>
      </c>
      <c r="CC99" s="16">
        <f t="shared" si="415"/>
        <v>80598.862655460878</v>
      </c>
      <c r="CD99" s="6">
        <f t="shared" si="470"/>
        <v>50.37428915966305</v>
      </c>
      <c r="CE99" s="14">
        <f t="shared" si="471"/>
        <v>1.936685788434751E-2</v>
      </c>
      <c r="CF99" s="6">
        <f t="shared" si="472"/>
        <v>2.6010563747863333</v>
      </c>
      <c r="CG99" s="1">
        <v>93</v>
      </c>
      <c r="CH99">
        <v>-23.559885916280901</v>
      </c>
      <c r="CI99" s="5">
        <f t="shared" si="492"/>
        <v>-0.77493452690510267</v>
      </c>
      <c r="CJ99" s="5">
        <f t="shared" si="493"/>
        <v>0.77493452690510267</v>
      </c>
      <c r="CK99">
        <v>-81.962888315320001</v>
      </c>
      <c r="CL99" s="6">
        <f t="shared" si="473"/>
        <v>-77.922023832798004</v>
      </c>
      <c r="CM99" s="16">
        <f t="shared" si="416"/>
        <v>77922.023832798004</v>
      </c>
      <c r="CN99" s="6">
        <f t="shared" si="474"/>
        <v>48.701264895498753</v>
      </c>
      <c r="CO99" s="14">
        <f t="shared" si="475"/>
        <v>1.9373363172627566E-2</v>
      </c>
      <c r="CP99" s="6">
        <f t="shared" si="476"/>
        <v>2.5138260436013655</v>
      </c>
      <c r="CQ99" s="1">
        <v>93</v>
      </c>
      <c r="CR99">
        <v>-23.545304105380598</v>
      </c>
      <c r="CS99" s="5">
        <f t="shared" si="494"/>
        <v>-0.77492847330829662</v>
      </c>
      <c r="CT99" s="5">
        <f t="shared" si="495"/>
        <v>0.77492847330829662</v>
      </c>
      <c r="CU99">
        <v>-46.700659953057801</v>
      </c>
      <c r="CV99" s="6">
        <f t="shared" si="477"/>
        <v>-43.558580987155473</v>
      </c>
      <c r="CW99" s="16">
        <f t="shared" si="417"/>
        <v>43558.580987155474</v>
      </c>
      <c r="CX99" s="6">
        <f t="shared" si="478"/>
        <v>27.22411311697217</v>
      </c>
      <c r="CY99" s="14">
        <f t="shared" si="479"/>
        <v>1.9373211832707415E-2</v>
      </c>
      <c r="CZ99" s="6">
        <f t="shared" si="480"/>
        <v>1.4052452093157952</v>
      </c>
      <c r="DA99" s="27">
        <f t="shared" si="418"/>
        <v>49.340338475303724</v>
      </c>
      <c r="DB99" s="22">
        <f t="shared" si="419"/>
        <v>1.9372726671846287E-2</v>
      </c>
      <c r="DC99" s="27">
        <f t="shared" si="496"/>
        <v>2.5468969500823202</v>
      </c>
      <c r="DD99" s="1">
        <v>93</v>
      </c>
      <c r="DE99">
        <v>-23.5380836544843</v>
      </c>
      <c r="DF99" s="5">
        <f t="shared" si="497"/>
        <v>-0.77521476187200022</v>
      </c>
      <c r="DG99" s="5">
        <f t="shared" si="498"/>
        <v>0.77521476187200022</v>
      </c>
      <c r="DH99">
        <v>-21.219401620328401</v>
      </c>
      <c r="DI99" s="6">
        <f t="shared" si="535"/>
        <v>-17.266761325299715</v>
      </c>
      <c r="DJ99" s="16">
        <f t="shared" si="536"/>
        <v>17266.761325299714</v>
      </c>
      <c r="DK99" s="6">
        <f t="shared" si="537"/>
        <v>10.791725828312321</v>
      </c>
      <c r="DL99" s="14">
        <f t="shared" si="538"/>
        <v>1.9380369046800006E-2</v>
      </c>
      <c r="DM99" s="6">
        <f t="shared" si="539"/>
        <v>0.55683799427411829</v>
      </c>
      <c r="DN99" s="1">
        <v>93</v>
      </c>
      <c r="DO99">
        <v>-23.591105386129499</v>
      </c>
      <c r="DP99" s="5">
        <f t="shared" si="499"/>
        <v>-0.7749537121503991</v>
      </c>
      <c r="DQ99" s="5">
        <f t="shared" si="500"/>
        <v>0.7749537121503991</v>
      </c>
      <c r="DR99">
        <v>-30.0904719159007</v>
      </c>
      <c r="DS99" s="6">
        <f t="shared" si="481"/>
        <v>-26.337382197380066</v>
      </c>
      <c r="DT99" s="16">
        <f t="shared" si="482"/>
        <v>26337.382197380066</v>
      </c>
      <c r="DU99" s="6">
        <f t="shared" si="483"/>
        <v>16.460863873362541</v>
      </c>
      <c r="DV99" s="14">
        <f t="shared" si="484"/>
        <v>1.9373842803759977E-2</v>
      </c>
      <c r="DW99" s="6">
        <f t="shared" si="485"/>
        <v>0.84964372014868939</v>
      </c>
      <c r="ER99" s="1"/>
      <c r="ES99"/>
      <c r="ET99" s="5"/>
      <c r="EU99" s="5"/>
      <c r="EV99"/>
      <c r="EW99" s="6"/>
      <c r="EX99" s="16"/>
      <c r="EY99" s="6"/>
      <c r="EZ99" s="14"/>
      <c r="FA99" s="6"/>
      <c r="FB99" s="27"/>
      <c r="FC99" s="22"/>
      <c r="FD99" s="27"/>
      <c r="FE99" s="1">
        <v>93</v>
      </c>
      <c r="FF99">
        <v>-23.567788886936199</v>
      </c>
      <c r="FG99" s="5">
        <f t="shared" si="505"/>
        <v>-0.77475142888419768</v>
      </c>
      <c r="FH99" s="5">
        <f t="shared" si="506"/>
        <v>0.77475142888419768</v>
      </c>
      <c r="FI99">
        <v>-84.308641590177999</v>
      </c>
      <c r="FJ99" s="6">
        <f t="shared" si="559"/>
        <v>-80.947867222130284</v>
      </c>
      <c r="FK99" s="16">
        <f t="shared" si="560"/>
        <v>80947.867222130284</v>
      </c>
      <c r="FL99" s="6">
        <f t="shared" si="561"/>
        <v>50.59241701383143</v>
      </c>
      <c r="FM99" s="14">
        <f t="shared" si="562"/>
        <v>1.9368785722104941E-2</v>
      </c>
      <c r="FN99" s="6">
        <f t="shared" si="563"/>
        <v>2.6120593071610063</v>
      </c>
      <c r="FO99" s="1">
        <v>93</v>
      </c>
      <c r="FP99">
        <v>-23.471469502490599</v>
      </c>
      <c r="FQ99" s="5">
        <f t="shared" si="540"/>
        <v>-0.77488418891919864</v>
      </c>
      <c r="FR99" s="5">
        <f t="shared" si="541"/>
        <v>0.77488418891919864</v>
      </c>
      <c r="FS99">
        <v>-79.611976444721194</v>
      </c>
      <c r="FT99" s="6">
        <f t="shared" si="564"/>
        <v>-76.020433381199808</v>
      </c>
      <c r="FU99" s="16">
        <f t="shared" si="565"/>
        <v>76020.433381199808</v>
      </c>
      <c r="FV99" s="6">
        <f t="shared" si="566"/>
        <v>47.512770863249877</v>
      </c>
      <c r="FW99" s="14">
        <f t="shared" si="567"/>
        <v>1.9372104722979965E-2</v>
      </c>
      <c r="FX99" s="6">
        <f t="shared" si="568"/>
        <v>2.4526385512921749</v>
      </c>
      <c r="FY99" s="1">
        <v>93</v>
      </c>
      <c r="FZ99">
        <v>-23.5334381242806</v>
      </c>
      <c r="GA99" s="5">
        <f t="shared" si="507"/>
        <v>-0.77449447698199947</v>
      </c>
      <c r="GB99" s="5">
        <f t="shared" si="508"/>
        <v>0.77449447698199947</v>
      </c>
      <c r="GC99">
        <v>-79.044145718216896</v>
      </c>
      <c r="GD99" s="6">
        <f t="shared" si="549"/>
        <v>-75.550257787108436</v>
      </c>
      <c r="GE99" s="16">
        <f t="shared" si="550"/>
        <v>75550.257787108436</v>
      </c>
      <c r="GF99" s="6">
        <f t="shared" si="551"/>
        <v>47.21891111694277</v>
      </c>
      <c r="GG99" s="14">
        <f t="shared" si="552"/>
        <v>1.9362361924549987E-2</v>
      </c>
      <c r="GH99" s="6">
        <f t="shared" si="553"/>
        <v>2.4386958213539449</v>
      </c>
      <c r="GI99" s="1">
        <v>93</v>
      </c>
      <c r="GJ99">
        <v>-23.359937568921598</v>
      </c>
      <c r="GK99" s="5">
        <f t="shared" si="509"/>
        <v>-0.77468809894809709</v>
      </c>
      <c r="GL99" s="5">
        <f t="shared" si="510"/>
        <v>0.77468809894809709</v>
      </c>
      <c r="GM99">
        <v>-80.585413612425299</v>
      </c>
      <c r="GN99" s="6">
        <f t="shared" si="432"/>
        <v>-77.079810388386207</v>
      </c>
      <c r="GO99" s="16">
        <f t="shared" si="433"/>
        <v>77079.810388386206</v>
      </c>
      <c r="GP99" s="6">
        <f t="shared" si="434"/>
        <v>48.174881492741378</v>
      </c>
      <c r="GQ99" s="14">
        <f t="shared" si="435"/>
        <v>1.9367202473702428E-2</v>
      </c>
      <c r="GR99" s="6">
        <f t="shared" si="436"/>
        <v>2.4874465766625398</v>
      </c>
      <c r="GS99" s="1">
        <v>93</v>
      </c>
      <c r="GT99">
        <v>-23.887068994543199</v>
      </c>
      <c r="GU99" s="5">
        <f t="shared" si="511"/>
        <v>-0.7749552022666002</v>
      </c>
      <c r="GV99" s="5">
        <f t="shared" si="512"/>
        <v>0.7749552022666002</v>
      </c>
      <c r="GW99">
        <v>-88.483048975467696</v>
      </c>
      <c r="GX99" s="6">
        <f t="shared" si="569"/>
        <v>-84.817688539624228</v>
      </c>
      <c r="GY99" s="16">
        <f t="shared" si="570"/>
        <v>84817.688539624229</v>
      </c>
      <c r="GZ99" s="6">
        <f t="shared" si="571"/>
        <v>53.011055337265141</v>
      </c>
      <c r="HA99" s="14">
        <f t="shared" si="572"/>
        <v>1.9373880056665006E-2</v>
      </c>
      <c r="HB99" s="6">
        <f t="shared" si="573"/>
        <v>2.7362126317607851</v>
      </c>
      <c r="HC99" s="27">
        <f t="shared" si="513"/>
        <v>49.302007164806113</v>
      </c>
      <c r="HD99" s="22">
        <f t="shared" si="514"/>
        <v>1.9368866980000465E-2</v>
      </c>
      <c r="HE99" s="27">
        <f t="shared" si="515"/>
        <v>2.5454254611647364</v>
      </c>
      <c r="HF99" s="1">
        <v>93</v>
      </c>
      <c r="HG99">
        <v>-23.456256813668901</v>
      </c>
      <c r="HH99" s="5">
        <f t="shared" si="516"/>
        <v>-0.77476539872310113</v>
      </c>
      <c r="HI99" s="5">
        <f t="shared" si="517"/>
        <v>0.77476539872310113</v>
      </c>
      <c r="HJ99">
        <v>-70.646214298903899</v>
      </c>
      <c r="HK99" s="6">
        <f t="shared" si="437"/>
        <v>-66.858527436852398</v>
      </c>
      <c r="HL99" s="16">
        <f t="shared" si="438"/>
        <v>66858.527436852397</v>
      </c>
      <c r="HM99" s="6">
        <f t="shared" si="439"/>
        <v>41.786579648032749</v>
      </c>
      <c r="HN99" s="14">
        <f t="shared" si="440"/>
        <v>1.9369134968077528E-2</v>
      </c>
      <c r="HO99" s="6">
        <f t="shared" si="441"/>
        <v>2.1573797547955365</v>
      </c>
      <c r="HP99" s="1">
        <v>93</v>
      </c>
      <c r="HQ99">
        <v>-23.6121942548234</v>
      </c>
      <c r="HR99" s="5">
        <f t="shared" si="518"/>
        <v>-0.77471417598070147</v>
      </c>
      <c r="HS99" s="5">
        <f t="shared" si="519"/>
        <v>0.77471417598070147</v>
      </c>
      <c r="HT99">
        <v>-71.081555075943498</v>
      </c>
      <c r="HU99" s="6">
        <f t="shared" si="442"/>
        <v>-67.376164346933393</v>
      </c>
      <c r="HV99" s="16">
        <f t="shared" si="443"/>
        <v>67376.164346933394</v>
      </c>
      <c r="HW99" s="6">
        <f t="shared" si="444"/>
        <v>42.110102716833374</v>
      </c>
      <c r="HX99" s="14">
        <f t="shared" si="445"/>
        <v>1.9367854399517537E-2</v>
      </c>
      <c r="HY99" s="6">
        <f t="shared" si="446"/>
        <v>2.1742265223700956</v>
      </c>
      <c r="HZ99" s="1">
        <v>93</v>
      </c>
      <c r="IA99">
        <v>-23.589562836526198</v>
      </c>
      <c r="IB99" s="5">
        <f t="shared" si="520"/>
        <v>-0.77491799592919719</v>
      </c>
      <c r="IC99" s="5">
        <f t="shared" si="521"/>
        <v>0.77491799592919719</v>
      </c>
      <c r="ID99">
        <v>-76.386120356619401</v>
      </c>
      <c r="IE99" s="6">
        <f t="shared" si="447"/>
        <v>-72.637880034744768</v>
      </c>
      <c r="IF99" s="16">
        <f t="shared" si="448"/>
        <v>72637.880034744769</v>
      </c>
      <c r="IG99" s="6">
        <f t="shared" si="449"/>
        <v>45.398675021715484</v>
      </c>
      <c r="IH99" s="14">
        <f t="shared" si="450"/>
        <v>1.9372949898229928E-2</v>
      </c>
      <c r="II99" s="6">
        <f t="shared" si="451"/>
        <v>2.3434053801926922</v>
      </c>
      <c r="IJ99" s="1">
        <v>93</v>
      </c>
      <c r="IK99">
        <v>-23.748515434561</v>
      </c>
      <c r="IL99" s="5">
        <f t="shared" si="522"/>
        <v>-0.77458979784899995</v>
      </c>
      <c r="IM99" s="5">
        <f t="shared" si="523"/>
        <v>0.77458979784899995</v>
      </c>
      <c r="IN99">
        <v>-77.734940685331793</v>
      </c>
      <c r="IO99" s="6">
        <f t="shared" si="452"/>
        <v>-74.11274202167985</v>
      </c>
      <c r="IP99" s="16">
        <f t="shared" si="453"/>
        <v>74112.742021679849</v>
      </c>
      <c r="IQ99" s="6">
        <f t="shared" si="454"/>
        <v>46.320463763549903</v>
      </c>
      <c r="IR99" s="14">
        <f t="shared" si="455"/>
        <v>1.9364744946224997E-2</v>
      </c>
      <c r="IS99" s="6">
        <f t="shared" si="456"/>
        <v>2.3919996825251091</v>
      </c>
      <c r="IT99" s="1">
        <v>93</v>
      </c>
      <c r="IU99">
        <v>-23.63613366913</v>
      </c>
      <c r="IV99" s="5">
        <f t="shared" si="524"/>
        <v>-0.7751722935620009</v>
      </c>
      <c r="IW99" s="5">
        <f t="shared" si="525"/>
        <v>0.7751722935620009</v>
      </c>
      <c r="IX99">
        <v>-74.008144624531297</v>
      </c>
      <c r="IY99" s="6">
        <f t="shared" si="457"/>
        <v>-70.368486829102068</v>
      </c>
      <c r="IZ99" s="16">
        <f t="shared" si="458"/>
        <v>70368.486829102068</v>
      </c>
      <c r="JA99" s="6">
        <f t="shared" si="459"/>
        <v>43.980304268188796</v>
      </c>
      <c r="JB99" s="14">
        <f t="shared" si="460"/>
        <v>1.9379307339050023E-2</v>
      </c>
      <c r="JC99" s="6">
        <f t="shared" si="461"/>
        <v>2.2694466576504957</v>
      </c>
      <c r="JD99" s="27">
        <f t="shared" si="462"/>
        <v>43.91922508366406</v>
      </c>
      <c r="JE99" s="22">
        <f t="shared" si="463"/>
        <v>1.9370798310220004E-2</v>
      </c>
      <c r="JF99" s="27">
        <f t="shared" si="464"/>
        <v>2.26729040178444</v>
      </c>
    </row>
    <row r="100" spans="2:266" x14ac:dyDescent="0.25">
      <c r="B100" s="1">
        <v>94</v>
      </c>
      <c r="C100" s="5">
        <v>-23.566376769061399</v>
      </c>
      <c r="D100" s="5">
        <f t="shared" si="420"/>
        <v>-0.78346553494790072</v>
      </c>
      <c r="E100" s="5">
        <f t="shared" si="421"/>
        <v>0.78346553494790072</v>
      </c>
      <c r="F100" s="6">
        <v>-73.257945291697993</v>
      </c>
      <c r="G100" s="6">
        <f t="shared" si="422"/>
        <v>-69.650341756641879</v>
      </c>
      <c r="H100" s="16">
        <f t="shared" si="395"/>
        <v>69650.341756641879</v>
      </c>
      <c r="I100" s="6">
        <f t="shared" si="396"/>
        <v>43.531463597901173</v>
      </c>
      <c r="J100" s="14">
        <f t="shared" si="397"/>
        <v>1.9586638373697517E-2</v>
      </c>
      <c r="K100" s="6">
        <f t="shared" si="398"/>
        <v>2.2225081592540481</v>
      </c>
      <c r="L100" s="1">
        <v>94</v>
      </c>
      <c r="M100" s="1">
        <v>-23.773983102669099</v>
      </c>
      <c r="N100" s="5">
        <f t="shared" si="399"/>
        <v>-0.78382777286869754</v>
      </c>
      <c r="O100" s="5">
        <f t="shared" si="577"/>
        <v>0.78382777286869754</v>
      </c>
      <c r="P100" s="1">
        <v>-76.296278648078399</v>
      </c>
      <c r="Q100" s="6">
        <f t="shared" si="578"/>
        <v>-72.256207279860931</v>
      </c>
      <c r="R100" s="16">
        <f t="shared" si="579"/>
        <v>72256.20727986093</v>
      </c>
      <c r="S100" s="6">
        <f t="shared" si="580"/>
        <v>45.16012954991308</v>
      </c>
      <c r="T100" s="14">
        <f t="shared" si="581"/>
        <v>1.9595694321717438E-2</v>
      </c>
      <c r="U100" s="6">
        <f t="shared" si="582"/>
        <v>2.3045945098185774</v>
      </c>
      <c r="V100" s="1">
        <v>94</v>
      </c>
      <c r="W100" s="1">
        <v>-23.737478377130799</v>
      </c>
      <c r="X100" s="5">
        <f t="shared" si="423"/>
        <v>-0.78313146953539814</v>
      </c>
      <c r="Y100" s="5">
        <f t="shared" si="424"/>
        <v>0.78313146953539814</v>
      </c>
      <c r="Z100" s="1">
        <v>-74.683637358248205</v>
      </c>
      <c r="AA100" s="6">
        <f t="shared" si="425"/>
        <v>-70.254586637020083</v>
      </c>
      <c r="AB100" s="16">
        <f t="shared" si="400"/>
        <v>70254.586637020082</v>
      </c>
      <c r="AC100" s="6">
        <f t="shared" si="401"/>
        <v>43.909116648137548</v>
      </c>
      <c r="AD100" s="14">
        <f t="shared" si="402"/>
        <v>1.9578286738384954E-2</v>
      </c>
      <c r="AE100" s="6">
        <f t="shared" si="403"/>
        <v>2.2427456107305783</v>
      </c>
      <c r="AF100" s="1">
        <v>94</v>
      </c>
      <c r="AG100" s="1">
        <v>-23.8050872282151</v>
      </c>
      <c r="AH100" s="5">
        <f t="shared" si="426"/>
        <v>-0.78321440381190044</v>
      </c>
      <c r="AI100" s="5">
        <f t="shared" si="427"/>
        <v>0.78321440381190044</v>
      </c>
      <c r="AJ100" s="1">
        <v>-81.303173117339597</v>
      </c>
      <c r="AK100" s="6">
        <f t="shared" si="428"/>
        <v>-77.025454863905892</v>
      </c>
      <c r="AL100" s="16">
        <f t="shared" si="404"/>
        <v>77025.454863905892</v>
      </c>
      <c r="AM100" s="6">
        <f t="shared" si="405"/>
        <v>48.140909289941185</v>
      </c>
      <c r="AN100" s="14">
        <f t="shared" si="406"/>
        <v>1.9580360095297511E-2</v>
      </c>
      <c r="AO100" s="6">
        <f t="shared" si="407"/>
        <v>2.4586324794661403</v>
      </c>
      <c r="AP100" s="1">
        <v>94</v>
      </c>
      <c r="AQ100" s="1">
        <v>-23.772583278252501</v>
      </c>
      <c r="AR100" s="5">
        <f t="shared" si="429"/>
        <v>-0.78316406582609943</v>
      </c>
      <c r="AS100" s="5">
        <f t="shared" si="430"/>
        <v>0.78316406582609943</v>
      </c>
      <c r="AT100" s="1">
        <v>-79.306725226342706</v>
      </c>
      <c r="AU100" s="6">
        <f t="shared" si="431"/>
        <v>-75.531900115311174</v>
      </c>
      <c r="AV100" s="16">
        <f t="shared" si="408"/>
        <v>75531.900115311175</v>
      </c>
      <c r="AW100" s="6">
        <f t="shared" si="409"/>
        <v>47.207437572069487</v>
      </c>
      <c r="AX100" s="14">
        <f t="shared" si="410"/>
        <v>1.9579101645652484E-2</v>
      </c>
      <c r="AY100" s="6">
        <f t="shared" si="411"/>
        <v>2.4111135651901496</v>
      </c>
      <c r="AZ100" s="27">
        <f t="shared" si="393"/>
        <v>45.589811331592493</v>
      </c>
      <c r="BA100" s="22">
        <f t="shared" si="394"/>
        <v>1.9584016234949979E-2</v>
      </c>
      <c r="BB100" s="27">
        <f t="shared" si="412"/>
        <v>2.3279091880158944</v>
      </c>
      <c r="BC100" s="1">
        <v>94</v>
      </c>
      <c r="BD100">
        <v>-23.634845137762699</v>
      </c>
      <c r="BE100" s="5">
        <f t="shared" si="486"/>
        <v>-0.78330981781120101</v>
      </c>
      <c r="BF100" s="5">
        <f t="shared" si="487"/>
        <v>0.78330981781120101</v>
      </c>
      <c r="BG100">
        <v>-84.239447861909895</v>
      </c>
      <c r="BH100" s="6">
        <f t="shared" si="526"/>
        <v>-80.414064042270226</v>
      </c>
      <c r="BI100" s="16">
        <f t="shared" si="413"/>
        <v>80414.064042270227</v>
      </c>
      <c r="BJ100" s="6">
        <f t="shared" si="527"/>
        <v>50.258790026418893</v>
      </c>
      <c r="BK100" s="14">
        <f t="shared" si="528"/>
        <v>1.9582745445280027E-2</v>
      </c>
      <c r="BL100" s="6">
        <f t="shared" si="529"/>
        <v>2.5664833445778479</v>
      </c>
      <c r="BM100" s="1">
        <v>94</v>
      </c>
      <c r="BN100">
        <v>-23.595365441913799</v>
      </c>
      <c r="BO100" s="5">
        <f t="shared" si="488"/>
        <v>-0.78360215997170002</v>
      </c>
      <c r="BP100" s="5">
        <f t="shared" si="489"/>
        <v>0.78360215997170002</v>
      </c>
      <c r="BQ100">
        <v>-82.589309290051503</v>
      </c>
      <c r="BR100" s="6">
        <f t="shared" si="465"/>
        <v>-78.905724547803445</v>
      </c>
      <c r="BS100" s="16">
        <f t="shared" si="414"/>
        <v>78905.724547803446</v>
      </c>
      <c r="BT100" s="6">
        <f t="shared" si="466"/>
        <v>49.316077842377155</v>
      </c>
      <c r="BU100" s="14">
        <f t="shared" si="467"/>
        <v>1.9590053999292499E-2</v>
      </c>
      <c r="BV100" s="6">
        <f t="shared" si="468"/>
        <v>2.5174038746477279</v>
      </c>
      <c r="BW100" s="1">
        <v>94</v>
      </c>
      <c r="BX100">
        <v>-23.541339139158499</v>
      </c>
      <c r="BY100" s="5">
        <f t="shared" si="490"/>
        <v>-0.78283568148139793</v>
      </c>
      <c r="BZ100" s="5">
        <f t="shared" si="491"/>
        <v>0.78283568148139793</v>
      </c>
      <c r="CA100">
        <v>-85.372975841164603</v>
      </c>
      <c r="CB100" s="6">
        <f t="shared" si="469"/>
        <v>-81.280418485403075</v>
      </c>
      <c r="CC100" s="16">
        <f t="shared" si="415"/>
        <v>81280.418485403075</v>
      </c>
      <c r="CD100" s="6">
        <f t="shared" si="470"/>
        <v>50.80026155337692</v>
      </c>
      <c r="CE100" s="14">
        <f t="shared" si="471"/>
        <v>1.9570892037034947E-2</v>
      </c>
      <c r="CF100" s="6">
        <f t="shared" si="472"/>
        <v>2.5957049610843042</v>
      </c>
      <c r="CG100" s="1">
        <v>94</v>
      </c>
      <c r="CH100">
        <v>-23.5680241390221</v>
      </c>
      <c r="CI100" s="5">
        <f t="shared" si="492"/>
        <v>-0.78307274964630125</v>
      </c>
      <c r="CJ100" s="5">
        <f t="shared" si="493"/>
        <v>0.78307274964630125</v>
      </c>
      <c r="CK100">
        <v>-83.020688407123103</v>
      </c>
      <c r="CL100" s="6">
        <f t="shared" si="473"/>
        <v>-78.979823924601106</v>
      </c>
      <c r="CM100" s="16">
        <f t="shared" si="416"/>
        <v>78979.823924601107</v>
      </c>
      <c r="CN100" s="6">
        <f t="shared" si="474"/>
        <v>49.362389952875695</v>
      </c>
      <c r="CO100" s="14">
        <f t="shared" si="475"/>
        <v>1.957681874115753E-2</v>
      </c>
      <c r="CP100" s="6">
        <f t="shared" si="476"/>
        <v>2.5214714712098836</v>
      </c>
      <c r="CQ100" s="1">
        <v>94</v>
      </c>
      <c r="CR100">
        <v>-23.553446751904101</v>
      </c>
      <c r="CS100" s="5">
        <f t="shared" si="494"/>
        <v>-0.78307111983179922</v>
      </c>
      <c r="CT100" s="5">
        <f t="shared" si="495"/>
        <v>0.78307111983179922</v>
      </c>
      <c r="CU100">
        <v>-47.384922578930897</v>
      </c>
      <c r="CV100" s="6">
        <f t="shared" si="477"/>
        <v>-44.242843613028569</v>
      </c>
      <c r="CW100" s="16">
        <f t="shared" si="417"/>
        <v>44242.84361302857</v>
      </c>
      <c r="CX100" s="6">
        <f t="shared" si="478"/>
        <v>27.651777258142857</v>
      </c>
      <c r="CY100" s="14">
        <f t="shared" si="479"/>
        <v>1.9576777995794981E-2</v>
      </c>
      <c r="CZ100" s="6">
        <f t="shared" si="480"/>
        <v>1.412478461168756</v>
      </c>
      <c r="DA100" s="27">
        <f t="shared" si="418"/>
        <v>49.934379843762166</v>
      </c>
      <c r="DB100" s="22">
        <f t="shared" si="419"/>
        <v>1.9580127555691253E-2</v>
      </c>
      <c r="DC100" s="27">
        <f t="shared" si="496"/>
        <v>2.550258148305474</v>
      </c>
      <c r="DD100" s="1">
        <v>94</v>
      </c>
      <c r="DE100">
        <v>-23.546187883950999</v>
      </c>
      <c r="DF100" s="5">
        <f t="shared" si="497"/>
        <v>-0.78331899133869953</v>
      </c>
      <c r="DG100" s="5">
        <f t="shared" si="498"/>
        <v>0.78331899133869953</v>
      </c>
      <c r="DH100">
        <v>-20.951176062226299</v>
      </c>
      <c r="DI100" s="6">
        <f t="shared" si="535"/>
        <v>-16.998535767197613</v>
      </c>
      <c r="DJ100" s="16">
        <f t="shared" si="536"/>
        <v>16998.535767197613</v>
      </c>
      <c r="DK100" s="6">
        <f t="shared" si="537"/>
        <v>10.624084854498507</v>
      </c>
      <c r="DL100" s="14">
        <f t="shared" si="538"/>
        <v>1.9582974783467488E-2</v>
      </c>
      <c r="DM100" s="6">
        <f t="shared" si="539"/>
        <v>0.54251639354954728</v>
      </c>
      <c r="DN100" s="1"/>
      <c r="ER100" s="1"/>
      <c r="ES100"/>
      <c r="ET100" s="5"/>
      <c r="EU100" s="5"/>
      <c r="EV100"/>
      <c r="EW100" s="6"/>
      <c r="EX100" s="16"/>
      <c r="EY100" s="6"/>
      <c r="EZ100" s="14"/>
      <c r="FA100" s="6"/>
      <c r="FE100" s="1">
        <v>94</v>
      </c>
      <c r="FF100">
        <v>-23.5764734700739</v>
      </c>
      <c r="FG100" s="5">
        <f t="shared" si="505"/>
        <v>-0.78343601202189816</v>
      </c>
      <c r="FH100" s="5">
        <f t="shared" si="506"/>
        <v>0.78343601202189816</v>
      </c>
      <c r="FI100">
        <v>-85.503746382892103</v>
      </c>
      <c r="FJ100" s="6">
        <f t="shared" si="559"/>
        <v>-82.142972014844389</v>
      </c>
      <c r="FK100" s="16">
        <f t="shared" si="560"/>
        <v>82142.972014844388</v>
      </c>
      <c r="FL100" s="6">
        <f t="shared" si="561"/>
        <v>51.33935750927774</v>
      </c>
      <c r="FM100" s="14">
        <f t="shared" si="562"/>
        <v>1.9585900300547455E-2</v>
      </c>
      <c r="FN100" s="6">
        <f t="shared" si="563"/>
        <v>2.6212406231763943</v>
      </c>
      <c r="FO100" s="1">
        <v>94</v>
      </c>
      <c r="FP100">
        <v>-23.479533265990799</v>
      </c>
      <c r="FQ100" s="5">
        <f t="shared" si="540"/>
        <v>-0.78294795241939852</v>
      </c>
      <c r="FR100" s="5">
        <f t="shared" si="541"/>
        <v>0.78294795241939852</v>
      </c>
      <c r="FS100">
        <v>-80.801951140165301</v>
      </c>
      <c r="FT100" s="6">
        <f t="shared" si="564"/>
        <v>-77.210408076643915</v>
      </c>
      <c r="FU100" s="16">
        <f t="shared" si="565"/>
        <v>77210.408076643915</v>
      </c>
      <c r="FV100" s="6">
        <f t="shared" si="566"/>
        <v>48.256505047902444</v>
      </c>
      <c r="FW100" s="14">
        <f t="shared" si="567"/>
        <v>1.9573698810484964E-2</v>
      </c>
      <c r="FX100" s="6">
        <f t="shared" si="568"/>
        <v>2.4653748642567788</v>
      </c>
      <c r="FY100" s="1">
        <v>94</v>
      </c>
      <c r="FZ100">
        <v>-23.5418990968648</v>
      </c>
      <c r="GA100" s="5">
        <f t="shared" si="507"/>
        <v>-0.78295544956619878</v>
      </c>
      <c r="GB100" s="5">
        <f t="shared" si="508"/>
        <v>0.78295544956619878</v>
      </c>
      <c r="GC100">
        <v>-80.016271211206899</v>
      </c>
      <c r="GD100" s="6">
        <f t="shared" si="549"/>
        <v>-76.522383280098438</v>
      </c>
      <c r="GE100" s="16">
        <f t="shared" si="550"/>
        <v>76522.383280098438</v>
      </c>
      <c r="GF100" s="6">
        <f t="shared" si="551"/>
        <v>47.826489550061524</v>
      </c>
      <c r="GG100" s="14">
        <f t="shared" si="552"/>
        <v>1.9573886239154969E-2</v>
      </c>
      <c r="GH100" s="6">
        <f t="shared" si="553"/>
        <v>2.4433824211357149</v>
      </c>
      <c r="GI100" s="1">
        <v>94</v>
      </c>
      <c r="GJ100">
        <v>-23.368493489843701</v>
      </c>
      <c r="GK100" s="5">
        <f t="shared" si="509"/>
        <v>-0.78324401987019954</v>
      </c>
      <c r="GL100" s="5">
        <f t="shared" si="510"/>
        <v>0.78324401987019954</v>
      </c>
      <c r="GM100">
        <v>-81.834896095097093</v>
      </c>
      <c r="GN100" s="6">
        <f t="shared" si="432"/>
        <v>-78.329292871058001</v>
      </c>
      <c r="GO100" s="16">
        <f t="shared" si="433"/>
        <v>78329.292871058002</v>
      </c>
      <c r="GP100" s="6">
        <f t="shared" si="434"/>
        <v>48.955808044411249</v>
      </c>
      <c r="GQ100" s="14">
        <f t="shared" si="435"/>
        <v>1.9581100496754988E-2</v>
      </c>
      <c r="GR100" s="6">
        <f t="shared" si="436"/>
        <v>2.5001561098429725</v>
      </c>
      <c r="GS100" s="1">
        <v>94</v>
      </c>
      <c r="GT100">
        <v>-23.8952877766882</v>
      </c>
      <c r="GU100" s="5">
        <f t="shared" si="511"/>
        <v>-0.7831739844116008</v>
      </c>
      <c r="GV100" s="5">
        <f t="shared" si="512"/>
        <v>0.7831739844116008</v>
      </c>
      <c r="GW100">
        <v>-89.6183917298913</v>
      </c>
      <c r="GX100" s="6">
        <f t="shared" si="569"/>
        <v>-85.953031294047832</v>
      </c>
      <c r="GY100" s="16">
        <f t="shared" si="570"/>
        <v>85953.031294047832</v>
      </c>
      <c r="GZ100" s="6">
        <f t="shared" si="571"/>
        <v>53.720644558779895</v>
      </c>
      <c r="HA100" s="14">
        <f t="shared" si="572"/>
        <v>1.9579349610290019E-2</v>
      </c>
      <c r="HB100" s="6">
        <f t="shared" si="573"/>
        <v>2.7437399928007191</v>
      </c>
      <c r="HC100" s="27">
        <f t="shared" si="513"/>
        <v>50.019760942086563</v>
      </c>
      <c r="HD100" s="22">
        <f t="shared" si="514"/>
        <v>1.9578787091446483E-2</v>
      </c>
      <c r="HE100" s="27">
        <f t="shared" si="515"/>
        <v>2.5547936503144792</v>
      </c>
      <c r="HF100" s="1">
        <v>94</v>
      </c>
      <c r="HG100">
        <v>-23.464897345248101</v>
      </c>
      <c r="HH100" s="5">
        <f t="shared" si="516"/>
        <v>-0.7834059303023011</v>
      </c>
      <c r="HI100" s="5">
        <f t="shared" si="517"/>
        <v>0.7834059303023011</v>
      </c>
      <c r="HJ100">
        <v>-71.863187104463606</v>
      </c>
      <c r="HK100" s="6">
        <f t="shared" si="437"/>
        <v>-68.075500242412105</v>
      </c>
      <c r="HL100" s="16">
        <f t="shared" si="438"/>
        <v>68075.500242412105</v>
      </c>
      <c r="HM100" s="6">
        <f t="shared" si="439"/>
        <v>42.547187651507564</v>
      </c>
      <c r="HN100" s="14">
        <f t="shared" si="440"/>
        <v>1.9585148257557528E-2</v>
      </c>
      <c r="HO100" s="6">
        <f t="shared" si="441"/>
        <v>2.1724210147395455</v>
      </c>
      <c r="HP100" s="1">
        <v>94</v>
      </c>
      <c r="HQ100">
        <v>-23.6209940425653</v>
      </c>
      <c r="HR100" s="5">
        <f t="shared" si="518"/>
        <v>-0.7835139637226014</v>
      </c>
      <c r="HS100" s="5">
        <f t="shared" si="519"/>
        <v>0.7835139637226014</v>
      </c>
      <c r="HT100">
        <v>-72.2526038065553</v>
      </c>
      <c r="HU100" s="6">
        <f t="shared" si="442"/>
        <v>-68.547213077545194</v>
      </c>
      <c r="HV100" s="16">
        <f t="shared" si="443"/>
        <v>68547.213077545195</v>
      </c>
      <c r="HW100" s="6">
        <f t="shared" si="444"/>
        <v>42.84200817346575</v>
      </c>
      <c r="HX100" s="14">
        <f t="shared" si="445"/>
        <v>1.9587849093065036E-2</v>
      </c>
      <c r="HY100" s="6">
        <f t="shared" si="446"/>
        <v>2.1871726686231066</v>
      </c>
      <c r="HZ100" s="1">
        <v>94</v>
      </c>
      <c r="IA100">
        <v>-23.5982328910315</v>
      </c>
      <c r="IB100" s="5">
        <f t="shared" si="520"/>
        <v>-0.78358805043449919</v>
      </c>
      <c r="IC100" s="5">
        <f t="shared" si="521"/>
        <v>0.78358805043449919</v>
      </c>
      <c r="ID100">
        <v>-77.641384303569794</v>
      </c>
      <c r="IE100" s="6">
        <f t="shared" si="447"/>
        <v>-73.893143981695161</v>
      </c>
      <c r="IF100" s="16">
        <f t="shared" si="448"/>
        <v>73893.143981695161</v>
      </c>
      <c r="IG100" s="6">
        <f t="shared" si="449"/>
        <v>46.183214988559477</v>
      </c>
      <c r="IH100" s="14">
        <f t="shared" si="450"/>
        <v>1.9589701260862478E-2</v>
      </c>
      <c r="II100" s="6">
        <f t="shared" si="451"/>
        <v>2.3575252309144279</v>
      </c>
      <c r="IJ100" s="1">
        <v>94</v>
      </c>
      <c r="IK100">
        <v>-23.757091099521901</v>
      </c>
      <c r="IL100" s="5">
        <f t="shared" si="522"/>
        <v>-0.78316546280990096</v>
      </c>
      <c r="IM100" s="5">
        <f t="shared" si="523"/>
        <v>0.78316546280990096</v>
      </c>
      <c r="IN100">
        <v>-78.608604148030295</v>
      </c>
      <c r="IO100" s="6">
        <f t="shared" si="452"/>
        <v>-74.986405484378352</v>
      </c>
      <c r="IP100" s="16">
        <f t="shared" si="453"/>
        <v>74986.405484378352</v>
      </c>
      <c r="IQ100" s="6">
        <f t="shared" si="454"/>
        <v>46.866503427736468</v>
      </c>
      <c r="IR100" s="14">
        <f t="shared" si="455"/>
        <v>1.9579136570247523E-2</v>
      </c>
      <c r="IS100" s="6">
        <f t="shared" si="456"/>
        <v>2.3936961295297801</v>
      </c>
      <c r="IT100" s="1">
        <v>94</v>
      </c>
      <c r="IU100">
        <v>-23.644315757165099</v>
      </c>
      <c r="IV100" s="5">
        <f t="shared" si="524"/>
        <v>-0.7833543815970998</v>
      </c>
      <c r="IW100" s="5">
        <f t="shared" si="525"/>
        <v>0.7833543815970998</v>
      </c>
      <c r="IX100">
        <v>-74.500984698533998</v>
      </c>
      <c r="IY100" s="6">
        <f t="shared" si="457"/>
        <v>-70.861326903104768</v>
      </c>
      <c r="IZ100" s="16">
        <f t="shared" si="458"/>
        <v>70861.326903104768</v>
      </c>
      <c r="JA100" s="6">
        <f t="shared" si="459"/>
        <v>44.288329314440482</v>
      </c>
      <c r="JB100" s="14">
        <f t="shared" si="460"/>
        <v>1.9583859539927494E-2</v>
      </c>
      <c r="JC100" s="6">
        <f t="shared" si="461"/>
        <v>2.2614709436689746</v>
      </c>
      <c r="JD100" s="27">
        <f t="shared" si="462"/>
        <v>44.545448711141951</v>
      </c>
      <c r="JE100" s="22">
        <f t="shared" si="463"/>
        <v>1.958513894433201E-2</v>
      </c>
      <c r="JF100" s="27">
        <f t="shared" si="464"/>
        <v>2.2744515031400132</v>
      </c>
    </row>
    <row r="101" spans="2:266" x14ac:dyDescent="0.25">
      <c r="B101" s="1">
        <v>95</v>
      </c>
      <c r="C101" s="5">
        <v>-23.574310939023501</v>
      </c>
      <c r="D101" s="5">
        <f t="shared" si="420"/>
        <v>-0.79139970491000255</v>
      </c>
      <c r="E101" s="5">
        <f t="shared" si="421"/>
        <v>0.79139970491000255</v>
      </c>
      <c r="F101" s="6">
        <v>-74.083270132541699</v>
      </c>
      <c r="G101" s="6">
        <f t="shared" si="422"/>
        <v>-70.475666597485585</v>
      </c>
      <c r="H101" s="16">
        <f t="shared" si="395"/>
        <v>70475.666597485586</v>
      </c>
      <c r="I101" s="6">
        <f t="shared" si="396"/>
        <v>44.047291623428492</v>
      </c>
      <c r="J101" s="14">
        <f t="shared" si="397"/>
        <v>1.9784992622750065E-2</v>
      </c>
      <c r="K101" s="6">
        <f t="shared" si="398"/>
        <v>2.2262981070197654</v>
      </c>
      <c r="L101" s="1">
        <v>95</v>
      </c>
      <c r="M101" s="1">
        <v>-23.782093618563302</v>
      </c>
      <c r="N101" s="5">
        <f t="shared" si="399"/>
        <v>-0.79193828876289984</v>
      </c>
      <c r="O101" s="5">
        <f t="shared" si="577"/>
        <v>0.79193828876289984</v>
      </c>
      <c r="P101" s="1">
        <v>-77.374030090868501</v>
      </c>
      <c r="Q101" s="6">
        <f t="shared" si="578"/>
        <v>-73.333958722651033</v>
      </c>
      <c r="R101" s="16">
        <f t="shared" si="579"/>
        <v>73333.958722651034</v>
      </c>
      <c r="S101" s="6">
        <f t="shared" si="580"/>
        <v>45.833724201656899</v>
      </c>
      <c r="T101" s="14">
        <f t="shared" si="581"/>
        <v>1.9798457219072495E-2</v>
      </c>
      <c r="U101" s="6">
        <f t="shared" si="582"/>
        <v>2.3150149375024935</v>
      </c>
      <c r="V101" s="1">
        <v>95</v>
      </c>
      <c r="W101" s="1">
        <v>-23.745686355933898</v>
      </c>
      <c r="X101" s="5">
        <f t="shared" si="423"/>
        <v>-0.79133944833849768</v>
      </c>
      <c r="Y101" s="5">
        <f t="shared" si="424"/>
        <v>0.79133944833849768</v>
      </c>
      <c r="Z101" s="1">
        <v>-74.784927256405396</v>
      </c>
      <c r="AA101" s="6">
        <f t="shared" si="425"/>
        <v>-70.355876535177273</v>
      </c>
      <c r="AB101" s="16">
        <f t="shared" si="400"/>
        <v>70355.876535177274</v>
      </c>
      <c r="AC101" s="6">
        <f t="shared" si="401"/>
        <v>43.972422834485798</v>
      </c>
      <c r="AD101" s="14">
        <f t="shared" si="402"/>
        <v>1.9783486208462441E-2</v>
      </c>
      <c r="AE101" s="6">
        <f t="shared" si="403"/>
        <v>2.2226832202949383</v>
      </c>
      <c r="AF101" s="1">
        <v>95</v>
      </c>
      <c r="AG101" s="1">
        <v>-23.813809716182199</v>
      </c>
      <c r="AH101" s="5">
        <f t="shared" si="426"/>
        <v>-0.79193689177899884</v>
      </c>
      <c r="AI101" s="5">
        <f t="shared" si="427"/>
        <v>0.79193689177899884</v>
      </c>
      <c r="AJ101" s="1">
        <v>-81.6673934459686</v>
      </c>
      <c r="AK101" s="6">
        <f t="shared" si="428"/>
        <v>-77.389675192534895</v>
      </c>
      <c r="AL101" s="16">
        <f t="shared" si="404"/>
        <v>77389.675192534894</v>
      </c>
      <c r="AM101" s="6">
        <f t="shared" si="405"/>
        <v>48.368546995334306</v>
      </c>
      <c r="AN101" s="14">
        <f t="shared" si="406"/>
        <v>1.9798422294474972E-2</v>
      </c>
      <c r="AO101" s="6">
        <f t="shared" si="407"/>
        <v>2.4430505762488068</v>
      </c>
      <c r="AP101" s="1">
        <v>95</v>
      </c>
      <c r="AQ101" s="1">
        <v>-23.780841595041501</v>
      </c>
      <c r="AR101" s="5">
        <f t="shared" si="429"/>
        <v>-0.79142238261509945</v>
      </c>
      <c r="AS101" s="5">
        <f t="shared" si="430"/>
        <v>0.79142238261509945</v>
      </c>
      <c r="AT101" s="1">
        <v>-80.314101092517404</v>
      </c>
      <c r="AU101" s="6">
        <f t="shared" si="431"/>
        <v>-76.539275981485872</v>
      </c>
      <c r="AV101" s="16">
        <f t="shared" si="408"/>
        <v>76539.275981485873</v>
      </c>
      <c r="AW101" s="6">
        <f t="shared" si="409"/>
        <v>47.837047488428674</v>
      </c>
      <c r="AX101" s="14">
        <f t="shared" si="410"/>
        <v>1.9785559565377486E-2</v>
      </c>
      <c r="AY101" s="6">
        <f t="shared" si="411"/>
        <v>2.4177758192969256</v>
      </c>
      <c r="AZ101" s="27">
        <f t="shared" si="393"/>
        <v>46.011806628666832</v>
      </c>
      <c r="BA101" s="22">
        <f t="shared" si="394"/>
        <v>1.9790183582027492E-2</v>
      </c>
      <c r="BB101" s="27">
        <f t="shared" si="412"/>
        <v>2.324981293779032</v>
      </c>
      <c r="BC101" s="1">
        <v>95</v>
      </c>
      <c r="BD101">
        <v>-23.643437054302801</v>
      </c>
      <c r="BE101" s="5">
        <f t="shared" si="486"/>
        <v>-0.79190173435130262</v>
      </c>
      <c r="BF101" s="5">
        <f t="shared" si="487"/>
        <v>0.79190173435130262</v>
      </c>
      <c r="BG101">
        <v>-85.324871912598596</v>
      </c>
      <c r="BH101" s="6">
        <f t="shared" si="526"/>
        <v>-81.499488092958927</v>
      </c>
      <c r="BI101" s="16">
        <f t="shared" si="413"/>
        <v>81499.488092958927</v>
      </c>
      <c r="BJ101" s="6">
        <f t="shared" si="527"/>
        <v>50.937180058099329</v>
      </c>
      <c r="BK101" s="14">
        <f t="shared" si="528"/>
        <v>1.9797543358782567E-2</v>
      </c>
      <c r="BL101" s="6">
        <f t="shared" si="529"/>
        <v>2.5729040788034254</v>
      </c>
      <c r="BM101" s="1">
        <v>95</v>
      </c>
      <c r="BN101">
        <v>-23.603740034327899</v>
      </c>
      <c r="BO101" s="5">
        <f t="shared" si="488"/>
        <v>-0.7919767523857999</v>
      </c>
      <c r="BP101" s="5">
        <f t="shared" si="489"/>
        <v>0.7919767523857999</v>
      </c>
      <c r="BQ101">
        <v>-83.652014471590505</v>
      </c>
      <c r="BR101" s="6">
        <f t="shared" si="465"/>
        <v>-79.968429729342446</v>
      </c>
      <c r="BS101" s="16">
        <f t="shared" si="414"/>
        <v>79968.429729342446</v>
      </c>
      <c r="BT101" s="6">
        <f t="shared" si="466"/>
        <v>49.980268580839031</v>
      </c>
      <c r="BU101" s="14">
        <f t="shared" si="467"/>
        <v>1.9799418809644996E-2</v>
      </c>
      <c r="BV101" s="6">
        <f t="shared" si="468"/>
        <v>2.5243300857140247</v>
      </c>
      <c r="BW101" s="1">
        <v>95</v>
      </c>
      <c r="BX101">
        <v>-23.549893104303202</v>
      </c>
      <c r="BY101" s="5">
        <f t="shared" si="490"/>
        <v>-0.79138964662610078</v>
      </c>
      <c r="BZ101" s="5">
        <f t="shared" si="491"/>
        <v>0.79138964662610078</v>
      </c>
      <c r="CA101">
        <v>-86.397697217762499</v>
      </c>
      <c r="CB101" s="6">
        <f t="shared" si="469"/>
        <v>-82.305139862000971</v>
      </c>
      <c r="CC101" s="16">
        <f t="shared" si="415"/>
        <v>82305.139862000971</v>
      </c>
      <c r="CD101" s="6">
        <f t="shared" si="470"/>
        <v>51.44071241375061</v>
      </c>
      <c r="CE101" s="14">
        <f t="shared" si="471"/>
        <v>1.9784741165652521E-2</v>
      </c>
      <c r="CF101" s="6">
        <f t="shared" si="472"/>
        <v>2.6000194788019124</v>
      </c>
      <c r="CG101" s="1">
        <v>95</v>
      </c>
      <c r="CH101">
        <v>-23.576349324772899</v>
      </c>
      <c r="CI101" s="5">
        <f t="shared" si="492"/>
        <v>-0.79139793539710013</v>
      </c>
      <c r="CJ101" s="5">
        <f t="shared" si="493"/>
        <v>0.79139793539710013</v>
      </c>
      <c r="CK101">
        <v>-84.081292524933801</v>
      </c>
      <c r="CL101" s="6">
        <f t="shared" si="473"/>
        <v>-80.040428042411804</v>
      </c>
      <c r="CM101" s="16">
        <f t="shared" si="416"/>
        <v>80040.428042411804</v>
      </c>
      <c r="CN101" s="6">
        <f t="shared" si="474"/>
        <v>50.025267526507378</v>
      </c>
      <c r="CO101" s="14">
        <f t="shared" si="475"/>
        <v>1.9784948384927503E-2</v>
      </c>
      <c r="CP101" s="6">
        <f t="shared" si="476"/>
        <v>2.5284507471658326</v>
      </c>
      <c r="CQ101" s="1">
        <v>95</v>
      </c>
      <c r="CR101">
        <v>-23.561773334638801</v>
      </c>
      <c r="CS101" s="5">
        <f t="shared" si="494"/>
        <v>-0.79139770256649911</v>
      </c>
      <c r="CT101" s="5">
        <f t="shared" si="495"/>
        <v>0.79139770256649911</v>
      </c>
      <c r="CU101">
        <v>-48.065776750445401</v>
      </c>
      <c r="CV101" s="6">
        <f t="shared" si="477"/>
        <v>-44.923697784543073</v>
      </c>
      <c r="CW101" s="16">
        <f t="shared" si="417"/>
        <v>44923.697784543074</v>
      </c>
      <c r="CX101" s="6">
        <f t="shared" si="478"/>
        <v>28.07731111533942</v>
      </c>
      <c r="CY101" s="14">
        <f t="shared" si="479"/>
        <v>1.9784942564162477E-2</v>
      </c>
      <c r="CZ101" s="6">
        <f t="shared" si="480"/>
        <v>1.4191252273937531</v>
      </c>
      <c r="DA101" s="27">
        <f t="shared" si="418"/>
        <v>50.595857144799091</v>
      </c>
      <c r="DB101" s="22">
        <f t="shared" si="419"/>
        <v>1.9791662929751895E-2</v>
      </c>
      <c r="DC101" s="27">
        <f t="shared" si="496"/>
        <v>2.556422738421877</v>
      </c>
      <c r="DD101" s="1">
        <v>95</v>
      </c>
      <c r="DE101">
        <v>-23.554442242618901</v>
      </c>
      <c r="DF101" s="5">
        <f t="shared" si="497"/>
        <v>-0.79157335000660112</v>
      </c>
      <c r="DG101" s="5">
        <f t="shared" si="498"/>
        <v>0.79157335000660112</v>
      </c>
      <c r="DH101">
        <v>-20.7181477919221</v>
      </c>
      <c r="DI101" s="6">
        <f t="shared" si="535"/>
        <v>-16.765507496893413</v>
      </c>
      <c r="DJ101" s="16">
        <f t="shared" si="536"/>
        <v>16765.507496893413</v>
      </c>
      <c r="DK101" s="6">
        <f t="shared" si="537"/>
        <v>10.478442185558384</v>
      </c>
      <c r="DL101" s="14">
        <f t="shared" si="538"/>
        <v>1.9789333750165027E-2</v>
      </c>
      <c r="DM101" s="6">
        <f t="shared" si="539"/>
        <v>0.52949949290086651</v>
      </c>
      <c r="DN101" s="1"/>
      <c r="ER101" s="1"/>
      <c r="ES101"/>
      <c r="ET101" s="5"/>
      <c r="EU101" s="5"/>
      <c r="EV101"/>
      <c r="EW101" s="6"/>
      <c r="EX101" s="16"/>
      <c r="EY101" s="6"/>
      <c r="EZ101" s="14"/>
      <c r="FA101" s="6"/>
      <c r="FE101" s="1">
        <v>95</v>
      </c>
      <c r="FF101">
        <v>-23.584976026211699</v>
      </c>
      <c r="FG101" s="5">
        <f t="shared" si="505"/>
        <v>-0.7919385681596971</v>
      </c>
      <c r="FH101" s="5">
        <f t="shared" si="506"/>
        <v>0.7919385681596971</v>
      </c>
      <c r="FI101">
        <v>-86.632200330495806</v>
      </c>
      <c r="FJ101" s="6">
        <f t="shared" si="559"/>
        <v>-83.271425962448092</v>
      </c>
      <c r="FK101" s="16">
        <f t="shared" si="560"/>
        <v>83271.425962448091</v>
      </c>
      <c r="FL101" s="6">
        <f t="shared" si="561"/>
        <v>52.044641226530054</v>
      </c>
      <c r="FM101" s="14">
        <f t="shared" si="562"/>
        <v>1.9798464203992429E-2</v>
      </c>
      <c r="FN101" s="6">
        <f t="shared" si="563"/>
        <v>2.6287211316135859</v>
      </c>
      <c r="FO101" s="1">
        <v>95</v>
      </c>
      <c r="FP101">
        <v>-23.4880472773965</v>
      </c>
      <c r="FQ101" s="5">
        <f t="shared" si="540"/>
        <v>-0.7914619638250997</v>
      </c>
      <c r="FR101" s="5">
        <f t="shared" si="541"/>
        <v>0.7914619638250997</v>
      </c>
      <c r="FS101">
        <v>-82.305416651070104</v>
      </c>
      <c r="FT101" s="6">
        <f t="shared" si="564"/>
        <v>-78.713873587548719</v>
      </c>
      <c r="FU101" s="16">
        <f t="shared" si="565"/>
        <v>78713.873587548718</v>
      </c>
      <c r="FV101" s="6">
        <f t="shared" si="566"/>
        <v>49.196170992217951</v>
      </c>
      <c r="FW101" s="14">
        <f t="shared" si="567"/>
        <v>1.9786549095627493E-2</v>
      </c>
      <c r="FX101" s="6">
        <f t="shared" si="568"/>
        <v>2.486344170196384</v>
      </c>
      <c r="FY101" s="1">
        <v>95</v>
      </c>
      <c r="FZ101">
        <v>-23.5502013255138</v>
      </c>
      <c r="GA101" s="5">
        <f t="shared" si="507"/>
        <v>-0.79125767821519943</v>
      </c>
      <c r="GB101" s="5">
        <f t="shared" si="508"/>
        <v>0.79125767821519943</v>
      </c>
      <c r="GC101">
        <v>-81.306840293109403</v>
      </c>
      <c r="GD101" s="6">
        <f t="shared" si="549"/>
        <v>-77.812952362000942</v>
      </c>
      <c r="GE101" s="16">
        <f t="shared" si="550"/>
        <v>77812.952362000942</v>
      </c>
      <c r="GF101" s="6">
        <f t="shared" si="551"/>
        <v>48.633095226250589</v>
      </c>
      <c r="GG101" s="14">
        <f t="shared" si="552"/>
        <v>1.9781441955379987E-2</v>
      </c>
      <c r="GH101" s="6">
        <f t="shared" si="553"/>
        <v>2.4585212410677566</v>
      </c>
      <c r="GI101" s="1">
        <v>95</v>
      </c>
      <c r="GJ101">
        <v>-23.3768477794254</v>
      </c>
      <c r="GK101" s="5">
        <f t="shared" si="509"/>
        <v>-0.79159830945189924</v>
      </c>
      <c r="GL101" s="5">
        <f t="shared" si="510"/>
        <v>0.79159830945189924</v>
      </c>
      <c r="GM101">
        <v>-82.908049225807204</v>
      </c>
      <c r="GN101" s="6">
        <f t="shared" si="432"/>
        <v>-79.402446001768112</v>
      </c>
      <c r="GO101" s="16">
        <f t="shared" si="433"/>
        <v>79402.446001768112</v>
      </c>
      <c r="GP101" s="6">
        <f t="shared" si="434"/>
        <v>49.62652875110507</v>
      </c>
      <c r="GQ101" s="14">
        <f t="shared" si="435"/>
        <v>1.9789957736297482E-2</v>
      </c>
      <c r="GR101" s="6">
        <f t="shared" si="436"/>
        <v>2.5076621897015596</v>
      </c>
      <c r="GS101" s="1">
        <v>95</v>
      </c>
      <c r="GT101">
        <v>-23.903657479658801</v>
      </c>
      <c r="GU101" s="5">
        <f t="shared" si="511"/>
        <v>-0.79154368738220171</v>
      </c>
      <c r="GV101" s="5">
        <f t="shared" si="512"/>
        <v>0.79154368738220171</v>
      </c>
      <c r="GW101">
        <v>-90.895889513194604</v>
      </c>
      <c r="GX101" s="6">
        <f t="shared" si="569"/>
        <v>-87.230529077351136</v>
      </c>
      <c r="GY101" s="16">
        <f t="shared" si="570"/>
        <v>87230.529077351137</v>
      </c>
      <c r="GZ101" s="6">
        <f t="shared" si="571"/>
        <v>54.519080673344462</v>
      </c>
      <c r="HA101" s="14">
        <f t="shared" si="572"/>
        <v>1.9788592184555042E-2</v>
      </c>
      <c r="HB101" s="6">
        <f t="shared" si="573"/>
        <v>2.7550762664105282</v>
      </c>
      <c r="HC101" s="27">
        <f t="shared" si="513"/>
        <v>50.803903373889625</v>
      </c>
      <c r="HD101" s="22">
        <f t="shared" si="514"/>
        <v>1.9789001035170485E-2</v>
      </c>
      <c r="HE101" s="27">
        <f t="shared" si="515"/>
        <v>2.5672798381079041</v>
      </c>
      <c r="HF101" s="1">
        <v>95</v>
      </c>
      <c r="HG101">
        <v>-23.4730259753666</v>
      </c>
      <c r="HH101" s="5">
        <f t="shared" si="516"/>
        <v>-0.79153456042079995</v>
      </c>
      <c r="HI101" s="5">
        <f t="shared" si="517"/>
        <v>0.79153456042079995</v>
      </c>
      <c r="HJ101">
        <v>-72.673285380005794</v>
      </c>
      <c r="HK101" s="6">
        <f t="shared" si="437"/>
        <v>-68.885598517954293</v>
      </c>
      <c r="HL101" s="16">
        <f t="shared" si="438"/>
        <v>68885.598517954291</v>
      </c>
      <c r="HM101" s="6">
        <f t="shared" si="439"/>
        <v>43.053499073721433</v>
      </c>
      <c r="HN101" s="14">
        <f t="shared" si="440"/>
        <v>1.9788364010519997E-2</v>
      </c>
      <c r="HO101" s="6">
        <f t="shared" si="441"/>
        <v>2.1756977510032209</v>
      </c>
      <c r="HP101" s="1">
        <v>95</v>
      </c>
      <c r="HQ101">
        <v>-23.628751913161299</v>
      </c>
      <c r="HR101" s="5">
        <f t="shared" si="518"/>
        <v>-0.79127183431860004</v>
      </c>
      <c r="HS101" s="5">
        <f t="shared" si="519"/>
        <v>0.79127183431860004</v>
      </c>
      <c r="HT101">
        <v>-73.297741264104801</v>
      </c>
      <c r="HU101" s="6">
        <f t="shared" si="442"/>
        <v>-69.592350535094695</v>
      </c>
      <c r="HV101" s="16">
        <f t="shared" si="443"/>
        <v>69592.350535094694</v>
      </c>
      <c r="HW101" s="6">
        <f t="shared" si="444"/>
        <v>43.495219084434183</v>
      </c>
      <c r="HX101" s="14">
        <f t="shared" si="445"/>
        <v>1.9781795857965002E-2</v>
      </c>
      <c r="HY101" s="6">
        <f t="shared" si="446"/>
        <v>2.1987497695726721</v>
      </c>
      <c r="HZ101" s="1">
        <v>95</v>
      </c>
      <c r="IA101">
        <v>-23.6062966545317</v>
      </c>
      <c r="IB101" s="5">
        <f t="shared" si="520"/>
        <v>-0.79165181393469908</v>
      </c>
      <c r="IC101" s="5">
        <f t="shared" si="521"/>
        <v>0.79165181393469908</v>
      </c>
      <c r="ID101">
        <v>-78.638047911226707</v>
      </c>
      <c r="IE101" s="6">
        <f t="shared" si="447"/>
        <v>-74.889807589352074</v>
      </c>
      <c r="IF101" s="16">
        <f t="shared" si="448"/>
        <v>74889.807589352073</v>
      </c>
      <c r="IG101" s="6">
        <f t="shared" si="449"/>
        <v>46.806129743345046</v>
      </c>
      <c r="IH101" s="14">
        <f t="shared" si="450"/>
        <v>1.9791295348367478E-2</v>
      </c>
      <c r="II101" s="6">
        <f t="shared" si="451"/>
        <v>2.3649856626087864</v>
      </c>
      <c r="IJ101" s="1">
        <v>95</v>
      </c>
      <c r="IK101">
        <v>-23.765365993852999</v>
      </c>
      <c r="IL101" s="5">
        <f t="shared" si="522"/>
        <v>-0.79144035714099914</v>
      </c>
      <c r="IM101" s="5">
        <f t="shared" si="523"/>
        <v>0.79144035714099914</v>
      </c>
      <c r="IN101">
        <v>-79.636049643158898</v>
      </c>
      <c r="IO101" s="6">
        <f t="shared" si="452"/>
        <v>-76.013850979506955</v>
      </c>
      <c r="IP101" s="16">
        <f t="shared" si="453"/>
        <v>76013.850979506955</v>
      </c>
      <c r="IQ101" s="6">
        <f t="shared" si="454"/>
        <v>47.508656862191849</v>
      </c>
      <c r="IR101" s="14">
        <f t="shared" si="455"/>
        <v>1.978600892852498E-2</v>
      </c>
      <c r="IS101" s="6">
        <f t="shared" si="456"/>
        <v>2.4011237957999625</v>
      </c>
      <c r="IT101" s="1">
        <v>95</v>
      </c>
      <c r="IU101">
        <v>-23.6525667630717</v>
      </c>
      <c r="IV101" s="5">
        <f t="shared" si="524"/>
        <v>-0.7916053875037008</v>
      </c>
      <c r="IW101" s="5">
        <f t="shared" si="525"/>
        <v>0.7916053875037008</v>
      </c>
      <c r="IX101">
        <v>-75.134063325822396</v>
      </c>
      <c r="IY101" s="6">
        <f t="shared" si="457"/>
        <v>-71.494405530393166</v>
      </c>
      <c r="IZ101" s="16">
        <f t="shared" si="458"/>
        <v>71494.405530393167</v>
      </c>
      <c r="JA101" s="6">
        <f t="shared" si="459"/>
        <v>44.684003456495731</v>
      </c>
      <c r="JB101" s="14">
        <f t="shared" si="460"/>
        <v>1.9790134687592519E-2</v>
      </c>
      <c r="JC101" s="6">
        <f t="shared" si="461"/>
        <v>2.2578928421599116</v>
      </c>
      <c r="JD101" s="27">
        <f t="shared" si="462"/>
        <v>45.10950164403765</v>
      </c>
      <c r="JE101" s="22">
        <f t="shared" si="463"/>
        <v>1.9787519766593997E-2</v>
      </c>
      <c r="JF101" s="27">
        <f t="shared" si="464"/>
        <v>2.2796945840677383</v>
      </c>
    </row>
    <row r="102" spans="2:266" x14ac:dyDescent="0.25">
      <c r="B102" s="1">
        <v>96</v>
      </c>
      <c r="C102" s="5">
        <v>-23.5828752418489</v>
      </c>
      <c r="D102" s="5">
        <f t="shared" si="420"/>
        <v>-0.79996400773540088</v>
      </c>
      <c r="E102" s="5">
        <f t="shared" si="421"/>
        <v>0.79996400773540088</v>
      </c>
      <c r="F102" s="6">
        <v>-75.041168555617304</v>
      </c>
      <c r="G102" s="6">
        <f t="shared" si="422"/>
        <v>-71.43356502056119</v>
      </c>
      <c r="H102" s="16">
        <f t="shared" si="395"/>
        <v>71433.565020561189</v>
      </c>
      <c r="I102" s="6">
        <f t="shared" si="396"/>
        <v>44.64597813785074</v>
      </c>
      <c r="J102" s="14">
        <f t="shared" si="397"/>
        <v>1.9999100193385022E-2</v>
      </c>
      <c r="K102" s="6">
        <f t="shared" si="398"/>
        <v>2.2323993432773546</v>
      </c>
      <c r="L102" s="1">
        <v>96</v>
      </c>
      <c r="M102" s="1">
        <v>-23.790101921803402</v>
      </c>
      <c r="N102" s="5">
        <f t="shared" si="399"/>
        <v>-0.79994659200299978</v>
      </c>
      <c r="O102" s="5">
        <f t="shared" si="577"/>
        <v>0.79994659200299978</v>
      </c>
      <c r="P102" s="1">
        <v>-78.575093299150495</v>
      </c>
      <c r="Q102" s="6">
        <f t="shared" si="578"/>
        <v>-74.535021930933027</v>
      </c>
      <c r="R102" s="16">
        <f t="shared" si="579"/>
        <v>74535.021930933028</v>
      </c>
      <c r="S102" s="6">
        <f t="shared" si="580"/>
        <v>46.584388706833145</v>
      </c>
      <c r="T102" s="14">
        <f t="shared" si="581"/>
        <v>1.9998664800074995E-2</v>
      </c>
      <c r="U102" s="6">
        <f t="shared" si="582"/>
        <v>2.3293749444042109</v>
      </c>
      <c r="V102" s="1">
        <v>96</v>
      </c>
      <c r="W102" s="1">
        <v>-23.754345420832699</v>
      </c>
      <c r="X102" s="5">
        <f t="shared" si="423"/>
        <v>-0.79999851323729843</v>
      </c>
      <c r="Y102" s="5">
        <f t="shared" si="424"/>
        <v>0.79999851323729843</v>
      </c>
      <c r="Z102" s="1">
        <v>-75.641535222530393</v>
      </c>
      <c r="AA102" s="6">
        <f t="shared" si="425"/>
        <v>-71.212484501302271</v>
      </c>
      <c r="AB102" s="16">
        <f t="shared" si="400"/>
        <v>71212.484501302271</v>
      </c>
      <c r="AC102" s="6">
        <f t="shared" si="401"/>
        <v>44.507802813313923</v>
      </c>
      <c r="AD102" s="14">
        <f t="shared" si="402"/>
        <v>1.9999962830932461E-2</v>
      </c>
      <c r="AE102" s="6">
        <f t="shared" si="403"/>
        <v>2.2253942764572043</v>
      </c>
      <c r="AF102" s="1">
        <v>96</v>
      </c>
      <c r="AG102" s="1">
        <v>-23.821550776405498</v>
      </c>
      <c r="AH102" s="5">
        <f t="shared" si="426"/>
        <v>-0.7996779520022983</v>
      </c>
      <c r="AI102" s="5">
        <f t="shared" si="427"/>
        <v>0.7996779520022983</v>
      </c>
      <c r="AJ102" s="1">
        <v>-82.524960860609994</v>
      </c>
      <c r="AK102" s="6">
        <f t="shared" si="428"/>
        <v>-78.24724260717629</v>
      </c>
      <c r="AL102" s="16">
        <f t="shared" si="404"/>
        <v>78247.242607176289</v>
      </c>
      <c r="AM102" s="6">
        <f t="shared" si="405"/>
        <v>48.904526629485183</v>
      </c>
      <c r="AN102" s="14">
        <f t="shared" si="406"/>
        <v>1.9991948800057457E-2</v>
      </c>
      <c r="AO102" s="6">
        <f t="shared" si="407"/>
        <v>2.4462110781988713</v>
      </c>
      <c r="AP102" s="1">
        <v>96</v>
      </c>
      <c r="AQ102" s="1">
        <v>-23.7891773513036</v>
      </c>
      <c r="AR102" s="5">
        <f t="shared" si="429"/>
        <v>-0.79975813887719838</v>
      </c>
      <c r="AS102" s="5">
        <f t="shared" si="430"/>
        <v>0.79975813887719838</v>
      </c>
      <c r="AT102" s="1">
        <v>-81.327862665057197</v>
      </c>
      <c r="AU102" s="6">
        <f t="shared" si="431"/>
        <v>-77.553037554025664</v>
      </c>
      <c r="AV102" s="16">
        <f t="shared" si="408"/>
        <v>77553.037554025665</v>
      </c>
      <c r="AW102" s="6">
        <f t="shared" si="409"/>
        <v>48.470648471266038</v>
      </c>
      <c r="AX102" s="14">
        <f t="shared" si="410"/>
        <v>1.9993953471929959E-2</v>
      </c>
      <c r="AY102" s="6">
        <f t="shared" si="411"/>
        <v>2.4242653429855814</v>
      </c>
      <c r="AZ102" s="27">
        <f t="shared" ref="AZ102:AZ133" si="583">AVERAGE(I102,S102,AC102,AM102,AW102)</f>
        <v>46.622668951749809</v>
      </c>
      <c r="BA102" s="22">
        <f t="shared" ref="BA102:BA133" si="584">AVERAGE(J102,T102,AD102,AN102,AX102)</f>
        <v>1.999672601927598E-2</v>
      </c>
      <c r="BB102" s="27">
        <f t="shared" si="412"/>
        <v>2.3315151143646</v>
      </c>
      <c r="BC102" s="1">
        <v>96</v>
      </c>
      <c r="BD102">
        <v>-23.651789155276401</v>
      </c>
      <c r="BE102" s="5">
        <f t="shared" si="486"/>
        <v>-0.80025383532490224</v>
      </c>
      <c r="BF102" s="5">
        <f t="shared" si="487"/>
        <v>0.80025383532490224</v>
      </c>
      <c r="BG102">
        <v>-86.568043753504796</v>
      </c>
      <c r="BH102" s="6">
        <f t="shared" si="526"/>
        <v>-82.742659933865127</v>
      </c>
      <c r="BI102" s="16">
        <f t="shared" si="413"/>
        <v>82742.659933865129</v>
      </c>
      <c r="BJ102" s="6">
        <f t="shared" si="527"/>
        <v>51.714162458665704</v>
      </c>
      <c r="BK102" s="14">
        <f t="shared" si="528"/>
        <v>2.0006345883122556E-2</v>
      </c>
      <c r="BL102" s="6">
        <f t="shared" si="529"/>
        <v>2.5848879530915241</v>
      </c>
      <c r="BM102" s="1">
        <v>96</v>
      </c>
      <c r="BN102">
        <v>-23.611602492450601</v>
      </c>
      <c r="BO102" s="5">
        <f t="shared" si="488"/>
        <v>-0.79983921050850171</v>
      </c>
      <c r="BP102" s="5">
        <f t="shared" si="489"/>
        <v>0.79983921050850171</v>
      </c>
      <c r="BQ102">
        <v>-84.832868538796902</v>
      </c>
      <c r="BR102" s="6">
        <f t="shared" si="465"/>
        <v>-81.149283796548843</v>
      </c>
      <c r="BS102" s="16">
        <f t="shared" si="414"/>
        <v>81149.283796548843</v>
      </c>
      <c r="BT102" s="6">
        <f t="shared" si="466"/>
        <v>50.718302372843027</v>
      </c>
      <c r="BU102" s="14">
        <f t="shared" si="467"/>
        <v>1.9995980262712543E-2</v>
      </c>
      <c r="BV102" s="6">
        <f t="shared" si="468"/>
        <v>2.5364249067308724</v>
      </c>
      <c r="BW102" s="1">
        <v>96</v>
      </c>
      <c r="BX102">
        <v>-23.558305275583699</v>
      </c>
      <c r="BY102" s="5">
        <f t="shared" si="490"/>
        <v>-0.79980181790659799</v>
      </c>
      <c r="BZ102" s="5">
        <f t="shared" si="491"/>
        <v>0.79980181790659799</v>
      </c>
      <c r="CA102">
        <v>-87.771341390907807</v>
      </c>
      <c r="CB102" s="6">
        <f t="shared" si="469"/>
        <v>-83.678784035146279</v>
      </c>
      <c r="CC102" s="16">
        <f t="shared" si="415"/>
        <v>83678.78403514628</v>
      </c>
      <c r="CD102" s="6">
        <f t="shared" si="470"/>
        <v>52.299240021966426</v>
      </c>
      <c r="CE102" s="14">
        <f t="shared" si="471"/>
        <v>1.999504544766495E-2</v>
      </c>
      <c r="CF102" s="6">
        <f t="shared" si="472"/>
        <v>2.6156099599200466</v>
      </c>
      <c r="CG102" s="1">
        <v>96</v>
      </c>
      <c r="CH102">
        <v>-23.584678934306002</v>
      </c>
      <c r="CI102" s="5">
        <f t="shared" si="492"/>
        <v>-0.79972754493020304</v>
      </c>
      <c r="CJ102" s="5">
        <f t="shared" si="493"/>
        <v>0.79972754493020304</v>
      </c>
      <c r="CK102">
        <v>-85.330008342862101</v>
      </c>
      <c r="CL102" s="6">
        <f t="shared" si="473"/>
        <v>-81.289143860340104</v>
      </c>
      <c r="CM102" s="16">
        <f t="shared" si="416"/>
        <v>81289.143860340104</v>
      </c>
      <c r="CN102" s="6">
        <f t="shared" si="474"/>
        <v>50.805714912712567</v>
      </c>
      <c r="CO102" s="14">
        <f t="shared" si="475"/>
        <v>1.9993188623255075E-2</v>
      </c>
      <c r="CP102" s="6">
        <f t="shared" si="476"/>
        <v>2.5411511825391329</v>
      </c>
      <c r="CQ102" s="1">
        <v>96</v>
      </c>
      <c r="CR102">
        <v>-23.570063782057002</v>
      </c>
      <c r="CS102" s="5">
        <f t="shared" si="494"/>
        <v>-0.79968814998469995</v>
      </c>
      <c r="CT102" s="5">
        <f t="shared" si="495"/>
        <v>0.79968814998469995</v>
      </c>
      <c r="CU102">
        <v>-48.741721361875499</v>
      </c>
      <c r="CV102" s="6">
        <f t="shared" si="477"/>
        <v>-45.59964239597317</v>
      </c>
      <c r="CW102" s="16">
        <f t="shared" si="417"/>
        <v>45599.642395973169</v>
      </c>
      <c r="CX102" s="6">
        <f t="shared" si="478"/>
        <v>28.499776497483232</v>
      </c>
      <c r="CY102" s="14">
        <f t="shared" si="479"/>
        <v>1.99922037496175E-2</v>
      </c>
      <c r="CZ102" s="6">
        <f t="shared" si="480"/>
        <v>1.4255445199746177</v>
      </c>
      <c r="DA102" s="27">
        <f t="shared" si="418"/>
        <v>51.384354941546931</v>
      </c>
      <c r="DB102" s="22">
        <f t="shared" si="419"/>
        <v>1.9997640054188782E-2</v>
      </c>
      <c r="DC102" s="27">
        <f t="shared" si="496"/>
        <v>2.569520943586729</v>
      </c>
      <c r="DD102" s="1">
        <v>96</v>
      </c>
      <c r="DE102">
        <v>-23.562947685856699</v>
      </c>
      <c r="DF102" s="5">
        <f t="shared" si="497"/>
        <v>-0.80007879324439912</v>
      </c>
      <c r="DG102" s="5">
        <f t="shared" si="498"/>
        <v>0.80007879324439912</v>
      </c>
      <c r="DH102">
        <v>-20.444703288376299</v>
      </c>
      <c r="DI102" s="6">
        <f t="shared" si="535"/>
        <v>-16.492062993347613</v>
      </c>
      <c r="DJ102" s="16">
        <f t="shared" si="536"/>
        <v>16492.062993347612</v>
      </c>
      <c r="DK102" s="6">
        <f t="shared" si="537"/>
        <v>10.307539370842257</v>
      </c>
      <c r="DL102" s="14">
        <f t="shared" si="538"/>
        <v>2.0001969831109977E-2</v>
      </c>
      <c r="DM102" s="6">
        <f t="shared" si="539"/>
        <v>0.51532621326177941</v>
      </c>
      <c r="DN102" s="1"/>
      <c r="ER102" s="1"/>
      <c r="ES102"/>
      <c r="ET102" s="5"/>
      <c r="EU102" s="5"/>
      <c r="EV102"/>
      <c r="EW102" s="6"/>
      <c r="EX102" s="16"/>
      <c r="EY102" s="6"/>
      <c r="EZ102" s="14"/>
      <c r="FA102" s="6"/>
      <c r="FE102" s="1">
        <v>96</v>
      </c>
      <c r="FF102">
        <v>-23.59304342187</v>
      </c>
      <c r="FG102" s="5">
        <f t="shared" si="505"/>
        <v>-0.80000596381799838</v>
      </c>
      <c r="FH102" s="5">
        <f t="shared" si="506"/>
        <v>0.80000596381799838</v>
      </c>
      <c r="FI102">
        <v>-87.782512605190306</v>
      </c>
      <c r="FJ102" s="6">
        <f t="shared" si="559"/>
        <v>-84.421738237142591</v>
      </c>
      <c r="FK102" s="16">
        <f t="shared" si="560"/>
        <v>84421.738237142592</v>
      </c>
      <c r="FL102" s="6">
        <f t="shared" si="561"/>
        <v>52.763586398214123</v>
      </c>
      <c r="FM102" s="14">
        <f t="shared" si="562"/>
        <v>2.0000149095449959E-2</v>
      </c>
      <c r="FN102" s="6">
        <f t="shared" si="563"/>
        <v>2.6381596530306797</v>
      </c>
      <c r="FO102" s="1">
        <v>96</v>
      </c>
      <c r="FP102">
        <v>-23.496406549553999</v>
      </c>
      <c r="FQ102" s="5">
        <f t="shared" si="540"/>
        <v>-0.79982123598259847</v>
      </c>
      <c r="FR102" s="5">
        <f t="shared" si="541"/>
        <v>0.79982123598259847</v>
      </c>
      <c r="FS102">
        <v>-83.581402711570306</v>
      </c>
      <c r="FT102" s="6">
        <f t="shared" si="564"/>
        <v>-79.98985964804892</v>
      </c>
      <c r="FU102" s="16">
        <f t="shared" si="565"/>
        <v>79989.859648048921</v>
      </c>
      <c r="FV102" s="6">
        <f t="shared" si="566"/>
        <v>49.993662280030577</v>
      </c>
      <c r="FW102" s="14">
        <f t="shared" si="567"/>
        <v>1.9995530899564962E-2</v>
      </c>
      <c r="FX102" s="6">
        <f t="shared" si="568"/>
        <v>2.500241805588582</v>
      </c>
      <c r="FY102" s="1">
        <v>96</v>
      </c>
      <c r="FZ102">
        <v>-23.558671611323899</v>
      </c>
      <c r="GA102" s="5">
        <f t="shared" si="507"/>
        <v>-0.79972796402529767</v>
      </c>
      <c r="GB102" s="5">
        <f t="shared" si="508"/>
        <v>0.79972796402529767</v>
      </c>
      <c r="GC102">
        <v>-82.402915321290493</v>
      </c>
      <c r="GD102" s="6">
        <f t="shared" si="549"/>
        <v>-78.909027390182032</v>
      </c>
      <c r="GE102" s="16">
        <f t="shared" si="550"/>
        <v>78909.027390182033</v>
      </c>
      <c r="GF102" s="6">
        <f t="shared" si="551"/>
        <v>49.318142118863769</v>
      </c>
      <c r="GG102" s="14">
        <f t="shared" si="552"/>
        <v>1.9993199100632443E-2</v>
      </c>
      <c r="GH102" s="6">
        <f t="shared" si="553"/>
        <v>2.4667459104783136</v>
      </c>
      <c r="GI102" s="1">
        <v>96</v>
      </c>
      <c r="GJ102">
        <v>-23.385237040170299</v>
      </c>
      <c r="GK102" s="5">
        <f t="shared" si="509"/>
        <v>-0.799987570196798</v>
      </c>
      <c r="GL102" s="5">
        <f t="shared" si="510"/>
        <v>0.799987570196798</v>
      </c>
      <c r="GM102">
        <v>-84.285976924002199</v>
      </c>
      <c r="GN102" s="6">
        <f t="shared" si="432"/>
        <v>-80.780373699963107</v>
      </c>
      <c r="GO102" s="16">
        <f t="shared" si="433"/>
        <v>80780.373699963107</v>
      </c>
      <c r="GP102" s="6">
        <f t="shared" si="434"/>
        <v>50.48773356247694</v>
      </c>
      <c r="GQ102" s="14">
        <f t="shared" si="435"/>
        <v>1.9999689254919951E-2</v>
      </c>
      <c r="GR102" s="6">
        <f t="shared" si="436"/>
        <v>2.5244259007702778</v>
      </c>
      <c r="GS102" s="1">
        <v>96</v>
      </c>
      <c r="GT102">
        <v>-23.912117800317201</v>
      </c>
      <c r="GU102" s="5">
        <f t="shared" si="511"/>
        <v>-0.80000400804060234</v>
      </c>
      <c r="GV102" s="5">
        <f t="shared" si="512"/>
        <v>0.80000400804060234</v>
      </c>
      <c r="GW102">
        <v>-92.105439864098997</v>
      </c>
      <c r="GX102" s="6">
        <f t="shared" si="569"/>
        <v>-88.44007942825553</v>
      </c>
      <c r="GY102" s="16">
        <f t="shared" si="570"/>
        <v>88440.079428255529</v>
      </c>
      <c r="GZ102" s="6">
        <f t="shared" si="571"/>
        <v>55.275049642659702</v>
      </c>
      <c r="HA102" s="14">
        <f t="shared" si="572"/>
        <v>2.0000100201015059E-2</v>
      </c>
      <c r="HB102" s="6">
        <f t="shared" si="573"/>
        <v>2.7637386356621527</v>
      </c>
      <c r="HC102" s="27">
        <f t="shared" si="513"/>
        <v>51.567634800449028</v>
      </c>
      <c r="HD102" s="22">
        <f t="shared" si="514"/>
        <v>1.9997733710316476E-2</v>
      </c>
      <c r="HE102" s="27">
        <f t="shared" si="515"/>
        <v>2.5786739411299493</v>
      </c>
      <c r="HF102" s="1">
        <v>96</v>
      </c>
      <c r="HG102">
        <v>-23.481987906371199</v>
      </c>
      <c r="HH102" s="5">
        <f t="shared" si="516"/>
        <v>-0.80049649142539891</v>
      </c>
      <c r="HI102" s="5">
        <f t="shared" si="517"/>
        <v>0.80049649142539891</v>
      </c>
      <c r="HJ102">
        <v>-73.565744608640699</v>
      </c>
      <c r="HK102" s="6">
        <f t="shared" si="437"/>
        <v>-69.778057746589198</v>
      </c>
      <c r="HL102" s="16">
        <f t="shared" si="438"/>
        <v>69778.057746589198</v>
      </c>
      <c r="HM102" s="6">
        <f t="shared" si="439"/>
        <v>43.611286091618247</v>
      </c>
      <c r="HN102" s="14">
        <f t="shared" si="440"/>
        <v>2.0012412285634974E-2</v>
      </c>
      <c r="HO102" s="6">
        <f t="shared" si="441"/>
        <v>2.1792118545810033</v>
      </c>
      <c r="HP102" s="1">
        <v>96</v>
      </c>
      <c r="HQ102">
        <v>-23.637023128768099</v>
      </c>
      <c r="HR102" s="5">
        <f t="shared" si="518"/>
        <v>-0.7995430499254006</v>
      </c>
      <c r="HS102" s="5">
        <f t="shared" si="519"/>
        <v>0.7995430499254006</v>
      </c>
      <c r="HT102">
        <v>-74.189644865691704</v>
      </c>
      <c r="HU102" s="6">
        <f t="shared" si="442"/>
        <v>-70.484254136681599</v>
      </c>
      <c r="HV102" s="16">
        <f t="shared" si="443"/>
        <v>70484.2541366816</v>
      </c>
      <c r="HW102" s="6">
        <f t="shared" si="444"/>
        <v>44.052658835426001</v>
      </c>
      <c r="HX102" s="14">
        <f t="shared" si="445"/>
        <v>1.9988576248135013E-2</v>
      </c>
      <c r="HY102" s="6">
        <f t="shared" si="446"/>
        <v>2.2038917774114215</v>
      </c>
      <c r="HZ102" s="1">
        <v>96</v>
      </c>
      <c r="IA102">
        <v>-23.6146734821201</v>
      </c>
      <c r="IB102" s="5">
        <f t="shared" si="520"/>
        <v>-0.80002864152309883</v>
      </c>
      <c r="IC102" s="5">
        <f t="shared" si="521"/>
        <v>0.80002864152309883</v>
      </c>
      <c r="ID102">
        <v>-79.555530659854398</v>
      </c>
      <c r="IE102" s="6">
        <f t="shared" si="447"/>
        <v>-75.807290337979765</v>
      </c>
      <c r="IF102" s="16">
        <f t="shared" si="448"/>
        <v>75807.290337979764</v>
      </c>
      <c r="IG102" s="6">
        <f t="shared" si="449"/>
        <v>47.37955646123735</v>
      </c>
      <c r="IH102" s="14">
        <f t="shared" si="450"/>
        <v>2.000071603807747E-2</v>
      </c>
      <c r="II102" s="6">
        <f t="shared" si="451"/>
        <v>2.3688930121819589</v>
      </c>
      <c r="IJ102" s="1">
        <v>96</v>
      </c>
      <c r="IK102">
        <v>-23.773546079544499</v>
      </c>
      <c r="IL102" s="5">
        <f t="shared" si="522"/>
        <v>-0.79962044283249867</v>
      </c>
      <c r="IM102" s="5">
        <f t="shared" si="523"/>
        <v>0.79962044283249867</v>
      </c>
      <c r="IN102">
        <v>-80.569849163293796</v>
      </c>
      <c r="IO102" s="6">
        <f t="shared" si="452"/>
        <v>-76.947650499641853</v>
      </c>
      <c r="IP102" s="16">
        <f t="shared" si="453"/>
        <v>76947.650499641852</v>
      </c>
      <c r="IQ102" s="6">
        <f t="shared" si="454"/>
        <v>48.092281562276156</v>
      </c>
      <c r="IR102" s="14">
        <f t="shared" si="455"/>
        <v>1.9990511070812466E-2</v>
      </c>
      <c r="IS102" s="6">
        <f t="shared" si="456"/>
        <v>2.4057554802835543</v>
      </c>
      <c r="IT102" s="1">
        <v>96</v>
      </c>
      <c r="IU102">
        <v>-23.6606924129579</v>
      </c>
      <c r="IV102" s="5">
        <f t="shared" si="524"/>
        <v>-0.79973103738990048</v>
      </c>
      <c r="IW102" s="5">
        <f t="shared" si="525"/>
        <v>0.79973103738990048</v>
      </c>
      <c r="IX102">
        <v>-75.535927340388298</v>
      </c>
      <c r="IY102" s="6">
        <f t="shared" si="457"/>
        <v>-71.896269544959068</v>
      </c>
      <c r="IZ102" s="16">
        <f t="shared" si="458"/>
        <v>71896.269544959068</v>
      </c>
      <c r="JA102" s="6">
        <f t="shared" si="459"/>
        <v>44.935168465599418</v>
      </c>
      <c r="JB102" s="14">
        <f t="shared" si="460"/>
        <v>1.9993275934747513E-2</v>
      </c>
      <c r="JC102" s="6">
        <f t="shared" si="461"/>
        <v>2.2475140448346385</v>
      </c>
      <c r="JD102" s="27">
        <f t="shared" si="462"/>
        <v>45.61419028323143</v>
      </c>
      <c r="JE102" s="22">
        <f t="shared" si="463"/>
        <v>1.9997098315481486E-2</v>
      </c>
      <c r="JF102" s="27">
        <f t="shared" si="464"/>
        <v>2.2810404571506022</v>
      </c>
    </row>
    <row r="103" spans="2:266" x14ac:dyDescent="0.25">
      <c r="B103" s="1">
        <v>97</v>
      </c>
      <c r="C103" s="5">
        <v>-23.590596092372</v>
      </c>
      <c r="D103" s="5">
        <f t="shared" si="420"/>
        <v>-0.80768485825850078</v>
      </c>
      <c r="E103" s="5">
        <f t="shared" si="421"/>
        <v>0.80768485825850078</v>
      </c>
      <c r="F103" s="6">
        <v>-75.782900489866705</v>
      </c>
      <c r="G103" s="6">
        <f t="shared" si="422"/>
        <v>-72.175296954810591</v>
      </c>
      <c r="H103" s="16">
        <f t="shared" si="395"/>
        <v>72175.29695481059</v>
      </c>
      <c r="I103" s="6">
        <f t="shared" si="396"/>
        <v>45.109560596756616</v>
      </c>
      <c r="J103" s="14">
        <f t="shared" si="397"/>
        <v>2.0192121456462521E-2</v>
      </c>
      <c r="K103" s="6">
        <f t="shared" si="398"/>
        <v>2.2340178912859714</v>
      </c>
      <c r="L103" s="1">
        <v>97</v>
      </c>
      <c r="M103" s="1">
        <v>-23.798517492411399</v>
      </c>
      <c r="N103" s="5">
        <f t="shared" ref="N103:N134" si="585">N102+(M103-M102)</f>
        <v>-0.80836216261099736</v>
      </c>
      <c r="O103" s="5">
        <f t="shared" si="577"/>
        <v>0.80836216261099736</v>
      </c>
      <c r="P103" s="1">
        <v>-79.227641411125703</v>
      </c>
      <c r="Q103" s="6">
        <f t="shared" si="578"/>
        <v>-75.187570042908234</v>
      </c>
      <c r="R103" s="16">
        <f t="shared" si="579"/>
        <v>75187.570042908235</v>
      </c>
      <c r="S103" s="6">
        <f t="shared" si="580"/>
        <v>46.992231276817648</v>
      </c>
      <c r="T103" s="14">
        <f t="shared" si="581"/>
        <v>2.0209054065274935E-2</v>
      </c>
      <c r="U103" s="6">
        <f t="shared" si="582"/>
        <v>2.3253058319817179</v>
      </c>
      <c r="V103" s="1">
        <v>97</v>
      </c>
      <c r="W103" s="1">
        <v>-23.7625183819064</v>
      </c>
      <c r="X103" s="5">
        <f t="shared" si="423"/>
        <v>-0.80817147431099912</v>
      </c>
      <c r="Y103" s="5">
        <f t="shared" si="424"/>
        <v>0.80817147431099912</v>
      </c>
      <c r="Z103" s="1">
        <v>-76.494591683149295</v>
      </c>
      <c r="AA103" s="6">
        <f t="shared" si="425"/>
        <v>-72.065540961921172</v>
      </c>
      <c r="AB103" s="16">
        <f t="shared" si="400"/>
        <v>72065.540961921171</v>
      </c>
      <c r="AC103" s="6">
        <f t="shared" si="401"/>
        <v>45.040963101200731</v>
      </c>
      <c r="AD103" s="14">
        <f t="shared" si="402"/>
        <v>2.0204286857774978E-2</v>
      </c>
      <c r="AE103" s="6">
        <f t="shared" si="403"/>
        <v>2.2292775497724708</v>
      </c>
      <c r="AF103" s="1">
        <v>97</v>
      </c>
      <c r="AG103" s="1">
        <v>-23.830146418236001</v>
      </c>
      <c r="AH103" s="5">
        <f t="shared" si="426"/>
        <v>-0.8082735938328014</v>
      </c>
      <c r="AI103" s="5">
        <f t="shared" si="427"/>
        <v>0.8082735938328014</v>
      </c>
      <c r="AJ103" s="1">
        <v>-83.601579070091205</v>
      </c>
      <c r="AK103" s="6">
        <f t="shared" si="428"/>
        <v>-79.323860816657501</v>
      </c>
      <c r="AL103" s="16">
        <f t="shared" si="404"/>
        <v>79323.8608166575</v>
      </c>
      <c r="AM103" s="6">
        <f t="shared" si="405"/>
        <v>49.577413010410936</v>
      </c>
      <c r="AN103" s="14">
        <f t="shared" si="406"/>
        <v>2.0206839845820036E-2</v>
      </c>
      <c r="AO103" s="6">
        <f t="shared" si="407"/>
        <v>2.4534966075195803</v>
      </c>
      <c r="AP103" s="1">
        <v>97</v>
      </c>
      <c r="AQ103" s="1">
        <v>-23.7975540857597</v>
      </c>
      <c r="AR103" s="5">
        <f t="shared" si="429"/>
        <v>-0.80813487333329803</v>
      </c>
      <c r="AS103" s="5">
        <f t="shared" si="430"/>
        <v>0.80813487333329803</v>
      </c>
      <c r="AT103" s="1">
        <v>-82.157446071505504</v>
      </c>
      <c r="AU103" s="6">
        <f t="shared" si="431"/>
        <v>-78.382620960473972</v>
      </c>
      <c r="AV103" s="16">
        <f t="shared" si="408"/>
        <v>78382.620960473971</v>
      </c>
      <c r="AW103" s="6">
        <f t="shared" si="409"/>
        <v>48.989138100296231</v>
      </c>
      <c r="AX103" s="14">
        <f t="shared" si="410"/>
        <v>2.0203371833332449E-2</v>
      </c>
      <c r="AY103" s="6">
        <f t="shared" si="411"/>
        <v>2.4248001028952855</v>
      </c>
      <c r="AZ103" s="27">
        <f t="shared" si="583"/>
        <v>47.141861217096434</v>
      </c>
      <c r="BA103" s="22">
        <f t="shared" si="584"/>
        <v>2.0203134811732987E-2</v>
      </c>
      <c r="BB103" s="27">
        <f t="shared" si="412"/>
        <v>2.3333933895109564</v>
      </c>
      <c r="BC103" s="1">
        <v>97</v>
      </c>
      <c r="BD103">
        <v>-23.660201466255401</v>
      </c>
      <c r="BE103" s="5">
        <f t="shared" si="486"/>
        <v>-0.80866614630390288</v>
      </c>
      <c r="BF103" s="5">
        <f t="shared" si="487"/>
        <v>0.80866614630390288</v>
      </c>
      <c r="BG103">
        <v>-87.557226978242397</v>
      </c>
      <c r="BH103" s="6">
        <f t="shared" si="526"/>
        <v>-83.731843158602729</v>
      </c>
      <c r="BI103" s="16">
        <f t="shared" si="413"/>
        <v>83731.843158602729</v>
      </c>
      <c r="BJ103" s="6">
        <f t="shared" si="527"/>
        <v>52.332401974126704</v>
      </c>
      <c r="BK103" s="14">
        <f t="shared" si="528"/>
        <v>2.0216653657597571E-2</v>
      </c>
      <c r="BL103" s="6">
        <f t="shared" si="529"/>
        <v>2.5885788449692213</v>
      </c>
      <c r="BM103" s="1">
        <v>97</v>
      </c>
      <c r="BN103">
        <v>-23.620293781110998</v>
      </c>
      <c r="BO103" s="5">
        <f t="shared" si="488"/>
        <v>-0.8085304991688993</v>
      </c>
      <c r="BP103" s="5">
        <f t="shared" si="489"/>
        <v>0.8085304991688993</v>
      </c>
      <c r="BQ103">
        <v>-85.780060105025797</v>
      </c>
      <c r="BR103" s="6">
        <f t="shared" si="465"/>
        <v>-82.096475362777738</v>
      </c>
      <c r="BS103" s="16">
        <f t="shared" si="414"/>
        <v>82096.475362777739</v>
      </c>
      <c r="BT103" s="6">
        <f t="shared" si="466"/>
        <v>51.31029710173609</v>
      </c>
      <c r="BU103" s="14">
        <f t="shared" si="467"/>
        <v>2.0213262479222484E-2</v>
      </c>
      <c r="BV103" s="6">
        <f t="shared" si="468"/>
        <v>2.5384470792124088</v>
      </c>
      <c r="BW103" s="1">
        <v>97</v>
      </c>
      <c r="BX103">
        <v>-23.567178870640799</v>
      </c>
      <c r="BY103" s="5">
        <f t="shared" si="490"/>
        <v>-0.80867541296369794</v>
      </c>
      <c r="BZ103" s="5">
        <f t="shared" si="491"/>
        <v>0.80867541296369794</v>
      </c>
      <c r="CA103">
        <v>-88.6922143399715</v>
      </c>
      <c r="CB103" s="6">
        <f t="shared" si="469"/>
        <v>-84.599656984209972</v>
      </c>
      <c r="CC103" s="16">
        <f t="shared" si="415"/>
        <v>84599.656984209971</v>
      </c>
      <c r="CD103" s="6">
        <f t="shared" si="470"/>
        <v>52.874785615131231</v>
      </c>
      <c r="CE103" s="14">
        <f t="shared" si="471"/>
        <v>2.0216885324092448E-2</v>
      </c>
      <c r="CF103" s="6">
        <f t="shared" si="472"/>
        <v>2.6153774316620564</v>
      </c>
      <c r="CG103" s="1">
        <v>97</v>
      </c>
      <c r="CH103">
        <v>-23.593292504096301</v>
      </c>
      <c r="CI103" s="5">
        <f t="shared" si="492"/>
        <v>-0.80834111472050196</v>
      </c>
      <c r="CJ103" s="5">
        <f t="shared" si="493"/>
        <v>0.80834111472050196</v>
      </c>
      <c r="CK103">
        <v>-86.347545869648499</v>
      </c>
      <c r="CL103" s="6">
        <f t="shared" si="473"/>
        <v>-82.306681387126503</v>
      </c>
      <c r="CM103" s="16">
        <f t="shared" si="416"/>
        <v>82306.681387126504</v>
      </c>
      <c r="CN103" s="6">
        <f t="shared" si="474"/>
        <v>51.441675866954064</v>
      </c>
      <c r="CO103" s="14">
        <f t="shared" si="475"/>
        <v>2.0208527868012548E-2</v>
      </c>
      <c r="CP103" s="6">
        <f t="shared" si="476"/>
        <v>2.5455429610179321</v>
      </c>
      <c r="CQ103" s="1">
        <v>97</v>
      </c>
      <c r="CR103">
        <v>-23.5785790973143</v>
      </c>
      <c r="CS103" s="5">
        <f t="shared" si="494"/>
        <v>-0.80820346524199849</v>
      </c>
      <c r="CT103" s="5">
        <f t="shared" si="495"/>
        <v>0.80820346524199849</v>
      </c>
      <c r="CU103">
        <v>-49.465057812631102</v>
      </c>
      <c r="CV103" s="6">
        <f t="shared" si="477"/>
        <v>-46.322978846728773</v>
      </c>
      <c r="CW103" s="16">
        <f t="shared" si="417"/>
        <v>46322.978846728773</v>
      </c>
      <c r="CX103" s="6">
        <f t="shared" si="478"/>
        <v>28.951861779205483</v>
      </c>
      <c r="CY103" s="14">
        <f t="shared" si="479"/>
        <v>2.0205086631049963E-2</v>
      </c>
      <c r="CZ103" s="6">
        <f t="shared" si="480"/>
        <v>1.4328996607574056</v>
      </c>
      <c r="DA103" s="27">
        <f t="shared" si="418"/>
        <v>51.98979013948702</v>
      </c>
      <c r="DB103" s="22">
        <f t="shared" si="419"/>
        <v>2.0213832332231264E-2</v>
      </c>
      <c r="DC103" s="27">
        <f t="shared" si="496"/>
        <v>2.5719907677570131</v>
      </c>
      <c r="DD103" s="1">
        <v>97</v>
      </c>
      <c r="DE103">
        <v>-23.571169681064699</v>
      </c>
      <c r="DF103" s="5">
        <f t="shared" si="497"/>
        <v>-0.80830078845239939</v>
      </c>
      <c r="DG103" s="5">
        <f t="shared" si="498"/>
        <v>0.80830078845239939</v>
      </c>
      <c r="DH103">
        <v>-20.229031890630701</v>
      </c>
      <c r="DI103" s="6">
        <f t="shared" si="535"/>
        <v>-16.276391595602014</v>
      </c>
      <c r="DJ103" s="16">
        <f t="shared" si="536"/>
        <v>16276.391595602014</v>
      </c>
      <c r="DK103" s="6">
        <f t="shared" si="537"/>
        <v>10.172744747251258</v>
      </c>
      <c r="DL103" s="14">
        <f t="shared" si="538"/>
        <v>2.0207519711309983E-2</v>
      </c>
      <c r="DM103" s="6">
        <f t="shared" si="539"/>
        <v>0.50341382280367919</v>
      </c>
      <c r="DN103" s="1"/>
      <c r="ER103" s="1"/>
      <c r="ES103"/>
      <c r="ET103" s="5"/>
      <c r="EU103" s="5"/>
      <c r="EV103"/>
      <c r="EW103" s="6"/>
      <c r="EX103" s="16"/>
      <c r="EY103" s="6"/>
      <c r="EZ103" s="14"/>
      <c r="FA103" s="6"/>
      <c r="FE103" s="1">
        <v>97</v>
      </c>
      <c r="FF103">
        <v>-23.6018411141361</v>
      </c>
      <c r="FG103" s="5">
        <f t="shared" si="505"/>
        <v>-0.80880365608409832</v>
      </c>
      <c r="FH103" s="5">
        <f t="shared" si="506"/>
        <v>0.80880365608409832</v>
      </c>
      <c r="FI103">
        <v>-88.704314269125504</v>
      </c>
      <c r="FJ103" s="6">
        <f t="shared" si="559"/>
        <v>-85.34353990107779</v>
      </c>
      <c r="FK103" s="16">
        <f t="shared" si="560"/>
        <v>85343.539901077791</v>
      </c>
      <c r="FL103" s="6">
        <f t="shared" si="561"/>
        <v>53.339712438173621</v>
      </c>
      <c r="FM103" s="14">
        <f t="shared" si="562"/>
        <v>2.0220091402102458E-2</v>
      </c>
      <c r="FN103" s="6">
        <f t="shared" si="563"/>
        <v>2.637956049626335</v>
      </c>
      <c r="FO103" s="1">
        <v>97</v>
      </c>
      <c r="FP103">
        <v>-23.505000235607099</v>
      </c>
      <c r="FQ103" s="5">
        <f t="shared" si="540"/>
        <v>-0.80841492203569842</v>
      </c>
      <c r="FR103" s="5">
        <f t="shared" si="541"/>
        <v>0.80841492203569842</v>
      </c>
      <c r="FS103">
        <v>-84.492239728569999</v>
      </c>
      <c r="FT103" s="6">
        <f t="shared" si="564"/>
        <v>-80.900696665048613</v>
      </c>
      <c r="FU103" s="16">
        <f t="shared" si="565"/>
        <v>80900.696665048614</v>
      </c>
      <c r="FV103" s="6">
        <f t="shared" si="566"/>
        <v>50.562935415655382</v>
      </c>
      <c r="FW103" s="14">
        <f t="shared" si="567"/>
        <v>2.0210373050892461E-2</v>
      </c>
      <c r="FX103" s="6">
        <f t="shared" si="568"/>
        <v>2.5018308810199126</v>
      </c>
      <c r="FY103" s="1">
        <v>97</v>
      </c>
      <c r="FZ103">
        <v>-23.566865387457501</v>
      </c>
      <c r="GA103" s="5">
        <f t="shared" si="507"/>
        <v>-0.80792174015889984</v>
      </c>
      <c r="GB103" s="5">
        <f t="shared" si="508"/>
        <v>0.80792174015889984</v>
      </c>
      <c r="GC103">
        <v>-83.543267101049395</v>
      </c>
      <c r="GD103" s="6">
        <f t="shared" si="549"/>
        <v>-80.049379169940934</v>
      </c>
      <c r="GE103" s="16">
        <f t="shared" si="550"/>
        <v>80049.379169940934</v>
      </c>
      <c r="GF103" s="6">
        <f t="shared" si="551"/>
        <v>50.030861981213086</v>
      </c>
      <c r="GG103" s="14">
        <f t="shared" si="552"/>
        <v>2.0198043503972495E-2</v>
      </c>
      <c r="GH103" s="6">
        <f t="shared" si="553"/>
        <v>2.4770152599866</v>
      </c>
      <c r="GI103" s="1">
        <v>97</v>
      </c>
      <c r="GJ103">
        <v>-23.393419686999</v>
      </c>
      <c r="GK103" s="5">
        <f t="shared" si="509"/>
        <v>-0.80817021702549852</v>
      </c>
      <c r="GL103" s="5">
        <f t="shared" si="510"/>
        <v>0.80817021702549852</v>
      </c>
      <c r="GM103">
        <v>-85.363542288541794</v>
      </c>
      <c r="GN103" s="6">
        <f t="shared" si="432"/>
        <v>-81.857939064502702</v>
      </c>
      <c r="GO103" s="16">
        <f t="shared" si="433"/>
        <v>81857.939064502702</v>
      </c>
      <c r="GP103" s="6">
        <f t="shared" si="434"/>
        <v>51.16121191531419</v>
      </c>
      <c r="GQ103" s="14">
        <f t="shared" si="435"/>
        <v>2.0204255425637464E-2</v>
      </c>
      <c r="GR103" s="6">
        <f t="shared" si="436"/>
        <v>2.53219981818261</v>
      </c>
      <c r="GS103" s="1">
        <v>97</v>
      </c>
      <c r="GT103">
        <v>-23.920534488512299</v>
      </c>
      <c r="GU103" s="5">
        <f t="shared" si="511"/>
        <v>-0.80842069623570012</v>
      </c>
      <c r="GV103" s="5">
        <f t="shared" si="512"/>
        <v>0.80842069623570012</v>
      </c>
      <c r="GW103">
        <v>-93.356641195714502</v>
      </c>
      <c r="GX103" s="6">
        <f t="shared" si="569"/>
        <v>-89.691280759871034</v>
      </c>
      <c r="GY103" s="16">
        <f t="shared" si="570"/>
        <v>89691.280759871035</v>
      </c>
      <c r="GZ103" s="6">
        <f t="shared" si="571"/>
        <v>56.0570504749194</v>
      </c>
      <c r="HA103" s="14">
        <f t="shared" si="572"/>
        <v>2.0210517405892504E-2</v>
      </c>
      <c r="HB103" s="6">
        <f t="shared" si="573"/>
        <v>2.773657366068996</v>
      </c>
      <c r="HC103" s="27">
        <f t="shared" si="513"/>
        <v>52.230354445055141</v>
      </c>
      <c r="HD103" s="22">
        <f t="shared" si="514"/>
        <v>2.0208656157699477E-2</v>
      </c>
      <c r="HE103" s="27">
        <f t="shared" si="515"/>
        <v>2.5845535713741872</v>
      </c>
      <c r="HF103" s="1">
        <v>97</v>
      </c>
      <c r="HG103">
        <v>-23.489966127891702</v>
      </c>
      <c r="HH103" s="5">
        <f t="shared" si="516"/>
        <v>-0.80847471294590179</v>
      </c>
      <c r="HI103" s="5">
        <f t="shared" si="517"/>
        <v>0.80847471294590179</v>
      </c>
      <c r="HJ103">
        <v>-74.730929359793706</v>
      </c>
      <c r="HK103" s="6">
        <f t="shared" si="437"/>
        <v>-70.943242497742204</v>
      </c>
      <c r="HL103" s="16">
        <f t="shared" si="438"/>
        <v>70943.242497742205</v>
      </c>
      <c r="HM103" s="6">
        <f t="shared" si="439"/>
        <v>44.339526561088881</v>
      </c>
      <c r="HN103" s="14">
        <f t="shared" si="440"/>
        <v>2.0211867823647544E-2</v>
      </c>
      <c r="HO103" s="6">
        <f t="shared" si="441"/>
        <v>2.1937372116204115</v>
      </c>
      <c r="HP103" s="1">
        <v>97</v>
      </c>
      <c r="HQ103">
        <v>-23.645315531963799</v>
      </c>
      <c r="HR103" s="5">
        <f t="shared" si="518"/>
        <v>-0.8078354531211005</v>
      </c>
      <c r="HS103" s="5">
        <f t="shared" si="519"/>
        <v>0.8078354531211005</v>
      </c>
      <c r="HT103">
        <v>-75.209139846265302</v>
      </c>
      <c r="HU103" s="6">
        <f t="shared" si="442"/>
        <v>-71.503749117255197</v>
      </c>
      <c r="HV103" s="16">
        <f t="shared" si="443"/>
        <v>71503.749117255196</v>
      </c>
      <c r="HW103" s="6">
        <f t="shared" si="444"/>
        <v>44.6898431982845</v>
      </c>
      <c r="HX103" s="14">
        <f t="shared" si="445"/>
        <v>2.0195886328027511E-2</v>
      </c>
      <c r="HY103" s="6">
        <f t="shared" si="446"/>
        <v>2.2128191094175791</v>
      </c>
      <c r="HZ103" s="1">
        <v>97</v>
      </c>
      <c r="IA103">
        <v>-23.6229444648962</v>
      </c>
      <c r="IB103" s="5">
        <f t="shared" si="520"/>
        <v>-0.80829962429919888</v>
      </c>
      <c r="IC103" s="5">
        <f t="shared" si="521"/>
        <v>0.80829962429919888</v>
      </c>
      <c r="ID103">
        <v>-80.590534396469593</v>
      </c>
      <c r="IE103" s="6">
        <f t="shared" si="447"/>
        <v>-76.84229407459496</v>
      </c>
      <c r="IF103" s="16">
        <f t="shared" si="448"/>
        <v>76842.29407459496</v>
      </c>
      <c r="IG103" s="6">
        <f t="shared" si="449"/>
        <v>48.026433796621852</v>
      </c>
      <c r="IH103" s="14">
        <f t="shared" si="450"/>
        <v>2.0207490607479971E-2</v>
      </c>
      <c r="II103" s="6">
        <f t="shared" si="451"/>
        <v>2.3766649075588075</v>
      </c>
      <c r="IJ103" s="1">
        <v>97</v>
      </c>
      <c r="IK103">
        <v>-23.781861812371002</v>
      </c>
      <c r="IL103" s="5">
        <f t="shared" si="522"/>
        <v>-0.80793617565900178</v>
      </c>
      <c r="IM103" s="5">
        <f t="shared" si="523"/>
        <v>0.80793617565900178</v>
      </c>
      <c r="IN103">
        <v>-81.385389342904105</v>
      </c>
      <c r="IO103" s="6">
        <f t="shared" si="452"/>
        <v>-77.763190679252162</v>
      </c>
      <c r="IP103" s="16">
        <f t="shared" si="453"/>
        <v>77763.190679252162</v>
      </c>
      <c r="IQ103" s="6">
        <f t="shared" si="454"/>
        <v>48.601994174532599</v>
      </c>
      <c r="IR103" s="14">
        <f t="shared" si="455"/>
        <v>2.0198404391475043E-2</v>
      </c>
      <c r="IS103" s="6">
        <f t="shared" si="456"/>
        <v>2.4062293848837686</v>
      </c>
      <c r="IT103" s="1">
        <v>97</v>
      </c>
      <c r="IU103">
        <v>-23.669174340300401</v>
      </c>
      <c r="IV103" s="5">
        <f t="shared" si="524"/>
        <v>-0.80821296473240167</v>
      </c>
      <c r="IW103" s="5">
        <f t="shared" si="525"/>
        <v>0.80821296473240167</v>
      </c>
      <c r="IX103">
        <v>-76.363140530884294</v>
      </c>
      <c r="IY103" s="6">
        <f t="shared" si="457"/>
        <v>-72.723482735455065</v>
      </c>
      <c r="IZ103" s="16">
        <f t="shared" si="458"/>
        <v>72723.482735455065</v>
      </c>
      <c r="JA103" s="6">
        <f t="shared" si="459"/>
        <v>45.452176709659419</v>
      </c>
      <c r="JB103" s="14">
        <f t="shared" si="460"/>
        <v>2.0205324118310043E-2</v>
      </c>
      <c r="JC103" s="6">
        <f t="shared" si="461"/>
        <v>2.249514852794205</v>
      </c>
      <c r="JD103" s="27">
        <f t="shared" si="462"/>
        <v>46.22199488803745</v>
      </c>
      <c r="JE103" s="22">
        <f t="shared" si="463"/>
        <v>2.0203794653788021E-2</v>
      </c>
      <c r="JF103" s="27">
        <f t="shared" si="464"/>
        <v>2.2877877982872521</v>
      </c>
    </row>
    <row r="104" spans="2:266" x14ac:dyDescent="0.25">
      <c r="B104" s="1">
        <v>98</v>
      </c>
      <c r="C104" s="5">
        <v>-23.5996226105981</v>
      </c>
      <c r="D104" s="5">
        <f t="shared" si="420"/>
        <v>-0.81671137648460146</v>
      </c>
      <c r="E104" s="5">
        <f t="shared" si="421"/>
        <v>0.81671137648460146</v>
      </c>
      <c r="F104" s="6">
        <v>-77.116993628442302</v>
      </c>
      <c r="G104" s="6">
        <f t="shared" si="422"/>
        <v>-73.509390093386187</v>
      </c>
      <c r="H104" s="16">
        <f t="shared" si="395"/>
        <v>73509.390093386188</v>
      </c>
      <c r="I104" s="6">
        <f t="shared" si="396"/>
        <v>45.943368808366365</v>
      </c>
      <c r="J104" s="14">
        <f t="shared" si="397"/>
        <v>2.0417784412115038E-2</v>
      </c>
      <c r="K104" s="6">
        <f t="shared" si="398"/>
        <v>2.2501642627348706</v>
      </c>
      <c r="L104" s="1">
        <v>98</v>
      </c>
      <c r="M104" s="1">
        <v>-23.8072129720234</v>
      </c>
      <c r="N104" s="5">
        <f t="shared" si="585"/>
        <v>-0.81705764222299848</v>
      </c>
      <c r="O104" s="5">
        <f t="shared" si="577"/>
        <v>0.81705764222299848</v>
      </c>
      <c r="P104" s="1">
        <v>-80.476620048284502</v>
      </c>
      <c r="Q104" s="6">
        <f t="shared" si="578"/>
        <v>-76.436548680067034</v>
      </c>
      <c r="R104" s="16">
        <f t="shared" si="579"/>
        <v>76436.548680067033</v>
      </c>
      <c r="S104" s="6">
        <f t="shared" si="580"/>
        <v>47.772842925041893</v>
      </c>
      <c r="T104" s="14">
        <f t="shared" si="581"/>
        <v>2.0426441055574961E-2</v>
      </c>
      <c r="U104" s="6">
        <f t="shared" si="582"/>
        <v>2.3387746693153537</v>
      </c>
      <c r="V104" s="1">
        <v>98</v>
      </c>
      <c r="W104" s="1">
        <v>-23.770622425108598</v>
      </c>
      <c r="X104" s="5">
        <f t="shared" si="423"/>
        <v>-0.81627551751319771</v>
      </c>
      <c r="Y104" s="5">
        <f t="shared" si="424"/>
        <v>0.81627551751319771</v>
      </c>
      <c r="Z104" s="1">
        <v>-77.291186898946805</v>
      </c>
      <c r="AA104" s="6">
        <f t="shared" si="425"/>
        <v>-72.862136177718682</v>
      </c>
      <c r="AB104" s="16">
        <f t="shared" si="400"/>
        <v>72862.136177718683</v>
      </c>
      <c r="AC104" s="6">
        <f t="shared" si="401"/>
        <v>45.538835111074178</v>
      </c>
      <c r="AD104" s="14">
        <f t="shared" si="402"/>
        <v>2.0406887937829944E-2</v>
      </c>
      <c r="AE104" s="6">
        <f t="shared" si="403"/>
        <v>2.231542371860388</v>
      </c>
      <c r="AF104" s="1">
        <v>98</v>
      </c>
      <c r="AG104" s="1">
        <v>-23.8382195880944</v>
      </c>
      <c r="AH104" s="5">
        <f t="shared" si="426"/>
        <v>-0.81634676369120029</v>
      </c>
      <c r="AI104" s="5">
        <f t="shared" si="427"/>
        <v>0.81634676369120029</v>
      </c>
      <c r="AJ104" s="1">
        <v>-84.397326037287698</v>
      </c>
      <c r="AK104" s="6">
        <f t="shared" si="428"/>
        <v>-80.119607783853994</v>
      </c>
      <c r="AL104" s="16">
        <f t="shared" si="404"/>
        <v>80119.607783853993</v>
      </c>
      <c r="AM104" s="6">
        <f t="shared" si="405"/>
        <v>50.074754864908748</v>
      </c>
      <c r="AN104" s="14">
        <f t="shared" si="406"/>
        <v>2.0408669092280007E-2</v>
      </c>
      <c r="AO104" s="6">
        <f t="shared" si="407"/>
        <v>2.4536021745705376</v>
      </c>
      <c r="AP104" s="1">
        <v>98</v>
      </c>
      <c r="AQ104" s="1">
        <v>-23.805724439130199</v>
      </c>
      <c r="AR104" s="5">
        <f t="shared" si="429"/>
        <v>-0.8163052267037969</v>
      </c>
      <c r="AS104" s="5">
        <f t="shared" si="430"/>
        <v>0.8163052267037969</v>
      </c>
      <c r="AT104" s="1">
        <v>-83.030961826443701</v>
      </c>
      <c r="AU104" s="6">
        <f t="shared" si="431"/>
        <v>-79.256136715412168</v>
      </c>
      <c r="AV104" s="16">
        <f t="shared" si="408"/>
        <v>79256.136715412169</v>
      </c>
      <c r="AW104" s="6">
        <f t="shared" si="409"/>
        <v>49.535085447132609</v>
      </c>
      <c r="AX104" s="14">
        <f t="shared" si="410"/>
        <v>2.0407630667594923E-2</v>
      </c>
      <c r="AY104" s="6">
        <f t="shared" si="411"/>
        <v>2.4272825324004361</v>
      </c>
      <c r="AZ104" s="27">
        <f t="shared" si="583"/>
        <v>47.77297743130476</v>
      </c>
      <c r="BA104" s="22">
        <f t="shared" si="584"/>
        <v>2.0413482633078975E-2</v>
      </c>
      <c r="BB104" s="27">
        <f t="shared" si="412"/>
        <v>2.3402659061169291</v>
      </c>
      <c r="BC104" s="1">
        <v>98</v>
      </c>
      <c r="BD104">
        <v>-23.6685873276728</v>
      </c>
      <c r="BE104" s="5">
        <f t="shared" si="486"/>
        <v>-0.81705200772130127</v>
      </c>
      <c r="BF104" s="5">
        <f t="shared" si="487"/>
        <v>0.81705200772130127</v>
      </c>
      <c r="BG104">
        <v>-88.447426073253197</v>
      </c>
      <c r="BH104" s="6">
        <f t="shared" si="526"/>
        <v>-84.622042253613529</v>
      </c>
      <c r="BI104" s="16">
        <f t="shared" si="413"/>
        <v>84622.04225361353</v>
      </c>
      <c r="BJ104" s="6">
        <f t="shared" si="527"/>
        <v>52.888776408508456</v>
      </c>
      <c r="BK104" s="14">
        <f t="shared" si="528"/>
        <v>2.0426300193032532E-2</v>
      </c>
      <c r="BL104" s="6">
        <f t="shared" si="529"/>
        <v>2.5892489539808565</v>
      </c>
      <c r="BM104" s="1">
        <v>98</v>
      </c>
      <c r="BN104">
        <v>-23.628408813919702</v>
      </c>
      <c r="BO104" s="5">
        <f t="shared" si="488"/>
        <v>-0.8166455319776027</v>
      </c>
      <c r="BP104" s="5">
        <f t="shared" si="489"/>
        <v>0.8166455319776027</v>
      </c>
      <c r="BQ104">
        <v>-86.894516460597501</v>
      </c>
      <c r="BR104" s="6">
        <f t="shared" si="465"/>
        <v>-83.210931718349443</v>
      </c>
      <c r="BS104" s="16">
        <f t="shared" si="414"/>
        <v>83210.931718349442</v>
      </c>
      <c r="BT104" s="6">
        <f t="shared" si="466"/>
        <v>52.006832323968403</v>
      </c>
      <c r="BU104" s="14">
        <f t="shared" si="467"/>
        <v>2.0416138299440067E-2</v>
      </c>
      <c r="BV104" s="6">
        <f t="shared" si="468"/>
        <v>2.5473393430820725</v>
      </c>
      <c r="BW104" s="1">
        <v>98</v>
      </c>
      <c r="BX104">
        <v>-23.574819348024501</v>
      </c>
      <c r="BY104" s="5">
        <f t="shared" si="490"/>
        <v>-0.8163158903474006</v>
      </c>
      <c r="BZ104" s="5">
        <f t="shared" si="491"/>
        <v>0.8163158903474006</v>
      </c>
      <c r="CA104">
        <v>-89.696648158133002</v>
      </c>
      <c r="CB104" s="6">
        <f t="shared" si="469"/>
        <v>-85.604090802371474</v>
      </c>
      <c r="CC104" s="16">
        <f t="shared" si="415"/>
        <v>85604.090802371473</v>
      </c>
      <c r="CD104" s="6">
        <f t="shared" si="470"/>
        <v>53.502556751482167</v>
      </c>
      <c r="CE104" s="14">
        <f t="shared" si="471"/>
        <v>2.0407897258685016E-2</v>
      </c>
      <c r="CF104" s="6">
        <f t="shared" si="472"/>
        <v>2.6216594523824845</v>
      </c>
      <c r="CG104" s="1">
        <v>98</v>
      </c>
      <c r="CH104">
        <v>-23.6015696801677</v>
      </c>
      <c r="CI104" s="5">
        <f t="shared" si="492"/>
        <v>-0.81661829079190085</v>
      </c>
      <c r="CJ104" s="5">
        <f t="shared" si="493"/>
        <v>0.81661829079190085</v>
      </c>
      <c r="CK104">
        <v>-87.339870445430293</v>
      </c>
      <c r="CL104" s="6">
        <f t="shared" si="473"/>
        <v>-83.299005962908296</v>
      </c>
      <c r="CM104" s="16">
        <f t="shared" si="416"/>
        <v>83299.005962908297</v>
      </c>
      <c r="CN104" s="6">
        <f t="shared" si="474"/>
        <v>52.061878726817689</v>
      </c>
      <c r="CO104" s="14">
        <f t="shared" si="475"/>
        <v>2.0415457269797523E-2</v>
      </c>
      <c r="CP104" s="6">
        <f t="shared" si="476"/>
        <v>2.5501206286394402</v>
      </c>
      <c r="CQ104" s="1">
        <v>98</v>
      </c>
      <c r="CR104">
        <v>-23.587013061543399</v>
      </c>
      <c r="CS104" s="5">
        <f t="shared" si="494"/>
        <v>-0.81663742947109697</v>
      </c>
      <c r="CT104" s="5">
        <f t="shared" si="495"/>
        <v>0.81663742947109697</v>
      </c>
      <c r="CU104">
        <v>-50.170543976128101</v>
      </c>
      <c r="CV104" s="6">
        <f t="shared" si="477"/>
        <v>-47.028465010225773</v>
      </c>
      <c r="CW104" s="16">
        <f t="shared" si="417"/>
        <v>47028.465010225773</v>
      </c>
      <c r="CX104" s="6">
        <f t="shared" si="478"/>
        <v>29.392790631391108</v>
      </c>
      <c r="CY104" s="14">
        <f t="shared" si="479"/>
        <v>2.0415935736777423E-2</v>
      </c>
      <c r="CZ104" s="6">
        <f t="shared" si="480"/>
        <v>1.4396984302043383</v>
      </c>
      <c r="DA104" s="27">
        <f t="shared" si="418"/>
        <v>52.615011052694179</v>
      </c>
      <c r="DB104" s="22">
        <f t="shared" si="419"/>
        <v>2.0416448255238785E-2</v>
      </c>
      <c r="DC104" s="27">
        <f t="shared" si="496"/>
        <v>2.5770893347814972</v>
      </c>
      <c r="DD104" s="1">
        <v>98</v>
      </c>
      <c r="DE104">
        <v>-23.579522806493198</v>
      </c>
      <c r="DF104" s="5">
        <f t="shared" si="497"/>
        <v>-0.81665391388089859</v>
      </c>
      <c r="DG104" s="5">
        <f t="shared" si="498"/>
        <v>0.81665391388089859</v>
      </c>
      <c r="DH104">
        <v>-20.111294277012298</v>
      </c>
      <c r="DI104" s="6">
        <f t="shared" si="535"/>
        <v>-16.158653981983612</v>
      </c>
      <c r="DJ104" s="16">
        <f t="shared" si="536"/>
        <v>16158.653981983613</v>
      </c>
      <c r="DK104" s="6">
        <f t="shared" si="537"/>
        <v>10.099158738739758</v>
      </c>
      <c r="DL104" s="14">
        <f t="shared" si="538"/>
        <v>2.0416347847022464E-2</v>
      </c>
      <c r="DM104" s="6">
        <f t="shared" si="539"/>
        <v>0.49466039736448886</v>
      </c>
      <c r="DN104" s="1"/>
      <c r="ER104" s="1"/>
      <c r="ES104"/>
      <c r="ET104" s="5"/>
      <c r="EU104" s="5"/>
      <c r="EV104"/>
      <c r="EW104" s="6"/>
      <c r="EX104" s="16"/>
      <c r="EY104" s="6"/>
      <c r="EZ104" s="14"/>
      <c r="FA104" s="6"/>
      <c r="FE104" s="1">
        <v>98</v>
      </c>
      <c r="FF104">
        <v>-23.6099851576435</v>
      </c>
      <c r="FG104" s="5">
        <f t="shared" si="505"/>
        <v>-0.81694769959149838</v>
      </c>
      <c r="FH104" s="5">
        <f t="shared" si="506"/>
        <v>0.81694769959149838</v>
      </c>
      <c r="FI104">
        <v>-89.820019528269796</v>
      </c>
      <c r="FJ104" s="6">
        <f t="shared" si="559"/>
        <v>-86.459245160222082</v>
      </c>
      <c r="FK104" s="16">
        <f t="shared" si="560"/>
        <v>86459.245160222083</v>
      </c>
      <c r="FL104" s="6">
        <f t="shared" si="561"/>
        <v>54.037028225138805</v>
      </c>
      <c r="FM104" s="14">
        <f t="shared" si="562"/>
        <v>2.0423692489787461E-2</v>
      </c>
      <c r="FN104" s="6">
        <f t="shared" si="563"/>
        <v>2.6458011083039543</v>
      </c>
      <c r="FO104" s="1">
        <v>98</v>
      </c>
      <c r="FP104">
        <v>-23.512977106709801</v>
      </c>
      <c r="FQ104" s="5">
        <f t="shared" si="540"/>
        <v>-0.8163917931384006</v>
      </c>
      <c r="FR104" s="5">
        <f t="shared" si="541"/>
        <v>0.8163917931384006</v>
      </c>
      <c r="FS104">
        <v>-85.757142305374103</v>
      </c>
      <c r="FT104" s="6">
        <f t="shared" si="564"/>
        <v>-82.165599241852718</v>
      </c>
      <c r="FU104" s="16">
        <f t="shared" si="565"/>
        <v>82165.599241852717</v>
      </c>
      <c r="FV104" s="6">
        <f t="shared" si="566"/>
        <v>51.353499526157947</v>
      </c>
      <c r="FW104" s="14">
        <f t="shared" si="567"/>
        <v>2.0409794828460014E-2</v>
      </c>
      <c r="FX104" s="6">
        <f t="shared" si="568"/>
        <v>2.5161203215305781</v>
      </c>
      <c r="FY104" s="1">
        <v>98</v>
      </c>
      <c r="FZ104">
        <v>-23.575037091245701</v>
      </c>
      <c r="GA104" s="5">
        <f t="shared" si="507"/>
        <v>-0.81609344394709993</v>
      </c>
      <c r="GB104" s="5">
        <f t="shared" si="508"/>
        <v>0.81609344394709993</v>
      </c>
      <c r="GC104">
        <v>-84.838648326694994</v>
      </c>
      <c r="GD104" s="6">
        <f t="shared" si="549"/>
        <v>-81.344760395586533</v>
      </c>
      <c r="GE104" s="16">
        <f t="shared" si="550"/>
        <v>81344.760395586534</v>
      </c>
      <c r="GF104" s="6">
        <f t="shared" si="551"/>
        <v>50.840475247241585</v>
      </c>
      <c r="GG104" s="14">
        <f t="shared" si="552"/>
        <v>2.0402336098677497E-2</v>
      </c>
      <c r="GH104" s="6">
        <f t="shared" si="553"/>
        <v>2.4918948007398587</v>
      </c>
      <c r="GI104" s="1">
        <v>98</v>
      </c>
      <c r="GJ104">
        <v>-23.401847085403901</v>
      </c>
      <c r="GK104" s="5">
        <f t="shared" si="509"/>
        <v>-0.81659761543039977</v>
      </c>
      <c r="GL104" s="5">
        <f t="shared" si="510"/>
        <v>0.81659761543039977</v>
      </c>
      <c r="GM104">
        <v>-86.636665277183099</v>
      </c>
      <c r="GN104" s="6">
        <f t="shared" si="432"/>
        <v>-83.131062053144007</v>
      </c>
      <c r="GO104" s="16">
        <f t="shared" si="433"/>
        <v>83131.062053144007</v>
      </c>
      <c r="GP104" s="6">
        <f t="shared" si="434"/>
        <v>51.956913783215008</v>
      </c>
      <c r="GQ104" s="14">
        <f t="shared" si="435"/>
        <v>2.0414940385759993E-2</v>
      </c>
      <c r="GR104" s="6">
        <f t="shared" si="436"/>
        <v>2.5450436200860254</v>
      </c>
      <c r="GS104" s="1">
        <v>98</v>
      </c>
      <c r="GT104">
        <v>-23.928813946323999</v>
      </c>
      <c r="GU104" s="5">
        <f t="shared" si="511"/>
        <v>-0.81670015404739971</v>
      </c>
      <c r="GV104" s="5">
        <f t="shared" si="512"/>
        <v>0.81670015404739971</v>
      </c>
      <c r="GW104">
        <v>-94.494170509278803</v>
      </c>
      <c r="GX104" s="6">
        <f t="shared" si="569"/>
        <v>-90.828810073435335</v>
      </c>
      <c r="GY104" s="16">
        <f t="shared" si="570"/>
        <v>90828.810073435336</v>
      </c>
      <c r="GZ104" s="6">
        <f t="shared" si="571"/>
        <v>56.768006295897088</v>
      </c>
      <c r="HA104" s="14">
        <f t="shared" si="572"/>
        <v>2.0417503851184994E-2</v>
      </c>
      <c r="HB104" s="6">
        <f t="shared" si="573"/>
        <v>2.780359769228224</v>
      </c>
      <c r="HC104" s="27">
        <f t="shared" si="513"/>
        <v>52.991184615530088</v>
      </c>
      <c r="HD104" s="22">
        <f t="shared" si="514"/>
        <v>2.0413653530773991E-2</v>
      </c>
      <c r="HE104" s="27">
        <f t="shared" si="515"/>
        <v>2.5958696974867737</v>
      </c>
      <c r="HF104" s="1">
        <v>98</v>
      </c>
      <c r="HG104">
        <v>-23.498447310176001</v>
      </c>
      <c r="HH104" s="5">
        <f t="shared" si="516"/>
        <v>-0.81695589523020118</v>
      </c>
      <c r="HI104" s="5">
        <f t="shared" si="517"/>
        <v>0.81695589523020118</v>
      </c>
      <c r="HJ104">
        <v>-75.601927563548102</v>
      </c>
      <c r="HK104" s="6">
        <f t="shared" si="437"/>
        <v>-71.814240701496601</v>
      </c>
      <c r="HL104" s="16">
        <f t="shared" si="438"/>
        <v>71814.240701496601</v>
      </c>
      <c r="HM104" s="6">
        <f t="shared" si="439"/>
        <v>44.883900438435376</v>
      </c>
      <c r="HN104" s="14">
        <f t="shared" si="440"/>
        <v>2.0423897380755028E-2</v>
      </c>
      <c r="HO104" s="6">
        <f t="shared" si="441"/>
        <v>2.1976168212012488</v>
      </c>
      <c r="HP104" s="1">
        <v>98</v>
      </c>
      <c r="HQ104">
        <v>-23.654267544382801</v>
      </c>
      <c r="HR104" s="5">
        <f t="shared" si="518"/>
        <v>-0.81678746554010218</v>
      </c>
      <c r="HS104" s="5">
        <f t="shared" si="519"/>
        <v>0.81678746554010218</v>
      </c>
      <c r="HT104">
        <v>-76.119866594672203</v>
      </c>
      <c r="HU104" s="6">
        <f t="shared" si="442"/>
        <v>-72.414475865662098</v>
      </c>
      <c r="HV104" s="16">
        <f t="shared" si="443"/>
        <v>72414.475865662098</v>
      </c>
      <c r="HW104" s="6">
        <f t="shared" si="444"/>
        <v>45.259047416038811</v>
      </c>
      <c r="HX104" s="14">
        <f t="shared" si="445"/>
        <v>2.0419686638502556E-2</v>
      </c>
      <c r="HY104" s="6">
        <f t="shared" si="446"/>
        <v>2.2164418199591829</v>
      </c>
      <c r="HZ104" s="1">
        <v>98</v>
      </c>
      <c r="IA104">
        <v>-23.631887117523199</v>
      </c>
      <c r="IB104" s="5">
        <f t="shared" si="520"/>
        <v>-0.81724227692619777</v>
      </c>
      <c r="IC104" s="5">
        <f t="shared" si="521"/>
        <v>0.81724227692619777</v>
      </c>
      <c r="ID104">
        <v>-81.344045512378202</v>
      </c>
      <c r="IE104" s="6">
        <f t="shared" si="447"/>
        <v>-77.595805190503569</v>
      </c>
      <c r="IF104" s="16">
        <f t="shared" si="448"/>
        <v>77595.805190503568</v>
      </c>
      <c r="IG104" s="6">
        <f t="shared" si="449"/>
        <v>48.497378244064727</v>
      </c>
      <c r="IH104" s="14">
        <f t="shared" si="450"/>
        <v>2.0431056923154944E-2</v>
      </c>
      <c r="II104" s="6">
        <f t="shared" si="451"/>
        <v>2.3737087330563713</v>
      </c>
      <c r="IJ104" s="1">
        <v>98</v>
      </c>
      <c r="IK104">
        <v>-23.790328372890801</v>
      </c>
      <c r="IL104" s="5">
        <f t="shared" si="522"/>
        <v>-0.81640273617880155</v>
      </c>
      <c r="IM104" s="5">
        <f t="shared" si="523"/>
        <v>0.81640273617880155</v>
      </c>
      <c r="IN104">
        <v>-82.437960803508801</v>
      </c>
      <c r="IO104" s="6">
        <f t="shared" si="452"/>
        <v>-78.815762139856858</v>
      </c>
      <c r="IP104" s="16">
        <f t="shared" si="453"/>
        <v>78815.762139856859</v>
      </c>
      <c r="IQ104" s="6">
        <f t="shared" si="454"/>
        <v>49.259851337410538</v>
      </c>
      <c r="IR104" s="14">
        <f t="shared" si="455"/>
        <v>2.0410068404470037E-2</v>
      </c>
      <c r="IS104" s="6">
        <f t="shared" si="456"/>
        <v>2.4135074102261251</v>
      </c>
      <c r="IT104" s="1">
        <v>98</v>
      </c>
      <c r="IU104">
        <v>-23.6775251839885</v>
      </c>
      <c r="IV104" s="5">
        <f t="shared" si="524"/>
        <v>-0.81656380842050069</v>
      </c>
      <c r="IW104" s="5">
        <f t="shared" si="525"/>
        <v>0.81656380842050069</v>
      </c>
      <c r="IX104">
        <v>-76.631292700767503</v>
      </c>
      <c r="IY104" s="6">
        <f t="shared" si="457"/>
        <v>-72.991634905338273</v>
      </c>
      <c r="IZ104" s="16">
        <f t="shared" si="458"/>
        <v>72991.634905338273</v>
      </c>
      <c r="JA104" s="6">
        <f t="shared" si="459"/>
        <v>45.619771815836422</v>
      </c>
      <c r="JB104" s="14">
        <f t="shared" si="460"/>
        <v>2.0414095210512517E-2</v>
      </c>
      <c r="JC104" s="6">
        <f t="shared" si="461"/>
        <v>2.2347192635970416</v>
      </c>
      <c r="JD104" s="27">
        <f t="shared" si="462"/>
        <v>46.703989850357175</v>
      </c>
      <c r="JE104" s="22">
        <f t="shared" si="463"/>
        <v>2.0419760911479019E-2</v>
      </c>
      <c r="JF104" s="27">
        <f t="shared" si="464"/>
        <v>2.2871957244172436</v>
      </c>
    </row>
    <row r="105" spans="2:266" x14ac:dyDescent="0.25">
      <c r="B105" s="1">
        <v>99</v>
      </c>
      <c r="C105" s="5">
        <v>-23.6077578996731</v>
      </c>
      <c r="D105" s="5">
        <f t="shared" si="420"/>
        <v>-0.82484666555960118</v>
      </c>
      <c r="E105" s="5">
        <f t="shared" si="421"/>
        <v>0.82484666555960118</v>
      </c>
      <c r="F105" s="6">
        <v>-77.996253408491597</v>
      </c>
      <c r="G105" s="6">
        <f t="shared" si="422"/>
        <v>-74.388649873435483</v>
      </c>
      <c r="H105" s="16">
        <f t="shared" si="395"/>
        <v>74388.649873435483</v>
      </c>
      <c r="I105" s="6">
        <f t="shared" si="396"/>
        <v>46.492906170897179</v>
      </c>
      <c r="J105" s="14">
        <f t="shared" si="397"/>
        <v>2.0621166638990031E-2</v>
      </c>
      <c r="K105" s="6">
        <f t="shared" si="398"/>
        <v>2.2546205549296832</v>
      </c>
      <c r="L105" s="1">
        <v>99</v>
      </c>
      <c r="M105" s="1">
        <v>-23.8157565063551</v>
      </c>
      <c r="N105" s="5">
        <f t="shared" si="585"/>
        <v>-0.82560117655469867</v>
      </c>
      <c r="O105" s="5">
        <f t="shared" si="577"/>
        <v>0.82560117655469867</v>
      </c>
      <c r="P105" s="1">
        <v>-81.463378854095893</v>
      </c>
      <c r="Q105" s="6">
        <f t="shared" si="578"/>
        <v>-77.423307485878425</v>
      </c>
      <c r="R105" s="16">
        <f t="shared" si="579"/>
        <v>77423.307485878424</v>
      </c>
      <c r="S105" s="6">
        <f t="shared" si="580"/>
        <v>48.389567178674014</v>
      </c>
      <c r="T105" s="14">
        <f t="shared" si="581"/>
        <v>2.0640029413867465E-2</v>
      </c>
      <c r="U105" s="6">
        <f t="shared" si="582"/>
        <v>2.3444524331037244</v>
      </c>
      <c r="V105" s="1">
        <v>99</v>
      </c>
      <c r="W105" s="1">
        <v>-23.779219883018101</v>
      </c>
      <c r="X105" s="5">
        <f t="shared" si="423"/>
        <v>-0.82487297542269999</v>
      </c>
      <c r="Y105" s="5">
        <f t="shared" si="424"/>
        <v>0.82487297542269999</v>
      </c>
      <c r="Z105" s="1">
        <v>-77.9497306793928</v>
      </c>
      <c r="AA105" s="6">
        <f t="shared" si="425"/>
        <v>-73.520679958164678</v>
      </c>
      <c r="AB105" s="16">
        <f t="shared" si="400"/>
        <v>73520.679958164677</v>
      </c>
      <c r="AC105" s="6">
        <f t="shared" si="401"/>
        <v>45.950424973852925</v>
      </c>
      <c r="AD105" s="14">
        <f t="shared" si="402"/>
        <v>2.0621824385567498E-2</v>
      </c>
      <c r="AE105" s="6">
        <f t="shared" si="403"/>
        <v>2.228242473348383</v>
      </c>
      <c r="AF105" s="1">
        <v>99</v>
      </c>
      <c r="AG105" s="1">
        <v>-23.8465109202691</v>
      </c>
      <c r="AH105" s="5">
        <f t="shared" si="426"/>
        <v>-0.82463809586590031</v>
      </c>
      <c r="AI105" s="5">
        <f t="shared" si="427"/>
        <v>0.82463809586590031</v>
      </c>
      <c r="AJ105" s="1">
        <v>-85.595658235251904</v>
      </c>
      <c r="AK105" s="6">
        <f t="shared" si="428"/>
        <v>-81.317939981818199</v>
      </c>
      <c r="AL105" s="16">
        <f t="shared" si="404"/>
        <v>81317.939981818199</v>
      </c>
      <c r="AM105" s="6">
        <f t="shared" si="405"/>
        <v>50.823712488636374</v>
      </c>
      <c r="AN105" s="14">
        <f t="shared" si="406"/>
        <v>2.0615952396647506E-2</v>
      </c>
      <c r="AO105" s="6">
        <f t="shared" si="407"/>
        <v>2.4652614398208033</v>
      </c>
      <c r="AP105" s="1">
        <v>99</v>
      </c>
      <c r="AQ105" s="1">
        <v>-23.814291955018501</v>
      </c>
      <c r="AR105" s="5">
        <f t="shared" si="429"/>
        <v>-0.82487274259209897</v>
      </c>
      <c r="AS105" s="5">
        <f t="shared" si="430"/>
        <v>0.82487274259209897</v>
      </c>
      <c r="AT105" s="1">
        <v>-84.0907607227564</v>
      </c>
      <c r="AU105" s="6">
        <f t="shared" si="431"/>
        <v>-80.315935611724868</v>
      </c>
      <c r="AV105" s="16">
        <f t="shared" si="408"/>
        <v>80315.935611724868</v>
      </c>
      <c r="AW105" s="6">
        <f t="shared" si="409"/>
        <v>50.197459757328041</v>
      </c>
      <c r="AX105" s="14">
        <f t="shared" si="410"/>
        <v>2.0621818564802476E-2</v>
      </c>
      <c r="AY105" s="6">
        <f t="shared" si="411"/>
        <v>2.4341917081457387</v>
      </c>
      <c r="AZ105" s="27">
        <f t="shared" si="583"/>
        <v>48.370814113877707</v>
      </c>
      <c r="BA105" s="22">
        <f t="shared" si="584"/>
        <v>2.0624158279974998E-2</v>
      </c>
      <c r="BB105" s="27">
        <f t="shared" si="412"/>
        <v>2.345347308590203</v>
      </c>
      <c r="BC105" s="1">
        <v>99</v>
      </c>
      <c r="BD105">
        <v>-23.676606760217801</v>
      </c>
      <c r="BE105" s="5">
        <f t="shared" si="486"/>
        <v>-0.82507144026630286</v>
      </c>
      <c r="BF105" s="5">
        <f t="shared" si="487"/>
        <v>0.82507144026630286</v>
      </c>
      <c r="BG105">
        <v>-89.624712429940701</v>
      </c>
      <c r="BH105" s="6">
        <f t="shared" si="526"/>
        <v>-85.799328610301032</v>
      </c>
      <c r="BI105" s="16">
        <f t="shared" si="413"/>
        <v>85799.328610301032</v>
      </c>
      <c r="BJ105" s="6">
        <f t="shared" si="527"/>
        <v>53.624580381438143</v>
      </c>
      <c r="BK105" s="14">
        <f t="shared" si="528"/>
        <v>2.0626786006657571E-2</v>
      </c>
      <c r="BL105" s="6">
        <f t="shared" si="529"/>
        <v>2.5997545310321293</v>
      </c>
      <c r="BM105" s="1">
        <v>99</v>
      </c>
      <c r="BN105">
        <v>-23.636900054487999</v>
      </c>
      <c r="BO105" s="5">
        <f t="shared" si="488"/>
        <v>-0.82513677254589979</v>
      </c>
      <c r="BP105" s="5">
        <f t="shared" si="489"/>
        <v>0.82513677254589979</v>
      </c>
      <c r="BQ105">
        <v>-87.968641705810995</v>
      </c>
      <c r="BR105" s="6">
        <f t="shared" si="465"/>
        <v>-84.285056963562937</v>
      </c>
      <c r="BS105" s="16">
        <f t="shared" si="414"/>
        <v>84285.056963562936</v>
      </c>
      <c r="BT105" s="6">
        <f t="shared" si="466"/>
        <v>52.678160602226832</v>
      </c>
      <c r="BU105" s="14">
        <f t="shared" si="467"/>
        <v>2.0628419313647495E-2</v>
      </c>
      <c r="BV105" s="6">
        <f t="shared" si="468"/>
        <v>2.5536692754434966</v>
      </c>
      <c r="BW105" s="1">
        <v>99</v>
      </c>
      <c r="BX105">
        <v>-23.583432452153598</v>
      </c>
      <c r="BY105" s="5">
        <f t="shared" si="490"/>
        <v>-0.82492899447649748</v>
      </c>
      <c r="BZ105" s="5">
        <f t="shared" si="491"/>
        <v>0.82492899447649748</v>
      </c>
      <c r="CA105">
        <v>-90.642827376723304</v>
      </c>
      <c r="CB105" s="6">
        <f t="shared" si="469"/>
        <v>-86.550270020961776</v>
      </c>
      <c r="CC105" s="16">
        <f t="shared" si="415"/>
        <v>86550.270020961776</v>
      </c>
      <c r="CD105" s="6">
        <f t="shared" si="470"/>
        <v>54.093918763101108</v>
      </c>
      <c r="CE105" s="14">
        <f t="shared" si="471"/>
        <v>2.0623224861912436E-2</v>
      </c>
      <c r="CF105" s="6">
        <f t="shared" si="472"/>
        <v>2.6229612063728847</v>
      </c>
      <c r="CG105" s="1">
        <v>99</v>
      </c>
      <c r="CH105">
        <v>-23.609786972196598</v>
      </c>
      <c r="CI105" s="5">
        <f t="shared" si="492"/>
        <v>-0.82483558282079983</v>
      </c>
      <c r="CJ105" s="5">
        <f t="shared" si="493"/>
        <v>0.82483558282079983</v>
      </c>
      <c r="CK105">
        <v>-88.571926206350298</v>
      </c>
      <c r="CL105" s="6">
        <f t="shared" si="473"/>
        <v>-84.531061723828302</v>
      </c>
      <c r="CM105" s="16">
        <f t="shared" si="416"/>
        <v>84531.061723828301</v>
      </c>
      <c r="CN105" s="6">
        <f t="shared" si="474"/>
        <v>52.83191357739269</v>
      </c>
      <c r="CO105" s="14">
        <f t="shared" si="475"/>
        <v>2.0620889570519996E-2</v>
      </c>
      <c r="CP105" s="6">
        <f t="shared" si="476"/>
        <v>2.5620579265853873</v>
      </c>
      <c r="CQ105" s="1">
        <v>99</v>
      </c>
      <c r="CR105">
        <v>-23.595210423268899</v>
      </c>
      <c r="CS105" s="5">
        <f t="shared" si="494"/>
        <v>-0.82483479119659719</v>
      </c>
      <c r="CT105" s="5">
        <f t="shared" si="495"/>
        <v>0.82483479119659719</v>
      </c>
      <c r="CU105">
        <v>-50.817905366420703</v>
      </c>
      <c r="CV105" s="6">
        <f t="shared" si="477"/>
        <v>-47.675826400518375</v>
      </c>
      <c r="CW105" s="16">
        <f t="shared" si="417"/>
        <v>47675.826400518374</v>
      </c>
      <c r="CX105" s="6">
        <f t="shared" si="478"/>
        <v>29.797391500323982</v>
      </c>
      <c r="CY105" s="14">
        <f t="shared" si="479"/>
        <v>2.0620869779914931E-2</v>
      </c>
      <c r="CZ105" s="6">
        <f t="shared" si="480"/>
        <v>1.4450113801381519</v>
      </c>
      <c r="DA105" s="27">
        <f t="shared" si="418"/>
        <v>53.307143331039697</v>
      </c>
      <c r="DB105" s="22">
        <f t="shared" si="419"/>
        <v>2.0624829938184375E-2</v>
      </c>
      <c r="DC105" s="27">
        <f t="shared" si="496"/>
        <v>2.584610078764721</v>
      </c>
      <c r="DD105" s="1">
        <v>99</v>
      </c>
      <c r="DE105">
        <v>-23.587782380567599</v>
      </c>
      <c r="DF105" s="5">
        <f t="shared" si="497"/>
        <v>-0.82491348795529973</v>
      </c>
      <c r="DG105" s="5">
        <f t="shared" si="498"/>
        <v>0.82491348795529973</v>
      </c>
      <c r="DH105">
        <v>-19.913596101105199</v>
      </c>
      <c r="DI105" s="6">
        <f t="shared" si="535"/>
        <v>-15.960955806076512</v>
      </c>
      <c r="DJ105" s="16">
        <f t="shared" si="536"/>
        <v>15960.955806076512</v>
      </c>
      <c r="DK105" s="6">
        <f t="shared" si="537"/>
        <v>9.9755973787978203</v>
      </c>
      <c r="DL105" s="14">
        <f t="shared" si="538"/>
        <v>2.0622837198882492E-2</v>
      </c>
      <c r="DM105" s="6">
        <f t="shared" si="539"/>
        <v>0.48371605141403029</v>
      </c>
      <c r="DN105" s="1"/>
      <c r="ER105" s="1"/>
      <c r="ES105"/>
      <c r="ET105" s="5"/>
      <c r="EU105" s="5"/>
      <c r="EV105"/>
      <c r="EW105" s="6"/>
      <c r="EX105" s="16"/>
      <c r="EY105" s="6"/>
      <c r="EZ105" s="14"/>
      <c r="FA105" s="6"/>
      <c r="FE105" s="1">
        <v>99</v>
      </c>
      <c r="FF105">
        <v>-23.617807289498099</v>
      </c>
      <c r="FG105" s="5">
        <f t="shared" si="505"/>
        <v>-0.82476983144609761</v>
      </c>
      <c r="FH105" s="5">
        <f t="shared" si="506"/>
        <v>0.82476983144609761</v>
      </c>
      <c r="FI105">
        <v>-91.212702542543397</v>
      </c>
      <c r="FJ105" s="6">
        <f t="shared" si="559"/>
        <v>-87.851928174495683</v>
      </c>
      <c r="FK105" s="16">
        <f t="shared" si="560"/>
        <v>87851.928174495682</v>
      </c>
      <c r="FL105" s="6">
        <f t="shared" si="561"/>
        <v>54.907455109059804</v>
      </c>
      <c r="FM105" s="14">
        <f t="shared" si="562"/>
        <v>2.061924578615244E-2</v>
      </c>
      <c r="FN105" s="6">
        <f t="shared" si="563"/>
        <v>2.6629225762435396</v>
      </c>
      <c r="FO105" s="1">
        <v>99</v>
      </c>
      <c r="FP105">
        <v>-23.5217210616625</v>
      </c>
      <c r="FQ105" s="5">
        <f t="shared" si="540"/>
        <v>-0.82513574809109969</v>
      </c>
      <c r="FR105" s="5">
        <f t="shared" si="541"/>
        <v>0.82513574809109969</v>
      </c>
      <c r="FS105">
        <v>-87.106041796505494</v>
      </c>
      <c r="FT105" s="6">
        <f t="shared" si="564"/>
        <v>-83.514498732984109</v>
      </c>
      <c r="FU105" s="16">
        <f t="shared" si="565"/>
        <v>83514.49873298411</v>
      </c>
      <c r="FV105" s="6">
        <f t="shared" si="566"/>
        <v>52.19656170811507</v>
      </c>
      <c r="FW105" s="14">
        <f t="shared" si="567"/>
        <v>2.0628393702277491E-2</v>
      </c>
      <c r="FX105" s="6">
        <f t="shared" si="568"/>
        <v>2.5303260380546391</v>
      </c>
      <c r="FY105" s="1">
        <v>99</v>
      </c>
      <c r="FZ105">
        <v>-23.5837833279388</v>
      </c>
      <c r="GA105" s="5">
        <f t="shared" si="507"/>
        <v>-0.82483968064019919</v>
      </c>
      <c r="GB105" s="5">
        <f t="shared" si="508"/>
        <v>0.82483968064019919</v>
      </c>
      <c r="GC105">
        <v>-85.932408459484606</v>
      </c>
      <c r="GD105" s="6">
        <f t="shared" si="549"/>
        <v>-82.438520528376145</v>
      </c>
      <c r="GE105" s="16">
        <f t="shared" si="550"/>
        <v>82438.520528376146</v>
      </c>
      <c r="GF105" s="6">
        <f t="shared" si="551"/>
        <v>51.524075330235092</v>
      </c>
      <c r="GG105" s="14">
        <f t="shared" si="552"/>
        <v>2.062099201600498E-2</v>
      </c>
      <c r="GH105" s="6">
        <f t="shared" si="553"/>
        <v>2.4986225342720996</v>
      </c>
      <c r="GI105" s="1">
        <v>99</v>
      </c>
      <c r="GJ105">
        <v>-23.409894830155601</v>
      </c>
      <c r="GK105" s="5">
        <f t="shared" si="509"/>
        <v>-0.82464536018209955</v>
      </c>
      <c r="GL105" s="5">
        <f t="shared" si="510"/>
        <v>0.82464536018209955</v>
      </c>
      <c r="GM105">
        <v>-87.6989154145122</v>
      </c>
      <c r="GN105" s="6">
        <f t="shared" si="432"/>
        <v>-84.193312190473108</v>
      </c>
      <c r="GO105" s="16">
        <f t="shared" si="433"/>
        <v>84193.312190473109</v>
      </c>
      <c r="GP105" s="6">
        <f t="shared" si="434"/>
        <v>52.620820119045696</v>
      </c>
      <c r="GQ105" s="14">
        <f t="shared" si="435"/>
        <v>2.0616134004552488E-2</v>
      </c>
      <c r="GR105" s="6">
        <f t="shared" si="436"/>
        <v>2.552409685900658</v>
      </c>
      <c r="GS105" s="1">
        <v>99</v>
      </c>
      <c r="GT105">
        <v>-23.9371592020766</v>
      </c>
      <c r="GU105" s="5">
        <f t="shared" si="511"/>
        <v>-0.82504540980000129</v>
      </c>
      <c r="GV105" s="5">
        <f t="shared" si="512"/>
        <v>0.82504540980000129</v>
      </c>
      <c r="GW105">
        <v>-95.541631802916498</v>
      </c>
      <c r="GX105" s="6">
        <f t="shared" si="569"/>
        <v>-91.876271367073031</v>
      </c>
      <c r="GY105" s="16">
        <f t="shared" si="570"/>
        <v>91876.27136707303</v>
      </c>
      <c r="GZ105" s="6">
        <f t="shared" si="571"/>
        <v>57.422669604420641</v>
      </c>
      <c r="HA105" s="14">
        <f t="shared" si="572"/>
        <v>2.0626135245000031E-2</v>
      </c>
      <c r="HB105" s="6">
        <f t="shared" si="573"/>
        <v>2.7839761992417089</v>
      </c>
      <c r="HC105" s="27">
        <f t="shared" si="513"/>
        <v>53.734316374175265</v>
      </c>
      <c r="HD105" s="22">
        <f t="shared" si="514"/>
        <v>2.0622180150797486E-2</v>
      </c>
      <c r="HE105" s="27">
        <f t="shared" si="515"/>
        <v>2.6056564330855818</v>
      </c>
      <c r="HF105" s="1">
        <v>99</v>
      </c>
      <c r="HG105">
        <v>-23.506545532612002</v>
      </c>
      <c r="HH105" s="5">
        <f t="shared" si="516"/>
        <v>-0.82505411766620185</v>
      </c>
      <c r="HI105" s="5">
        <f t="shared" si="517"/>
        <v>0.82505411766620185</v>
      </c>
      <c r="HJ105">
        <v>-76.681173406541305</v>
      </c>
      <c r="HK105" s="6">
        <f t="shared" si="437"/>
        <v>-72.893486544489804</v>
      </c>
      <c r="HL105" s="16">
        <f t="shared" si="438"/>
        <v>72893.486544489802</v>
      </c>
      <c r="HM105" s="6">
        <f t="shared" si="439"/>
        <v>45.558429090306127</v>
      </c>
      <c r="HN105" s="14">
        <f t="shared" si="440"/>
        <v>2.0626352941655046E-2</v>
      </c>
      <c r="HO105" s="6">
        <f t="shared" si="441"/>
        <v>2.208748643988371</v>
      </c>
      <c r="HP105" s="1">
        <v>99</v>
      </c>
      <c r="HQ105">
        <v>-23.662427653204801</v>
      </c>
      <c r="HR105" s="5">
        <f t="shared" si="518"/>
        <v>-0.82494757436210264</v>
      </c>
      <c r="HS105" s="5">
        <f t="shared" si="519"/>
        <v>0.82494757436210264</v>
      </c>
      <c r="HT105">
        <v>-77.144654467701898</v>
      </c>
      <c r="HU105" s="6">
        <f t="shared" si="442"/>
        <v>-73.439263738691793</v>
      </c>
      <c r="HV105" s="16">
        <f t="shared" si="443"/>
        <v>73439.263738691792</v>
      </c>
      <c r="HW105" s="6">
        <f t="shared" si="444"/>
        <v>45.899539836682372</v>
      </c>
      <c r="HX105" s="14">
        <f t="shared" si="445"/>
        <v>2.0623689359052566E-2</v>
      </c>
      <c r="HY105" s="6">
        <f t="shared" si="446"/>
        <v>2.2255736613165782</v>
      </c>
      <c r="HZ105" s="1">
        <v>99</v>
      </c>
      <c r="IA105">
        <v>-23.639748923720099</v>
      </c>
      <c r="IB105" s="5">
        <f t="shared" si="520"/>
        <v>-0.82510408312309735</v>
      </c>
      <c r="IC105" s="5">
        <f t="shared" si="521"/>
        <v>0.82510408312309735</v>
      </c>
      <c r="ID105">
        <v>-81.920267082750797</v>
      </c>
      <c r="IE105" s="6">
        <f t="shared" si="447"/>
        <v>-78.172026760876165</v>
      </c>
      <c r="IF105" s="16">
        <f t="shared" si="448"/>
        <v>78172.026760876164</v>
      </c>
      <c r="IG105" s="6">
        <f t="shared" si="449"/>
        <v>48.857516725547605</v>
      </c>
      <c r="IH105" s="14">
        <f t="shared" si="450"/>
        <v>2.0627602078077435E-2</v>
      </c>
      <c r="II105" s="6">
        <f t="shared" si="451"/>
        <v>2.3685504762316656</v>
      </c>
      <c r="IJ105" s="1">
        <v>99</v>
      </c>
      <c r="IK105">
        <v>-23.798738215864901</v>
      </c>
      <c r="IL105" s="5">
        <f t="shared" si="522"/>
        <v>-0.82481257915290129</v>
      </c>
      <c r="IM105" s="5">
        <f t="shared" si="523"/>
        <v>0.82481257915290129</v>
      </c>
      <c r="IN105">
        <v>-83.273299783468204</v>
      </c>
      <c r="IO105" s="6">
        <f t="shared" si="452"/>
        <v>-79.651101119816261</v>
      </c>
      <c r="IP105" s="16">
        <f t="shared" si="453"/>
        <v>79651.10111981626</v>
      </c>
      <c r="IQ105" s="6">
        <f t="shared" si="454"/>
        <v>49.781938199885161</v>
      </c>
      <c r="IR105" s="14">
        <f t="shared" si="455"/>
        <v>2.0620314478822531E-2</v>
      </c>
      <c r="IS105" s="6">
        <f t="shared" si="456"/>
        <v>2.4142181852275919</v>
      </c>
      <c r="IT105" s="1">
        <v>99</v>
      </c>
      <c r="IU105">
        <v>-23.6860824553283</v>
      </c>
      <c r="IV105" s="5">
        <f t="shared" si="524"/>
        <v>-0.8251210797603008</v>
      </c>
      <c r="IW105" s="5">
        <f t="shared" si="525"/>
        <v>0.8251210797603008</v>
      </c>
      <c r="IX105">
        <v>-77.2983452305198</v>
      </c>
      <c r="IY105" s="6">
        <f t="shared" si="457"/>
        <v>-73.65868743509057</v>
      </c>
      <c r="IZ105" s="16">
        <f t="shared" si="458"/>
        <v>73658.687435090571</v>
      </c>
      <c r="JA105" s="6">
        <f t="shared" si="459"/>
        <v>46.03667964693161</v>
      </c>
      <c r="JB105" s="14">
        <f t="shared" si="460"/>
        <v>2.0628026994007519E-2</v>
      </c>
      <c r="JC105" s="6">
        <f t="shared" si="461"/>
        <v>2.2317538977579074</v>
      </c>
      <c r="JD105" s="27">
        <f t="shared" si="462"/>
        <v>47.226820699870572</v>
      </c>
      <c r="JE105" s="22">
        <f t="shared" si="463"/>
        <v>2.0625197170323021E-2</v>
      </c>
      <c r="JF105" s="27">
        <f t="shared" si="464"/>
        <v>2.2897633564358761</v>
      </c>
    </row>
    <row r="106" spans="2:266" x14ac:dyDescent="0.25">
      <c r="B106" s="1">
        <v>100</v>
      </c>
      <c r="C106" s="5">
        <v>-23.6161453909051</v>
      </c>
      <c r="D106" s="5">
        <f t="shared" si="420"/>
        <v>-0.83323415679160107</v>
      </c>
      <c r="E106" s="5">
        <f t="shared" si="421"/>
        <v>0.83323415679160107</v>
      </c>
      <c r="F106" s="6">
        <v>-78.756932727992506</v>
      </c>
      <c r="G106" s="6">
        <f t="shared" si="422"/>
        <v>-75.149329192936392</v>
      </c>
      <c r="H106" s="16">
        <f t="shared" si="395"/>
        <v>75149.329192936391</v>
      </c>
      <c r="I106" s="6">
        <f t="shared" si="396"/>
        <v>46.968330745585241</v>
      </c>
      <c r="J106" s="14">
        <f t="shared" si="397"/>
        <v>2.0830853919790025E-2</v>
      </c>
      <c r="K106" s="6">
        <f t="shared" si="398"/>
        <v>2.2547482175449236</v>
      </c>
      <c r="L106" s="1">
        <v>100</v>
      </c>
      <c r="M106" s="1">
        <v>-23.8233727227854</v>
      </c>
      <c r="N106" s="5">
        <f t="shared" si="585"/>
        <v>-0.83321739298499864</v>
      </c>
      <c r="O106" s="5">
        <f t="shared" si="577"/>
        <v>0.83321739298499864</v>
      </c>
      <c r="P106" s="1">
        <v>-82.559620589017896</v>
      </c>
      <c r="Q106" s="6">
        <f t="shared" si="578"/>
        <v>-78.519549220800428</v>
      </c>
      <c r="R106" s="16">
        <f t="shared" si="579"/>
        <v>78519.549220800429</v>
      </c>
      <c r="S106" s="6">
        <f t="shared" si="580"/>
        <v>49.074718263000271</v>
      </c>
      <c r="T106" s="14">
        <f t="shared" si="581"/>
        <v>2.0830434824624967E-2</v>
      </c>
      <c r="U106" s="6">
        <f t="shared" si="582"/>
        <v>2.3559142512467366</v>
      </c>
      <c r="V106" s="1">
        <v>100</v>
      </c>
      <c r="W106" s="1">
        <v>-23.787667211726401</v>
      </c>
      <c r="X106" s="5">
        <f t="shared" si="423"/>
        <v>-0.833320304131</v>
      </c>
      <c r="Y106" s="5">
        <f t="shared" si="424"/>
        <v>0.833320304131</v>
      </c>
      <c r="Z106" s="1">
        <v>-78.753283247351604</v>
      </c>
      <c r="AA106" s="6">
        <f t="shared" si="425"/>
        <v>-74.324232526123481</v>
      </c>
      <c r="AB106" s="16">
        <f t="shared" si="400"/>
        <v>74324.23252612348</v>
      </c>
      <c r="AC106" s="6">
        <f t="shared" si="401"/>
        <v>46.452645328827174</v>
      </c>
      <c r="AD106" s="14">
        <f t="shared" si="402"/>
        <v>2.0833007603275E-2</v>
      </c>
      <c r="AE106" s="6">
        <f t="shared" si="403"/>
        <v>2.2297618382054782</v>
      </c>
      <c r="AF106" s="1">
        <v>100</v>
      </c>
      <c r="AG106" s="1">
        <v>-23.854911869112499</v>
      </c>
      <c r="AH106" s="5">
        <f t="shared" si="426"/>
        <v>-0.83303904470929879</v>
      </c>
      <c r="AI106" s="5">
        <f t="shared" si="427"/>
        <v>0.83303904470929879</v>
      </c>
      <c r="AJ106" s="1">
        <v>-86.629888974130196</v>
      </c>
      <c r="AK106" s="6">
        <f t="shared" si="428"/>
        <v>-82.352170720696492</v>
      </c>
      <c r="AL106" s="16">
        <f t="shared" si="404"/>
        <v>82352.170720696493</v>
      </c>
      <c r="AM106" s="6">
        <f t="shared" si="405"/>
        <v>51.470106700435309</v>
      </c>
      <c r="AN106" s="14">
        <f t="shared" si="406"/>
        <v>2.0825976117732469E-2</v>
      </c>
      <c r="AO106" s="6">
        <f t="shared" si="407"/>
        <v>2.4714379008919831</v>
      </c>
      <c r="AP106" s="1">
        <v>100</v>
      </c>
      <c r="AQ106" s="1">
        <v>-23.822485544887599</v>
      </c>
      <c r="AR106" s="5">
        <f t="shared" si="429"/>
        <v>-0.83306633246119688</v>
      </c>
      <c r="AS106" s="5">
        <f t="shared" si="430"/>
        <v>0.83306633246119688</v>
      </c>
      <c r="AT106" s="1">
        <v>-85.088963434100194</v>
      </c>
      <c r="AU106" s="6">
        <f t="shared" si="431"/>
        <v>-81.314138323068661</v>
      </c>
      <c r="AV106" s="16">
        <f t="shared" si="408"/>
        <v>81314.138323068662</v>
      </c>
      <c r="AW106" s="6">
        <f t="shared" si="409"/>
        <v>50.821336451917915</v>
      </c>
      <c r="AX106" s="14">
        <f t="shared" si="410"/>
        <v>2.0826658311529921E-2</v>
      </c>
      <c r="AY106" s="6">
        <f t="shared" si="411"/>
        <v>2.4402059942464476</v>
      </c>
      <c r="AZ106" s="27">
        <f t="shared" si="583"/>
        <v>48.957427497953184</v>
      </c>
      <c r="BA106" s="22">
        <f t="shared" si="584"/>
        <v>2.0829386155390477E-2</v>
      </c>
      <c r="BB106" s="27">
        <f t="shared" si="412"/>
        <v>2.3504018377077038</v>
      </c>
      <c r="BC106" s="1">
        <v>100</v>
      </c>
      <c r="BD106">
        <v>-23.6848880806747</v>
      </c>
      <c r="BE106" s="5">
        <f t="shared" si="486"/>
        <v>-0.83335276072320141</v>
      </c>
      <c r="BF106" s="5">
        <f t="shared" si="487"/>
        <v>0.83335276072320141</v>
      </c>
      <c r="BG106">
        <v>-90.729720145463901</v>
      </c>
      <c r="BH106" s="6">
        <f t="shared" si="526"/>
        <v>-86.904336325824232</v>
      </c>
      <c r="BI106" s="16">
        <f t="shared" si="413"/>
        <v>86904.336325824232</v>
      </c>
      <c r="BJ106" s="6">
        <f t="shared" si="527"/>
        <v>54.315210203640142</v>
      </c>
      <c r="BK106" s="14">
        <f t="shared" si="528"/>
        <v>2.0833819018080034E-2</v>
      </c>
      <c r="BL106" s="6">
        <f t="shared" si="529"/>
        <v>2.6070693115124137</v>
      </c>
      <c r="BM106" s="1">
        <v>100</v>
      </c>
      <c r="BN106">
        <v>-23.645143470115599</v>
      </c>
      <c r="BO106" s="5">
        <f t="shared" si="488"/>
        <v>-0.8333801881734999</v>
      </c>
      <c r="BP106" s="5">
        <f t="shared" si="489"/>
        <v>0.8333801881734999</v>
      </c>
      <c r="BQ106">
        <v>-88.722036778926807</v>
      </c>
      <c r="BR106" s="6">
        <f t="shared" si="465"/>
        <v>-85.038452036678748</v>
      </c>
      <c r="BS106" s="16">
        <f t="shared" si="414"/>
        <v>85038.452036678747</v>
      </c>
      <c r="BT106" s="6">
        <f t="shared" si="466"/>
        <v>53.149032522924216</v>
      </c>
      <c r="BU106" s="14">
        <f t="shared" si="467"/>
        <v>2.0834504704337498E-2</v>
      </c>
      <c r="BV106" s="6">
        <f t="shared" si="468"/>
        <v>2.5510101284941618</v>
      </c>
      <c r="BW106" s="1">
        <v>100</v>
      </c>
      <c r="BX106">
        <v>-23.591723830894399</v>
      </c>
      <c r="BY106" s="5">
        <f t="shared" si="490"/>
        <v>-0.83322037321729781</v>
      </c>
      <c r="BZ106" s="5">
        <f t="shared" si="491"/>
        <v>0.83322037321729781</v>
      </c>
      <c r="CA106">
        <v>-91.609922982752295</v>
      </c>
      <c r="CB106" s="6">
        <f t="shared" si="469"/>
        <v>-87.517365626990767</v>
      </c>
      <c r="CC106" s="16">
        <f t="shared" si="415"/>
        <v>87517.365626990766</v>
      </c>
      <c r="CD106" s="6">
        <f t="shared" si="470"/>
        <v>54.698353516869226</v>
      </c>
      <c r="CE106" s="14">
        <f t="shared" si="471"/>
        <v>2.0830509330432446E-2</v>
      </c>
      <c r="CF106" s="6">
        <f t="shared" si="472"/>
        <v>2.6258769120425383</v>
      </c>
      <c r="CG106" s="1">
        <v>100</v>
      </c>
      <c r="CH106">
        <v>-23.618011621674</v>
      </c>
      <c r="CI106" s="5">
        <f t="shared" si="492"/>
        <v>-0.8330602322982017</v>
      </c>
      <c r="CJ106" s="5">
        <f t="shared" si="493"/>
        <v>0.8330602322982017</v>
      </c>
      <c r="CK106">
        <v>-89.526878297328906</v>
      </c>
      <c r="CL106" s="6">
        <f t="shared" si="473"/>
        <v>-85.48601381480691</v>
      </c>
      <c r="CM106" s="16">
        <f t="shared" si="416"/>
        <v>85486.013814806909</v>
      </c>
      <c r="CN106" s="6">
        <f t="shared" si="474"/>
        <v>53.428758634254315</v>
      </c>
      <c r="CO106" s="14">
        <f t="shared" si="475"/>
        <v>2.0826505807455042E-2</v>
      </c>
      <c r="CP106" s="6">
        <f t="shared" si="476"/>
        <v>2.5654211574525858</v>
      </c>
      <c r="CQ106" s="1">
        <v>100</v>
      </c>
      <c r="CR106">
        <v>-23.603488716927401</v>
      </c>
      <c r="CS106" s="5">
        <f t="shared" si="494"/>
        <v>-0.83311308485509983</v>
      </c>
      <c r="CT106" s="5">
        <f t="shared" si="495"/>
        <v>0.83311308485509983</v>
      </c>
      <c r="CU106">
        <v>-51.410201191902203</v>
      </c>
      <c r="CV106" s="6">
        <f t="shared" si="477"/>
        <v>-48.268122225999875</v>
      </c>
      <c r="CW106" s="16">
        <f t="shared" si="417"/>
        <v>48268.122225999876</v>
      </c>
      <c r="CX106" s="6">
        <f t="shared" si="478"/>
        <v>30.167576391249924</v>
      </c>
      <c r="CY106" s="14">
        <f t="shared" si="479"/>
        <v>2.0827827121377495E-2</v>
      </c>
      <c r="CZ106" s="6">
        <f t="shared" si="480"/>
        <v>1.4484264832545202</v>
      </c>
      <c r="DA106" s="27">
        <f t="shared" si="418"/>
        <v>53.897838719421969</v>
      </c>
      <c r="DB106" s="22">
        <f t="shared" si="419"/>
        <v>2.0831334715076255E-2</v>
      </c>
      <c r="DC106" s="27">
        <f t="shared" si="496"/>
        <v>2.587344471999411</v>
      </c>
      <c r="DD106" s="1">
        <v>100</v>
      </c>
      <c r="DE106">
        <v>-23.596140861100999</v>
      </c>
      <c r="DF106" s="5">
        <f t="shared" si="497"/>
        <v>-0.83327196848869889</v>
      </c>
      <c r="DG106" s="5">
        <f t="shared" si="498"/>
        <v>0.83327196848869889</v>
      </c>
      <c r="DH106">
        <v>-19.670849852263899</v>
      </c>
      <c r="DI106" s="6">
        <f t="shared" si="535"/>
        <v>-15.718209557235213</v>
      </c>
      <c r="DJ106" s="16">
        <f t="shared" si="536"/>
        <v>15718.209557235212</v>
      </c>
      <c r="DK106" s="6">
        <f t="shared" si="537"/>
        <v>9.8238809732720078</v>
      </c>
      <c r="DL106" s="14">
        <f t="shared" si="538"/>
        <v>2.0831799212217471E-2</v>
      </c>
      <c r="DM106" s="6">
        <f t="shared" si="539"/>
        <v>0.4715810129117643</v>
      </c>
      <c r="DN106" s="1"/>
      <c r="ER106" s="1"/>
      <c r="ES106"/>
      <c r="ET106" s="5"/>
      <c r="EU106" s="5"/>
      <c r="EV106"/>
      <c r="EW106" s="6"/>
      <c r="EX106" s="16"/>
      <c r="EY106" s="6"/>
      <c r="EZ106" s="14"/>
      <c r="FA106" s="6"/>
      <c r="FE106" s="1">
        <v>100</v>
      </c>
      <c r="FF106">
        <v>-23.626193057783301</v>
      </c>
      <c r="FG106" s="5">
        <f t="shared" si="505"/>
        <v>-0.83315559973129893</v>
      </c>
      <c r="FH106" s="5">
        <f t="shared" si="506"/>
        <v>0.83315559973129893</v>
      </c>
      <c r="FI106">
        <v>-92.358203046023803</v>
      </c>
      <c r="FJ106" s="6">
        <f t="shared" si="559"/>
        <v>-88.997428677976089</v>
      </c>
      <c r="FK106" s="16">
        <f t="shared" si="560"/>
        <v>88997.428677976088</v>
      </c>
      <c r="FL106" s="6">
        <f t="shared" si="561"/>
        <v>55.623392923735054</v>
      </c>
      <c r="FM106" s="14">
        <f t="shared" si="562"/>
        <v>2.0828889993282473E-2</v>
      </c>
      <c r="FN106" s="6">
        <f t="shared" si="563"/>
        <v>2.6704924238245131</v>
      </c>
      <c r="FO106" s="1">
        <v>100</v>
      </c>
      <c r="FP106">
        <v>-23.5298134633323</v>
      </c>
      <c r="FQ106" s="5">
        <f t="shared" si="540"/>
        <v>-0.83322814976089887</v>
      </c>
      <c r="FR106" s="5">
        <f t="shared" si="541"/>
        <v>0.83322814976089887</v>
      </c>
      <c r="FS106">
        <v>-88.019206747412696</v>
      </c>
      <c r="FT106" s="6">
        <f t="shared" si="564"/>
        <v>-84.427663683891311</v>
      </c>
      <c r="FU106" s="16">
        <f t="shared" si="565"/>
        <v>84427.663683891311</v>
      </c>
      <c r="FV106" s="6">
        <f t="shared" si="566"/>
        <v>52.767289802432067</v>
      </c>
      <c r="FW106" s="14">
        <f t="shared" si="567"/>
        <v>2.0830703744022471E-2</v>
      </c>
      <c r="FX106" s="6">
        <f t="shared" si="568"/>
        <v>2.5331496453917954</v>
      </c>
      <c r="FY106" s="1">
        <v>100</v>
      </c>
      <c r="FZ106">
        <v>-23.591988559340201</v>
      </c>
      <c r="GA106" s="5">
        <f t="shared" si="507"/>
        <v>-0.83304491204160058</v>
      </c>
      <c r="GB106" s="5">
        <f t="shared" si="508"/>
        <v>0.83304491204160058</v>
      </c>
      <c r="GC106">
        <v>-87.083648145198794</v>
      </c>
      <c r="GD106" s="6">
        <f t="shared" si="549"/>
        <v>-83.589760214090333</v>
      </c>
      <c r="GE106" s="16">
        <f t="shared" si="550"/>
        <v>83589.760214090333</v>
      </c>
      <c r="GF106" s="6">
        <f t="shared" si="551"/>
        <v>52.24360013380646</v>
      </c>
      <c r="GG106" s="14">
        <f t="shared" si="552"/>
        <v>2.0826122801040015E-2</v>
      </c>
      <c r="GH106" s="6">
        <f t="shared" si="553"/>
        <v>2.5085610333190544</v>
      </c>
      <c r="GI106" s="1">
        <v>100</v>
      </c>
      <c r="GJ106">
        <v>-23.418334056357299</v>
      </c>
      <c r="GK106" s="5">
        <f t="shared" si="509"/>
        <v>-0.8330845863837979</v>
      </c>
      <c r="GL106" s="5">
        <f t="shared" si="510"/>
        <v>0.8330845863837979</v>
      </c>
      <c r="GM106">
        <v>-88.854387961328001</v>
      </c>
      <c r="GN106" s="6">
        <f t="shared" si="432"/>
        <v>-85.348784737288909</v>
      </c>
      <c r="GO106" s="16">
        <f t="shared" si="433"/>
        <v>85348.784737288908</v>
      </c>
      <c r="GP106" s="6">
        <f t="shared" si="434"/>
        <v>53.342990460805566</v>
      </c>
      <c r="GQ106" s="14">
        <f t="shared" si="435"/>
        <v>2.0827114659594949E-2</v>
      </c>
      <c r="GR106" s="6">
        <f t="shared" si="436"/>
        <v>2.561228059318851</v>
      </c>
      <c r="GS106" s="1">
        <v>100</v>
      </c>
      <c r="GT106">
        <v>-23.945220497571899</v>
      </c>
      <c r="GU106" s="5">
        <f t="shared" si="511"/>
        <v>-0.83310670529530029</v>
      </c>
      <c r="GV106" s="5">
        <f t="shared" si="512"/>
        <v>0.83310670529530029</v>
      </c>
      <c r="GW106">
        <v>-96.4233733713627</v>
      </c>
      <c r="GX106" s="6">
        <f t="shared" si="569"/>
        <v>-92.758012935519233</v>
      </c>
      <c r="GY106" s="16">
        <f t="shared" si="570"/>
        <v>92758.012935519233</v>
      </c>
      <c r="GZ106" s="6">
        <f t="shared" si="571"/>
        <v>57.973758084699519</v>
      </c>
      <c r="HA106" s="14">
        <f t="shared" si="572"/>
        <v>2.0827667632382509E-2</v>
      </c>
      <c r="HB106" s="6">
        <f t="shared" si="573"/>
        <v>2.7834973703230643</v>
      </c>
      <c r="HC106" s="27">
        <f t="shared" si="513"/>
        <v>54.390206281095729</v>
      </c>
      <c r="HD106" s="22">
        <f t="shared" si="514"/>
        <v>2.0828099766064485E-2</v>
      </c>
      <c r="HE106" s="27">
        <f t="shared" si="515"/>
        <v>2.611385910956431</v>
      </c>
      <c r="HF106" s="1">
        <v>100</v>
      </c>
      <c r="HG106">
        <v>-23.514856981354701</v>
      </c>
      <c r="HH106" s="5">
        <f t="shared" si="516"/>
        <v>-0.8333655664089008</v>
      </c>
      <c r="HI106" s="5">
        <f t="shared" si="517"/>
        <v>0.8333655664089008</v>
      </c>
      <c r="HJ106">
        <v>-77.644243091344805</v>
      </c>
      <c r="HK106" s="6">
        <f t="shared" si="437"/>
        <v>-73.856556229293304</v>
      </c>
      <c r="HL106" s="16">
        <f t="shared" si="438"/>
        <v>73856.556229293303</v>
      </c>
      <c r="HM106" s="6">
        <f t="shared" si="439"/>
        <v>46.160347643308313</v>
      </c>
      <c r="HN106" s="14">
        <f t="shared" si="440"/>
        <v>2.0834139160222521E-2</v>
      </c>
      <c r="HO106" s="6">
        <f t="shared" si="441"/>
        <v>2.2156109877311243</v>
      </c>
      <c r="HP106" s="1">
        <v>100</v>
      </c>
      <c r="HQ106">
        <v>-23.6704204964899</v>
      </c>
      <c r="HR106" s="5">
        <f t="shared" si="518"/>
        <v>-0.83294041764720106</v>
      </c>
      <c r="HS106" s="5">
        <f t="shared" si="519"/>
        <v>0.83294041764720106</v>
      </c>
      <c r="HT106">
        <v>-78.060342743992805</v>
      </c>
      <c r="HU106" s="6">
        <f t="shared" si="442"/>
        <v>-74.3549520149827</v>
      </c>
      <c r="HV106" s="16">
        <f t="shared" si="443"/>
        <v>74354.9520149827</v>
      </c>
      <c r="HW106" s="6">
        <f t="shared" si="444"/>
        <v>46.471845009364188</v>
      </c>
      <c r="HX106" s="14">
        <f t="shared" si="445"/>
        <v>2.0823510441180026E-2</v>
      </c>
      <c r="HY106" s="6">
        <f t="shared" si="446"/>
        <v>2.2317008047530109</v>
      </c>
      <c r="HZ106" s="1">
        <v>100</v>
      </c>
      <c r="IA106">
        <v>-23.6481241214939</v>
      </c>
      <c r="IB106" s="5">
        <f t="shared" si="520"/>
        <v>-0.83347928089689916</v>
      </c>
      <c r="IC106" s="5">
        <f t="shared" si="521"/>
        <v>0.83347928089689916</v>
      </c>
      <c r="ID106">
        <v>-83.041787892580004</v>
      </c>
      <c r="IE106" s="6">
        <f t="shared" si="447"/>
        <v>-79.293547570705371</v>
      </c>
      <c r="IF106" s="16">
        <f t="shared" si="448"/>
        <v>79293.54757070537</v>
      </c>
      <c r="IG106" s="6">
        <f t="shared" si="449"/>
        <v>49.558467231690855</v>
      </c>
      <c r="IH106" s="14">
        <f t="shared" si="450"/>
        <v>2.0836982022422477E-2</v>
      </c>
      <c r="II106" s="6">
        <f t="shared" si="451"/>
        <v>2.3783898828708239</v>
      </c>
      <c r="IJ106" s="1">
        <v>100</v>
      </c>
      <c r="IK106">
        <v>-23.807004402329699</v>
      </c>
      <c r="IL106" s="5">
        <f t="shared" si="522"/>
        <v>-0.83307876561769945</v>
      </c>
      <c r="IM106" s="5">
        <f t="shared" si="523"/>
        <v>0.83307876561769945</v>
      </c>
      <c r="IN106">
        <v>-84.068899042904405</v>
      </c>
      <c r="IO106" s="6">
        <f t="shared" si="452"/>
        <v>-80.446700379252462</v>
      </c>
      <c r="IP106" s="16">
        <f t="shared" si="453"/>
        <v>80446.700379252463</v>
      </c>
      <c r="IQ106" s="6">
        <f t="shared" si="454"/>
        <v>50.279187737032792</v>
      </c>
      <c r="IR106" s="14">
        <f t="shared" si="455"/>
        <v>2.0826969140442485E-2</v>
      </c>
      <c r="IS106" s="6">
        <f t="shared" si="456"/>
        <v>2.4141384854409296</v>
      </c>
      <c r="IT106" s="1">
        <v>100</v>
      </c>
      <c r="IU106">
        <v>-23.6944261743987</v>
      </c>
      <c r="IV106" s="5">
        <f t="shared" si="524"/>
        <v>-0.83346479883070046</v>
      </c>
      <c r="IW106" s="5">
        <f t="shared" si="525"/>
        <v>0.83346479883070046</v>
      </c>
      <c r="IX106">
        <v>-77.718881890177698</v>
      </c>
      <c r="IY106" s="6">
        <f t="shared" si="457"/>
        <v>-74.079224094748469</v>
      </c>
      <c r="IZ106" s="16">
        <f t="shared" si="458"/>
        <v>74079.224094748468</v>
      </c>
      <c r="JA106" s="6">
        <f t="shared" si="459"/>
        <v>46.299515059217789</v>
      </c>
      <c r="JB106" s="14">
        <f t="shared" si="460"/>
        <v>2.0836619970767512E-2</v>
      </c>
      <c r="JC106" s="6">
        <f t="shared" si="461"/>
        <v>2.2220261791102942</v>
      </c>
      <c r="JD106" s="27">
        <f t="shared" si="462"/>
        <v>47.753872536122785</v>
      </c>
      <c r="JE106" s="22">
        <f t="shared" si="463"/>
        <v>2.0831644147007004E-2</v>
      </c>
      <c r="JF106" s="27">
        <f t="shared" si="464"/>
        <v>2.2923717493985634</v>
      </c>
    </row>
    <row r="107" spans="2:266" x14ac:dyDescent="0.25">
      <c r="B107" s="1">
        <v>101</v>
      </c>
      <c r="C107" s="5">
        <v>-23.624706992895</v>
      </c>
      <c r="D107" s="5">
        <f t="shared" si="420"/>
        <v>-0.84179575878150104</v>
      </c>
      <c r="E107" s="5">
        <f t="shared" si="421"/>
        <v>0.84179575878150104</v>
      </c>
      <c r="F107" s="6">
        <v>-79.455792158842101</v>
      </c>
      <c r="G107" s="6">
        <f t="shared" si="422"/>
        <v>-75.848188623785987</v>
      </c>
      <c r="H107" s="16">
        <f t="shared" si="395"/>
        <v>75848.188623785987</v>
      </c>
      <c r="I107" s="6">
        <f t="shared" si="396"/>
        <v>47.40511788986624</v>
      </c>
      <c r="J107" s="14">
        <f t="shared" si="397"/>
        <v>2.1044893969537525E-2</v>
      </c>
      <c r="K107" s="6">
        <f t="shared" si="398"/>
        <v>2.2525710017111575</v>
      </c>
      <c r="L107" s="1">
        <v>101</v>
      </c>
      <c r="M107" s="1">
        <v>-23.8321178884575</v>
      </c>
      <c r="N107" s="5">
        <f t="shared" si="585"/>
        <v>-0.84196255865709801</v>
      </c>
      <c r="O107" s="5">
        <f t="shared" si="577"/>
        <v>0.84196255865709801</v>
      </c>
      <c r="P107" s="1">
        <v>-83.917337097227602</v>
      </c>
      <c r="Q107" s="6">
        <f t="shared" si="578"/>
        <v>-79.877265729010134</v>
      </c>
      <c r="R107" s="16">
        <f t="shared" si="579"/>
        <v>79877.265729010134</v>
      </c>
      <c r="S107" s="6">
        <f t="shared" si="580"/>
        <v>49.923291080631337</v>
      </c>
      <c r="T107" s="14">
        <f t="shared" si="581"/>
        <v>2.1049063966427452E-2</v>
      </c>
      <c r="U107" s="6">
        <f t="shared" si="582"/>
        <v>2.3717582482649733</v>
      </c>
      <c r="V107" s="1">
        <v>101</v>
      </c>
      <c r="W107" s="1">
        <v>-23.795640636935499</v>
      </c>
      <c r="X107" s="5">
        <f t="shared" si="423"/>
        <v>-0.84129372934009794</v>
      </c>
      <c r="Y107" s="5">
        <f t="shared" si="424"/>
        <v>0.84129372934009794</v>
      </c>
      <c r="Z107" s="1">
        <v>-79.483041353523703</v>
      </c>
      <c r="AA107" s="6">
        <f t="shared" si="425"/>
        <v>-75.05399063229558</v>
      </c>
      <c r="AB107" s="16">
        <f t="shared" si="400"/>
        <v>75053.990632295579</v>
      </c>
      <c r="AC107" s="6">
        <f t="shared" si="401"/>
        <v>46.908744145184734</v>
      </c>
      <c r="AD107" s="14">
        <f t="shared" si="402"/>
        <v>2.1032343233502448E-2</v>
      </c>
      <c r="AE107" s="6">
        <f t="shared" si="403"/>
        <v>2.2303146931561924</v>
      </c>
      <c r="AF107" s="1">
        <v>101</v>
      </c>
      <c r="AG107" s="1">
        <v>-23.863465834257099</v>
      </c>
      <c r="AH107" s="5">
        <f t="shared" si="426"/>
        <v>-0.84159300985389862</v>
      </c>
      <c r="AI107" s="5">
        <f t="shared" si="427"/>
        <v>0.84159300985389862</v>
      </c>
      <c r="AJ107" s="1">
        <v>-87.618142366409302</v>
      </c>
      <c r="AK107" s="6">
        <f t="shared" si="428"/>
        <v>-83.340424112975597</v>
      </c>
      <c r="AL107" s="16">
        <f t="shared" si="404"/>
        <v>83340.424112975597</v>
      </c>
      <c r="AM107" s="6">
        <f t="shared" si="405"/>
        <v>52.087765070609748</v>
      </c>
      <c r="AN107" s="14">
        <f t="shared" si="406"/>
        <v>2.1039825246347465E-2</v>
      </c>
      <c r="AO107" s="6">
        <f t="shared" si="407"/>
        <v>2.4756747958090686</v>
      </c>
      <c r="AP107" s="1">
        <v>101</v>
      </c>
      <c r="AQ107" s="1">
        <v>-23.830793640868901</v>
      </c>
      <c r="AR107" s="5">
        <f t="shared" si="429"/>
        <v>-0.84137442844249932</v>
      </c>
      <c r="AS107" s="5">
        <f t="shared" si="430"/>
        <v>0.84137442844249932</v>
      </c>
      <c r="AT107" s="1">
        <v>-86.0296914353967</v>
      </c>
      <c r="AU107" s="6">
        <f t="shared" si="431"/>
        <v>-82.254866324365167</v>
      </c>
      <c r="AV107" s="16">
        <f t="shared" si="408"/>
        <v>82254.866324365168</v>
      </c>
      <c r="AW107" s="6">
        <f t="shared" si="409"/>
        <v>51.409291452728233</v>
      </c>
      <c r="AX107" s="14">
        <f t="shared" si="410"/>
        <v>2.1034360711062482E-2</v>
      </c>
      <c r="AY107" s="6">
        <f t="shared" si="411"/>
        <v>2.4440624632671075</v>
      </c>
      <c r="AZ107" s="27">
        <f t="shared" si="583"/>
        <v>49.54684192780406</v>
      </c>
      <c r="BA107" s="22">
        <f t="shared" si="584"/>
        <v>2.1040097425375475E-2</v>
      </c>
      <c r="BB107" s="27">
        <f t="shared" si="412"/>
        <v>2.3548770201058074</v>
      </c>
      <c r="BC107" s="1">
        <v>101</v>
      </c>
      <c r="BD107">
        <v>-23.693232591369199</v>
      </c>
      <c r="BE107" s="5">
        <f t="shared" si="486"/>
        <v>-0.84169727141770068</v>
      </c>
      <c r="BF107" s="5">
        <f t="shared" si="487"/>
        <v>0.84169727141770068</v>
      </c>
      <c r="BG107">
        <v>-91.354457288980498</v>
      </c>
      <c r="BH107" s="6">
        <f t="shared" si="526"/>
        <v>-87.52907346934083</v>
      </c>
      <c r="BI107" s="16">
        <f t="shared" si="413"/>
        <v>87529.07346934083</v>
      </c>
      <c r="BJ107" s="6">
        <f t="shared" si="527"/>
        <v>54.705670918338022</v>
      </c>
      <c r="BK107" s="14">
        <f t="shared" si="528"/>
        <v>2.1042431785442517E-2</v>
      </c>
      <c r="BL107" s="6">
        <f t="shared" si="529"/>
        <v>2.5997789360155732</v>
      </c>
      <c r="BM107" s="1">
        <v>101</v>
      </c>
      <c r="BN107">
        <v>-23.6538217668258</v>
      </c>
      <c r="BO107" s="5">
        <f t="shared" si="488"/>
        <v>-0.84205848488370094</v>
      </c>
      <c r="BP107" s="5">
        <f t="shared" si="489"/>
        <v>0.84205848488370094</v>
      </c>
      <c r="BQ107">
        <v>-89.830012246966405</v>
      </c>
      <c r="BR107" s="6">
        <f t="shared" si="465"/>
        <v>-86.146427504718346</v>
      </c>
      <c r="BS107" s="16">
        <f t="shared" si="414"/>
        <v>86146.427504718347</v>
      </c>
      <c r="BT107" s="6">
        <f t="shared" si="466"/>
        <v>53.841517190448968</v>
      </c>
      <c r="BU107" s="14">
        <f t="shared" si="467"/>
        <v>2.1051462122092524E-2</v>
      </c>
      <c r="BV107" s="6">
        <f t="shared" si="468"/>
        <v>2.5576141399672574</v>
      </c>
      <c r="BW107" s="1">
        <v>101</v>
      </c>
      <c r="BX107">
        <v>-23.600375352080199</v>
      </c>
      <c r="BY107" s="5">
        <f t="shared" si="490"/>
        <v>-0.84187189440309851</v>
      </c>
      <c r="BZ107" s="5">
        <f t="shared" si="491"/>
        <v>0.84187189440309851</v>
      </c>
      <c r="CA107">
        <v>-92.529875785112395</v>
      </c>
      <c r="CB107" s="6">
        <f t="shared" si="469"/>
        <v>-88.437318429350867</v>
      </c>
      <c r="CC107" s="16">
        <f t="shared" si="415"/>
        <v>88437.318429350868</v>
      </c>
      <c r="CD107" s="6">
        <f t="shared" si="470"/>
        <v>55.27332401834429</v>
      </c>
      <c r="CE107" s="14">
        <f t="shared" si="471"/>
        <v>2.1046797360077463E-2</v>
      </c>
      <c r="CF107" s="6">
        <f t="shared" si="472"/>
        <v>2.6262106805470218</v>
      </c>
      <c r="CG107" s="1">
        <v>101</v>
      </c>
      <c r="CH107">
        <v>-23.626527681989302</v>
      </c>
      <c r="CI107" s="5">
        <f t="shared" si="492"/>
        <v>-0.84157629261350309</v>
      </c>
      <c r="CJ107" s="5">
        <f t="shared" si="493"/>
        <v>0.84157629261350309</v>
      </c>
      <c r="CK107">
        <v>-90.684709697961793</v>
      </c>
      <c r="CL107" s="6">
        <f t="shared" si="473"/>
        <v>-86.643845215439796</v>
      </c>
      <c r="CM107" s="16">
        <f t="shared" si="416"/>
        <v>86643.845215439796</v>
      </c>
      <c r="CN107" s="6">
        <f t="shared" si="474"/>
        <v>54.152403259649873</v>
      </c>
      <c r="CO107" s="14">
        <f t="shared" si="475"/>
        <v>2.1039407315337579E-2</v>
      </c>
      <c r="CP107" s="6">
        <f t="shared" si="476"/>
        <v>2.5738559289250111</v>
      </c>
      <c r="CQ107" s="1">
        <v>101</v>
      </c>
      <c r="CR107">
        <v>-23.612002309237901</v>
      </c>
      <c r="CS107" s="5">
        <f t="shared" si="494"/>
        <v>-0.8416266771655998</v>
      </c>
      <c r="CT107" s="5">
        <f t="shared" si="495"/>
        <v>0.8416266771655998</v>
      </c>
      <c r="CU107">
        <v>-51.847298070788398</v>
      </c>
      <c r="CV107" s="6">
        <f t="shared" si="477"/>
        <v>-48.705219104886069</v>
      </c>
      <c r="CW107" s="16">
        <f t="shared" si="417"/>
        <v>48705.21910488607</v>
      </c>
      <c r="CX107" s="6">
        <f t="shared" si="478"/>
        <v>30.440761940553795</v>
      </c>
      <c r="CY107" s="14">
        <f t="shared" si="479"/>
        <v>2.1040666929139994E-2</v>
      </c>
      <c r="CZ107" s="6">
        <f t="shared" si="480"/>
        <v>1.4467584151714918</v>
      </c>
      <c r="DA107" s="27">
        <f t="shared" si="418"/>
        <v>54.493228846695288</v>
      </c>
      <c r="DB107" s="22">
        <f t="shared" si="419"/>
        <v>2.1045024645737521E-2</v>
      </c>
      <c r="DC107" s="27">
        <f t="shared" si="496"/>
        <v>2.5893639833647044</v>
      </c>
      <c r="DD107" s="1">
        <v>101</v>
      </c>
      <c r="DE107">
        <v>-23.604547397879902</v>
      </c>
      <c r="DF107" s="5">
        <f t="shared" si="497"/>
        <v>-0.84167850526760191</v>
      </c>
      <c r="DG107" s="5">
        <f t="shared" si="498"/>
        <v>0.84167850526760191</v>
      </c>
      <c r="DH107">
        <v>-19.5936910808086</v>
      </c>
      <c r="DI107" s="6">
        <f t="shared" si="535"/>
        <v>-15.641050785779914</v>
      </c>
      <c r="DJ107" s="16">
        <f t="shared" si="536"/>
        <v>15641.050785779915</v>
      </c>
      <c r="DK107" s="6">
        <f t="shared" si="537"/>
        <v>9.7756567411124475</v>
      </c>
      <c r="DL107" s="14">
        <f t="shared" si="538"/>
        <v>2.1041962631690048E-2</v>
      </c>
      <c r="DM107" s="6">
        <f t="shared" si="539"/>
        <v>0.46457913229015591</v>
      </c>
      <c r="DN107" s="1"/>
      <c r="ER107" s="1"/>
      <c r="ES107"/>
      <c r="ET107" s="5"/>
      <c r="EU107" s="5"/>
      <c r="EV107"/>
      <c r="EW107" s="6"/>
      <c r="EX107" s="16"/>
      <c r="EY107" s="6"/>
      <c r="EZ107" s="14"/>
      <c r="FA107" s="6"/>
      <c r="FE107" s="1">
        <v>101</v>
      </c>
      <c r="FF107">
        <v>-23.634301804164501</v>
      </c>
      <c r="FG107" s="5">
        <f t="shared" si="505"/>
        <v>-0.84126434611249934</v>
      </c>
      <c r="FH107" s="5">
        <f t="shared" si="506"/>
        <v>0.84126434611249934</v>
      </c>
      <c r="FI107">
        <v>-93.453215062618298</v>
      </c>
      <c r="FJ107" s="6">
        <f t="shared" si="559"/>
        <v>-90.092440694570584</v>
      </c>
      <c r="FK107" s="16">
        <f t="shared" si="560"/>
        <v>90092.440694570585</v>
      </c>
      <c r="FL107" s="6">
        <f t="shared" si="561"/>
        <v>56.307775434106617</v>
      </c>
      <c r="FM107" s="14">
        <f t="shared" si="562"/>
        <v>2.1031608652812485E-2</v>
      </c>
      <c r="FN107" s="6">
        <f t="shared" si="563"/>
        <v>2.6772928482851346</v>
      </c>
      <c r="FO107" s="1">
        <v>101</v>
      </c>
      <c r="FP107">
        <v>-23.537756387726699</v>
      </c>
      <c r="FQ107" s="5">
        <f t="shared" si="540"/>
        <v>-0.84117107415529802</v>
      </c>
      <c r="FR107" s="5">
        <f t="shared" si="541"/>
        <v>0.84117107415529802</v>
      </c>
      <c r="FS107">
        <v>-89.200975559651894</v>
      </c>
      <c r="FT107" s="6">
        <f t="shared" si="564"/>
        <v>-85.609432496130509</v>
      </c>
      <c r="FU107" s="16">
        <f t="shared" si="565"/>
        <v>85609.43249613051</v>
      </c>
      <c r="FV107" s="6">
        <f t="shared" si="566"/>
        <v>53.50589531008157</v>
      </c>
      <c r="FW107" s="14">
        <f t="shared" si="567"/>
        <v>2.102927685388245E-2</v>
      </c>
      <c r="FX107" s="6">
        <f t="shared" si="568"/>
        <v>2.5443526033660659</v>
      </c>
      <c r="FY107" s="1">
        <v>101</v>
      </c>
      <c r="FZ107">
        <v>-23.600411068301501</v>
      </c>
      <c r="GA107" s="5">
        <f t="shared" si="507"/>
        <v>-0.84146742100289984</v>
      </c>
      <c r="GB107" s="5">
        <f t="shared" si="508"/>
        <v>0.84146742100289984</v>
      </c>
      <c r="GC107">
        <v>-88.005252741277204</v>
      </c>
      <c r="GD107" s="6">
        <f t="shared" si="549"/>
        <v>-84.511364810168743</v>
      </c>
      <c r="GE107" s="16">
        <f t="shared" si="550"/>
        <v>84511.364810168743</v>
      </c>
      <c r="GF107" s="6">
        <f t="shared" si="551"/>
        <v>52.819603006355464</v>
      </c>
      <c r="GG107" s="14">
        <f t="shared" si="552"/>
        <v>2.1036685525072495E-2</v>
      </c>
      <c r="GH107" s="6">
        <f t="shared" si="553"/>
        <v>2.5108329419766537</v>
      </c>
      <c r="GI107" s="1">
        <v>101</v>
      </c>
      <c r="GJ107">
        <v>-23.426901106584399</v>
      </c>
      <c r="GK107" s="5">
        <f t="shared" si="509"/>
        <v>-0.84165163661089792</v>
      </c>
      <c r="GL107" s="5">
        <f t="shared" si="510"/>
        <v>0.84165163661089792</v>
      </c>
      <c r="GM107">
        <v>-90.045110695064096</v>
      </c>
      <c r="GN107" s="6">
        <f t="shared" si="432"/>
        <v>-86.539507471025004</v>
      </c>
      <c r="GO107" s="16">
        <f t="shared" si="433"/>
        <v>86539.507471025005</v>
      </c>
      <c r="GP107" s="6">
        <f t="shared" si="434"/>
        <v>54.087192169390626</v>
      </c>
      <c r="GQ107" s="14">
        <f t="shared" si="435"/>
        <v>2.1041290915272449E-2</v>
      </c>
      <c r="GR107" s="6">
        <f t="shared" si="436"/>
        <v>2.5705263230846924</v>
      </c>
      <c r="GS107" s="1">
        <v>101</v>
      </c>
      <c r="GT107">
        <v>-23.953927246187298</v>
      </c>
      <c r="GU107" s="5">
        <f t="shared" si="511"/>
        <v>-0.84181345391069939</v>
      </c>
      <c r="GV107" s="5">
        <f t="shared" si="512"/>
        <v>0.84181345391069939</v>
      </c>
      <c r="GW107">
        <v>-97.606112249195604</v>
      </c>
      <c r="GX107" s="6">
        <f t="shared" si="569"/>
        <v>-93.940751813352136</v>
      </c>
      <c r="GY107" s="16">
        <f t="shared" si="570"/>
        <v>93940.751813352137</v>
      </c>
      <c r="GZ107" s="6">
        <f t="shared" si="571"/>
        <v>58.712969883345089</v>
      </c>
      <c r="HA107" s="14">
        <f t="shared" si="572"/>
        <v>2.1045336347767486E-2</v>
      </c>
      <c r="HB107" s="6">
        <f t="shared" si="573"/>
        <v>2.7898328120364506</v>
      </c>
      <c r="HC107" s="27">
        <f t="shared" si="513"/>
        <v>55.08668716065587</v>
      </c>
      <c r="HD107" s="22">
        <f t="shared" si="514"/>
        <v>2.103683965896147E-2</v>
      </c>
      <c r="HE107" s="27">
        <f t="shared" si="515"/>
        <v>2.6185818808192289</v>
      </c>
      <c r="HF107" s="1">
        <v>101</v>
      </c>
      <c r="HG107">
        <v>-23.5231096170758</v>
      </c>
      <c r="HH107" s="5">
        <f t="shared" si="516"/>
        <v>-0.84161820213000027</v>
      </c>
      <c r="HI107" s="5">
        <f t="shared" si="517"/>
        <v>0.84161820213000027</v>
      </c>
      <c r="HJ107">
        <v>-78.527129068970694</v>
      </c>
      <c r="HK107" s="6">
        <f t="shared" si="437"/>
        <v>-74.739442206919193</v>
      </c>
      <c r="HL107" s="16">
        <f t="shared" si="438"/>
        <v>74739.442206919193</v>
      </c>
      <c r="HM107" s="6">
        <f t="shared" si="439"/>
        <v>46.712151379324496</v>
      </c>
      <c r="HN107" s="14">
        <f t="shared" si="440"/>
        <v>2.1040455053250008E-2</v>
      </c>
      <c r="HO107" s="6">
        <f t="shared" si="441"/>
        <v>2.2201112695093119</v>
      </c>
      <c r="HP107" s="1">
        <v>101</v>
      </c>
      <c r="HQ107">
        <v>-23.679076394891901</v>
      </c>
      <c r="HR107" s="5">
        <f t="shared" si="518"/>
        <v>-0.84159631604920193</v>
      </c>
      <c r="HS107" s="5">
        <f t="shared" si="519"/>
        <v>0.84159631604920193</v>
      </c>
      <c r="HT107">
        <v>-79.157115146517796</v>
      </c>
      <c r="HU107" s="6">
        <f t="shared" si="442"/>
        <v>-75.451724417507691</v>
      </c>
      <c r="HV107" s="16">
        <f t="shared" si="443"/>
        <v>75451.724417507692</v>
      </c>
      <c r="HW107" s="6">
        <f t="shared" si="444"/>
        <v>47.157327760942309</v>
      </c>
      <c r="HX107" s="14">
        <f t="shared" si="445"/>
        <v>2.1039907901230049E-2</v>
      </c>
      <c r="HY107" s="6">
        <f t="shared" si="446"/>
        <v>2.2413276703642495</v>
      </c>
      <c r="HZ107" s="1">
        <v>101</v>
      </c>
      <c r="IA107">
        <v>-23.6564624854594</v>
      </c>
      <c r="IB107" s="5">
        <f t="shared" si="520"/>
        <v>-0.84181764486239885</v>
      </c>
      <c r="IC107" s="5">
        <f t="shared" si="521"/>
        <v>0.84181764486239885</v>
      </c>
      <c r="ID107">
        <v>-83.558276854455499</v>
      </c>
      <c r="IE107" s="6">
        <f t="shared" si="447"/>
        <v>-79.810036532580867</v>
      </c>
      <c r="IF107" s="16">
        <f t="shared" si="448"/>
        <v>79810.036532580867</v>
      </c>
      <c r="IG107" s="6">
        <f t="shared" si="449"/>
        <v>49.88127283286304</v>
      </c>
      <c r="IH107" s="14">
        <f t="shared" si="450"/>
        <v>2.1045441121559972E-2</v>
      </c>
      <c r="II107" s="6">
        <f t="shared" si="451"/>
        <v>2.3701699833586405</v>
      </c>
      <c r="IJ107" s="1">
        <v>101</v>
      </c>
      <c r="IK107">
        <v>-23.815546586243599</v>
      </c>
      <c r="IL107" s="5">
        <f t="shared" si="522"/>
        <v>-0.84162094953159894</v>
      </c>
      <c r="IM107" s="5">
        <f t="shared" si="523"/>
        <v>0.84162094953159894</v>
      </c>
      <c r="IN107">
        <v>-84.144376777112498</v>
      </c>
      <c r="IO107" s="6">
        <f t="shared" si="452"/>
        <v>-80.522178113460555</v>
      </c>
      <c r="IP107" s="16">
        <f t="shared" si="453"/>
        <v>80522.178113460555</v>
      </c>
      <c r="IQ107" s="6">
        <f t="shared" si="454"/>
        <v>50.326361320912845</v>
      </c>
      <c r="IR107" s="14">
        <f t="shared" si="455"/>
        <v>2.1040523738289973E-2</v>
      </c>
      <c r="IS107" s="6">
        <f t="shared" si="456"/>
        <v>2.3918777853104438</v>
      </c>
      <c r="IT107" s="1">
        <v>101</v>
      </c>
      <c r="IU107">
        <v>-23.702412312161101</v>
      </c>
      <c r="IV107" s="5">
        <f t="shared" si="524"/>
        <v>-0.84145093659310177</v>
      </c>
      <c r="IW107" s="5">
        <f t="shared" si="525"/>
        <v>0.84145093659310177</v>
      </c>
      <c r="IX107">
        <v>-78.209143877029405</v>
      </c>
      <c r="IY107" s="6">
        <f t="shared" si="457"/>
        <v>-74.569486081600175</v>
      </c>
      <c r="IZ107" s="16">
        <f t="shared" si="458"/>
        <v>74569.486081600175</v>
      </c>
      <c r="JA107" s="6">
        <f t="shared" si="459"/>
        <v>46.605928801000111</v>
      </c>
      <c r="JB107" s="14">
        <f t="shared" si="460"/>
        <v>2.1036273414827545E-2</v>
      </c>
      <c r="JC107" s="6">
        <f t="shared" si="461"/>
        <v>2.2155030922991159</v>
      </c>
      <c r="JD107" s="27">
        <f t="shared" si="462"/>
        <v>48.13660841900856</v>
      </c>
      <c r="JE107" s="22">
        <f t="shared" si="463"/>
        <v>2.1040520245831508E-2</v>
      </c>
      <c r="JF107" s="27">
        <f t="shared" si="464"/>
        <v>2.2878050474320024</v>
      </c>
    </row>
    <row r="108" spans="2:266" x14ac:dyDescent="0.25">
      <c r="B108" s="1">
        <v>102</v>
      </c>
      <c r="C108" s="5">
        <v>-23.632735179872299</v>
      </c>
      <c r="D108" s="5">
        <f t="shared" si="420"/>
        <v>-0.84982394575879994</v>
      </c>
      <c r="E108" s="5">
        <f t="shared" si="421"/>
        <v>0.84982394575879994</v>
      </c>
      <c r="F108" s="6">
        <v>-80.521610006689997</v>
      </c>
      <c r="G108" s="6">
        <f t="shared" si="422"/>
        <v>-76.914006471633883</v>
      </c>
      <c r="H108" s="16">
        <f t="shared" si="395"/>
        <v>76914.006471633882</v>
      </c>
      <c r="I108" s="6">
        <f t="shared" si="396"/>
        <v>48.071254044771173</v>
      </c>
      <c r="J108" s="14">
        <f t="shared" si="397"/>
        <v>2.124559864397E-2</v>
      </c>
      <c r="K108" s="6">
        <f t="shared" si="398"/>
        <v>2.2626453059921157</v>
      </c>
      <c r="L108" s="1">
        <v>102</v>
      </c>
      <c r="M108" s="1">
        <v>-23.840586544453</v>
      </c>
      <c r="N108" s="5">
        <f t="shared" si="585"/>
        <v>-0.8504312146525983</v>
      </c>
      <c r="O108" s="5">
        <f t="shared" si="577"/>
        <v>0.8504312146525983</v>
      </c>
      <c r="P108" s="1">
        <v>-84.902597777545495</v>
      </c>
      <c r="Q108" s="6">
        <f t="shared" si="578"/>
        <v>-80.862526409328026</v>
      </c>
      <c r="R108" s="16">
        <f t="shared" si="579"/>
        <v>80862.526409328028</v>
      </c>
      <c r="S108" s="6">
        <f t="shared" si="580"/>
        <v>50.539079005830018</v>
      </c>
      <c r="T108" s="14">
        <f t="shared" si="581"/>
        <v>2.1260780366314957E-2</v>
      </c>
      <c r="U108" s="6">
        <f t="shared" si="582"/>
        <v>2.3771036685888944</v>
      </c>
      <c r="V108" s="1">
        <v>102</v>
      </c>
      <c r="W108" s="1">
        <v>-23.803942679319999</v>
      </c>
      <c r="X108" s="5">
        <f t="shared" si="423"/>
        <v>-0.84959577172459788</v>
      </c>
      <c r="Y108" s="5">
        <f t="shared" si="424"/>
        <v>0.84959577172459788</v>
      </c>
      <c r="Z108" s="1">
        <v>-80.063012056052699</v>
      </c>
      <c r="AA108" s="6">
        <f t="shared" si="425"/>
        <v>-75.633961334824576</v>
      </c>
      <c r="AB108" s="16">
        <f t="shared" si="400"/>
        <v>75633.961334824577</v>
      </c>
      <c r="AC108" s="6">
        <f t="shared" si="401"/>
        <v>47.271225834265358</v>
      </c>
      <c r="AD108" s="14">
        <f t="shared" si="402"/>
        <v>2.1239894293114948E-2</v>
      </c>
      <c r="AE108" s="6">
        <f t="shared" si="403"/>
        <v>2.225586680513219</v>
      </c>
      <c r="AF108" s="1">
        <v>102</v>
      </c>
      <c r="AG108" s="1">
        <v>-23.8715962804547</v>
      </c>
      <c r="AH108" s="5">
        <f t="shared" si="426"/>
        <v>-0.84972345605149968</v>
      </c>
      <c r="AI108" s="5">
        <f t="shared" si="427"/>
        <v>0.84972345605149968</v>
      </c>
      <c r="AJ108" s="1">
        <v>-88.548956066369996</v>
      </c>
      <c r="AK108" s="6">
        <f t="shared" si="428"/>
        <v>-84.271237812936292</v>
      </c>
      <c r="AL108" s="16">
        <f t="shared" si="404"/>
        <v>84271.237812936291</v>
      </c>
      <c r="AM108" s="6">
        <f t="shared" si="405"/>
        <v>52.669523633085184</v>
      </c>
      <c r="AN108" s="14">
        <f t="shared" si="406"/>
        <v>2.1243086401287491E-2</v>
      </c>
      <c r="AO108" s="6">
        <f t="shared" si="407"/>
        <v>2.4793724715017404</v>
      </c>
      <c r="AP108" s="1">
        <v>102</v>
      </c>
      <c r="AQ108" s="1">
        <v>-23.839750356466901</v>
      </c>
      <c r="AR108" s="5">
        <f t="shared" si="429"/>
        <v>-0.85033114404049925</v>
      </c>
      <c r="AS108" s="5">
        <f t="shared" si="430"/>
        <v>0.85033114404049925</v>
      </c>
      <c r="AT108" s="1">
        <v>-84.569058381020994</v>
      </c>
      <c r="AU108" s="6">
        <f t="shared" si="431"/>
        <v>-80.794233269989462</v>
      </c>
      <c r="AV108" s="16">
        <f t="shared" si="408"/>
        <v>80794.233269989461</v>
      </c>
      <c r="AW108" s="6">
        <f t="shared" si="409"/>
        <v>50.49639579374341</v>
      </c>
      <c r="AX108" s="14">
        <f t="shared" si="410"/>
        <v>2.1258278601012481E-2</v>
      </c>
      <c r="AY108" s="6">
        <f t="shared" si="411"/>
        <v>2.3753755768041533</v>
      </c>
      <c r="AZ108" s="27">
        <f t="shared" si="583"/>
        <v>49.809495662339025</v>
      </c>
      <c r="BA108" s="22">
        <f t="shared" si="584"/>
        <v>2.1249527661139977E-2</v>
      </c>
      <c r="BB108" s="27">
        <f t="shared" si="412"/>
        <v>2.3440283688483121</v>
      </c>
      <c r="BC108" s="1">
        <v>102</v>
      </c>
      <c r="BD108">
        <v>-23.701872284758199</v>
      </c>
      <c r="BE108" s="5">
        <f t="shared" si="486"/>
        <v>-0.85033696480670073</v>
      </c>
      <c r="BF108" s="5">
        <f t="shared" si="487"/>
        <v>0.85033696480670073</v>
      </c>
      <c r="BG108">
        <v>-92.511317506432505</v>
      </c>
      <c r="BH108" s="6">
        <f t="shared" si="526"/>
        <v>-88.685933686792836</v>
      </c>
      <c r="BI108" s="16">
        <f t="shared" si="413"/>
        <v>88685.933686792836</v>
      </c>
      <c r="BJ108" s="6">
        <f t="shared" si="527"/>
        <v>55.428708554245524</v>
      </c>
      <c r="BK108" s="14">
        <f t="shared" si="528"/>
        <v>2.125842412016752E-2</v>
      </c>
      <c r="BL108" s="6">
        <f t="shared" si="529"/>
        <v>2.607376174307352</v>
      </c>
      <c r="BM108" s="1">
        <v>102</v>
      </c>
      <c r="BN108">
        <v>-23.661943970818498</v>
      </c>
      <c r="BO108" s="5">
        <f t="shared" si="488"/>
        <v>-0.85018068887639942</v>
      </c>
      <c r="BP108" s="5">
        <f t="shared" si="489"/>
        <v>0.85018068887639942</v>
      </c>
      <c r="BQ108">
        <v>-90.649870596826105</v>
      </c>
      <c r="BR108" s="6">
        <f t="shared" si="465"/>
        <v>-86.966285854578047</v>
      </c>
      <c r="BS108" s="16">
        <f t="shared" si="414"/>
        <v>86966.285854578047</v>
      </c>
      <c r="BT108" s="6">
        <f t="shared" si="466"/>
        <v>54.353928659111283</v>
      </c>
      <c r="BU108" s="14">
        <f t="shared" si="467"/>
        <v>2.1254517221909984E-2</v>
      </c>
      <c r="BV108" s="6">
        <f t="shared" si="468"/>
        <v>2.5572883209542456</v>
      </c>
      <c r="BW108" s="1">
        <v>102</v>
      </c>
      <c r="BX108">
        <v>-23.608712319061802</v>
      </c>
      <c r="BY108" s="5">
        <f t="shared" si="490"/>
        <v>-0.85020886138470075</v>
      </c>
      <c r="BZ108" s="5">
        <f t="shared" si="491"/>
        <v>0.85020886138470075</v>
      </c>
      <c r="CA108">
        <v>-93.644264712929697</v>
      </c>
      <c r="CB108" s="6">
        <f t="shared" si="469"/>
        <v>-89.551707357168169</v>
      </c>
      <c r="CC108" s="16">
        <f t="shared" si="415"/>
        <v>89551.707357168169</v>
      </c>
      <c r="CD108" s="6">
        <f t="shared" si="470"/>
        <v>55.969817098230102</v>
      </c>
      <c r="CE108" s="14">
        <f t="shared" si="471"/>
        <v>2.1255221534617518E-2</v>
      </c>
      <c r="CF108" s="6">
        <f t="shared" si="472"/>
        <v>2.6332267112377226</v>
      </c>
      <c r="CG108" s="1">
        <v>102</v>
      </c>
      <c r="CH108">
        <v>-23.634963136334601</v>
      </c>
      <c r="CI108" s="5">
        <f t="shared" si="492"/>
        <v>-0.85001174695880266</v>
      </c>
      <c r="CJ108" s="5">
        <f t="shared" si="493"/>
        <v>0.85001174695880266</v>
      </c>
      <c r="CK108">
        <v>-91.656174324452905</v>
      </c>
      <c r="CL108" s="6">
        <f t="shared" si="473"/>
        <v>-87.615309841930909</v>
      </c>
      <c r="CM108" s="16">
        <f t="shared" si="416"/>
        <v>87615.30984193091</v>
      </c>
      <c r="CN108" s="6">
        <f t="shared" si="474"/>
        <v>54.75956865120682</v>
      </c>
      <c r="CO108" s="14">
        <f t="shared" si="475"/>
        <v>2.1250293673970067E-2</v>
      </c>
      <c r="CP108" s="6">
        <f t="shared" si="476"/>
        <v>2.5768852652743797</v>
      </c>
      <c r="CQ108" s="1">
        <v>102</v>
      </c>
      <c r="CR108">
        <v>-23.6206350177074</v>
      </c>
      <c r="CS108" s="5">
        <f t="shared" si="494"/>
        <v>-0.8502593856350984</v>
      </c>
      <c r="CT108" s="5">
        <f t="shared" si="495"/>
        <v>0.8502593856350984</v>
      </c>
      <c r="CU108">
        <v>-51.5652783215046</v>
      </c>
      <c r="CV108" s="6">
        <f t="shared" si="477"/>
        <v>-48.423199355602272</v>
      </c>
      <c r="CW108" s="16">
        <f t="shared" si="417"/>
        <v>48423.199355602272</v>
      </c>
      <c r="CX108" s="6">
        <f t="shared" si="478"/>
        <v>30.264499597251419</v>
      </c>
      <c r="CY108" s="14">
        <f t="shared" si="479"/>
        <v>2.1256484640877461E-2</v>
      </c>
      <c r="CZ108" s="6">
        <f t="shared" si="480"/>
        <v>1.4237772664935866</v>
      </c>
      <c r="DA108" s="27">
        <f t="shared" si="418"/>
        <v>55.128005740698434</v>
      </c>
      <c r="DB108" s="22">
        <f t="shared" si="419"/>
        <v>2.1254614137666272E-2</v>
      </c>
      <c r="DC108" s="27">
        <f t="shared" si="496"/>
        <v>2.5936959092098304</v>
      </c>
      <c r="DD108" s="1">
        <v>102</v>
      </c>
      <c r="DE108">
        <v>-23.612696610227601</v>
      </c>
      <c r="DF108" s="5">
        <f t="shared" si="497"/>
        <v>-0.84982771761530174</v>
      </c>
      <c r="DG108" s="5">
        <f t="shared" si="498"/>
        <v>0.84982771761530174</v>
      </c>
      <c r="DH108">
        <v>-19.4965345785022</v>
      </c>
      <c r="DI108" s="6">
        <f t="shared" si="535"/>
        <v>-15.543894283473513</v>
      </c>
      <c r="DJ108" s="16">
        <f t="shared" si="536"/>
        <v>15543.894283473513</v>
      </c>
      <c r="DK108" s="6">
        <f t="shared" si="537"/>
        <v>9.7149339271709465</v>
      </c>
      <c r="DL108" s="14">
        <f t="shared" si="538"/>
        <v>2.1245692940382543E-2</v>
      </c>
      <c r="DM108" s="6">
        <f t="shared" si="539"/>
        <v>0.45726604231888246</v>
      </c>
      <c r="DN108" s="1"/>
      <c r="ER108" s="1"/>
      <c r="ES108"/>
      <c r="ET108" s="5"/>
      <c r="EU108" s="5"/>
      <c r="EV108"/>
      <c r="EW108" s="6"/>
      <c r="EX108" s="16"/>
      <c r="EY108" s="6"/>
      <c r="EZ108" s="14"/>
      <c r="FA108" s="6"/>
      <c r="FE108" s="1">
        <v>102</v>
      </c>
      <c r="FF108">
        <v>-23.642628992258899</v>
      </c>
      <c r="FG108" s="5">
        <f t="shared" si="505"/>
        <v>-0.84959153420689759</v>
      </c>
      <c r="FH108" s="5">
        <f t="shared" si="506"/>
        <v>0.84959153420689759</v>
      </c>
      <c r="FI108">
        <v>-94.489337131381006</v>
      </c>
      <c r="FJ108" s="6">
        <f t="shared" si="559"/>
        <v>-91.128562763333292</v>
      </c>
      <c r="FK108" s="16">
        <f t="shared" si="560"/>
        <v>91128.562763333292</v>
      </c>
      <c r="FL108" s="6">
        <f t="shared" si="561"/>
        <v>56.955351727083304</v>
      </c>
      <c r="FM108" s="14">
        <f t="shared" si="562"/>
        <v>2.1239788355172439E-2</v>
      </c>
      <c r="FN108" s="6">
        <f t="shared" si="563"/>
        <v>2.6815404548611332</v>
      </c>
      <c r="FO108" s="1">
        <v>102</v>
      </c>
      <c r="FP108">
        <v>-23.546760693909</v>
      </c>
      <c r="FQ108" s="5">
        <f t="shared" si="540"/>
        <v>-0.85017538033759976</v>
      </c>
      <c r="FR108" s="5">
        <f t="shared" si="541"/>
        <v>0.85017538033759976</v>
      </c>
      <c r="FS108">
        <v>-90.830834582448006</v>
      </c>
      <c r="FT108" s="6">
        <f t="shared" si="564"/>
        <v>-87.23929151892662</v>
      </c>
      <c r="FU108" s="16">
        <f t="shared" si="565"/>
        <v>87239.29151892662</v>
      </c>
      <c r="FV108" s="6">
        <f t="shared" si="566"/>
        <v>54.524557199329138</v>
      </c>
      <c r="FW108" s="14">
        <f t="shared" si="567"/>
        <v>2.1254384508439993E-2</v>
      </c>
      <c r="FX108" s="6">
        <f t="shared" si="568"/>
        <v>2.5653322107576324</v>
      </c>
      <c r="FY108" s="1">
        <v>102</v>
      </c>
      <c r="FZ108">
        <v>-23.609121123112001</v>
      </c>
      <c r="GA108" s="5">
        <f t="shared" si="507"/>
        <v>-0.85017747581339975</v>
      </c>
      <c r="GB108" s="5">
        <f t="shared" si="508"/>
        <v>0.85017747581339975</v>
      </c>
      <c r="GC108">
        <v>-88.932964392006397</v>
      </c>
      <c r="GD108" s="6">
        <f t="shared" si="549"/>
        <v>-85.439076460897937</v>
      </c>
      <c r="GE108" s="16">
        <f t="shared" si="550"/>
        <v>85439.076460897937</v>
      </c>
      <c r="GF108" s="6">
        <f t="shared" si="551"/>
        <v>53.399422788061209</v>
      </c>
      <c r="GG108" s="14">
        <f t="shared" si="552"/>
        <v>2.1254436895334995E-2</v>
      </c>
      <c r="GH108" s="6">
        <f t="shared" si="553"/>
        <v>2.5123894390155082</v>
      </c>
      <c r="GI108" s="1">
        <v>102</v>
      </c>
      <c r="GJ108">
        <v>-23.434998490830001</v>
      </c>
      <c r="GK108" s="5">
        <f t="shared" si="509"/>
        <v>-0.84974902085649973</v>
      </c>
      <c r="GL108" s="5">
        <f t="shared" si="510"/>
        <v>0.84974902085649973</v>
      </c>
      <c r="GM108">
        <v>-91.205252893269105</v>
      </c>
      <c r="GN108" s="6">
        <f t="shared" si="432"/>
        <v>-87.699649669230013</v>
      </c>
      <c r="GO108" s="16">
        <f t="shared" si="433"/>
        <v>87699.649669230013</v>
      </c>
      <c r="GP108" s="6">
        <f t="shared" si="434"/>
        <v>54.812281043268761</v>
      </c>
      <c r="GQ108" s="14">
        <f t="shared" si="435"/>
        <v>2.1243725521412495E-2</v>
      </c>
      <c r="GR108" s="6">
        <f t="shared" si="436"/>
        <v>2.5801633045965047</v>
      </c>
      <c r="GS108" s="1">
        <v>102</v>
      </c>
      <c r="GT108">
        <v>-23.962419976871701</v>
      </c>
      <c r="GU108" s="5">
        <f t="shared" si="511"/>
        <v>-0.85030618459510166</v>
      </c>
      <c r="GV108" s="5">
        <f t="shared" si="512"/>
        <v>0.85030618459510166</v>
      </c>
      <c r="GW108">
        <v>-98.653517663478894</v>
      </c>
      <c r="GX108" s="6">
        <f t="shared" si="569"/>
        <v>-94.988157227635426</v>
      </c>
      <c r="GY108" s="16">
        <f t="shared" si="570"/>
        <v>94988.157227635427</v>
      </c>
      <c r="GZ108" s="6">
        <f t="shared" si="571"/>
        <v>59.367598267272143</v>
      </c>
      <c r="HA108" s="14">
        <f t="shared" si="572"/>
        <v>2.1257654614877542E-2</v>
      </c>
      <c r="HB108" s="6">
        <f t="shared" si="573"/>
        <v>2.7927633289197713</v>
      </c>
      <c r="HC108" s="27">
        <f t="shared" si="513"/>
        <v>55.811842205002904</v>
      </c>
      <c r="HD108" s="22">
        <f t="shared" si="514"/>
        <v>2.1249997979047489E-2</v>
      </c>
      <c r="HE108" s="27">
        <f t="shared" si="515"/>
        <v>2.6264398829606201</v>
      </c>
      <c r="HF108" s="1">
        <v>102</v>
      </c>
      <c r="HG108">
        <v>-23.531720858559702</v>
      </c>
      <c r="HH108" s="5">
        <f t="shared" si="516"/>
        <v>-0.85022944361390174</v>
      </c>
      <c r="HI108" s="5">
        <f t="shared" si="517"/>
        <v>0.85022944361390174</v>
      </c>
      <c r="HJ108">
        <v>-79.501963965594797</v>
      </c>
      <c r="HK108" s="6">
        <f t="shared" si="437"/>
        <v>-75.714277103543296</v>
      </c>
      <c r="HL108" s="16">
        <f t="shared" si="438"/>
        <v>75714.277103543296</v>
      </c>
      <c r="HM108" s="6">
        <f t="shared" si="439"/>
        <v>47.321423189714558</v>
      </c>
      <c r="HN108" s="14">
        <f t="shared" si="440"/>
        <v>2.1255736090347543E-2</v>
      </c>
      <c r="HO108" s="6">
        <f t="shared" si="441"/>
        <v>2.226289552550651</v>
      </c>
      <c r="HP108" s="1">
        <v>102</v>
      </c>
      <c r="HQ108">
        <v>-23.687336760590501</v>
      </c>
      <c r="HR108" s="5">
        <f t="shared" si="518"/>
        <v>-0.84985668174780216</v>
      </c>
      <c r="HS108" s="5">
        <f t="shared" si="519"/>
        <v>0.84985668174780216</v>
      </c>
      <c r="HT108">
        <v>-80.021678842604203</v>
      </c>
      <c r="HU108" s="6">
        <f t="shared" si="442"/>
        <v>-76.316288113594098</v>
      </c>
      <c r="HV108" s="16">
        <f t="shared" si="443"/>
        <v>76316.288113594099</v>
      </c>
      <c r="HW108" s="6">
        <f t="shared" si="444"/>
        <v>47.697680070996313</v>
      </c>
      <c r="HX108" s="14">
        <f t="shared" si="445"/>
        <v>2.1246417043695055E-2</v>
      </c>
      <c r="HY108" s="6">
        <f t="shared" si="446"/>
        <v>2.2449752338430522</v>
      </c>
      <c r="HZ108" s="1">
        <v>102</v>
      </c>
      <c r="IA108">
        <v>-23.664635399966901</v>
      </c>
      <c r="IB108" s="5">
        <f t="shared" si="520"/>
        <v>-0.84999055936989976</v>
      </c>
      <c r="IC108" s="5">
        <f t="shared" si="521"/>
        <v>0.84999055936989976</v>
      </c>
      <c r="ID108">
        <v>-84.321815706789494</v>
      </c>
      <c r="IE108" s="6">
        <f t="shared" si="447"/>
        <v>-80.573575384914861</v>
      </c>
      <c r="IF108" s="16">
        <f t="shared" si="448"/>
        <v>80573.57538491486</v>
      </c>
      <c r="IG108" s="6">
        <f t="shared" si="449"/>
        <v>50.35848461557179</v>
      </c>
      <c r="IH108" s="14">
        <f t="shared" si="450"/>
        <v>2.1249763984247494E-2</v>
      </c>
      <c r="II108" s="6">
        <f t="shared" si="451"/>
        <v>2.3698373616244712</v>
      </c>
      <c r="IJ108" s="1">
        <v>102</v>
      </c>
      <c r="IK108">
        <v>-23.8237249955545</v>
      </c>
      <c r="IL108" s="5">
        <f t="shared" si="522"/>
        <v>-0.84979935884249969</v>
      </c>
      <c r="IM108" s="5">
        <f t="shared" si="523"/>
        <v>0.84979935884249969</v>
      </c>
      <c r="IN108">
        <v>-84.741003811359406</v>
      </c>
      <c r="IO108" s="6">
        <f t="shared" si="452"/>
        <v>-81.118805147707462</v>
      </c>
      <c r="IP108" s="16">
        <f t="shared" si="453"/>
        <v>81118.805147707462</v>
      </c>
      <c r="IQ108" s="6">
        <f t="shared" si="454"/>
        <v>50.699253217317164</v>
      </c>
      <c r="IR108" s="14">
        <f t="shared" si="455"/>
        <v>2.1244983971062493E-2</v>
      </c>
      <c r="IS108" s="6">
        <f t="shared" si="456"/>
        <v>2.3864105186604956</v>
      </c>
      <c r="IT108" s="1">
        <v>102</v>
      </c>
      <c r="IU108">
        <v>-23.710886695790599</v>
      </c>
      <c r="IV108" s="5">
        <f t="shared" si="524"/>
        <v>-0.84992532022259937</v>
      </c>
      <c r="IW108" s="5">
        <f t="shared" si="525"/>
        <v>0.84992532022259937</v>
      </c>
      <c r="IX108">
        <v>-78.277406841516495</v>
      </c>
      <c r="IY108" s="6">
        <f t="shared" si="457"/>
        <v>-74.637749046087265</v>
      </c>
      <c r="IZ108" s="16">
        <f t="shared" si="458"/>
        <v>74637.749046087265</v>
      </c>
      <c r="JA108" s="6">
        <f t="shared" si="459"/>
        <v>46.648593153804541</v>
      </c>
      <c r="JB108" s="14">
        <f t="shared" si="460"/>
        <v>2.1248133005564985E-2</v>
      </c>
      <c r="JC108" s="6">
        <f t="shared" si="461"/>
        <v>2.1954207996338808</v>
      </c>
      <c r="JD108" s="27">
        <f t="shared" si="462"/>
        <v>48.545086849480874</v>
      </c>
      <c r="JE108" s="22">
        <f t="shared" si="463"/>
        <v>2.1249006818983514E-2</v>
      </c>
      <c r="JF108" s="27">
        <f t="shared" si="464"/>
        <v>2.2845814518780938</v>
      </c>
    </row>
    <row r="109" spans="2:266" x14ac:dyDescent="0.25">
      <c r="B109" s="1">
        <v>103</v>
      </c>
      <c r="C109" s="5">
        <v>-23.641254592948901</v>
      </c>
      <c r="D109" s="5">
        <f t="shared" si="420"/>
        <v>-0.85834335883540192</v>
      </c>
      <c r="E109" s="5">
        <f t="shared" si="421"/>
        <v>0.85834335883540192</v>
      </c>
      <c r="F109" s="6">
        <v>-81.407470814883695</v>
      </c>
      <c r="G109" s="6">
        <f t="shared" si="422"/>
        <v>-77.799867279827581</v>
      </c>
      <c r="H109" s="16">
        <f t="shared" si="395"/>
        <v>77799.86727982758</v>
      </c>
      <c r="I109" s="6">
        <f t="shared" si="396"/>
        <v>48.62491704989224</v>
      </c>
      <c r="J109" s="14">
        <f t="shared" si="397"/>
        <v>2.1458583970885049E-2</v>
      </c>
      <c r="K109" s="6">
        <f t="shared" si="398"/>
        <v>2.2659890846416708</v>
      </c>
      <c r="L109" s="1">
        <v>103</v>
      </c>
      <c r="M109" s="1">
        <v>-23.8487413447363</v>
      </c>
      <c r="N109" s="5">
        <f t="shared" si="585"/>
        <v>-0.85858601493589859</v>
      </c>
      <c r="O109" s="5">
        <f t="shared" si="577"/>
        <v>0.85858601493589859</v>
      </c>
      <c r="P109" s="1">
        <v>-85.888381302356706</v>
      </c>
      <c r="Q109" s="6">
        <f t="shared" si="578"/>
        <v>-81.848309934139237</v>
      </c>
      <c r="R109" s="16">
        <f t="shared" si="579"/>
        <v>81848.309934139237</v>
      </c>
      <c r="S109" s="6">
        <f t="shared" si="580"/>
        <v>51.155193708837025</v>
      </c>
      <c r="T109" s="14">
        <f t="shared" si="581"/>
        <v>2.1464650373397464E-2</v>
      </c>
      <c r="U109" s="6">
        <f t="shared" si="582"/>
        <v>2.3832297670330091</v>
      </c>
      <c r="V109" s="1">
        <v>103</v>
      </c>
      <c r="W109" s="1">
        <v>-23.812548239736099</v>
      </c>
      <c r="X109" s="5">
        <f t="shared" si="423"/>
        <v>-0.85820133214069827</v>
      </c>
      <c r="Y109" s="5">
        <f t="shared" si="424"/>
        <v>0.85820133214069827</v>
      </c>
      <c r="Z109" s="1">
        <v>-80.780925974249797</v>
      </c>
      <c r="AA109" s="6">
        <f t="shared" si="425"/>
        <v>-76.351875253021674</v>
      </c>
      <c r="AB109" s="16">
        <f t="shared" si="400"/>
        <v>76351.875253021673</v>
      </c>
      <c r="AC109" s="6">
        <f t="shared" si="401"/>
        <v>47.719922033138545</v>
      </c>
      <c r="AD109" s="14">
        <f t="shared" si="402"/>
        <v>2.1455033303517456E-2</v>
      </c>
      <c r="AE109" s="6">
        <f t="shared" si="403"/>
        <v>2.2241830790034278</v>
      </c>
      <c r="AF109" s="1">
        <v>103</v>
      </c>
      <c r="AG109" s="1">
        <v>-23.880003189762601</v>
      </c>
      <c r="AH109" s="5">
        <f t="shared" si="426"/>
        <v>-0.85813036535940057</v>
      </c>
      <c r="AI109" s="5">
        <f t="shared" si="427"/>
        <v>0.85813036535940057</v>
      </c>
      <c r="AJ109" s="1">
        <v>-89.446369931101799</v>
      </c>
      <c r="AK109" s="6">
        <f t="shared" si="428"/>
        <v>-85.168651677668095</v>
      </c>
      <c r="AL109" s="16">
        <f t="shared" si="404"/>
        <v>85168.651677668095</v>
      </c>
      <c r="AM109" s="6">
        <f t="shared" si="405"/>
        <v>53.230407298542559</v>
      </c>
      <c r="AN109" s="14">
        <f t="shared" si="406"/>
        <v>2.1453259133985013E-2</v>
      </c>
      <c r="AO109" s="6">
        <f t="shared" si="407"/>
        <v>2.4812270697936998</v>
      </c>
      <c r="AP109" s="1">
        <v>103</v>
      </c>
      <c r="AQ109" s="1">
        <v>-23.847344221155101</v>
      </c>
      <c r="AR109" s="5">
        <f t="shared" si="429"/>
        <v>-0.85792500872869937</v>
      </c>
      <c r="AS109" s="5">
        <f t="shared" si="430"/>
        <v>0.85792500872869937</v>
      </c>
      <c r="AT109" s="1">
        <v>-85.395222902298002</v>
      </c>
      <c r="AU109" s="6">
        <f t="shared" si="431"/>
        <v>-81.62039779126647</v>
      </c>
      <c r="AV109" s="16">
        <f t="shared" si="408"/>
        <v>81620.39779126647</v>
      </c>
      <c r="AW109" s="6">
        <f t="shared" si="409"/>
        <v>51.012748619541547</v>
      </c>
      <c r="AX109" s="14">
        <f t="shared" si="410"/>
        <v>2.1448125218217484E-2</v>
      </c>
      <c r="AY109" s="6">
        <f t="shared" si="411"/>
        <v>2.3784245989114532</v>
      </c>
      <c r="AZ109" s="27">
        <f t="shared" si="583"/>
        <v>50.34863774199038</v>
      </c>
      <c r="BA109" s="22">
        <f t="shared" si="584"/>
        <v>2.1455930400000496E-2</v>
      </c>
      <c r="BB109" s="27">
        <f t="shared" si="412"/>
        <v>2.3466070593698989</v>
      </c>
      <c r="BC109" s="1">
        <v>103</v>
      </c>
      <c r="BD109">
        <v>-23.7100591691046</v>
      </c>
      <c r="BE109" s="5">
        <f t="shared" si="486"/>
        <v>-0.85852384915310154</v>
      </c>
      <c r="BF109" s="5">
        <f t="shared" si="487"/>
        <v>0.85852384915310154</v>
      </c>
      <c r="BG109">
        <v>-93.5230011120439</v>
      </c>
      <c r="BH109" s="6">
        <f t="shared" si="526"/>
        <v>-89.697617292404232</v>
      </c>
      <c r="BI109" s="16">
        <f t="shared" si="413"/>
        <v>89697.617292404233</v>
      </c>
      <c r="BJ109" s="6">
        <f t="shared" si="527"/>
        <v>56.061010807752645</v>
      </c>
      <c r="BK109" s="14">
        <f t="shared" si="528"/>
        <v>2.1463096228827538E-2</v>
      </c>
      <c r="BL109" s="6">
        <f t="shared" si="529"/>
        <v>2.6119722061561612</v>
      </c>
      <c r="BM109" s="1">
        <v>103</v>
      </c>
      <c r="BN109">
        <v>-23.670049038475501</v>
      </c>
      <c r="BO109" s="5">
        <f t="shared" si="488"/>
        <v>-0.85828575653340167</v>
      </c>
      <c r="BP109" s="5">
        <f t="shared" si="489"/>
        <v>0.85828575653340167</v>
      </c>
      <c r="BQ109">
        <v>-91.5093500167131</v>
      </c>
      <c r="BR109" s="6">
        <f t="shared" si="465"/>
        <v>-87.825765274465041</v>
      </c>
      <c r="BS109" s="16">
        <f t="shared" si="414"/>
        <v>87825.76527446504</v>
      </c>
      <c r="BT109" s="6">
        <f t="shared" si="466"/>
        <v>54.891103296540649</v>
      </c>
      <c r="BU109" s="14">
        <f t="shared" si="467"/>
        <v>2.1457143913335041E-2</v>
      </c>
      <c r="BV109" s="6">
        <f t="shared" si="468"/>
        <v>2.558173796020788</v>
      </c>
      <c r="BW109" s="1">
        <v>103</v>
      </c>
      <c r="BX109">
        <v>-23.616845652359299</v>
      </c>
      <c r="BY109" s="5">
        <f t="shared" si="490"/>
        <v>-0.85834219468219786</v>
      </c>
      <c r="BZ109" s="5">
        <f t="shared" si="491"/>
        <v>0.85834219468219786</v>
      </c>
      <c r="CA109">
        <v>-94.508128240704494</v>
      </c>
      <c r="CB109" s="6">
        <f t="shared" si="469"/>
        <v>-90.415570884942966</v>
      </c>
      <c r="CC109" s="16">
        <f t="shared" si="415"/>
        <v>90415.570884942965</v>
      </c>
      <c r="CD109" s="6">
        <f t="shared" si="470"/>
        <v>56.509731803089352</v>
      </c>
      <c r="CE109" s="14">
        <f t="shared" si="471"/>
        <v>2.1458554867054946E-2</v>
      </c>
      <c r="CF109" s="6">
        <f t="shared" si="472"/>
        <v>2.6334360423239893</v>
      </c>
      <c r="CG109" s="1">
        <v>103</v>
      </c>
      <c r="CH109">
        <v>-23.6432722567708</v>
      </c>
      <c r="CI109" s="5">
        <f t="shared" si="492"/>
        <v>-0.85832086739500113</v>
      </c>
      <c r="CJ109" s="5">
        <f t="shared" si="493"/>
        <v>0.85832086739500113</v>
      </c>
      <c r="CK109">
        <v>-92.735890485346303</v>
      </c>
      <c r="CL109" s="6">
        <f t="shared" si="473"/>
        <v>-88.695026002824306</v>
      </c>
      <c r="CM109" s="16">
        <f t="shared" si="416"/>
        <v>88695.026002824306</v>
      </c>
      <c r="CN109" s="6">
        <f t="shared" si="474"/>
        <v>55.434391251765192</v>
      </c>
      <c r="CO109" s="14">
        <f t="shared" si="475"/>
        <v>2.1458021684875029E-2</v>
      </c>
      <c r="CP109" s="6">
        <f t="shared" si="476"/>
        <v>2.5833877915613654</v>
      </c>
      <c r="CQ109" s="1">
        <v>103</v>
      </c>
      <c r="CR109">
        <v>-23.628594799040599</v>
      </c>
      <c r="CS109" s="5">
        <f t="shared" si="494"/>
        <v>-0.85821916696829703</v>
      </c>
      <c r="CT109" s="5">
        <f t="shared" si="495"/>
        <v>0.85821916696829703</v>
      </c>
      <c r="CU109">
        <v>-50.3135630860925</v>
      </c>
      <c r="CV109" s="6">
        <f t="shared" si="477"/>
        <v>-47.171484120190172</v>
      </c>
      <c r="CW109" s="16">
        <f t="shared" si="417"/>
        <v>47171.484120190173</v>
      </c>
      <c r="CX109" s="6">
        <f t="shared" si="478"/>
        <v>29.482177575118858</v>
      </c>
      <c r="CY109" s="14">
        <f t="shared" si="479"/>
        <v>2.1455479174207426E-2</v>
      </c>
      <c r="CZ109" s="6">
        <f t="shared" si="480"/>
        <v>1.3741094913676259</v>
      </c>
      <c r="DA109" s="27">
        <f t="shared" si="418"/>
        <v>55.724059289786958</v>
      </c>
      <c r="DB109" s="22">
        <f t="shared" si="419"/>
        <v>2.1459204173523139E-2</v>
      </c>
      <c r="DC109" s="27">
        <f t="shared" si="496"/>
        <v>2.596743981705556</v>
      </c>
      <c r="DD109" s="1">
        <v>103</v>
      </c>
      <c r="DE109">
        <v>-23.621072180530501</v>
      </c>
      <c r="DF109" s="5">
        <f t="shared" si="497"/>
        <v>-0.85820328791820089</v>
      </c>
      <c r="DG109" s="5">
        <f t="shared" si="498"/>
        <v>0.85820328791820089</v>
      </c>
      <c r="DH109">
        <v>-19.2613614723086</v>
      </c>
      <c r="DI109" s="6">
        <f t="shared" si="535"/>
        <v>-15.308721177279914</v>
      </c>
      <c r="DJ109" s="16">
        <f t="shared" si="536"/>
        <v>15308.721177279913</v>
      </c>
      <c r="DK109" s="6">
        <f t="shared" si="537"/>
        <v>9.5679507357999452</v>
      </c>
      <c r="DL109" s="14">
        <f t="shared" si="538"/>
        <v>2.1455082197955021E-2</v>
      </c>
      <c r="DM109" s="6">
        <f t="shared" si="539"/>
        <v>0.44595264877204288</v>
      </c>
      <c r="DN109" s="1"/>
      <c r="ER109" s="1"/>
      <c r="ES109"/>
      <c r="ET109" s="5"/>
      <c r="EU109" s="5"/>
      <c r="EV109"/>
      <c r="EW109" s="6"/>
      <c r="EX109" s="16"/>
      <c r="EY109" s="6"/>
      <c r="EZ109" s="14"/>
      <c r="FA109" s="6"/>
      <c r="FE109" s="1">
        <v>103</v>
      </c>
      <c r="FF109">
        <v>-23.650980534439</v>
      </c>
      <c r="FG109" s="5">
        <f t="shared" si="505"/>
        <v>-0.85794307638699863</v>
      </c>
      <c r="FH109" s="5">
        <f t="shared" si="506"/>
        <v>0.85794307638699863</v>
      </c>
      <c r="FI109">
        <v>-95.771840028464794</v>
      </c>
      <c r="FJ109" s="6">
        <f t="shared" si="559"/>
        <v>-92.41106566041708</v>
      </c>
      <c r="FK109" s="16">
        <f t="shared" si="560"/>
        <v>92411.06566041708</v>
      </c>
      <c r="FL109" s="6">
        <f t="shared" si="561"/>
        <v>57.756916037760675</v>
      </c>
      <c r="FM109" s="14">
        <f t="shared" si="562"/>
        <v>2.1448576909674964E-2</v>
      </c>
      <c r="FN109" s="6">
        <f t="shared" si="563"/>
        <v>2.6928087714624951</v>
      </c>
      <c r="FO109" s="1">
        <v>103</v>
      </c>
      <c r="FP109">
        <v>-23.554855237620799</v>
      </c>
      <c r="FQ109" s="5">
        <f t="shared" si="540"/>
        <v>-0.85826992404939872</v>
      </c>
      <c r="FR109" s="5">
        <f t="shared" si="541"/>
        <v>0.85826992404939872</v>
      </c>
      <c r="FS109">
        <v>-91.703507304191604</v>
      </c>
      <c r="FT109" s="6">
        <f t="shared" si="564"/>
        <v>-88.111964240670218</v>
      </c>
      <c r="FU109" s="16">
        <f t="shared" si="565"/>
        <v>88111.964240670219</v>
      </c>
      <c r="FV109" s="6">
        <f t="shared" si="566"/>
        <v>55.069977650418885</v>
      </c>
      <c r="FW109" s="14">
        <f t="shared" si="567"/>
        <v>2.145674810123497E-2</v>
      </c>
      <c r="FX109" s="6">
        <f t="shared" si="568"/>
        <v>2.5665574946675758</v>
      </c>
      <c r="FY109" s="1">
        <v>103</v>
      </c>
      <c r="FZ109">
        <v>-23.617271965274199</v>
      </c>
      <c r="GA109" s="5">
        <f t="shared" si="507"/>
        <v>-0.85832831797559805</v>
      </c>
      <c r="GB109" s="5">
        <f t="shared" si="508"/>
        <v>0.85832831797559805</v>
      </c>
      <c r="GC109">
        <v>-90.115169808268504</v>
      </c>
      <c r="GD109" s="6">
        <f t="shared" si="549"/>
        <v>-86.621281877160044</v>
      </c>
      <c r="GE109" s="16">
        <f t="shared" si="550"/>
        <v>86621.281877160043</v>
      </c>
      <c r="GF109" s="6">
        <f t="shared" si="551"/>
        <v>54.138301173225024</v>
      </c>
      <c r="GG109" s="14">
        <f t="shared" si="552"/>
        <v>2.1458207949389952E-2</v>
      </c>
      <c r="GH109" s="6">
        <f t="shared" si="553"/>
        <v>2.5229646996110948</v>
      </c>
      <c r="GI109" s="1">
        <v>103</v>
      </c>
      <c r="GJ109">
        <v>-23.443181463621599</v>
      </c>
      <c r="GK109" s="5">
        <f t="shared" si="509"/>
        <v>-0.8579319936480978</v>
      </c>
      <c r="GL109" s="5">
        <f t="shared" si="510"/>
        <v>0.8579319936480978</v>
      </c>
      <c r="GM109">
        <v>-92.475022003054605</v>
      </c>
      <c r="GN109" s="6">
        <f t="shared" si="432"/>
        <v>-88.969418779015513</v>
      </c>
      <c r="GO109" s="16">
        <f t="shared" si="433"/>
        <v>88969.418779015512</v>
      </c>
      <c r="GP109" s="6">
        <f t="shared" si="434"/>
        <v>55.605886736884692</v>
      </c>
      <c r="GQ109" s="14">
        <f t="shared" si="435"/>
        <v>2.1448299841202445E-2</v>
      </c>
      <c r="GR109" s="6">
        <f t="shared" si="436"/>
        <v>2.5925545217372008</v>
      </c>
      <c r="GS109" s="1">
        <v>103</v>
      </c>
      <c r="GT109">
        <v>-23.970338314349799</v>
      </c>
      <c r="GU109" s="5">
        <f t="shared" si="511"/>
        <v>-0.85822452207320055</v>
      </c>
      <c r="GV109" s="5">
        <f t="shared" si="512"/>
        <v>0.85822452207320055</v>
      </c>
      <c r="GW109">
        <v>-99.496076256036801</v>
      </c>
      <c r="GX109" s="6">
        <f t="shared" si="569"/>
        <v>-95.830715820193333</v>
      </c>
      <c r="GY109" s="16">
        <f t="shared" si="570"/>
        <v>95830.715820193334</v>
      </c>
      <c r="GZ109" s="6">
        <f t="shared" si="571"/>
        <v>59.894197387620835</v>
      </c>
      <c r="HA109" s="14">
        <f t="shared" si="572"/>
        <v>2.1455613051830014E-2</v>
      </c>
      <c r="HB109" s="6">
        <f t="shared" si="573"/>
        <v>2.7915397822907826</v>
      </c>
      <c r="HC109" s="27">
        <f t="shared" si="513"/>
        <v>56.493055797182024</v>
      </c>
      <c r="HD109" s="22">
        <f t="shared" si="514"/>
        <v>2.1453489170666466E-2</v>
      </c>
      <c r="HE109" s="27">
        <f t="shared" si="515"/>
        <v>2.6332805516048849</v>
      </c>
      <c r="HF109" s="1">
        <v>103</v>
      </c>
      <c r="HG109">
        <v>-23.540269375467201</v>
      </c>
      <c r="HH109" s="5">
        <f t="shared" si="516"/>
        <v>-0.85877796052140098</v>
      </c>
      <c r="HI109" s="5">
        <f t="shared" si="517"/>
        <v>0.85877796052140098</v>
      </c>
      <c r="HJ109">
        <v>-80.257648788392501</v>
      </c>
      <c r="HK109" s="6">
        <f t="shared" si="437"/>
        <v>-76.469961926341</v>
      </c>
      <c r="HL109" s="16">
        <f t="shared" si="438"/>
        <v>76469.961926340999</v>
      </c>
      <c r="HM109" s="6">
        <f t="shared" si="439"/>
        <v>47.793726203963125</v>
      </c>
      <c r="HN109" s="14">
        <f t="shared" si="440"/>
        <v>2.1469449013035026E-2</v>
      </c>
      <c r="HO109" s="6">
        <f t="shared" si="441"/>
        <v>2.2261272832360763</v>
      </c>
      <c r="HP109" s="1">
        <v>103</v>
      </c>
      <c r="HQ109">
        <v>-23.695812215240998</v>
      </c>
      <c r="HR109" s="5">
        <f t="shared" si="518"/>
        <v>-0.85833213639829964</v>
      </c>
      <c r="HS109" s="5">
        <f t="shared" si="519"/>
        <v>0.85833213639829964</v>
      </c>
      <c r="HT109">
        <v>-80.956845171749606</v>
      </c>
      <c r="HU109" s="6">
        <f t="shared" si="442"/>
        <v>-77.251454442739501</v>
      </c>
      <c r="HV109" s="16">
        <f t="shared" si="443"/>
        <v>77251.454442739501</v>
      </c>
      <c r="HW109" s="6">
        <f t="shared" si="444"/>
        <v>48.282159026712186</v>
      </c>
      <c r="HX109" s="14">
        <f t="shared" si="445"/>
        <v>2.145830340995749E-2</v>
      </c>
      <c r="HY109" s="6">
        <f t="shared" si="446"/>
        <v>2.2500455000700281</v>
      </c>
      <c r="HZ109" s="1">
        <v>103</v>
      </c>
      <c r="IA109">
        <v>-23.673108340046401</v>
      </c>
      <c r="IB109" s="5">
        <f t="shared" si="520"/>
        <v>-0.85846349944939959</v>
      </c>
      <c r="IC109" s="5">
        <f t="shared" si="521"/>
        <v>0.85846349944939959</v>
      </c>
      <c r="ID109">
        <v>-85.0873162969947</v>
      </c>
      <c r="IE109" s="6">
        <f t="shared" si="447"/>
        <v>-81.339075975120068</v>
      </c>
      <c r="IF109" s="16">
        <f t="shared" si="448"/>
        <v>81339.075975120068</v>
      </c>
      <c r="IG109" s="6">
        <f t="shared" si="449"/>
        <v>50.836922484450042</v>
      </c>
      <c r="IH109" s="14">
        <f t="shared" si="450"/>
        <v>2.146158748623499E-2</v>
      </c>
      <c r="II109" s="6">
        <f t="shared" si="451"/>
        <v>2.3687400811825206</v>
      </c>
      <c r="IJ109" s="1">
        <v>103</v>
      </c>
      <c r="IK109">
        <v>-23.832420987393899</v>
      </c>
      <c r="IL109" s="5">
        <f t="shared" si="522"/>
        <v>-0.85849535068189908</v>
      </c>
      <c r="IM109" s="5">
        <f t="shared" si="523"/>
        <v>0.85849535068189908</v>
      </c>
      <c r="IN109">
        <v>-84.953902475535898</v>
      </c>
      <c r="IO109" s="6">
        <f t="shared" si="452"/>
        <v>-81.331703811883955</v>
      </c>
      <c r="IP109" s="16">
        <f t="shared" si="453"/>
        <v>81331.703811883955</v>
      </c>
      <c r="IQ109" s="6">
        <f t="shared" si="454"/>
        <v>50.832314882427475</v>
      </c>
      <c r="IR109" s="14">
        <f t="shared" si="455"/>
        <v>2.1462383767047476E-2</v>
      </c>
      <c r="IS109" s="6">
        <f t="shared" si="456"/>
        <v>2.3684375153366455</v>
      </c>
      <c r="IT109" s="1">
        <v>103</v>
      </c>
      <c r="IU109">
        <v>-23.719403035502701</v>
      </c>
      <c r="IV109" s="5">
        <f t="shared" si="524"/>
        <v>-0.85844165993470156</v>
      </c>
      <c r="IW109" s="5">
        <f t="shared" si="525"/>
        <v>0.85844165993470156</v>
      </c>
      <c r="IX109">
        <v>-78.680306673049898</v>
      </c>
      <c r="IY109" s="6">
        <f t="shared" si="457"/>
        <v>-75.040648877620669</v>
      </c>
      <c r="IZ109" s="16">
        <f t="shared" si="458"/>
        <v>75040.648877620668</v>
      </c>
      <c r="JA109" s="6">
        <f t="shared" si="459"/>
        <v>46.900405548512914</v>
      </c>
      <c r="JB109" s="14">
        <f t="shared" si="460"/>
        <v>2.1461041498367538E-2</v>
      </c>
      <c r="JC109" s="6">
        <f t="shared" si="461"/>
        <v>2.1853741605262007</v>
      </c>
      <c r="JD109" s="27">
        <f t="shared" si="462"/>
        <v>48.929105629213147</v>
      </c>
      <c r="JE109" s="22">
        <f t="shared" si="463"/>
        <v>2.1462553034928503E-2</v>
      </c>
      <c r="JF109" s="27">
        <f t="shared" si="464"/>
        <v>2.279743027289677</v>
      </c>
    </row>
    <row r="110" spans="2:266" x14ac:dyDescent="0.25">
      <c r="B110" s="1">
        <v>104</v>
      </c>
      <c r="C110" s="5">
        <v>-23.6494133979193</v>
      </c>
      <c r="D110" s="5">
        <f t="shared" si="420"/>
        <v>-0.86650216380580147</v>
      </c>
      <c r="E110" s="5">
        <f t="shared" si="421"/>
        <v>0.86650216380580147</v>
      </c>
      <c r="F110" s="6">
        <v>-82.223372347652898</v>
      </c>
      <c r="G110" s="6">
        <f t="shared" si="422"/>
        <v>-78.615768812596784</v>
      </c>
      <c r="H110" s="16">
        <f t="shared" si="395"/>
        <v>78615.768812596783</v>
      </c>
      <c r="I110" s="6">
        <f t="shared" si="396"/>
        <v>49.134855507872992</v>
      </c>
      <c r="J110" s="14">
        <f t="shared" si="397"/>
        <v>2.1662554095145038E-2</v>
      </c>
      <c r="K110" s="6">
        <f t="shared" si="398"/>
        <v>2.2681930898852309</v>
      </c>
      <c r="L110" s="1">
        <v>104</v>
      </c>
      <c r="M110" s="1">
        <v>-23.856943642471499</v>
      </c>
      <c r="N110" s="5">
        <f t="shared" si="585"/>
        <v>-0.86678831267109757</v>
      </c>
      <c r="O110" s="5">
        <f t="shared" si="577"/>
        <v>0.86678831267109757</v>
      </c>
      <c r="P110" s="1">
        <v>-86.022942885756507</v>
      </c>
      <c r="Q110" s="6">
        <f t="shared" si="578"/>
        <v>-81.982871517539039</v>
      </c>
      <c r="R110" s="16">
        <f t="shared" si="579"/>
        <v>81982.871517539039</v>
      </c>
      <c r="S110" s="6">
        <f t="shared" si="580"/>
        <v>51.239294698461897</v>
      </c>
      <c r="T110" s="14">
        <f t="shared" si="581"/>
        <v>2.1669707816777441E-2</v>
      </c>
      <c r="U110" s="6">
        <f t="shared" si="582"/>
        <v>2.3645586332636501</v>
      </c>
      <c r="V110" s="1">
        <v>104</v>
      </c>
      <c r="W110" s="1">
        <v>-23.820641991823699</v>
      </c>
      <c r="X110" s="5">
        <f t="shared" si="423"/>
        <v>-0.86629508422829815</v>
      </c>
      <c r="Y110" s="5">
        <f t="shared" si="424"/>
        <v>0.86629508422829815</v>
      </c>
      <c r="Z110" s="1">
        <v>-81.766042858362198</v>
      </c>
      <c r="AA110" s="6">
        <f t="shared" si="425"/>
        <v>-77.336992137134075</v>
      </c>
      <c r="AB110" s="16">
        <f t="shared" si="400"/>
        <v>77336.992137134075</v>
      </c>
      <c r="AC110" s="6">
        <f t="shared" si="401"/>
        <v>48.335620085708797</v>
      </c>
      <c r="AD110" s="14">
        <f t="shared" si="402"/>
        <v>2.1657377105707455E-2</v>
      </c>
      <c r="AE110" s="6">
        <f t="shared" si="403"/>
        <v>2.2318316687098139</v>
      </c>
      <c r="AF110" s="1">
        <v>104</v>
      </c>
      <c r="AG110" s="1">
        <v>-23.888408515822199</v>
      </c>
      <c r="AH110" s="5">
        <f t="shared" si="426"/>
        <v>-0.86653569141899922</v>
      </c>
      <c r="AI110" s="5">
        <f t="shared" si="427"/>
        <v>0.86653569141899922</v>
      </c>
      <c r="AJ110" s="1">
        <v>-90.139421261847005</v>
      </c>
      <c r="AK110" s="6">
        <f t="shared" si="428"/>
        <v>-85.861703008413301</v>
      </c>
      <c r="AL110" s="16">
        <f t="shared" si="404"/>
        <v>85861.7030084133</v>
      </c>
      <c r="AM110" s="6">
        <f t="shared" si="405"/>
        <v>53.663564380258315</v>
      </c>
      <c r="AN110" s="14">
        <f t="shared" si="406"/>
        <v>2.1663392285474981E-2</v>
      </c>
      <c r="AO110" s="6">
        <f t="shared" si="407"/>
        <v>2.4771542551181618</v>
      </c>
      <c r="AP110" s="1">
        <v>104</v>
      </c>
      <c r="AQ110" s="1">
        <v>-23.856055905780199</v>
      </c>
      <c r="AR110" s="5">
        <f t="shared" si="429"/>
        <v>-0.86663669335379723</v>
      </c>
      <c r="AS110" s="5">
        <f t="shared" si="430"/>
        <v>0.86663669335379723</v>
      </c>
      <c r="AT110" s="1">
        <v>-86.248512566089602</v>
      </c>
      <c r="AU110" s="6">
        <f t="shared" si="431"/>
        <v>-82.473687455058069</v>
      </c>
      <c r="AV110" s="16">
        <f t="shared" si="408"/>
        <v>82473.687455058069</v>
      </c>
      <c r="AW110" s="6">
        <f t="shared" si="409"/>
        <v>51.54605465941129</v>
      </c>
      <c r="AX110" s="14">
        <f t="shared" si="410"/>
        <v>2.1665917333844931E-2</v>
      </c>
      <c r="AY110" s="6">
        <f t="shared" si="411"/>
        <v>2.3791309578611641</v>
      </c>
      <c r="AZ110" s="27">
        <f t="shared" si="583"/>
        <v>50.783877866342657</v>
      </c>
      <c r="BA110" s="22">
        <f t="shared" si="584"/>
        <v>2.166378972738997E-2</v>
      </c>
      <c r="BB110" s="27">
        <f t="shared" si="412"/>
        <v>2.3441825509474716</v>
      </c>
      <c r="BC110" s="1">
        <v>104</v>
      </c>
      <c r="BD110">
        <v>-23.718760143519901</v>
      </c>
      <c r="BE110" s="5">
        <f t="shared" si="486"/>
        <v>-0.86722482356840302</v>
      </c>
      <c r="BF110" s="5">
        <f t="shared" si="487"/>
        <v>0.86722482356840302</v>
      </c>
      <c r="BG110">
        <v>-94.232245348393903</v>
      </c>
      <c r="BH110" s="6">
        <f t="shared" si="526"/>
        <v>-90.406861528754234</v>
      </c>
      <c r="BI110" s="16">
        <f t="shared" si="413"/>
        <v>90406.861528754234</v>
      </c>
      <c r="BJ110" s="6">
        <f t="shared" si="527"/>
        <v>56.504288455471396</v>
      </c>
      <c r="BK110" s="14">
        <f t="shared" si="528"/>
        <v>2.1680620589210074E-2</v>
      </c>
      <c r="BL110" s="6">
        <f t="shared" si="529"/>
        <v>2.6062117651554786</v>
      </c>
      <c r="BM110" s="1">
        <v>104</v>
      </c>
      <c r="BN110">
        <v>-23.678550197629399</v>
      </c>
      <c r="BO110" s="5">
        <f t="shared" si="488"/>
        <v>-0.8667869156872996</v>
      </c>
      <c r="BP110" s="5">
        <f t="shared" si="489"/>
        <v>0.8667869156872996</v>
      </c>
      <c r="BQ110">
        <v>-92.637697607278795</v>
      </c>
      <c r="BR110" s="6">
        <f t="shared" si="465"/>
        <v>-88.954112865030737</v>
      </c>
      <c r="BS110" s="16">
        <f t="shared" si="414"/>
        <v>88954.112865030736</v>
      </c>
      <c r="BT110" s="6">
        <f t="shared" si="466"/>
        <v>55.596320540644207</v>
      </c>
      <c r="BU110" s="14">
        <f t="shared" si="467"/>
        <v>2.1669672892182489E-2</v>
      </c>
      <c r="BV110" s="6">
        <f t="shared" si="468"/>
        <v>2.5656280469605535</v>
      </c>
      <c r="BW110" s="1">
        <v>104</v>
      </c>
      <c r="BX110">
        <v>-23.624976657350501</v>
      </c>
      <c r="BY110" s="5">
        <f t="shared" si="490"/>
        <v>-0.86647319967340053</v>
      </c>
      <c r="BZ110" s="5">
        <f t="shared" si="491"/>
        <v>0.86647319967340053</v>
      </c>
      <c r="CA110">
        <v>-94.980341568589196</v>
      </c>
      <c r="CB110" s="6">
        <f t="shared" si="469"/>
        <v>-90.887784212827668</v>
      </c>
      <c r="CC110" s="16">
        <f t="shared" si="415"/>
        <v>90887.784212827668</v>
      </c>
      <c r="CD110" s="6">
        <f t="shared" si="470"/>
        <v>56.804865133017294</v>
      </c>
      <c r="CE110" s="14">
        <f t="shared" si="471"/>
        <v>2.1661829991835014E-2</v>
      </c>
      <c r="CF110" s="6">
        <f t="shared" si="472"/>
        <v>2.622348395977105</v>
      </c>
      <c r="CG110" s="1">
        <v>104</v>
      </c>
      <c r="CH110">
        <v>-23.651276648456001</v>
      </c>
      <c r="CI110" s="5">
        <f t="shared" si="492"/>
        <v>-0.86632525908020241</v>
      </c>
      <c r="CJ110" s="5">
        <f t="shared" si="493"/>
        <v>0.86632525908020241</v>
      </c>
      <c r="CK110">
        <v>-93.510201759636402</v>
      </c>
      <c r="CL110" s="6">
        <f t="shared" si="473"/>
        <v>-89.469337277114406</v>
      </c>
      <c r="CM110" s="16">
        <f t="shared" si="416"/>
        <v>89469.337277114406</v>
      </c>
      <c r="CN110" s="6">
        <f t="shared" si="474"/>
        <v>55.918335798196502</v>
      </c>
      <c r="CO110" s="14">
        <f t="shared" si="475"/>
        <v>2.1658131477005061E-2</v>
      </c>
      <c r="CP110" s="6">
        <f t="shared" si="476"/>
        <v>2.5818633457630584</v>
      </c>
      <c r="CQ110" s="1">
        <v>104</v>
      </c>
      <c r="CR110">
        <v>-23.637083944133099</v>
      </c>
      <c r="CS110" s="5">
        <f t="shared" si="494"/>
        <v>-0.86670831206079768</v>
      </c>
      <c r="CT110" s="5">
        <f t="shared" si="495"/>
        <v>0.86670831206079768</v>
      </c>
      <c r="CU110">
        <v>-50.869036465883298</v>
      </c>
      <c r="CV110" s="6">
        <f t="shared" si="477"/>
        <v>-47.726957499980969</v>
      </c>
      <c r="CW110" s="16">
        <f t="shared" si="417"/>
        <v>47726.95749998097</v>
      </c>
      <c r="CX110" s="6">
        <f t="shared" si="478"/>
        <v>29.829348437488107</v>
      </c>
      <c r="CY110" s="14">
        <f t="shared" si="479"/>
        <v>2.1667707801519942E-2</v>
      </c>
      <c r="CZ110" s="6">
        <f t="shared" si="480"/>
        <v>1.3766730062418344</v>
      </c>
      <c r="DA110" s="27">
        <f t="shared" si="418"/>
        <v>56.205952481832348</v>
      </c>
      <c r="DB110" s="22">
        <f t="shared" si="419"/>
        <v>2.1667563737558158E-2</v>
      </c>
      <c r="DC110" s="27">
        <f t="shared" si="496"/>
        <v>2.5940134831312842</v>
      </c>
      <c r="DD110" s="1">
        <v>104</v>
      </c>
      <c r="DE110">
        <v>-23.629551733000302</v>
      </c>
      <c r="DF110" s="5">
        <f t="shared" si="497"/>
        <v>-0.86668284038800181</v>
      </c>
      <c r="DG110" s="5">
        <f t="shared" si="498"/>
        <v>0.86668284038800181</v>
      </c>
      <c r="DH110">
        <v>-19.125699624419202</v>
      </c>
      <c r="DI110" s="6">
        <f t="shared" si="535"/>
        <v>-15.173059329390515</v>
      </c>
      <c r="DJ110" s="16">
        <f t="shared" si="536"/>
        <v>15173.059329390515</v>
      </c>
      <c r="DK110" s="6">
        <f t="shared" si="537"/>
        <v>9.4831620808690715</v>
      </c>
      <c r="DL110" s="14">
        <f t="shared" si="538"/>
        <v>2.1667071009700046E-2</v>
      </c>
      <c r="DM110" s="6">
        <f t="shared" si="539"/>
        <v>0.43767623582456494</v>
      </c>
      <c r="DN110" s="1"/>
      <c r="ER110" s="1"/>
      <c r="ES110"/>
      <c r="ET110" s="5"/>
      <c r="EU110" s="5"/>
      <c r="EV110"/>
      <c r="EW110" s="6"/>
      <c r="EX110" s="16"/>
      <c r="EY110" s="6"/>
      <c r="EZ110" s="14"/>
      <c r="FA110" s="6"/>
      <c r="FE110" s="1">
        <v>104</v>
      </c>
      <c r="FF110">
        <v>-23.659299200931599</v>
      </c>
      <c r="FG110" s="5">
        <f t="shared" si="505"/>
        <v>-0.86626174287959756</v>
      </c>
      <c r="FH110" s="5">
        <f t="shared" si="506"/>
        <v>0.86626174287959756</v>
      </c>
      <c r="FI110">
        <v>-96.800652891397505</v>
      </c>
      <c r="FJ110" s="6">
        <f t="shared" si="559"/>
        <v>-93.43987852334979</v>
      </c>
      <c r="FK110" s="16">
        <f t="shared" si="560"/>
        <v>93439.878523349791</v>
      </c>
      <c r="FL110" s="6">
        <f t="shared" si="561"/>
        <v>58.399924077093623</v>
      </c>
      <c r="FM110" s="14">
        <f t="shared" si="562"/>
        <v>2.1656543571989938E-2</v>
      </c>
      <c r="FN110" s="6">
        <f t="shared" si="563"/>
        <v>2.6966410352124104</v>
      </c>
      <c r="FO110" s="1">
        <v>104</v>
      </c>
      <c r="FP110">
        <v>-23.563088827794999</v>
      </c>
      <c r="FQ110" s="5">
        <f t="shared" si="540"/>
        <v>-0.86650351422359861</v>
      </c>
      <c r="FR110" s="5">
        <f t="shared" si="541"/>
        <v>0.86650351422359861</v>
      </c>
      <c r="FS110">
        <v>-92.9379737004638</v>
      </c>
      <c r="FT110" s="6">
        <f t="shared" si="564"/>
        <v>-89.346430636942415</v>
      </c>
      <c r="FU110" s="16">
        <f t="shared" si="565"/>
        <v>89346.430636942416</v>
      </c>
      <c r="FV110" s="6">
        <f t="shared" si="566"/>
        <v>55.841519148089013</v>
      </c>
      <c r="FW110" s="14">
        <f t="shared" si="567"/>
        <v>2.1662587855589964E-2</v>
      </c>
      <c r="FX110" s="6">
        <f t="shared" si="568"/>
        <v>2.5777861592690221</v>
      </c>
      <c r="FY110" s="1">
        <v>104</v>
      </c>
      <c r="FZ110">
        <v>-23.625273656123898</v>
      </c>
      <c r="GA110" s="5">
        <f t="shared" si="507"/>
        <v>-0.86633000882529743</v>
      </c>
      <c r="GB110" s="5">
        <f t="shared" si="508"/>
        <v>0.86633000882529743</v>
      </c>
      <c r="GC110">
        <v>-91.254216246306896</v>
      </c>
      <c r="GD110" s="6">
        <f t="shared" si="549"/>
        <v>-87.760328315198436</v>
      </c>
      <c r="GE110" s="16">
        <f t="shared" si="550"/>
        <v>87760.328315198436</v>
      </c>
      <c r="GF110" s="6">
        <f t="shared" si="551"/>
        <v>54.850205196999021</v>
      </c>
      <c r="GG110" s="14">
        <f t="shared" si="552"/>
        <v>2.1658250220632436E-2</v>
      </c>
      <c r="GH110" s="6">
        <f t="shared" si="553"/>
        <v>2.532531697539754</v>
      </c>
      <c r="GI110" s="1">
        <v>104</v>
      </c>
      <c r="GJ110">
        <v>-23.451344599241999</v>
      </c>
      <c r="GK110" s="5">
        <f t="shared" si="509"/>
        <v>-0.86609512926849774</v>
      </c>
      <c r="GL110" s="5">
        <f t="shared" si="510"/>
        <v>0.86609512926849774</v>
      </c>
      <c r="GM110">
        <v>-93.357015773653998</v>
      </c>
      <c r="GN110" s="6">
        <f t="shared" si="432"/>
        <v>-89.851412549614906</v>
      </c>
      <c r="GO110" s="16">
        <f t="shared" si="433"/>
        <v>89851.412549614906</v>
      </c>
      <c r="GP110" s="6">
        <f t="shared" si="434"/>
        <v>56.157132843509316</v>
      </c>
      <c r="GQ110" s="14">
        <f t="shared" si="435"/>
        <v>2.1652378231712444E-2</v>
      </c>
      <c r="GR110" s="6">
        <f t="shared" si="436"/>
        <v>2.5935780468337017</v>
      </c>
      <c r="GS110" s="1">
        <v>104</v>
      </c>
      <c r="GT110">
        <v>-23.978856982368299</v>
      </c>
      <c r="GU110" s="5">
        <f t="shared" si="511"/>
        <v>-0.8667431900917002</v>
      </c>
      <c r="GV110" s="5">
        <f t="shared" si="512"/>
        <v>0.8667431900917002</v>
      </c>
      <c r="GW110">
        <v>-100.80566592514499</v>
      </c>
      <c r="GX110" s="6">
        <f t="shared" si="569"/>
        <v>-97.140305489301525</v>
      </c>
      <c r="GY110" s="16">
        <f t="shared" si="570"/>
        <v>97140.305489301521</v>
      </c>
      <c r="GZ110" s="6">
        <f t="shared" si="571"/>
        <v>60.712690930813451</v>
      </c>
      <c r="HA110" s="14">
        <f t="shared" si="572"/>
        <v>2.1668579752292506E-2</v>
      </c>
      <c r="HB110" s="6">
        <f t="shared" si="573"/>
        <v>2.8018768015651849</v>
      </c>
      <c r="HC110" s="27">
        <f t="shared" si="513"/>
        <v>57.192294439300881</v>
      </c>
      <c r="HD110" s="22">
        <f t="shared" si="514"/>
        <v>2.1659667926443454E-2</v>
      </c>
      <c r="HE110" s="27">
        <f t="shared" si="515"/>
        <v>2.6404972889486</v>
      </c>
      <c r="HF110" s="1">
        <v>104</v>
      </c>
      <c r="HG110">
        <v>-23.548224127658401</v>
      </c>
      <c r="HH110" s="5">
        <f t="shared" si="516"/>
        <v>-0.86673271271260077</v>
      </c>
      <c r="HI110" s="5">
        <f t="shared" si="517"/>
        <v>0.86673271271260077</v>
      </c>
      <c r="HJ110">
        <v>-81.218515709042507</v>
      </c>
      <c r="HK110" s="6">
        <f t="shared" si="437"/>
        <v>-77.430828846991005</v>
      </c>
      <c r="HL110" s="16">
        <f t="shared" si="438"/>
        <v>77430.828846991004</v>
      </c>
      <c r="HM110" s="6">
        <f t="shared" si="439"/>
        <v>48.394268029369378</v>
      </c>
      <c r="HN110" s="14">
        <f t="shared" si="440"/>
        <v>2.166831781781502E-2</v>
      </c>
      <c r="HO110" s="6">
        <f t="shared" si="441"/>
        <v>2.2334113998263909</v>
      </c>
      <c r="HP110" s="1">
        <v>104</v>
      </c>
      <c r="HQ110">
        <v>-23.704137307859501</v>
      </c>
      <c r="HR110" s="5">
        <f t="shared" si="518"/>
        <v>-0.86665722901680198</v>
      </c>
      <c r="HS110" s="5">
        <f t="shared" si="519"/>
        <v>0.86665722901680198</v>
      </c>
      <c r="HT110">
        <v>-81.9415843114257</v>
      </c>
      <c r="HU110" s="6">
        <f t="shared" si="442"/>
        <v>-78.236193582415595</v>
      </c>
      <c r="HV110" s="16">
        <f t="shared" si="443"/>
        <v>78236.193582415595</v>
      </c>
      <c r="HW110" s="6">
        <f t="shared" si="444"/>
        <v>48.897620989009745</v>
      </c>
      <c r="HX110" s="14">
        <f t="shared" si="445"/>
        <v>2.1666430725420051E-2</v>
      </c>
      <c r="HY110" s="6">
        <f t="shared" si="446"/>
        <v>2.2568378524682799</v>
      </c>
      <c r="HZ110" s="1">
        <v>104</v>
      </c>
      <c r="IA110">
        <v>-23.681216620766399</v>
      </c>
      <c r="IB110" s="5">
        <f t="shared" si="520"/>
        <v>-0.86657178016939795</v>
      </c>
      <c r="IC110" s="5">
        <f t="shared" si="521"/>
        <v>0.86657178016939795</v>
      </c>
      <c r="ID110">
        <v>-85.681741498410702</v>
      </c>
      <c r="IE110" s="6">
        <f t="shared" si="447"/>
        <v>-81.933501176536069</v>
      </c>
      <c r="IF110" s="16">
        <f t="shared" si="448"/>
        <v>81933.501176536069</v>
      </c>
      <c r="IG110" s="6">
        <f t="shared" si="449"/>
        <v>51.208438235335045</v>
      </c>
      <c r="IH110" s="14">
        <f t="shared" si="450"/>
        <v>2.166429450423495E-2</v>
      </c>
      <c r="II110" s="6">
        <f t="shared" si="451"/>
        <v>2.3637251711716152</v>
      </c>
      <c r="IJ110" s="1">
        <v>104</v>
      </c>
      <c r="IK110">
        <v>-23.840626824154999</v>
      </c>
      <c r="IL110" s="5">
        <f t="shared" si="522"/>
        <v>-0.86670118744299884</v>
      </c>
      <c r="IM110" s="5">
        <f t="shared" si="523"/>
        <v>0.86670118744299884</v>
      </c>
      <c r="IN110">
        <v>-85.369677841663403</v>
      </c>
      <c r="IO110" s="6">
        <f t="shared" si="452"/>
        <v>-81.74747917801146</v>
      </c>
      <c r="IP110" s="16">
        <f t="shared" si="453"/>
        <v>81747.479178011461</v>
      </c>
      <c r="IQ110" s="6">
        <f t="shared" si="454"/>
        <v>51.092174486257164</v>
      </c>
      <c r="IR110" s="14">
        <f t="shared" si="455"/>
        <v>2.1667529686074972E-2</v>
      </c>
      <c r="IS110" s="6">
        <f t="shared" si="456"/>
        <v>2.35800643758169</v>
      </c>
      <c r="IT110" s="1">
        <v>104</v>
      </c>
      <c r="IU110">
        <v>-23.727677417606301</v>
      </c>
      <c r="IV110" s="5">
        <f t="shared" si="524"/>
        <v>-0.86671604203830199</v>
      </c>
      <c r="IW110" s="5">
        <f t="shared" si="525"/>
        <v>0.86671604203830199</v>
      </c>
      <c r="IX110">
        <v>-79.213207960128798</v>
      </c>
      <c r="IY110" s="6">
        <f t="shared" si="457"/>
        <v>-75.573550164699569</v>
      </c>
      <c r="IZ110" s="16">
        <f t="shared" si="458"/>
        <v>75573.550164699569</v>
      </c>
      <c r="JA110" s="6">
        <f t="shared" si="459"/>
        <v>47.233468852937229</v>
      </c>
      <c r="JB110" s="14">
        <f t="shared" si="460"/>
        <v>2.1667901050957551E-2</v>
      </c>
      <c r="JC110" s="6">
        <f t="shared" si="461"/>
        <v>2.1798820634197922</v>
      </c>
      <c r="JD110" s="27">
        <f t="shared" si="462"/>
        <v>49.365194118581712</v>
      </c>
      <c r="JE110" s="22">
        <f t="shared" si="463"/>
        <v>2.166689475690051E-2</v>
      </c>
      <c r="JF110" s="27">
        <f t="shared" si="464"/>
        <v>2.2783695897567324</v>
      </c>
    </row>
    <row r="111" spans="2:266" x14ac:dyDescent="0.25">
      <c r="B111" s="1">
        <v>105</v>
      </c>
      <c r="C111" s="5">
        <v>-23.657953253526799</v>
      </c>
      <c r="D111" s="5">
        <f t="shared" si="420"/>
        <v>-0.87504201941329995</v>
      </c>
      <c r="E111" s="5">
        <f t="shared" si="421"/>
        <v>0.87504201941329995</v>
      </c>
      <c r="F111" s="6">
        <v>-83.046820387244196</v>
      </c>
      <c r="G111" s="6">
        <f t="shared" si="422"/>
        <v>-79.439216852188082</v>
      </c>
      <c r="H111" s="16">
        <f t="shared" si="395"/>
        <v>79439.216852188081</v>
      </c>
      <c r="I111" s="6">
        <f t="shared" si="396"/>
        <v>49.649510532617548</v>
      </c>
      <c r="J111" s="14">
        <f t="shared" si="397"/>
        <v>2.1876050485332497E-2</v>
      </c>
      <c r="K111" s="6">
        <f t="shared" si="398"/>
        <v>2.2695829197279762</v>
      </c>
      <c r="L111" s="1">
        <v>105</v>
      </c>
      <c r="M111" s="1">
        <v>-23.865478189540202</v>
      </c>
      <c r="N111" s="5">
        <f t="shared" si="585"/>
        <v>-0.87532285973979995</v>
      </c>
      <c r="O111" s="5">
        <f t="shared" si="577"/>
        <v>0.87532285973979995</v>
      </c>
      <c r="P111" s="1">
        <v>-87.070233933627605</v>
      </c>
      <c r="Q111" s="6">
        <f t="shared" si="578"/>
        <v>-83.030162565410137</v>
      </c>
      <c r="R111" s="16">
        <f t="shared" si="579"/>
        <v>83030.162565410137</v>
      </c>
      <c r="S111" s="6">
        <f t="shared" si="580"/>
        <v>51.893851603381336</v>
      </c>
      <c r="T111" s="14">
        <f t="shared" si="581"/>
        <v>2.1883071493494999E-2</v>
      </c>
      <c r="U111" s="6">
        <f t="shared" si="582"/>
        <v>2.3714153481062925</v>
      </c>
      <c r="V111" s="1">
        <v>105</v>
      </c>
      <c r="W111" s="1">
        <v>-23.829502175835401</v>
      </c>
      <c r="X111" s="5">
        <f t="shared" si="423"/>
        <v>-0.87515526824000034</v>
      </c>
      <c r="Y111" s="5">
        <f t="shared" si="424"/>
        <v>0.87515526824000034</v>
      </c>
      <c r="Z111" s="1">
        <v>-80.432746000587898</v>
      </c>
      <c r="AA111" s="6">
        <f t="shared" si="425"/>
        <v>-76.003695279359775</v>
      </c>
      <c r="AB111" s="16">
        <f t="shared" si="400"/>
        <v>76003.695279359774</v>
      </c>
      <c r="AC111" s="6">
        <f t="shared" si="401"/>
        <v>47.502309549599858</v>
      </c>
      <c r="AD111" s="14">
        <f t="shared" si="402"/>
        <v>2.1878881706000008E-2</v>
      </c>
      <c r="AE111" s="6">
        <f t="shared" si="403"/>
        <v>2.1711488817352556</v>
      </c>
      <c r="AF111" s="1">
        <v>105</v>
      </c>
      <c r="AG111" s="1">
        <v>-23.896819569515699</v>
      </c>
      <c r="AH111" s="5">
        <f t="shared" si="426"/>
        <v>-0.87494674511249926</v>
      </c>
      <c r="AI111" s="5">
        <f t="shared" si="427"/>
        <v>0.87494674511249926</v>
      </c>
      <c r="AJ111" s="1">
        <v>-91.190315037965803</v>
      </c>
      <c r="AK111" s="6">
        <f t="shared" si="428"/>
        <v>-86.912596784532099</v>
      </c>
      <c r="AL111" s="16">
        <f t="shared" si="404"/>
        <v>86912.596784532099</v>
      </c>
      <c r="AM111" s="6">
        <f t="shared" si="405"/>
        <v>54.320372990332565</v>
      </c>
      <c r="AN111" s="14">
        <f t="shared" si="406"/>
        <v>2.1873668627812481E-2</v>
      </c>
      <c r="AO111" s="6">
        <f t="shared" si="407"/>
        <v>2.4833681955510625</v>
      </c>
      <c r="AP111" s="1">
        <v>105</v>
      </c>
      <c r="AQ111" s="1">
        <v>-23.864611081644199</v>
      </c>
      <c r="AR111" s="5">
        <f t="shared" si="429"/>
        <v>-0.87519186921779735</v>
      </c>
      <c r="AS111" s="5">
        <f t="shared" si="430"/>
        <v>0.87519186921779735</v>
      </c>
      <c r="AT111" s="1">
        <v>-87.213497795164599</v>
      </c>
      <c r="AU111" s="6">
        <f t="shared" si="431"/>
        <v>-83.438672684133067</v>
      </c>
      <c r="AV111" s="16">
        <f t="shared" si="408"/>
        <v>83438.672684133067</v>
      </c>
      <c r="AW111" s="6">
        <f t="shared" si="409"/>
        <v>52.149170427583165</v>
      </c>
      <c r="AX111" s="14">
        <f t="shared" si="410"/>
        <v>2.1879796730444934E-2</v>
      </c>
      <c r="AY111" s="6">
        <f t="shared" si="411"/>
        <v>2.3834394382201691</v>
      </c>
      <c r="AZ111" s="27">
        <f t="shared" si="583"/>
        <v>51.103043020702891</v>
      </c>
      <c r="BA111" s="22">
        <f t="shared" si="584"/>
        <v>2.1878293808616982E-2</v>
      </c>
      <c r="BB111" s="27">
        <f t="shared" si="412"/>
        <v>2.3357874004130732</v>
      </c>
      <c r="BC111" s="1">
        <v>105</v>
      </c>
      <c r="BD111">
        <v>-23.726823953586202</v>
      </c>
      <c r="BE111" s="5">
        <f t="shared" si="486"/>
        <v>-0.87528863363470322</v>
      </c>
      <c r="BF111" s="5">
        <f t="shared" si="487"/>
        <v>0.87528863363470322</v>
      </c>
      <c r="BG111">
        <v>-94.977249950170503</v>
      </c>
      <c r="BH111" s="6">
        <f t="shared" si="526"/>
        <v>-91.151866130530834</v>
      </c>
      <c r="BI111" s="16">
        <f t="shared" si="413"/>
        <v>91151.866130530834</v>
      </c>
      <c r="BJ111" s="6">
        <f t="shared" si="527"/>
        <v>56.969916331581771</v>
      </c>
      <c r="BK111" s="14">
        <f t="shared" si="528"/>
        <v>2.188221584086758E-2</v>
      </c>
      <c r="BL111" s="6">
        <f t="shared" si="529"/>
        <v>2.6034802300589615</v>
      </c>
      <c r="BM111" s="1">
        <v>105</v>
      </c>
      <c r="BN111">
        <v>-23.686868351894599</v>
      </c>
      <c r="BO111" s="5">
        <f t="shared" si="488"/>
        <v>-0.87510506995250026</v>
      </c>
      <c r="BP111" s="5">
        <f t="shared" si="489"/>
        <v>0.87510506995250026</v>
      </c>
      <c r="BQ111">
        <v>-93.607549928128705</v>
      </c>
      <c r="BR111" s="6">
        <f t="shared" si="465"/>
        <v>-89.923965185880647</v>
      </c>
      <c r="BS111" s="16">
        <f t="shared" si="414"/>
        <v>89923.965185880646</v>
      </c>
      <c r="BT111" s="6">
        <f t="shared" si="466"/>
        <v>56.202478241175406</v>
      </c>
      <c r="BU111" s="14">
        <f t="shared" si="467"/>
        <v>2.1877626748812506E-2</v>
      </c>
      <c r="BV111" s="6">
        <f t="shared" si="468"/>
        <v>2.5689476690713726</v>
      </c>
      <c r="BW111" s="1">
        <v>105</v>
      </c>
      <c r="BX111">
        <v>-23.633727317825802</v>
      </c>
      <c r="BY111" s="5">
        <f t="shared" si="490"/>
        <v>-0.87522386014870079</v>
      </c>
      <c r="BZ111" s="5">
        <f t="shared" si="491"/>
        <v>0.87522386014870079</v>
      </c>
      <c r="CA111">
        <v>-94.792960211634593</v>
      </c>
      <c r="CB111" s="6">
        <f t="shared" si="469"/>
        <v>-90.700402855873065</v>
      </c>
      <c r="CC111" s="16">
        <f t="shared" si="415"/>
        <v>90700.402855873064</v>
      </c>
      <c r="CD111" s="6">
        <f t="shared" si="470"/>
        <v>56.687751784920664</v>
      </c>
      <c r="CE111" s="14">
        <f t="shared" si="471"/>
        <v>2.1880596503717521E-2</v>
      </c>
      <c r="CF111" s="6">
        <f t="shared" si="472"/>
        <v>2.5907772567027321</v>
      </c>
      <c r="CG111" s="1">
        <v>105</v>
      </c>
      <c r="CH111">
        <v>-23.659780694709902</v>
      </c>
      <c r="CI111" s="5">
        <f t="shared" si="492"/>
        <v>-0.87482930533410297</v>
      </c>
      <c r="CJ111" s="5">
        <f t="shared" si="493"/>
        <v>0.87482930533410297</v>
      </c>
      <c r="CK111">
        <v>-94.794585183262797</v>
      </c>
      <c r="CL111" s="6">
        <f t="shared" si="473"/>
        <v>-90.7537207007408</v>
      </c>
      <c r="CM111" s="16">
        <f t="shared" si="416"/>
        <v>90753.7207007408</v>
      </c>
      <c r="CN111" s="6">
        <f t="shared" si="474"/>
        <v>56.721075437963002</v>
      </c>
      <c r="CO111" s="14">
        <f t="shared" si="475"/>
        <v>2.1870732633352576E-2</v>
      </c>
      <c r="CP111" s="6">
        <f t="shared" si="476"/>
        <v>2.5934693816092893</v>
      </c>
      <c r="CQ111" s="1">
        <v>105</v>
      </c>
      <c r="CR111">
        <v>-23.645336626420399</v>
      </c>
      <c r="CS111" s="5">
        <f t="shared" si="494"/>
        <v>-0.87496099434809693</v>
      </c>
      <c r="CT111" s="5">
        <f t="shared" si="495"/>
        <v>0.87496099434809693</v>
      </c>
      <c r="CU111">
        <v>-51.4972921460867</v>
      </c>
      <c r="CV111" s="6">
        <f t="shared" si="477"/>
        <v>-48.355213180184371</v>
      </c>
      <c r="CW111" s="16">
        <f t="shared" si="417"/>
        <v>48355.213180184372</v>
      </c>
      <c r="CX111" s="6">
        <f t="shared" si="478"/>
        <v>30.222008237615231</v>
      </c>
      <c r="CY111" s="14">
        <f t="shared" si="479"/>
        <v>2.1874024858702424E-2</v>
      </c>
      <c r="CZ111" s="6">
        <f t="shared" si="480"/>
        <v>1.3816391099871876</v>
      </c>
      <c r="DA111" s="27">
        <f t="shared" si="418"/>
        <v>56.645305448910214</v>
      </c>
      <c r="DB111" s="22">
        <f t="shared" si="419"/>
        <v>2.1877792931687547E-2</v>
      </c>
      <c r="DC111" s="27">
        <f t="shared" si="496"/>
        <v>2.5891691006392969</v>
      </c>
      <c r="DD111" s="1">
        <v>105</v>
      </c>
      <c r="DE111">
        <v>-23.637468254399302</v>
      </c>
      <c r="DF111" s="5">
        <f t="shared" si="497"/>
        <v>-0.87459936178700204</v>
      </c>
      <c r="DG111" s="5">
        <f t="shared" si="498"/>
        <v>0.87459936178700204</v>
      </c>
      <c r="DH111">
        <v>-18.788315914571299</v>
      </c>
      <c r="DI111" s="6">
        <f t="shared" si="535"/>
        <v>-14.835675619542613</v>
      </c>
      <c r="DJ111" s="16">
        <f t="shared" si="536"/>
        <v>14835.675619542613</v>
      </c>
      <c r="DK111" s="6">
        <f t="shared" si="537"/>
        <v>9.2722972622141331</v>
      </c>
      <c r="DL111" s="14">
        <f t="shared" si="538"/>
        <v>2.1864984044675052E-2</v>
      </c>
      <c r="DM111" s="6">
        <f t="shared" si="539"/>
        <v>0.42407061643716532</v>
      </c>
      <c r="DN111" s="1"/>
      <c r="ER111" s="1"/>
      <c r="ES111"/>
      <c r="ET111" s="5"/>
      <c r="EU111" s="5"/>
      <c r="EV111"/>
      <c r="EW111" s="6"/>
      <c r="EX111" s="16"/>
      <c r="EY111" s="6"/>
      <c r="EZ111" s="14"/>
      <c r="FA111" s="6"/>
      <c r="FE111" s="1">
        <v>105</v>
      </c>
      <c r="FF111">
        <v>-23.667849068256899</v>
      </c>
      <c r="FG111" s="5">
        <f t="shared" si="505"/>
        <v>-0.87481161020489751</v>
      </c>
      <c r="FH111" s="5">
        <f t="shared" si="506"/>
        <v>0.87481161020489751</v>
      </c>
      <c r="FI111">
        <v>-98.038922436535401</v>
      </c>
      <c r="FJ111" s="6">
        <f t="shared" si="559"/>
        <v>-94.678148068487687</v>
      </c>
      <c r="FK111" s="16">
        <f t="shared" si="560"/>
        <v>94678.148068487688</v>
      </c>
      <c r="FL111" s="6">
        <f t="shared" si="561"/>
        <v>59.173842542804806</v>
      </c>
      <c r="FM111" s="14">
        <f t="shared" si="562"/>
        <v>2.1870290255122438E-2</v>
      </c>
      <c r="FN111" s="6">
        <f t="shared" si="563"/>
        <v>2.7056724831964756</v>
      </c>
      <c r="FO111" s="1">
        <v>105</v>
      </c>
      <c r="FP111">
        <v>-23.571223651208701</v>
      </c>
      <c r="FQ111" s="5">
        <f t="shared" si="540"/>
        <v>-0.87463833763730037</v>
      </c>
      <c r="FR111" s="5">
        <f t="shared" si="541"/>
        <v>0.87463833763730037</v>
      </c>
      <c r="FS111">
        <v>-93.886434286832795</v>
      </c>
      <c r="FT111" s="6">
        <f t="shared" si="564"/>
        <v>-90.29489122331141</v>
      </c>
      <c r="FU111" s="16">
        <f t="shared" si="565"/>
        <v>90294.89122331141</v>
      </c>
      <c r="FV111" s="6">
        <f t="shared" si="566"/>
        <v>56.434307014569633</v>
      </c>
      <c r="FW111" s="14">
        <f t="shared" si="567"/>
        <v>2.1865958440932511E-2</v>
      </c>
      <c r="FX111" s="6">
        <f t="shared" si="568"/>
        <v>2.5809208028551844</v>
      </c>
      <c r="FY111" s="1">
        <v>105</v>
      </c>
      <c r="FZ111">
        <v>-23.633832231315399</v>
      </c>
      <c r="GA111" s="5">
        <f t="shared" si="507"/>
        <v>-0.87488858401679792</v>
      </c>
      <c r="GB111" s="5">
        <f t="shared" si="508"/>
        <v>0.87488858401679792</v>
      </c>
      <c r="GC111">
        <v>-92.283885553479195</v>
      </c>
      <c r="GD111" s="6">
        <f t="shared" si="549"/>
        <v>-88.789997622370734</v>
      </c>
      <c r="GE111" s="16">
        <f t="shared" si="550"/>
        <v>88789.997622370734</v>
      </c>
      <c r="GF111" s="6">
        <f t="shared" si="551"/>
        <v>55.493748513981707</v>
      </c>
      <c r="GG111" s="14">
        <f t="shared" si="552"/>
        <v>2.1872214600419947E-2</v>
      </c>
      <c r="GH111" s="6">
        <f t="shared" si="553"/>
        <v>2.5371801405476435</v>
      </c>
      <c r="GI111" s="1">
        <v>105</v>
      </c>
      <c r="GJ111">
        <v>-23.459963384438801</v>
      </c>
      <c r="GK111" s="5">
        <f t="shared" si="509"/>
        <v>-0.87471391446529978</v>
      </c>
      <c r="GL111" s="5">
        <f t="shared" si="510"/>
        <v>0.87471391446529978</v>
      </c>
      <c r="GM111">
        <v>-94.797794334590407</v>
      </c>
      <c r="GN111" s="6">
        <f t="shared" si="432"/>
        <v>-91.292191110551315</v>
      </c>
      <c r="GO111" s="16">
        <f t="shared" si="433"/>
        <v>91292.191110551314</v>
      </c>
      <c r="GP111" s="6">
        <f t="shared" si="434"/>
        <v>57.05761944409457</v>
      </c>
      <c r="GQ111" s="14">
        <f t="shared" si="435"/>
        <v>2.1867847861632494E-2</v>
      </c>
      <c r="GR111" s="6">
        <f t="shared" si="436"/>
        <v>2.6092014086216104</v>
      </c>
      <c r="GS111" s="1">
        <v>105</v>
      </c>
      <c r="GT111">
        <v>-23.987294671887799</v>
      </c>
      <c r="GU111" s="5">
        <f t="shared" si="511"/>
        <v>-0.87518087961120017</v>
      </c>
      <c r="GV111" s="5">
        <f t="shared" si="512"/>
        <v>0.87518087961120017</v>
      </c>
      <c r="GW111">
        <v>-101.83562505990299</v>
      </c>
      <c r="GX111" s="6">
        <f t="shared" si="569"/>
        <v>-98.170264624059527</v>
      </c>
      <c r="GY111" s="16">
        <f t="shared" si="570"/>
        <v>98170.26462405952</v>
      </c>
      <c r="GZ111" s="6">
        <f t="shared" si="571"/>
        <v>61.356415390037199</v>
      </c>
      <c r="HA111" s="14">
        <f t="shared" si="572"/>
        <v>2.1879521990280003E-2</v>
      </c>
      <c r="HB111" s="6">
        <f t="shared" si="573"/>
        <v>2.8042850029948023</v>
      </c>
      <c r="HC111" s="27">
        <f t="shared" si="513"/>
        <v>57.903186581097586</v>
      </c>
      <c r="HD111" s="22">
        <f t="shared" si="514"/>
        <v>2.1871166629677481E-2</v>
      </c>
      <c r="HE111" s="27">
        <f t="shared" si="515"/>
        <v>2.6474667566442225</v>
      </c>
      <c r="HF111" s="1">
        <v>105</v>
      </c>
      <c r="HG111">
        <v>-23.556571804849799</v>
      </c>
      <c r="HH111" s="5">
        <f t="shared" si="516"/>
        <v>-0.87508038990399939</v>
      </c>
      <c r="HI111" s="5">
        <f t="shared" si="517"/>
        <v>0.87508038990399939</v>
      </c>
      <c r="HJ111">
        <v>-82.415988296270399</v>
      </c>
      <c r="HK111" s="6">
        <f t="shared" si="437"/>
        <v>-78.628301434218898</v>
      </c>
      <c r="HL111" s="16">
        <f t="shared" si="438"/>
        <v>78628.301434218898</v>
      </c>
      <c r="HM111" s="6">
        <f t="shared" si="439"/>
        <v>49.142688396386809</v>
      </c>
      <c r="HN111" s="14">
        <f t="shared" si="440"/>
        <v>2.1877009747599985E-2</v>
      </c>
      <c r="HO111" s="6">
        <f t="shared" si="441"/>
        <v>2.2463165196412644</v>
      </c>
      <c r="HP111" s="1">
        <v>105</v>
      </c>
      <c r="HQ111">
        <v>-23.712308359721899</v>
      </c>
      <c r="HR111" s="5">
        <f t="shared" si="518"/>
        <v>-0.87482828087919984</v>
      </c>
      <c r="HS111" s="5">
        <f t="shared" si="519"/>
        <v>0.87482828087919984</v>
      </c>
      <c r="HT111">
        <v>-82.386272400617599</v>
      </c>
      <c r="HU111" s="6">
        <f t="shared" si="442"/>
        <v>-78.680881671607494</v>
      </c>
      <c r="HV111" s="16">
        <f t="shared" si="443"/>
        <v>78680.881671607494</v>
      </c>
      <c r="HW111" s="6">
        <f t="shared" si="444"/>
        <v>49.175551044754684</v>
      </c>
      <c r="HX111" s="14">
        <f t="shared" si="445"/>
        <v>2.1870707021979997E-2</v>
      </c>
      <c r="HY111" s="6">
        <f t="shared" si="446"/>
        <v>2.2484664531116163</v>
      </c>
      <c r="HZ111" s="1">
        <v>105</v>
      </c>
      <c r="IA111">
        <v>-23.689952333514199</v>
      </c>
      <c r="IB111" s="5">
        <f t="shared" si="520"/>
        <v>-0.875307492917198</v>
      </c>
      <c r="IC111" s="5">
        <f t="shared" si="521"/>
        <v>0.875307492917198</v>
      </c>
      <c r="ID111">
        <v>-86.051829159259796</v>
      </c>
      <c r="IE111" s="6">
        <f t="shared" si="447"/>
        <v>-82.303588837385163</v>
      </c>
      <c r="IF111" s="16">
        <f t="shared" si="448"/>
        <v>82303.588837385163</v>
      </c>
      <c r="IG111" s="6">
        <f t="shared" si="449"/>
        <v>51.439743023365729</v>
      </c>
      <c r="IH111" s="14">
        <f t="shared" si="450"/>
        <v>2.1882687322929952E-2</v>
      </c>
      <c r="II111" s="6">
        <f t="shared" si="451"/>
        <v>2.3507050237593159</v>
      </c>
      <c r="IJ111" s="1">
        <v>105</v>
      </c>
      <c r="IK111">
        <v>-23.848640948161201</v>
      </c>
      <c r="IL111" s="5">
        <f t="shared" si="522"/>
        <v>-0.87471531144920078</v>
      </c>
      <c r="IM111" s="5">
        <f t="shared" si="523"/>
        <v>0.87471531144920078</v>
      </c>
      <c r="IN111">
        <v>-85.489959269761997</v>
      </c>
      <c r="IO111" s="6">
        <f t="shared" si="452"/>
        <v>-81.867760606110053</v>
      </c>
      <c r="IP111" s="16">
        <f t="shared" si="453"/>
        <v>81867.760606110052</v>
      </c>
      <c r="IQ111" s="6">
        <f t="shared" si="454"/>
        <v>51.167350378818782</v>
      </c>
      <c r="IR111" s="14">
        <f t="shared" si="455"/>
        <v>2.186788278623002E-2</v>
      </c>
      <c r="IS111" s="6">
        <f t="shared" si="456"/>
        <v>2.339840160979751</v>
      </c>
      <c r="IT111" s="1">
        <v>105</v>
      </c>
      <c r="IU111">
        <v>-23.736271848717401</v>
      </c>
      <c r="IV111" s="5">
        <f t="shared" si="524"/>
        <v>-0.87531047314940125</v>
      </c>
      <c r="IW111" s="5">
        <f t="shared" si="525"/>
        <v>0.87531047314940125</v>
      </c>
      <c r="IX111">
        <v>-79.569221660494804</v>
      </c>
      <c r="IY111" s="6">
        <f t="shared" si="457"/>
        <v>-75.929563865065575</v>
      </c>
      <c r="IZ111" s="16">
        <f t="shared" si="458"/>
        <v>75929.563865065575</v>
      </c>
      <c r="JA111" s="6">
        <f t="shared" si="459"/>
        <v>47.455977415665984</v>
      </c>
      <c r="JB111" s="14">
        <f t="shared" si="460"/>
        <v>2.1882761828735033E-2</v>
      </c>
      <c r="JC111" s="6">
        <f t="shared" si="461"/>
        <v>2.16864661723594</v>
      </c>
      <c r="JD111" s="27">
        <f t="shared" si="462"/>
        <v>49.676262051798396</v>
      </c>
      <c r="JE111" s="22">
        <f t="shared" si="463"/>
        <v>2.1876209741494995E-2</v>
      </c>
      <c r="JF111" s="27">
        <f t="shared" si="464"/>
        <v>2.2707892564026761</v>
      </c>
    </row>
    <row r="112" spans="2:266" x14ac:dyDescent="0.25">
      <c r="B112" s="1">
        <v>106</v>
      </c>
      <c r="C112" s="5">
        <v>-23.6657728708104</v>
      </c>
      <c r="D112" s="5">
        <f t="shared" si="420"/>
        <v>-0.88286163669690154</v>
      </c>
      <c r="E112" s="5">
        <f t="shared" si="421"/>
        <v>0.88286163669690154</v>
      </c>
      <c r="F112" s="6">
        <v>-83.849517814815002</v>
      </c>
      <c r="G112" s="6">
        <f t="shared" si="422"/>
        <v>-80.241914279758888</v>
      </c>
      <c r="H112" s="16">
        <f t="shared" si="395"/>
        <v>80241.914279758887</v>
      </c>
      <c r="I112" s="6">
        <f t="shared" si="396"/>
        <v>50.151196424849303</v>
      </c>
      <c r="J112" s="14">
        <f t="shared" si="397"/>
        <v>2.2071540917422538E-2</v>
      </c>
      <c r="K112" s="6">
        <f t="shared" si="398"/>
        <v>2.2722109259377365</v>
      </c>
      <c r="L112" s="1">
        <v>106</v>
      </c>
      <c r="M112" s="1">
        <v>-23.873845471071999</v>
      </c>
      <c r="N112" s="5">
        <f t="shared" si="585"/>
        <v>-0.88369014127159673</v>
      </c>
      <c r="O112" s="5">
        <f t="shared" si="577"/>
        <v>0.88369014127159673</v>
      </c>
      <c r="P112" s="1">
        <v>-88.029513135552406</v>
      </c>
      <c r="Q112" s="6">
        <f t="shared" si="578"/>
        <v>-83.989441767334938</v>
      </c>
      <c r="R112" s="16">
        <f t="shared" si="579"/>
        <v>83989.441767334938</v>
      </c>
      <c r="S112" s="6">
        <f t="shared" si="580"/>
        <v>52.493401104584336</v>
      </c>
      <c r="T112" s="14">
        <f t="shared" si="581"/>
        <v>2.2092253531789917E-2</v>
      </c>
      <c r="U112" s="6">
        <f t="shared" si="582"/>
        <v>2.3760998862813305</v>
      </c>
      <c r="V112" s="1">
        <v>106</v>
      </c>
      <c r="W112" s="1">
        <v>-23.837430571597402</v>
      </c>
      <c r="X112" s="5">
        <f t="shared" si="423"/>
        <v>-0.883083664002001</v>
      </c>
      <c r="Y112" s="5">
        <f t="shared" si="424"/>
        <v>0.883083664002001</v>
      </c>
      <c r="Z112" s="1">
        <v>-80.153106898069396</v>
      </c>
      <c r="AA112" s="6">
        <f t="shared" si="425"/>
        <v>-75.724056176841273</v>
      </c>
      <c r="AB112" s="16">
        <f t="shared" si="400"/>
        <v>75724.056176841274</v>
      </c>
      <c r="AC112" s="6">
        <f t="shared" si="401"/>
        <v>47.327535110525794</v>
      </c>
      <c r="AD112" s="14">
        <f t="shared" si="402"/>
        <v>2.2077091600050024E-2</v>
      </c>
      <c r="AE112" s="6">
        <f t="shared" si="403"/>
        <v>2.1437395816402991</v>
      </c>
      <c r="AF112" s="1">
        <v>106</v>
      </c>
      <c r="AG112" s="1">
        <v>-23.9052231260623</v>
      </c>
      <c r="AH112" s="5">
        <f t="shared" si="426"/>
        <v>-0.88335030165909956</v>
      </c>
      <c r="AI112" s="5">
        <f t="shared" si="427"/>
        <v>0.88335030165909956</v>
      </c>
      <c r="AJ112" s="1">
        <v>-92.019292898476095</v>
      </c>
      <c r="AK112" s="6">
        <f t="shared" si="428"/>
        <v>-87.741574645042391</v>
      </c>
      <c r="AL112" s="16">
        <f t="shared" si="404"/>
        <v>87741.57464504239</v>
      </c>
      <c r="AM112" s="6">
        <f t="shared" si="405"/>
        <v>54.838484153151491</v>
      </c>
      <c r="AN112" s="14">
        <f t="shared" si="406"/>
        <v>2.208375754147749E-2</v>
      </c>
      <c r="AO112" s="6">
        <f t="shared" si="407"/>
        <v>2.4832044116656506</v>
      </c>
      <c r="AP112" s="1">
        <v>106</v>
      </c>
      <c r="AQ112" s="1">
        <v>-23.872681271270299</v>
      </c>
      <c r="AR112" s="5">
        <f t="shared" si="429"/>
        <v>-0.88326205884389708</v>
      </c>
      <c r="AS112" s="5">
        <f t="shared" si="430"/>
        <v>0.88326205884389708</v>
      </c>
      <c r="AT112" s="1">
        <v>-88.004725240170998</v>
      </c>
      <c r="AU112" s="6">
        <f t="shared" si="431"/>
        <v>-84.229900129139466</v>
      </c>
      <c r="AV112" s="16">
        <f t="shared" si="408"/>
        <v>84229.900129139467</v>
      </c>
      <c r="AW112" s="6">
        <f t="shared" si="409"/>
        <v>52.643687580712168</v>
      </c>
      <c r="AX112" s="14">
        <f t="shared" si="410"/>
        <v>2.2081551471097426E-2</v>
      </c>
      <c r="AY112" s="6">
        <f t="shared" si="411"/>
        <v>2.3840574630644755</v>
      </c>
      <c r="AZ112" s="27">
        <f t="shared" si="583"/>
        <v>51.490860874764621</v>
      </c>
      <c r="BA112" s="22">
        <f t="shared" si="584"/>
        <v>2.2081239012367478E-2</v>
      </c>
      <c r="BB112" s="27">
        <f t="shared" si="412"/>
        <v>2.3318827736942258</v>
      </c>
      <c r="BC112" s="1">
        <v>106</v>
      </c>
      <c r="BD112">
        <v>-23.7348850162509</v>
      </c>
      <c r="BE112" s="5">
        <f t="shared" si="486"/>
        <v>-0.88334969629940119</v>
      </c>
      <c r="BF112" s="5">
        <f t="shared" si="487"/>
        <v>0.88334969629940119</v>
      </c>
      <c r="BG112">
        <v>-95.875216275453596</v>
      </c>
      <c r="BH112" s="6">
        <f t="shared" si="526"/>
        <v>-92.049832455813927</v>
      </c>
      <c r="BI112" s="16">
        <f t="shared" si="413"/>
        <v>92049.832455813928</v>
      </c>
      <c r="BJ112" s="6">
        <f t="shared" si="527"/>
        <v>57.531145284883706</v>
      </c>
      <c r="BK112" s="14">
        <f t="shared" si="528"/>
        <v>2.2083742407485028E-2</v>
      </c>
      <c r="BL112" s="6">
        <f t="shared" si="529"/>
        <v>2.6051356796022125</v>
      </c>
      <c r="BM112" s="1">
        <v>106</v>
      </c>
      <c r="BN112">
        <v>-23.695078612438</v>
      </c>
      <c r="BO112" s="5">
        <f t="shared" si="488"/>
        <v>-0.8833153304959005</v>
      </c>
      <c r="BP112" s="5">
        <f t="shared" si="489"/>
        <v>0.8833153304959005</v>
      </c>
      <c r="BQ112">
        <v>-94.591505639255004</v>
      </c>
      <c r="BR112" s="6">
        <f t="shared" si="465"/>
        <v>-90.907920897006946</v>
      </c>
      <c r="BS112" s="16">
        <f t="shared" si="414"/>
        <v>90907.920897006945</v>
      </c>
      <c r="BT112" s="6">
        <f t="shared" si="466"/>
        <v>56.817450560629339</v>
      </c>
      <c r="BU112" s="14">
        <f t="shared" si="467"/>
        <v>2.2082883262397511E-2</v>
      </c>
      <c r="BV112" s="6">
        <f t="shared" si="468"/>
        <v>2.5729181233040102</v>
      </c>
      <c r="BW112" s="1">
        <v>106</v>
      </c>
      <c r="BX112">
        <v>-23.6416432338651</v>
      </c>
      <c r="BY112" s="5">
        <f t="shared" si="490"/>
        <v>-0.8831397761879991</v>
      </c>
      <c r="BZ112" s="5">
        <f t="shared" si="491"/>
        <v>0.8831397761879991</v>
      </c>
      <c r="CA112">
        <v>-95.705098658800097</v>
      </c>
      <c r="CB112" s="6">
        <f t="shared" si="469"/>
        <v>-91.612541303038569</v>
      </c>
      <c r="CC112" s="16">
        <f t="shared" si="415"/>
        <v>91612.541303038568</v>
      </c>
      <c r="CD112" s="6">
        <f t="shared" si="470"/>
        <v>57.257838314399102</v>
      </c>
      <c r="CE112" s="14">
        <f t="shared" si="471"/>
        <v>2.2078494404699979E-2</v>
      </c>
      <c r="CF112" s="6">
        <f t="shared" si="472"/>
        <v>2.59337603664724</v>
      </c>
      <c r="CG112" s="1">
        <v>106</v>
      </c>
      <c r="CH112">
        <v>-23.668333914796499</v>
      </c>
      <c r="CI112" s="5">
        <f t="shared" si="492"/>
        <v>-0.88338252542069995</v>
      </c>
      <c r="CJ112" s="5">
        <f t="shared" si="493"/>
        <v>0.88338252542069995</v>
      </c>
      <c r="CK112">
        <v>-95.836604200303597</v>
      </c>
      <c r="CL112" s="6">
        <f t="shared" si="473"/>
        <v>-91.795739717781601</v>
      </c>
      <c r="CM112" s="16">
        <f t="shared" si="416"/>
        <v>91795.739717781602</v>
      </c>
      <c r="CN112" s="6">
        <f t="shared" si="474"/>
        <v>57.3723373236135</v>
      </c>
      <c r="CO112" s="14">
        <f t="shared" si="475"/>
        <v>2.2084563135517498E-2</v>
      </c>
      <c r="CP112" s="6">
        <f t="shared" si="476"/>
        <v>2.5978479615629997</v>
      </c>
      <c r="CQ112" s="1">
        <v>106</v>
      </c>
      <c r="CR112">
        <v>-23.653492311460099</v>
      </c>
      <c r="CS112" s="5">
        <f t="shared" si="494"/>
        <v>-0.88311667938779692</v>
      </c>
      <c r="CT112" s="5">
        <f t="shared" si="495"/>
        <v>0.88311667938779692</v>
      </c>
      <c r="CU112">
        <v>-52.157803997397401</v>
      </c>
      <c r="CV112" s="6">
        <f t="shared" si="477"/>
        <v>-49.015725031495073</v>
      </c>
      <c r="CW112" s="16">
        <f t="shared" si="417"/>
        <v>49015.725031495072</v>
      </c>
      <c r="CX112" s="6">
        <f t="shared" si="478"/>
        <v>30.63482814468442</v>
      </c>
      <c r="CY112" s="14">
        <f t="shared" si="479"/>
        <v>2.2077916984694922E-2</v>
      </c>
      <c r="CZ112" s="6">
        <f t="shared" si="480"/>
        <v>1.3875778301875765</v>
      </c>
      <c r="DA112" s="27">
        <f t="shared" si="418"/>
        <v>57.244692870881408</v>
      </c>
      <c r="DB112" s="22">
        <f t="shared" si="419"/>
        <v>2.2082420802525007E-2</v>
      </c>
      <c r="DC112" s="27">
        <f t="shared" si="496"/>
        <v>2.5923196275806766</v>
      </c>
      <c r="DD112" s="1">
        <v>106</v>
      </c>
      <c r="DE112">
        <v>-23.646491187033401</v>
      </c>
      <c r="DF112" s="5">
        <f t="shared" si="497"/>
        <v>-0.88362229442110163</v>
      </c>
      <c r="DG112" s="5">
        <f t="shared" si="498"/>
        <v>0.88362229442110163</v>
      </c>
      <c r="DH112">
        <v>-18.537740223109701</v>
      </c>
      <c r="DI112" s="6">
        <f t="shared" si="535"/>
        <v>-14.585099928081014</v>
      </c>
      <c r="DJ112" s="16">
        <f t="shared" si="536"/>
        <v>14585.099928081014</v>
      </c>
      <c r="DK112" s="6">
        <f t="shared" si="537"/>
        <v>9.115687455050633</v>
      </c>
      <c r="DL112" s="14">
        <f t="shared" si="538"/>
        <v>2.2090557360527542E-2</v>
      </c>
      <c r="DM112" s="6">
        <f t="shared" si="539"/>
        <v>0.41265085829563436</v>
      </c>
      <c r="DN112" s="1"/>
      <c r="ER112" s="1"/>
      <c r="ES112"/>
      <c r="ET112" s="5"/>
      <c r="EU112" s="5"/>
      <c r="EV112"/>
      <c r="EW112" s="6"/>
      <c r="EX112" s="16"/>
      <c r="EY112" s="6"/>
      <c r="EZ112" s="14"/>
      <c r="FA112" s="6"/>
      <c r="FE112" s="1">
        <v>106</v>
      </c>
      <c r="FF112">
        <v>-23.6760830775263</v>
      </c>
      <c r="FG112" s="5">
        <f t="shared" si="505"/>
        <v>-0.8830456194742986</v>
      </c>
      <c r="FH112" s="5">
        <f t="shared" si="506"/>
        <v>0.8830456194742986</v>
      </c>
      <c r="FI112">
        <v>-99.204987473785906</v>
      </c>
      <c r="FJ112" s="6">
        <f t="shared" si="559"/>
        <v>-95.844213105738191</v>
      </c>
      <c r="FK112" s="16">
        <f t="shared" si="560"/>
        <v>95844.213105738192</v>
      </c>
      <c r="FL112" s="6">
        <f t="shared" si="561"/>
        <v>59.902633191086373</v>
      </c>
      <c r="FM112" s="14">
        <f t="shared" si="562"/>
        <v>2.2076140486857465E-2</v>
      </c>
      <c r="FN112" s="6">
        <f t="shared" si="563"/>
        <v>2.7134558790631029</v>
      </c>
      <c r="FO112" s="1">
        <v>106</v>
      </c>
      <c r="FP112">
        <v>-23.579571980325898</v>
      </c>
      <c r="FQ112" s="5">
        <f t="shared" si="540"/>
        <v>-0.88298666675449766</v>
      </c>
      <c r="FR112" s="5">
        <f t="shared" si="541"/>
        <v>0.88298666675449766</v>
      </c>
      <c r="FS112">
        <v>-95.430798456072793</v>
      </c>
      <c r="FT112" s="6">
        <f t="shared" si="564"/>
        <v>-91.839255392551408</v>
      </c>
      <c r="FU112" s="16">
        <f t="shared" si="565"/>
        <v>91839.255392551408</v>
      </c>
      <c r="FV112" s="6">
        <f t="shared" si="566"/>
        <v>57.399534620344632</v>
      </c>
      <c r="FW112" s="14">
        <f t="shared" si="567"/>
        <v>2.2074666668862441E-2</v>
      </c>
      <c r="FX112" s="6">
        <f t="shared" si="568"/>
        <v>2.6002446823493788</v>
      </c>
      <c r="FY112" s="1">
        <v>106</v>
      </c>
      <c r="FZ112">
        <v>-23.642027404432898</v>
      </c>
      <c r="GA112" s="5">
        <f t="shared" si="507"/>
        <v>-0.88308375713429754</v>
      </c>
      <c r="GB112" s="5">
        <f t="shared" si="508"/>
        <v>0.88308375713429754</v>
      </c>
      <c r="GC112">
        <v>-93.476394191384301</v>
      </c>
      <c r="GD112" s="6">
        <f t="shared" si="549"/>
        <v>-89.982506260275841</v>
      </c>
      <c r="GE112" s="16">
        <f t="shared" si="550"/>
        <v>89982.506260275841</v>
      </c>
      <c r="GF112" s="6">
        <f t="shared" si="551"/>
        <v>56.2390664126724</v>
      </c>
      <c r="GG112" s="14">
        <f t="shared" si="552"/>
        <v>2.2077093928357439E-2</v>
      </c>
      <c r="GH112" s="6">
        <f t="shared" si="553"/>
        <v>2.5473944439958567</v>
      </c>
      <c r="GI112" s="1">
        <v>106</v>
      </c>
      <c r="GJ112">
        <v>-23.468663427531499</v>
      </c>
      <c r="GK112" s="5">
        <f t="shared" si="509"/>
        <v>-0.88341395755799823</v>
      </c>
      <c r="GL112" s="5">
        <f t="shared" si="510"/>
        <v>0.88341395755799823</v>
      </c>
      <c r="GM112">
        <v>-95.873094722628593</v>
      </c>
      <c r="GN112" s="6">
        <f t="shared" si="432"/>
        <v>-92.367491498589501</v>
      </c>
      <c r="GO112" s="16">
        <f t="shared" si="433"/>
        <v>92367.491498589501</v>
      </c>
      <c r="GP112" s="6">
        <f t="shared" si="434"/>
        <v>57.72968218661844</v>
      </c>
      <c r="GQ112" s="14">
        <f t="shared" si="435"/>
        <v>2.2085348938949957E-2</v>
      </c>
      <c r="GR112" s="6">
        <f t="shared" si="436"/>
        <v>2.6139357067076152</v>
      </c>
      <c r="GS112" s="1">
        <v>106</v>
      </c>
      <c r="GT112">
        <v>-23.9956899862295</v>
      </c>
      <c r="GU112" s="5">
        <f t="shared" si="511"/>
        <v>-0.88357619395290143</v>
      </c>
      <c r="GV112" s="5">
        <f t="shared" si="512"/>
        <v>0.88357619395290143</v>
      </c>
      <c r="GW112">
        <v>-102.894211187959</v>
      </c>
      <c r="GX112" s="6">
        <f t="shared" si="569"/>
        <v>-99.228850752115534</v>
      </c>
      <c r="GY112" s="16">
        <f t="shared" si="570"/>
        <v>99228.850752115541</v>
      </c>
      <c r="GZ112" s="6">
        <f t="shared" si="571"/>
        <v>62.018031720072216</v>
      </c>
      <c r="HA112" s="14">
        <f t="shared" si="572"/>
        <v>2.2089404848822537E-2</v>
      </c>
      <c r="HB112" s="6">
        <f t="shared" si="573"/>
        <v>2.8075917909294894</v>
      </c>
      <c r="HC112" s="27">
        <f t="shared" si="513"/>
        <v>58.657789626158809</v>
      </c>
      <c r="HD112" s="22">
        <f t="shared" si="514"/>
        <v>2.2080530974369968E-2</v>
      </c>
      <c r="HE112" s="27">
        <f t="shared" si="515"/>
        <v>2.6565389072502823</v>
      </c>
      <c r="HF112" s="1">
        <v>106</v>
      </c>
      <c r="HG112">
        <v>-23.564705045015099</v>
      </c>
      <c r="HH112" s="5">
        <f t="shared" si="516"/>
        <v>-0.88321363006929943</v>
      </c>
      <c r="HI112" s="5">
        <f t="shared" si="517"/>
        <v>0.88321363006929943</v>
      </c>
      <c r="HJ112">
        <v>-82.9803299158812</v>
      </c>
      <c r="HK112" s="6">
        <f t="shared" si="437"/>
        <v>-79.192643053829698</v>
      </c>
      <c r="HL112" s="16">
        <f t="shared" si="438"/>
        <v>79192.643053829699</v>
      </c>
      <c r="HM112" s="6">
        <f t="shared" si="439"/>
        <v>49.495401908643565</v>
      </c>
      <c r="HN112" s="14">
        <f t="shared" si="440"/>
        <v>2.2080340751732486E-2</v>
      </c>
      <c r="HO112" s="6">
        <f t="shared" si="441"/>
        <v>2.2416049854103823</v>
      </c>
      <c r="HP112" s="1">
        <v>106</v>
      </c>
      <c r="HQ112">
        <v>-23.720478713092401</v>
      </c>
      <c r="HR112" s="5">
        <f t="shared" si="518"/>
        <v>-0.88299863424970226</v>
      </c>
      <c r="HS112" s="5">
        <f t="shared" si="519"/>
        <v>0.88299863424970226</v>
      </c>
      <c r="HT112">
        <v>-83.340037427842603</v>
      </c>
      <c r="HU112" s="6">
        <f t="shared" si="442"/>
        <v>-79.634646698832498</v>
      </c>
      <c r="HV112" s="16">
        <f t="shared" si="443"/>
        <v>79634.646698832497</v>
      </c>
      <c r="HW112" s="6">
        <f t="shared" si="444"/>
        <v>49.771654186770313</v>
      </c>
      <c r="HX112" s="14">
        <f t="shared" si="445"/>
        <v>2.2074965856242558E-2</v>
      </c>
      <c r="HY112" s="6">
        <f t="shared" si="446"/>
        <v>2.2546650586413222</v>
      </c>
      <c r="HZ112" s="1">
        <v>106</v>
      </c>
      <c r="IA112">
        <v>-23.697657863780702</v>
      </c>
      <c r="IB112" s="5">
        <f t="shared" si="520"/>
        <v>-0.88301302318370034</v>
      </c>
      <c r="IC112" s="5">
        <f t="shared" si="521"/>
        <v>0.88301302318370034</v>
      </c>
      <c r="ID112">
        <v>-86.705518886446995</v>
      </c>
      <c r="IE112" s="6">
        <f t="shared" si="447"/>
        <v>-82.957278564572363</v>
      </c>
      <c r="IF112" s="16">
        <f t="shared" si="448"/>
        <v>82957.278564572363</v>
      </c>
      <c r="IG112" s="6">
        <f t="shared" si="449"/>
        <v>51.84829910285773</v>
      </c>
      <c r="IH112" s="14">
        <f t="shared" si="450"/>
        <v>2.2075325579592509E-2</v>
      </c>
      <c r="II112" s="6">
        <f t="shared" si="451"/>
        <v>2.3486991807173521</v>
      </c>
      <c r="IJ112" s="1">
        <v>106</v>
      </c>
      <c r="IK112">
        <v>-23.8570506048708</v>
      </c>
      <c r="IL112" s="5">
        <f t="shared" si="522"/>
        <v>-0.88312496815879982</v>
      </c>
      <c r="IM112" s="5">
        <f t="shared" si="523"/>
        <v>0.88312496815879982</v>
      </c>
      <c r="IN112">
        <v>-85.993597656488404</v>
      </c>
      <c r="IO112" s="6">
        <f t="shared" si="452"/>
        <v>-82.371398992836461</v>
      </c>
      <c r="IP112" s="16">
        <f t="shared" si="453"/>
        <v>82371.398992836461</v>
      </c>
      <c r="IQ112" s="6">
        <f t="shared" si="454"/>
        <v>51.48212437052279</v>
      </c>
      <c r="IR112" s="14">
        <f t="shared" si="455"/>
        <v>2.2078124203969995E-2</v>
      </c>
      <c r="IS112" s="6">
        <f t="shared" si="456"/>
        <v>2.3318160499009011</v>
      </c>
      <c r="IT112" s="1">
        <v>106</v>
      </c>
      <c r="IU112">
        <v>-23.744558291448602</v>
      </c>
      <c r="IV112" s="5">
        <f t="shared" si="524"/>
        <v>-0.8835969158806023</v>
      </c>
      <c r="IW112" s="5">
        <f t="shared" si="525"/>
        <v>0.8835969158806023</v>
      </c>
      <c r="IX112">
        <v>-79.753410071134596</v>
      </c>
      <c r="IY112" s="6">
        <f t="shared" si="457"/>
        <v>-76.113752275705366</v>
      </c>
      <c r="IZ112" s="16">
        <f t="shared" si="458"/>
        <v>76113.752275705367</v>
      </c>
      <c r="JA112" s="6">
        <f t="shared" si="459"/>
        <v>47.571095172315857</v>
      </c>
      <c r="JB112" s="14">
        <f t="shared" si="460"/>
        <v>2.2089922897015057E-2</v>
      </c>
      <c r="JC112" s="6">
        <f t="shared" si="461"/>
        <v>2.1535201998710458</v>
      </c>
      <c r="JD112" s="27">
        <f t="shared" si="462"/>
        <v>50.033714948222055</v>
      </c>
      <c r="JE112" s="22">
        <f t="shared" si="463"/>
        <v>2.2079735857710524E-2</v>
      </c>
      <c r="JF112" s="27">
        <f t="shared" si="464"/>
        <v>2.2660468073828723</v>
      </c>
    </row>
    <row r="113" spans="2:266" x14ac:dyDescent="0.25">
      <c r="B113" s="1">
        <v>107</v>
      </c>
      <c r="C113" s="5">
        <v>-23.674363623197301</v>
      </c>
      <c r="D113" s="5">
        <f t="shared" si="420"/>
        <v>-0.89145238908380264</v>
      </c>
      <c r="E113" s="5">
        <f t="shared" si="421"/>
        <v>0.89145238908380264</v>
      </c>
      <c r="F113" s="6">
        <v>-84.804047271609306</v>
      </c>
      <c r="G113" s="6">
        <f t="shared" si="422"/>
        <v>-81.196443736553192</v>
      </c>
      <c r="H113" s="16">
        <f t="shared" si="395"/>
        <v>81196.443736553192</v>
      </c>
      <c r="I113" s="6">
        <f t="shared" si="396"/>
        <v>50.747777335345745</v>
      </c>
      <c r="J113" s="14">
        <f t="shared" si="397"/>
        <v>2.2286309727095065E-2</v>
      </c>
      <c r="K113" s="6">
        <f t="shared" si="398"/>
        <v>2.2770830144951288</v>
      </c>
      <c r="L113" s="1">
        <v>107</v>
      </c>
      <c r="M113" s="1">
        <v>-23.881893634918899</v>
      </c>
      <c r="N113" s="5">
        <f t="shared" si="585"/>
        <v>-0.89173830511849772</v>
      </c>
      <c r="O113" s="5">
        <f t="shared" si="577"/>
        <v>0.89173830511849772</v>
      </c>
      <c r="P113" s="1">
        <v>-88.767775148153305</v>
      </c>
      <c r="Q113" s="6">
        <f t="shared" si="578"/>
        <v>-84.727703779935837</v>
      </c>
      <c r="R113" s="16">
        <f t="shared" si="579"/>
        <v>84727.703779935837</v>
      </c>
      <c r="S113" s="6">
        <f t="shared" si="580"/>
        <v>52.954814862459898</v>
      </c>
      <c r="T113" s="14">
        <f t="shared" si="581"/>
        <v>2.2293457627962442E-2</v>
      </c>
      <c r="U113" s="6">
        <f t="shared" si="582"/>
        <v>2.3753522556339242</v>
      </c>
      <c r="V113" s="1">
        <v>107</v>
      </c>
      <c r="W113" s="1">
        <v>-23.845808656471199</v>
      </c>
      <c r="X113" s="5">
        <f t="shared" si="423"/>
        <v>-0.89146174887579832</v>
      </c>
      <c r="Y113" s="5">
        <f t="shared" si="424"/>
        <v>0.89146174887579832</v>
      </c>
      <c r="Z113" s="1">
        <v>-80.570131912827506</v>
      </c>
      <c r="AA113" s="6">
        <f t="shared" si="425"/>
        <v>-76.141081191599383</v>
      </c>
      <c r="AB113" s="16">
        <f t="shared" si="400"/>
        <v>76141.081191599384</v>
      </c>
      <c r="AC113" s="6">
        <f t="shared" si="401"/>
        <v>47.588175744749613</v>
      </c>
      <c r="AD113" s="14">
        <f t="shared" si="402"/>
        <v>2.2286543721894959E-2</v>
      </c>
      <c r="AE113" s="6">
        <f t="shared" si="403"/>
        <v>2.1352873885957284</v>
      </c>
      <c r="AF113" s="1">
        <v>107</v>
      </c>
      <c r="AG113" s="1">
        <v>-23.913354922677598</v>
      </c>
      <c r="AH113" s="5">
        <f t="shared" si="426"/>
        <v>-0.89148209827439828</v>
      </c>
      <c r="AI113" s="5">
        <f t="shared" si="427"/>
        <v>0.89148209827439828</v>
      </c>
      <c r="AJ113" s="1">
        <v>-92.9232908412814</v>
      </c>
      <c r="AK113" s="6">
        <f t="shared" si="428"/>
        <v>-88.645572587847695</v>
      </c>
      <c r="AL113" s="16">
        <f t="shared" si="404"/>
        <v>88645.572587847695</v>
      </c>
      <c r="AM113" s="6">
        <f t="shared" si="405"/>
        <v>55.403482867404811</v>
      </c>
      <c r="AN113" s="14">
        <f t="shared" si="406"/>
        <v>2.2287052456859958E-2</v>
      </c>
      <c r="AO113" s="6">
        <f t="shared" si="407"/>
        <v>2.4859044494397291</v>
      </c>
      <c r="AP113" s="1">
        <v>107</v>
      </c>
      <c r="AQ113" s="1">
        <v>-23.8810968884444</v>
      </c>
      <c r="AR113" s="5">
        <f t="shared" si="429"/>
        <v>-0.89167767601799852</v>
      </c>
      <c r="AS113" s="5">
        <f t="shared" si="430"/>
        <v>0.89167767601799852</v>
      </c>
      <c r="AT113" s="1">
        <v>-88.855877704918399</v>
      </c>
      <c r="AU113" s="6">
        <f t="shared" si="431"/>
        <v>-85.081052593886866</v>
      </c>
      <c r="AV113" s="16">
        <f t="shared" si="408"/>
        <v>85081.052593886867</v>
      </c>
      <c r="AW113" s="6">
        <f t="shared" si="409"/>
        <v>53.17565787117929</v>
      </c>
      <c r="AX113" s="14">
        <f t="shared" si="410"/>
        <v>2.2291941900449964E-2</v>
      </c>
      <c r="AY113" s="6">
        <f t="shared" si="411"/>
        <v>2.3854206200898962</v>
      </c>
      <c r="AZ113" s="27">
        <f t="shared" si="583"/>
        <v>51.97398173622787</v>
      </c>
      <c r="BA113" s="22">
        <f t="shared" si="584"/>
        <v>2.2289061086852476E-2</v>
      </c>
      <c r="BB113" s="27">
        <f t="shared" si="412"/>
        <v>2.3318156621180188</v>
      </c>
      <c r="BC113" s="1">
        <v>107</v>
      </c>
      <c r="BD113">
        <v>-23.743036370640599</v>
      </c>
      <c r="BE113" s="5">
        <f t="shared" si="486"/>
        <v>-0.89150105068910079</v>
      </c>
      <c r="BF113" s="5">
        <f t="shared" si="487"/>
        <v>0.89150105068910079</v>
      </c>
      <c r="BG113">
        <v>-96.397829428315205</v>
      </c>
      <c r="BH113" s="6">
        <f t="shared" si="526"/>
        <v>-92.572445608675537</v>
      </c>
      <c r="BI113" s="16">
        <f t="shared" si="413"/>
        <v>92572.445608675538</v>
      </c>
      <c r="BJ113" s="6">
        <f t="shared" si="527"/>
        <v>57.85777850542221</v>
      </c>
      <c r="BK113" s="14">
        <f t="shared" si="528"/>
        <v>2.228752626722752E-2</v>
      </c>
      <c r="BL113" s="6">
        <f t="shared" si="529"/>
        <v>2.5959712985509134</v>
      </c>
      <c r="BM113" s="1">
        <v>107</v>
      </c>
      <c r="BN113">
        <v>-23.704138285748201</v>
      </c>
      <c r="BO113" s="5">
        <f t="shared" si="488"/>
        <v>-0.89237500380610157</v>
      </c>
      <c r="BP113" s="5">
        <f t="shared" si="489"/>
        <v>0.89237500380610157</v>
      </c>
      <c r="BQ113">
        <v>-95.452791824936895</v>
      </c>
      <c r="BR113" s="6">
        <f t="shared" si="465"/>
        <v>-91.769207082688837</v>
      </c>
      <c r="BS113" s="16">
        <f t="shared" si="414"/>
        <v>91769.207082688838</v>
      </c>
      <c r="BT113" s="6">
        <f t="shared" si="466"/>
        <v>57.355754426680527</v>
      </c>
      <c r="BU113" s="14">
        <f t="shared" si="467"/>
        <v>2.2309375095152538E-2</v>
      </c>
      <c r="BV113" s="6">
        <f t="shared" si="468"/>
        <v>2.5709260874430764</v>
      </c>
      <c r="BW113" s="1">
        <v>107</v>
      </c>
      <c r="BX113">
        <v>-23.650781277971198</v>
      </c>
      <c r="BY113" s="5">
        <f t="shared" si="490"/>
        <v>-0.89227782029409752</v>
      </c>
      <c r="BZ113" s="5">
        <f t="shared" si="491"/>
        <v>0.89227782029409752</v>
      </c>
      <c r="CA113">
        <v>-96.215306408703299</v>
      </c>
      <c r="CB113" s="6">
        <f t="shared" si="469"/>
        <v>-92.122749052941771</v>
      </c>
      <c r="CC113" s="16">
        <f t="shared" si="415"/>
        <v>92122.74905294177</v>
      </c>
      <c r="CD113" s="6">
        <f t="shared" si="470"/>
        <v>57.576718158088603</v>
      </c>
      <c r="CE113" s="14">
        <f t="shared" si="471"/>
        <v>2.2306945507352439E-2</v>
      </c>
      <c r="CF113" s="6">
        <f t="shared" si="472"/>
        <v>2.5811117052808124</v>
      </c>
      <c r="CG113" s="1">
        <v>107</v>
      </c>
      <c r="CH113">
        <v>-23.676628227203501</v>
      </c>
      <c r="CI113" s="5">
        <f t="shared" si="492"/>
        <v>-0.89167683782770268</v>
      </c>
      <c r="CJ113" s="5">
        <f t="shared" si="493"/>
        <v>0.89167683782770268</v>
      </c>
      <c r="CK113">
        <v>-96.760305017232895</v>
      </c>
      <c r="CL113" s="6">
        <f t="shared" si="473"/>
        <v>-92.719440534710898</v>
      </c>
      <c r="CM113" s="16">
        <f t="shared" si="416"/>
        <v>92719.440534710899</v>
      </c>
      <c r="CN113" s="6">
        <f t="shared" si="474"/>
        <v>57.94965033419431</v>
      </c>
      <c r="CO113" s="14">
        <f t="shared" si="475"/>
        <v>2.2291920945692566E-2</v>
      </c>
      <c r="CP113" s="6">
        <f t="shared" si="476"/>
        <v>2.5995808290981688</v>
      </c>
      <c r="CQ113" s="1">
        <v>107</v>
      </c>
      <c r="CR113">
        <v>-23.661890326637401</v>
      </c>
      <c r="CS113" s="5">
        <f t="shared" si="494"/>
        <v>-0.89151469456509957</v>
      </c>
      <c r="CT113" s="5">
        <f t="shared" si="495"/>
        <v>0.89151469456509957</v>
      </c>
      <c r="CU113">
        <v>-52.804367616772701</v>
      </c>
      <c r="CV113" s="6">
        <f t="shared" si="477"/>
        <v>-49.662288650870373</v>
      </c>
      <c r="CW113" s="16">
        <f t="shared" si="417"/>
        <v>49662.288650870374</v>
      </c>
      <c r="CX113" s="6">
        <f t="shared" si="478"/>
        <v>31.038930406793984</v>
      </c>
      <c r="CY113" s="14">
        <f t="shared" si="479"/>
        <v>2.2287867364127488E-2</v>
      </c>
      <c r="CZ113" s="6">
        <f t="shared" si="480"/>
        <v>1.3926379720273914</v>
      </c>
      <c r="DA113" s="27">
        <f t="shared" si="418"/>
        <v>57.684975356096409</v>
      </c>
      <c r="DB113" s="22">
        <f t="shared" si="419"/>
        <v>2.2298941953856267E-2</v>
      </c>
      <c r="DC113" s="27">
        <f t="shared" si="496"/>
        <v>2.5868929331026247</v>
      </c>
      <c r="DD113" s="1">
        <v>107</v>
      </c>
      <c r="DE113">
        <v>-23.654664287805499</v>
      </c>
      <c r="DF113" s="5">
        <f t="shared" si="497"/>
        <v>-0.89179539519319917</v>
      </c>
      <c r="DG113" s="5">
        <f t="shared" si="498"/>
        <v>0.89179539519319917</v>
      </c>
      <c r="DH113">
        <v>-18.544642440974702</v>
      </c>
      <c r="DI113" s="6">
        <f t="shared" si="535"/>
        <v>-14.592002145946015</v>
      </c>
      <c r="DJ113" s="16">
        <f t="shared" si="536"/>
        <v>14592.002145946015</v>
      </c>
      <c r="DK113" s="6">
        <f t="shared" si="537"/>
        <v>9.120001341216259</v>
      </c>
      <c r="DL113" s="14">
        <f t="shared" si="538"/>
        <v>2.2294884879829981E-2</v>
      </c>
      <c r="DM113" s="6">
        <f t="shared" si="539"/>
        <v>0.40906249977846076</v>
      </c>
      <c r="DN113" s="1"/>
      <c r="ER113" s="1"/>
      <c r="ES113"/>
      <c r="ET113" s="5"/>
      <c r="EU113" s="5"/>
      <c r="EV113"/>
      <c r="EW113" s="6"/>
      <c r="EX113" s="16"/>
      <c r="EY113" s="6"/>
      <c r="EZ113" s="14"/>
      <c r="FA113" s="6"/>
      <c r="FE113" s="1">
        <v>107</v>
      </c>
      <c r="FF113">
        <v>-23.684330870370001</v>
      </c>
      <c r="FG113" s="5">
        <f t="shared" si="505"/>
        <v>-0.89129341231799941</v>
      </c>
      <c r="FH113" s="5">
        <f t="shared" si="506"/>
        <v>0.89129341231799941</v>
      </c>
      <c r="FI113">
        <v>-100.22171977907399</v>
      </c>
      <c r="FJ113" s="6">
        <f t="shared" si="559"/>
        <v>-96.860945411026279</v>
      </c>
      <c r="FK113" s="16">
        <f t="shared" si="560"/>
        <v>96860.945411026274</v>
      </c>
      <c r="FL113" s="6">
        <f t="shared" si="561"/>
        <v>60.538090881891421</v>
      </c>
      <c r="FM113" s="14">
        <f t="shared" si="562"/>
        <v>2.2282335307949985E-2</v>
      </c>
      <c r="FN113" s="6">
        <f t="shared" si="563"/>
        <v>2.716864729178202</v>
      </c>
      <c r="FO113" s="1">
        <v>107</v>
      </c>
      <c r="FP113">
        <v>-23.587906991530001</v>
      </c>
      <c r="FQ113" s="5">
        <f t="shared" si="540"/>
        <v>-0.89132167795860084</v>
      </c>
      <c r="FR113" s="5">
        <f t="shared" si="541"/>
        <v>0.89132167795860084</v>
      </c>
      <c r="FS113">
        <v>-96.348601207137094</v>
      </c>
      <c r="FT113" s="6">
        <f t="shared" si="564"/>
        <v>-92.757058143615708</v>
      </c>
      <c r="FU113" s="16">
        <f t="shared" si="565"/>
        <v>92757.058143615708</v>
      </c>
      <c r="FV113" s="6">
        <f t="shared" si="566"/>
        <v>57.97316133975982</v>
      </c>
      <c r="FW113" s="14">
        <f t="shared" si="567"/>
        <v>2.2283041948965021E-2</v>
      </c>
      <c r="FX113" s="6">
        <f t="shared" si="568"/>
        <v>2.6016717767949316</v>
      </c>
      <c r="FY113" s="1">
        <v>107</v>
      </c>
      <c r="FZ113">
        <v>-23.650034543519698</v>
      </c>
      <c r="GA113" s="5">
        <f t="shared" si="507"/>
        <v>-0.89109089622109749</v>
      </c>
      <c r="GB113" s="5">
        <f t="shared" si="508"/>
        <v>0.89109089622109749</v>
      </c>
      <c r="GC113">
        <v>-94.537141360342503</v>
      </c>
      <c r="GD113" s="6">
        <f t="shared" si="549"/>
        <v>-91.043253429234042</v>
      </c>
      <c r="GE113" s="16">
        <f t="shared" si="550"/>
        <v>91043.253429234042</v>
      </c>
      <c r="GF113" s="6">
        <f t="shared" si="551"/>
        <v>56.902033393271275</v>
      </c>
      <c r="GG113" s="14">
        <f t="shared" si="552"/>
        <v>2.2277272405527439E-2</v>
      </c>
      <c r="GH113" s="6">
        <f t="shared" si="553"/>
        <v>2.554263931303939</v>
      </c>
      <c r="GI113" s="1">
        <v>107</v>
      </c>
      <c r="GJ113">
        <v>-23.4767371096173</v>
      </c>
      <c r="GK113" s="5">
        <f t="shared" si="509"/>
        <v>-0.89148763964379896</v>
      </c>
      <c r="GL113" s="5">
        <f t="shared" si="510"/>
        <v>0.89148763964379896</v>
      </c>
      <c r="GM113">
        <v>-96.965218894183593</v>
      </c>
      <c r="GN113" s="6">
        <f t="shared" si="432"/>
        <v>-93.459615670144501</v>
      </c>
      <c r="GO113" s="16">
        <f t="shared" si="433"/>
        <v>93459.6156701445</v>
      </c>
      <c r="GP113" s="6">
        <f t="shared" si="434"/>
        <v>58.412259793840313</v>
      </c>
      <c r="GQ113" s="14">
        <f t="shared" si="435"/>
        <v>2.2287190991094975E-2</v>
      </c>
      <c r="GR113" s="6">
        <f t="shared" si="436"/>
        <v>2.6208892729989794</v>
      </c>
      <c r="GS113" s="1">
        <v>107</v>
      </c>
      <c r="GT113">
        <v>-24.003752911539401</v>
      </c>
      <c r="GU113" s="5">
        <f t="shared" si="511"/>
        <v>-0.89163911926280193</v>
      </c>
      <c r="GV113" s="5">
        <f t="shared" si="512"/>
        <v>0.89163911926280193</v>
      </c>
      <c r="GW113">
        <v>-103.74655500054401</v>
      </c>
      <c r="GX113" s="6">
        <f t="shared" si="569"/>
        <v>-100.08119456470054</v>
      </c>
      <c r="GY113" s="16">
        <f t="shared" si="570"/>
        <v>100081.19456470053</v>
      </c>
      <c r="GZ113" s="6">
        <f t="shared" si="571"/>
        <v>62.550746602937835</v>
      </c>
      <c r="HA113" s="14">
        <f t="shared" si="572"/>
        <v>2.2290977981570047E-2</v>
      </c>
      <c r="HB113" s="6">
        <f t="shared" si="573"/>
        <v>2.8061014933779105</v>
      </c>
      <c r="HC113" s="27">
        <f t="shared" si="513"/>
        <v>59.275258402340135</v>
      </c>
      <c r="HD113" s="22">
        <f t="shared" si="514"/>
        <v>2.2284163727021491E-2</v>
      </c>
      <c r="HE113" s="27">
        <f t="shared" si="515"/>
        <v>2.6599723071709316</v>
      </c>
      <c r="HF113" s="1">
        <v>107</v>
      </c>
      <c r="HG113">
        <v>-23.573253841319399</v>
      </c>
      <c r="HH113" s="5">
        <f t="shared" si="516"/>
        <v>-0.89176242637359948</v>
      </c>
      <c r="HI113" s="5">
        <f t="shared" si="517"/>
        <v>0.89176242637359948</v>
      </c>
      <c r="HJ113">
        <v>-83.734185621142402</v>
      </c>
      <c r="HK113" s="6">
        <f t="shared" si="437"/>
        <v>-79.9464987590909</v>
      </c>
      <c r="HL113" s="16">
        <f t="shared" si="438"/>
        <v>79946.4987590909</v>
      </c>
      <c r="HM113" s="6">
        <f t="shared" si="439"/>
        <v>49.966561724431813</v>
      </c>
      <c r="HN113" s="14">
        <f t="shared" si="440"/>
        <v>2.2294060659339986E-2</v>
      </c>
      <c r="HO113" s="6">
        <f t="shared" si="441"/>
        <v>2.2412499224764857</v>
      </c>
      <c r="HP113" s="1">
        <v>107</v>
      </c>
      <c r="HQ113">
        <v>-23.7287708834575</v>
      </c>
      <c r="HR113" s="5">
        <f t="shared" si="518"/>
        <v>-0.89129080461480115</v>
      </c>
      <c r="HS113" s="5">
        <f t="shared" si="519"/>
        <v>0.89129080461480115</v>
      </c>
      <c r="HT113">
        <v>-84.388047270476804</v>
      </c>
      <c r="HU113" s="6">
        <f t="shared" si="442"/>
        <v>-80.682656541466699</v>
      </c>
      <c r="HV113" s="16">
        <f t="shared" si="443"/>
        <v>80682.656541466698</v>
      </c>
      <c r="HW113" s="6">
        <f t="shared" si="444"/>
        <v>50.426660338416688</v>
      </c>
      <c r="HX113" s="14">
        <f t="shared" si="445"/>
        <v>2.2282270115370029E-2</v>
      </c>
      <c r="HY113" s="6">
        <f t="shared" si="446"/>
        <v>2.263084509671796</v>
      </c>
      <c r="HZ113" s="1">
        <v>107</v>
      </c>
      <c r="IA113">
        <v>-23.706256625541901</v>
      </c>
      <c r="IB113" s="5">
        <f t="shared" si="520"/>
        <v>-0.89161178494489945</v>
      </c>
      <c r="IC113" s="5">
        <f t="shared" si="521"/>
        <v>0.89161178494489945</v>
      </c>
      <c r="ID113">
        <v>-87.520148046314702</v>
      </c>
      <c r="IE113" s="6">
        <f t="shared" si="447"/>
        <v>-83.771907724440069</v>
      </c>
      <c r="IF113" s="16">
        <f t="shared" si="448"/>
        <v>83771.907724440069</v>
      </c>
      <c r="IG113" s="6">
        <f t="shared" si="449"/>
        <v>52.35744232777504</v>
      </c>
      <c r="IH113" s="14">
        <f t="shared" si="450"/>
        <v>2.2290294623622486E-2</v>
      </c>
      <c r="II113" s="6">
        <f t="shared" si="451"/>
        <v>2.3488896495916403</v>
      </c>
      <c r="IJ113" s="1">
        <v>107</v>
      </c>
      <c r="IK113">
        <v>-23.865305289501698</v>
      </c>
      <c r="IL113" s="5">
        <f t="shared" si="522"/>
        <v>-0.89137965278969844</v>
      </c>
      <c r="IM113" s="5">
        <f t="shared" si="523"/>
        <v>0.89137965278969844</v>
      </c>
      <c r="IN113">
        <v>-86.439087428152604</v>
      </c>
      <c r="IO113" s="6">
        <f t="shared" si="452"/>
        <v>-82.816888764500661</v>
      </c>
      <c r="IP113" s="16">
        <f t="shared" si="453"/>
        <v>82816.888764500662</v>
      </c>
      <c r="IQ113" s="6">
        <f t="shared" si="454"/>
        <v>51.760555477812915</v>
      </c>
      <c r="IR113" s="14">
        <f t="shared" si="455"/>
        <v>2.2284491319742462E-2</v>
      </c>
      <c r="IS113" s="6">
        <f t="shared" si="456"/>
        <v>2.3227164908160489</v>
      </c>
      <c r="IT113" s="1">
        <v>107</v>
      </c>
      <c r="IU113">
        <v>-23.753188159384202</v>
      </c>
      <c r="IV113" s="5">
        <f t="shared" si="524"/>
        <v>-0.89222678381620213</v>
      </c>
      <c r="IW113" s="5">
        <f t="shared" si="525"/>
        <v>0.89222678381620213</v>
      </c>
      <c r="IX113">
        <v>-74.015864916145802</v>
      </c>
      <c r="IY113" s="6">
        <f t="shared" si="457"/>
        <v>-70.376207120716572</v>
      </c>
      <c r="IZ113" s="16">
        <f t="shared" si="458"/>
        <v>70376.207120716572</v>
      </c>
      <c r="JA113" s="6">
        <f t="shared" si="459"/>
        <v>43.985129450447857</v>
      </c>
      <c r="JB113" s="14">
        <f t="shared" si="460"/>
        <v>2.2305669595405052E-2</v>
      </c>
      <c r="JC113" s="6">
        <f t="shared" si="461"/>
        <v>1.9719259833163114</v>
      </c>
      <c r="JD113" s="27">
        <f t="shared" si="462"/>
        <v>49.699269863776863</v>
      </c>
      <c r="JE113" s="22">
        <f t="shared" si="463"/>
        <v>2.2291357262696005E-2</v>
      </c>
      <c r="JF113" s="27">
        <f t="shared" si="464"/>
        <v>2.229530901958459</v>
      </c>
    </row>
    <row r="114" spans="2:266" x14ac:dyDescent="0.25">
      <c r="B114" s="1">
        <v>108</v>
      </c>
      <c r="C114" s="5">
        <v>-23.682060166200898</v>
      </c>
      <c r="D114" s="5">
        <f t="shared" si="420"/>
        <v>-0.89914893208739954</v>
      </c>
      <c r="E114" s="5">
        <f t="shared" si="421"/>
        <v>0.89914893208739954</v>
      </c>
      <c r="F114" s="6">
        <v>-85.390623286366505</v>
      </c>
      <c r="G114" s="6">
        <f t="shared" si="422"/>
        <v>-81.783019751310391</v>
      </c>
      <c r="H114" s="16">
        <f t="shared" si="395"/>
        <v>81783.019751310392</v>
      </c>
      <c r="I114" s="6">
        <f t="shared" si="396"/>
        <v>51.114387344568996</v>
      </c>
      <c r="J114" s="14">
        <f t="shared" si="397"/>
        <v>2.2478723302184988E-2</v>
      </c>
      <c r="K114" s="6">
        <f t="shared" si="398"/>
        <v>2.2739008197854615</v>
      </c>
      <c r="L114" s="1">
        <v>108</v>
      </c>
      <c r="M114" s="1">
        <v>-23.890320381397999</v>
      </c>
      <c r="N114" s="5">
        <f t="shared" si="585"/>
        <v>-0.90016505159759674</v>
      </c>
      <c r="O114" s="5">
        <f t="shared" si="577"/>
        <v>0.90016505159759674</v>
      </c>
      <c r="P114" s="1">
        <v>-89.703753963112803</v>
      </c>
      <c r="Q114" s="6">
        <f t="shared" si="578"/>
        <v>-85.663682594895334</v>
      </c>
      <c r="R114" s="16">
        <f t="shared" si="579"/>
        <v>85663.682594895334</v>
      </c>
      <c r="S114" s="6">
        <f t="shared" si="580"/>
        <v>53.53980162180958</v>
      </c>
      <c r="T114" s="14">
        <f t="shared" si="581"/>
        <v>2.2504126289939919E-2</v>
      </c>
      <c r="U114" s="6">
        <f t="shared" si="582"/>
        <v>2.3791104321052279</v>
      </c>
      <c r="V114" s="1">
        <v>108</v>
      </c>
      <c r="W114" s="1">
        <v>-23.845808656471199</v>
      </c>
      <c r="X114" s="5">
        <f t="shared" si="423"/>
        <v>-0.89146174887579832</v>
      </c>
      <c r="Y114" s="5">
        <f t="shared" si="424"/>
        <v>0.89146174887579832</v>
      </c>
      <c r="Z114" s="1">
        <v>-80.570131912827506</v>
      </c>
      <c r="AA114" s="6">
        <f t="shared" si="425"/>
        <v>-76.141081191599383</v>
      </c>
      <c r="AB114" s="16">
        <f t="shared" si="400"/>
        <v>76141.081191599384</v>
      </c>
      <c r="AC114" s="6">
        <f t="shared" si="401"/>
        <v>47.588175744749613</v>
      </c>
      <c r="AD114" s="14">
        <f t="shared" si="402"/>
        <v>2.2286543721894959E-2</v>
      </c>
      <c r="AE114" s="6">
        <f t="shared" si="403"/>
        <v>2.1352873885957284</v>
      </c>
      <c r="AF114" s="1">
        <v>108</v>
      </c>
      <c r="AG114" s="1">
        <v>-23.921827676492502</v>
      </c>
      <c r="AH114" s="5">
        <f t="shared" si="426"/>
        <v>-0.89995485208930148</v>
      </c>
      <c r="AI114" s="5">
        <f t="shared" si="427"/>
        <v>0.89995485208930148</v>
      </c>
      <c r="AJ114" s="1">
        <v>-93.772158585488796</v>
      </c>
      <c r="AK114" s="6">
        <f t="shared" si="428"/>
        <v>-89.494440332055092</v>
      </c>
      <c r="AL114" s="16">
        <f t="shared" si="404"/>
        <v>89494.440332055092</v>
      </c>
      <c r="AM114" s="6">
        <f t="shared" si="405"/>
        <v>55.934025207534432</v>
      </c>
      <c r="AN114" s="14">
        <f t="shared" si="406"/>
        <v>2.2498871302232538E-2</v>
      </c>
      <c r="AO114" s="6">
        <f t="shared" si="407"/>
        <v>2.4860813885354403</v>
      </c>
      <c r="AP114" s="1">
        <v>108</v>
      </c>
      <c r="AQ114" s="1">
        <v>-23.889133271060501</v>
      </c>
      <c r="AR114" s="5">
        <f t="shared" si="429"/>
        <v>-0.8997140586340997</v>
      </c>
      <c r="AS114" s="5">
        <f t="shared" si="430"/>
        <v>0.8997140586340997</v>
      </c>
      <c r="AT114" s="1">
        <v>-89.6029574796557</v>
      </c>
      <c r="AU114" s="6">
        <f t="shared" si="431"/>
        <v>-85.828132368624168</v>
      </c>
      <c r="AV114" s="16">
        <f t="shared" si="408"/>
        <v>85828.132368624167</v>
      </c>
      <c r="AW114" s="6">
        <f t="shared" si="409"/>
        <v>53.642582730390103</v>
      </c>
      <c r="AX114" s="14">
        <f t="shared" si="410"/>
        <v>2.2492851465852493E-2</v>
      </c>
      <c r="AY114" s="6">
        <f t="shared" si="411"/>
        <v>2.384872492126112</v>
      </c>
      <c r="AZ114" s="27">
        <f t="shared" si="583"/>
        <v>52.363794529810548</v>
      </c>
      <c r="BA114" s="22">
        <f t="shared" si="584"/>
        <v>2.2452223216420979E-2</v>
      </c>
      <c r="BB114" s="27">
        <f t="shared" si="412"/>
        <v>2.3322320478050931</v>
      </c>
      <c r="BC114" s="1">
        <v>108</v>
      </c>
      <c r="BD114">
        <v>-23.751832339959901</v>
      </c>
      <c r="BE114" s="5">
        <f t="shared" si="486"/>
        <v>-0.90029702000840217</v>
      </c>
      <c r="BF114" s="5">
        <f t="shared" si="487"/>
        <v>0.90029702000840217</v>
      </c>
      <c r="BG114">
        <v>-97.023899666964994</v>
      </c>
      <c r="BH114" s="6">
        <f t="shared" si="526"/>
        <v>-93.198515847325325</v>
      </c>
      <c r="BI114" s="16">
        <f t="shared" si="413"/>
        <v>93198.515847325325</v>
      </c>
      <c r="BJ114" s="6">
        <f t="shared" si="527"/>
        <v>58.249072404578328</v>
      </c>
      <c r="BK114" s="14">
        <f t="shared" si="528"/>
        <v>2.2507425500210055E-2</v>
      </c>
      <c r="BL114" s="6">
        <f t="shared" si="529"/>
        <v>2.5879935670134602</v>
      </c>
      <c r="BM114" s="1">
        <v>108</v>
      </c>
      <c r="BN114">
        <v>-23.711918368388002</v>
      </c>
      <c r="BO114" s="5">
        <f t="shared" si="488"/>
        <v>-0.9001550864459027</v>
      </c>
      <c r="BP114" s="5">
        <f t="shared" si="489"/>
        <v>0.9001550864459027</v>
      </c>
      <c r="BQ114">
        <v>-96.303625404834705</v>
      </c>
      <c r="BR114" s="6">
        <f t="shared" si="465"/>
        <v>-92.620040662586646</v>
      </c>
      <c r="BS114" s="16">
        <f t="shared" si="414"/>
        <v>92620.040662586645</v>
      </c>
      <c r="BT114" s="6">
        <f t="shared" si="466"/>
        <v>57.887525414116652</v>
      </c>
      <c r="BU114" s="14">
        <f t="shared" si="467"/>
        <v>2.2503877161147566E-2</v>
      </c>
      <c r="BV114" s="6">
        <f t="shared" si="468"/>
        <v>2.5723356468572516</v>
      </c>
      <c r="BW114" s="1">
        <v>108</v>
      </c>
      <c r="BX114">
        <v>-23.658401731919199</v>
      </c>
      <c r="BY114" s="5">
        <f t="shared" si="490"/>
        <v>-0.89989827424209778</v>
      </c>
      <c r="BZ114" s="5">
        <f t="shared" si="491"/>
        <v>0.89989827424209778</v>
      </c>
      <c r="CA114">
        <v>-96.658060327172294</v>
      </c>
      <c r="CB114" s="6">
        <f t="shared" si="469"/>
        <v>-92.565502971410766</v>
      </c>
      <c r="CC114" s="16">
        <f t="shared" si="415"/>
        <v>92565.502971410766</v>
      </c>
      <c r="CD114" s="6">
        <f t="shared" si="470"/>
        <v>57.853439357131727</v>
      </c>
      <c r="CE114" s="14">
        <f t="shared" si="471"/>
        <v>2.2497456856052443E-2</v>
      </c>
      <c r="CF114" s="6">
        <f t="shared" si="472"/>
        <v>2.5715546306989601</v>
      </c>
      <c r="CG114" s="1">
        <v>108</v>
      </c>
      <c r="CH114">
        <v>-23.685098932108801</v>
      </c>
      <c r="CI114" s="5">
        <f t="shared" si="492"/>
        <v>-0.90014754273300213</v>
      </c>
      <c r="CJ114" s="5">
        <f t="shared" si="493"/>
        <v>0.90014754273300213</v>
      </c>
      <c r="CK114">
        <v>-98.028049059212194</v>
      </c>
      <c r="CL114" s="6">
        <f t="shared" si="473"/>
        <v>-93.987184576690197</v>
      </c>
      <c r="CM114" s="16">
        <f t="shared" si="416"/>
        <v>93987.184576690197</v>
      </c>
      <c r="CN114" s="6">
        <f t="shared" si="474"/>
        <v>58.741990360431373</v>
      </c>
      <c r="CO114" s="14">
        <f t="shared" si="475"/>
        <v>2.2503688568325055E-2</v>
      </c>
      <c r="CP114" s="6">
        <f t="shared" si="476"/>
        <v>2.6103271995646677</v>
      </c>
      <c r="CQ114" s="1">
        <v>108</v>
      </c>
      <c r="CR114">
        <v>-23.670057886040102</v>
      </c>
      <c r="CS114" s="5">
        <f t="shared" si="494"/>
        <v>-0.89968225396779999</v>
      </c>
      <c r="CT114" s="5">
        <f t="shared" si="495"/>
        <v>0.89968225396779999</v>
      </c>
      <c r="CU114">
        <v>-53.3959591761231</v>
      </c>
      <c r="CV114" s="6">
        <f t="shared" si="477"/>
        <v>-50.253880210220771</v>
      </c>
      <c r="CW114" s="16">
        <f t="shared" si="417"/>
        <v>50253.88021022077</v>
      </c>
      <c r="CX114" s="6">
        <f t="shared" si="478"/>
        <v>31.40867513138798</v>
      </c>
      <c r="CY114" s="14">
        <f t="shared" si="479"/>
        <v>2.2492056349194999E-2</v>
      </c>
      <c r="CZ114" s="6">
        <f t="shared" si="480"/>
        <v>1.3964341296215945</v>
      </c>
      <c r="DA114" s="27">
        <f t="shared" si="418"/>
        <v>58.183006884064518</v>
      </c>
      <c r="DB114" s="22">
        <f t="shared" si="419"/>
        <v>2.2503112021433777E-2</v>
      </c>
      <c r="DC114" s="27">
        <f t="shared" si="496"/>
        <v>2.5855538037870645</v>
      </c>
      <c r="DD114" s="1">
        <v>108</v>
      </c>
      <c r="DE114">
        <v>-23.663165912620698</v>
      </c>
      <c r="DF114" s="5">
        <f t="shared" si="497"/>
        <v>-0.90029702000839862</v>
      </c>
      <c r="DG114" s="5">
        <f t="shared" si="498"/>
        <v>0.90029702000839862</v>
      </c>
      <c r="DH114">
        <v>-18.375214934349099</v>
      </c>
      <c r="DI114" s="6">
        <f t="shared" si="535"/>
        <v>-14.422574639320413</v>
      </c>
      <c r="DJ114" s="16">
        <f t="shared" si="536"/>
        <v>14422.574639320412</v>
      </c>
      <c r="DK114" s="6">
        <f t="shared" si="537"/>
        <v>9.0141091495752566</v>
      </c>
      <c r="DL114" s="14">
        <f t="shared" si="538"/>
        <v>2.2507425500209965E-2</v>
      </c>
      <c r="DM114" s="6">
        <f t="shared" si="539"/>
        <v>0.40049490109347097</v>
      </c>
      <c r="DN114" s="1"/>
      <c r="ER114" s="1"/>
      <c r="ES114"/>
      <c r="ET114" s="5"/>
      <c r="EU114" s="5"/>
      <c r="EV114"/>
      <c r="EW114" s="6"/>
      <c r="EX114" s="16"/>
      <c r="EY114" s="6"/>
      <c r="EZ114" s="14"/>
      <c r="FA114" s="6"/>
      <c r="FE114" s="1">
        <v>108</v>
      </c>
      <c r="FF114">
        <v>-23.692904672685799</v>
      </c>
      <c r="FG114" s="5">
        <f t="shared" si="505"/>
        <v>-0.89986721463379737</v>
      </c>
      <c r="FH114" s="5">
        <f t="shared" si="506"/>
        <v>0.89986721463379737</v>
      </c>
      <c r="FI114">
        <v>-101.29271242767599</v>
      </c>
      <c r="FJ114" s="6">
        <f t="shared" si="559"/>
        <v>-97.93193805962828</v>
      </c>
      <c r="FK114" s="16">
        <f t="shared" si="560"/>
        <v>97931.938059628286</v>
      </c>
      <c r="FL114" s="6">
        <f t="shared" si="561"/>
        <v>61.207461287267677</v>
      </c>
      <c r="FM114" s="14">
        <f t="shared" si="562"/>
        <v>2.2496680365844936E-2</v>
      </c>
      <c r="FN114" s="6">
        <f t="shared" si="563"/>
        <v>2.7207330278023814</v>
      </c>
      <c r="FO114" s="1">
        <v>108</v>
      </c>
      <c r="FP114">
        <v>-23.596307660976599</v>
      </c>
      <c r="FQ114" s="5">
        <f t="shared" si="540"/>
        <v>-0.89972234740519852</v>
      </c>
      <c r="FR114" s="5">
        <f t="shared" si="541"/>
        <v>0.89972234740519852</v>
      </c>
      <c r="FS114">
        <v>-97.676178440451594</v>
      </c>
      <c r="FT114" s="6">
        <f t="shared" si="564"/>
        <v>-94.084635376930208</v>
      </c>
      <c r="FU114" s="16">
        <f t="shared" si="565"/>
        <v>94084.635376930208</v>
      </c>
      <c r="FV114" s="6">
        <f t="shared" si="566"/>
        <v>58.802897110581377</v>
      </c>
      <c r="FW114" s="14">
        <f t="shared" si="567"/>
        <v>2.2493058685129963E-2</v>
      </c>
      <c r="FX114" s="6">
        <f t="shared" si="568"/>
        <v>2.6142686032049363</v>
      </c>
      <c r="FY114" s="1">
        <v>108</v>
      </c>
      <c r="FZ114">
        <v>-23.6587696043417</v>
      </c>
      <c r="GA114" s="5">
        <f t="shared" si="507"/>
        <v>-0.89982595704309887</v>
      </c>
      <c r="GB114" s="5">
        <f t="shared" si="508"/>
        <v>0.89982595704309887</v>
      </c>
      <c r="GC114">
        <v>-95.385294593870597</v>
      </c>
      <c r="GD114" s="6">
        <f t="shared" si="549"/>
        <v>-91.891406662762137</v>
      </c>
      <c r="GE114" s="16">
        <f t="shared" si="550"/>
        <v>91891.406662762136</v>
      </c>
      <c r="GF114" s="6">
        <f t="shared" si="551"/>
        <v>57.432129164226332</v>
      </c>
      <c r="GG114" s="14">
        <f t="shared" si="552"/>
        <v>2.2495648926077472E-2</v>
      </c>
      <c r="GH114" s="6">
        <f t="shared" si="553"/>
        <v>2.5530327821594732</v>
      </c>
      <c r="GI114" s="1">
        <v>108</v>
      </c>
      <c r="GJ114">
        <v>-23.485309701213701</v>
      </c>
      <c r="GK114" s="5">
        <f t="shared" si="509"/>
        <v>-0.90006023124020018</v>
      </c>
      <c r="GL114" s="5">
        <f t="shared" si="510"/>
        <v>0.90006023124020018</v>
      </c>
      <c r="GM114">
        <v>-98.471176810562596</v>
      </c>
      <c r="GN114" s="6">
        <f t="shared" si="432"/>
        <v>-94.965573586523504</v>
      </c>
      <c r="GO114" s="16">
        <f t="shared" si="433"/>
        <v>94965.573586523504</v>
      </c>
      <c r="GP114" s="6">
        <f t="shared" si="434"/>
        <v>59.353483491577187</v>
      </c>
      <c r="GQ114" s="14">
        <f t="shared" si="435"/>
        <v>2.2501505781005005E-2</v>
      </c>
      <c r="GR114" s="6">
        <f t="shared" si="436"/>
        <v>2.6377560714928401</v>
      </c>
      <c r="GS114" s="1">
        <v>108</v>
      </c>
      <c r="GT114">
        <v>-24.011950832058499</v>
      </c>
      <c r="GU114" s="5">
        <f t="shared" si="511"/>
        <v>-0.89983703978190022</v>
      </c>
      <c r="GV114" s="5">
        <f t="shared" si="512"/>
        <v>0.89983703978190022</v>
      </c>
      <c r="GW114">
        <v>-104.767283052206</v>
      </c>
      <c r="GX114" s="6">
        <f t="shared" si="569"/>
        <v>-101.10192261636253</v>
      </c>
      <c r="GY114" s="16">
        <f t="shared" si="570"/>
        <v>101101.92261636253</v>
      </c>
      <c r="GZ114" s="6">
        <f t="shared" si="571"/>
        <v>63.188701635226579</v>
      </c>
      <c r="HA114" s="14">
        <f t="shared" si="572"/>
        <v>2.2495925994547507E-2</v>
      </c>
      <c r="HB114" s="6">
        <f t="shared" si="573"/>
        <v>2.8088953373398393</v>
      </c>
      <c r="HC114" s="27">
        <f t="shared" si="513"/>
        <v>59.996934537775829</v>
      </c>
      <c r="HD114" s="22">
        <f t="shared" si="514"/>
        <v>2.2496563950520975E-2</v>
      </c>
      <c r="HE114" s="27">
        <f t="shared" si="515"/>
        <v>2.6669377007854758</v>
      </c>
      <c r="HF114" s="1">
        <v>108</v>
      </c>
      <c r="HG114">
        <v>-23.581732555598901</v>
      </c>
      <c r="HH114" s="5">
        <f t="shared" si="516"/>
        <v>-0.90024114065310101</v>
      </c>
      <c r="HI114" s="5">
        <f t="shared" si="517"/>
        <v>0.90024114065310101</v>
      </c>
      <c r="HJ114">
        <v>-83.547641709446907</v>
      </c>
      <c r="HK114" s="6">
        <f t="shared" si="437"/>
        <v>-79.759954847395406</v>
      </c>
      <c r="HL114" s="16">
        <f t="shared" si="438"/>
        <v>79759.954847395406</v>
      </c>
      <c r="HM114" s="6">
        <f t="shared" si="439"/>
        <v>49.84997177962213</v>
      </c>
      <c r="HN114" s="14">
        <f t="shared" si="440"/>
        <v>2.2506028516327527E-2</v>
      </c>
      <c r="HO114" s="6">
        <f t="shared" si="441"/>
        <v>2.2149608378687202</v>
      </c>
      <c r="HP114" s="1">
        <v>108</v>
      </c>
      <c r="HQ114">
        <v>-23.737313393334301</v>
      </c>
      <c r="HR114" s="5">
        <f t="shared" si="518"/>
        <v>-0.89983331449160175</v>
      </c>
      <c r="HS114" s="5">
        <f t="shared" si="519"/>
        <v>0.89983331449160175</v>
      </c>
      <c r="HT114">
        <v>-85.082398913800702</v>
      </c>
      <c r="HU114" s="6">
        <f t="shared" si="442"/>
        <v>-81.377008184790597</v>
      </c>
      <c r="HV114" s="16">
        <f t="shared" si="443"/>
        <v>81377.008184790597</v>
      </c>
      <c r="HW114" s="6">
        <f t="shared" si="444"/>
        <v>50.860630115494125</v>
      </c>
      <c r="HX114" s="14">
        <f t="shared" si="445"/>
        <v>2.2495832862290045E-2</v>
      </c>
      <c r="HY114" s="6">
        <f t="shared" si="446"/>
        <v>2.2608911804617926</v>
      </c>
      <c r="HZ114" s="1">
        <v>108</v>
      </c>
      <c r="IA114">
        <v>-23.7142701441885</v>
      </c>
      <c r="IB114" s="5">
        <f t="shared" si="520"/>
        <v>-0.89962530359149895</v>
      </c>
      <c r="IC114" s="5">
        <f t="shared" si="521"/>
        <v>0.89962530359149895</v>
      </c>
      <c r="ID114">
        <v>-87.8824299201369</v>
      </c>
      <c r="IE114" s="6">
        <f t="shared" si="447"/>
        <v>-84.134189598262267</v>
      </c>
      <c r="IF114" s="16">
        <f t="shared" si="448"/>
        <v>84134.189598262266</v>
      </c>
      <c r="IG114" s="6">
        <f t="shared" si="449"/>
        <v>52.583868498913915</v>
      </c>
      <c r="IH114" s="14">
        <f t="shared" si="450"/>
        <v>2.2490632589787472E-2</v>
      </c>
      <c r="II114" s="6">
        <f t="shared" si="451"/>
        <v>2.3380342144218371</v>
      </c>
      <c r="IJ114" s="1">
        <v>108</v>
      </c>
      <c r="IK114">
        <v>-23.875119566939201</v>
      </c>
      <c r="IL114" s="5">
        <f t="shared" si="522"/>
        <v>-0.90119393022720118</v>
      </c>
      <c r="IM114" s="5">
        <f t="shared" si="523"/>
        <v>0.90119393022720118</v>
      </c>
      <c r="IN114">
        <v>-82.236412167549105</v>
      </c>
      <c r="IO114" s="6">
        <f t="shared" si="452"/>
        <v>-78.614213503897162</v>
      </c>
      <c r="IP114" s="16">
        <f t="shared" si="453"/>
        <v>78614.213503897161</v>
      </c>
      <c r="IQ114" s="6">
        <f t="shared" si="454"/>
        <v>49.133883439935722</v>
      </c>
      <c r="IR114" s="14">
        <f t="shared" si="455"/>
        <v>2.2529848255680031E-2</v>
      </c>
      <c r="IS114" s="6">
        <f t="shared" si="456"/>
        <v>2.1808350807488686</v>
      </c>
      <c r="IT114" s="1">
        <v>108</v>
      </c>
      <c r="IU114">
        <v>-23.761498211143</v>
      </c>
      <c r="IV114" s="5">
        <f t="shared" si="524"/>
        <v>-0.90053683557500008</v>
      </c>
      <c r="IW114" s="5">
        <f t="shared" si="525"/>
        <v>0.90053683557500008</v>
      </c>
      <c r="IX114">
        <v>-71.808834560215502</v>
      </c>
      <c r="IY114" s="6">
        <f t="shared" si="457"/>
        <v>-68.169176764786272</v>
      </c>
      <c r="IZ114" s="16">
        <f t="shared" si="458"/>
        <v>68169.176764786273</v>
      </c>
      <c r="JA114" s="6">
        <f t="shared" si="459"/>
        <v>42.605735477991423</v>
      </c>
      <c r="JB114" s="14">
        <f t="shared" si="460"/>
        <v>2.2513420889375003E-2</v>
      </c>
      <c r="JC114" s="6">
        <f t="shared" si="461"/>
        <v>1.8924594217531285</v>
      </c>
      <c r="JD114" s="27">
        <f t="shared" si="462"/>
        <v>49.006817862391458</v>
      </c>
      <c r="JE114" s="22">
        <f t="shared" si="463"/>
        <v>2.2507152622692012E-2</v>
      </c>
      <c r="JF114" s="27">
        <f t="shared" si="464"/>
        <v>2.1773886143635126</v>
      </c>
    </row>
    <row r="115" spans="2:266" x14ac:dyDescent="0.25">
      <c r="B115" s="1">
        <v>109</v>
      </c>
      <c r="C115" s="5">
        <v>-23.691123471669201</v>
      </c>
      <c r="D115" s="5">
        <f t="shared" si="420"/>
        <v>-0.90821223755570202</v>
      </c>
      <c r="E115" s="5">
        <f t="shared" si="421"/>
        <v>0.90821223755570202</v>
      </c>
      <c r="F115" s="6">
        <v>-86.588324606418595</v>
      </c>
      <c r="G115" s="6">
        <f t="shared" si="422"/>
        <v>-82.980721071362481</v>
      </c>
      <c r="H115" s="16">
        <f t="shared" si="395"/>
        <v>82980.721071362481</v>
      </c>
      <c r="I115" s="6">
        <f t="shared" si="396"/>
        <v>51.862950669601553</v>
      </c>
      <c r="J115" s="14">
        <f t="shared" si="397"/>
        <v>2.2705305938892549E-2</v>
      </c>
      <c r="K115" s="6">
        <f t="shared" si="398"/>
        <v>2.2841775754610758</v>
      </c>
      <c r="L115" s="1">
        <v>109</v>
      </c>
      <c r="M115" s="1">
        <v>-23.898927059401199</v>
      </c>
      <c r="N115" s="5">
        <f t="shared" si="585"/>
        <v>-0.90877172960079733</v>
      </c>
      <c r="O115" s="5">
        <f t="shared" si="577"/>
        <v>0.90877172960079733</v>
      </c>
      <c r="P115" s="1">
        <v>-90.4219266027212</v>
      </c>
      <c r="Q115" s="6">
        <f t="shared" si="578"/>
        <v>-86.381855234503732</v>
      </c>
      <c r="R115" s="16">
        <f t="shared" si="579"/>
        <v>86381.855234503731</v>
      </c>
      <c r="S115" s="6">
        <f t="shared" si="580"/>
        <v>53.988659521564834</v>
      </c>
      <c r="T115" s="14">
        <f t="shared" si="581"/>
        <v>2.2719293240019933E-2</v>
      </c>
      <c r="U115" s="6">
        <f t="shared" si="582"/>
        <v>2.3763353442026998</v>
      </c>
      <c r="V115" s="1"/>
      <c r="W115" s="5"/>
      <c r="X115" s="5"/>
      <c r="Y115" s="5"/>
      <c r="Z115" s="6"/>
      <c r="AA115" s="6"/>
      <c r="AB115" s="16"/>
      <c r="AC115" s="6"/>
      <c r="AD115" s="14"/>
      <c r="AE115" s="6"/>
      <c r="AF115" s="1">
        <v>109</v>
      </c>
      <c r="AG115" s="1">
        <v>-23.930399709295401</v>
      </c>
      <c r="AH115" s="5">
        <f t="shared" si="426"/>
        <v>-0.90852688489220057</v>
      </c>
      <c r="AI115" s="5">
        <f t="shared" si="427"/>
        <v>0.90852688489220057</v>
      </c>
      <c r="AJ115" s="1">
        <v>-93.522034585475893</v>
      </c>
      <c r="AK115" s="6">
        <f t="shared" si="428"/>
        <v>-89.244316332042189</v>
      </c>
      <c r="AL115" s="16">
        <f t="shared" si="404"/>
        <v>89244.316332042188</v>
      </c>
      <c r="AM115" s="6">
        <f t="shared" si="405"/>
        <v>55.777697707526364</v>
      </c>
      <c r="AN115" s="14">
        <f t="shared" si="406"/>
        <v>2.2713172122305014E-2</v>
      </c>
      <c r="AO115" s="6">
        <f t="shared" si="407"/>
        <v>2.455742307026811</v>
      </c>
      <c r="AP115" s="1"/>
      <c r="AQ115" s="5"/>
      <c r="AR115" s="5"/>
      <c r="AS115" s="5"/>
      <c r="AT115" s="6"/>
      <c r="AU115" s="6"/>
      <c r="AV115" s="16"/>
      <c r="AW115" s="6"/>
      <c r="AX115" s="14"/>
      <c r="AY115" s="6"/>
      <c r="AZ115" s="27">
        <f t="shared" si="583"/>
        <v>53.876435966230922</v>
      </c>
      <c r="BA115" s="22">
        <f t="shared" si="584"/>
        <v>2.2712590433739164E-2</v>
      </c>
      <c r="BB115" s="27">
        <f t="shared" si="412"/>
        <v>2.3720956058890756</v>
      </c>
      <c r="BC115" s="1">
        <v>109</v>
      </c>
      <c r="BD115">
        <v>-23.760286513889199</v>
      </c>
      <c r="BE115" s="5">
        <f t="shared" si="486"/>
        <v>-0.90875119393770021</v>
      </c>
      <c r="BF115" s="5">
        <f t="shared" si="487"/>
        <v>0.90875119393770021</v>
      </c>
      <c r="BG115">
        <v>-97.019333764910698</v>
      </c>
      <c r="BH115" s="6">
        <f t="shared" si="526"/>
        <v>-93.193949945271029</v>
      </c>
      <c r="BI115" s="16">
        <f t="shared" si="413"/>
        <v>93193.94994527103</v>
      </c>
      <c r="BJ115" s="6">
        <f t="shared" si="527"/>
        <v>58.246218715794392</v>
      </c>
      <c r="BK115" s="14">
        <f t="shared" si="528"/>
        <v>2.2718779848442505E-2</v>
      </c>
      <c r="BL115" s="6">
        <f t="shared" si="529"/>
        <v>2.5637916782660088</v>
      </c>
      <c r="BM115" s="1">
        <v>109</v>
      </c>
      <c r="BN115">
        <v>-23.719870373177599</v>
      </c>
      <c r="BO115" s="5">
        <f t="shared" si="488"/>
        <v>-0.90810709123550026</v>
      </c>
      <c r="BP115" s="5">
        <f t="shared" si="489"/>
        <v>0.90810709123550026</v>
      </c>
      <c r="BQ115">
        <v>-97.148704156279607</v>
      </c>
      <c r="BR115" s="6">
        <f t="shared" si="465"/>
        <v>-93.465119414031548</v>
      </c>
      <c r="BS115" s="16">
        <f t="shared" si="414"/>
        <v>93465.119414031549</v>
      </c>
      <c r="BT115" s="6">
        <f t="shared" si="466"/>
        <v>58.415699633769719</v>
      </c>
      <c r="BU115" s="14">
        <f t="shared" si="467"/>
        <v>2.2702677280887505E-2</v>
      </c>
      <c r="BV115" s="6">
        <f t="shared" si="468"/>
        <v>2.5730753651221394</v>
      </c>
      <c r="BW115" s="1">
        <v>109</v>
      </c>
      <c r="BX115">
        <v>-23.666941634092801</v>
      </c>
      <c r="BY115" s="5">
        <f t="shared" si="490"/>
        <v>-0.90843817641570013</v>
      </c>
      <c r="BZ115" s="5">
        <f t="shared" si="491"/>
        <v>0.90843817641570013</v>
      </c>
      <c r="CA115">
        <v>-97.576225548982606</v>
      </c>
      <c r="CB115" s="6">
        <f t="shared" si="469"/>
        <v>-93.483668193221078</v>
      </c>
      <c r="CC115" s="16">
        <f t="shared" si="415"/>
        <v>93483.668193221078</v>
      </c>
      <c r="CD115" s="6">
        <f t="shared" si="470"/>
        <v>58.427292620763176</v>
      </c>
      <c r="CE115" s="14">
        <f t="shared" si="471"/>
        <v>2.2710954410392503E-2</v>
      </c>
      <c r="CF115" s="6">
        <f t="shared" si="472"/>
        <v>2.572648051903399</v>
      </c>
      <c r="CG115" s="1">
        <v>109</v>
      </c>
      <c r="CH115">
        <v>-23.693083160659899</v>
      </c>
      <c r="CI115" s="5">
        <f t="shared" si="492"/>
        <v>-0.90813177128410061</v>
      </c>
      <c r="CJ115" s="5">
        <f t="shared" si="493"/>
        <v>0.90813177128410061</v>
      </c>
      <c r="CK115">
        <v>-98.973258957266793</v>
      </c>
      <c r="CL115" s="6">
        <f t="shared" si="473"/>
        <v>-94.932394474744797</v>
      </c>
      <c r="CM115" s="16">
        <f t="shared" si="416"/>
        <v>94932.394474744797</v>
      </c>
      <c r="CN115" s="6">
        <f t="shared" si="474"/>
        <v>59.332746546715498</v>
      </c>
      <c r="CO115" s="14">
        <f t="shared" si="475"/>
        <v>2.2703294282102514E-2</v>
      </c>
      <c r="CP115" s="6">
        <f t="shared" si="476"/>
        <v>2.6133981178885022</v>
      </c>
      <c r="CQ115" s="1">
        <v>109</v>
      </c>
      <c r="CR115">
        <v>-23.678635413646202</v>
      </c>
      <c r="CS115" s="5">
        <f t="shared" si="494"/>
        <v>-0.90825978157389997</v>
      </c>
      <c r="CT115" s="5">
        <f t="shared" si="495"/>
        <v>0.90825978157389997</v>
      </c>
      <c r="CU115">
        <v>-54.165068827569499</v>
      </c>
      <c r="CV115" s="6">
        <f t="shared" si="477"/>
        <v>-51.02298986166717</v>
      </c>
      <c r="CW115" s="16">
        <f t="shared" si="417"/>
        <v>51022.989861667171</v>
      </c>
      <c r="CX115" s="6">
        <f t="shared" si="478"/>
        <v>31.889368663541983</v>
      </c>
      <c r="CY115" s="14">
        <f t="shared" si="479"/>
        <v>2.2706494539347498E-2</v>
      </c>
      <c r="CZ115" s="6">
        <f t="shared" si="480"/>
        <v>1.4044161950353773</v>
      </c>
      <c r="DA115" s="27">
        <f t="shared" si="418"/>
        <v>58.605489379260696</v>
      </c>
      <c r="DB115" s="22">
        <f t="shared" si="419"/>
        <v>2.270892645545626E-2</v>
      </c>
      <c r="DC115" s="27">
        <f t="shared" si="496"/>
        <v>2.5807247865378327</v>
      </c>
      <c r="DD115" s="1">
        <v>109</v>
      </c>
      <c r="DE115">
        <v>-23.671345905179901</v>
      </c>
      <c r="DF115" s="5">
        <f t="shared" si="497"/>
        <v>-0.90847701256760161</v>
      </c>
      <c r="DG115" s="5">
        <f t="shared" si="498"/>
        <v>0.90847701256760161</v>
      </c>
      <c r="DH115">
        <v>-17.9979983717203</v>
      </c>
      <c r="DI115" s="6">
        <f t="shared" si="535"/>
        <v>-14.045358076691613</v>
      </c>
      <c r="DJ115" s="16">
        <f t="shared" si="536"/>
        <v>14045.358076691613</v>
      </c>
      <c r="DK115" s="6">
        <f t="shared" si="537"/>
        <v>8.7783487979322583</v>
      </c>
      <c r="DL115" s="14">
        <f t="shared" si="538"/>
        <v>2.2711925314190039E-2</v>
      </c>
      <c r="DM115" s="6">
        <f t="shared" si="539"/>
        <v>0.38650835085512059</v>
      </c>
      <c r="DN115" s="1"/>
      <c r="ER115" s="1"/>
      <c r="ES115"/>
      <c r="ET115" s="5"/>
      <c r="EU115" s="5"/>
      <c r="EV115"/>
      <c r="EW115" s="6"/>
      <c r="EX115" s="16"/>
      <c r="EY115" s="6"/>
      <c r="EZ115" s="14"/>
      <c r="FA115" s="6"/>
      <c r="FE115" s="1">
        <v>109</v>
      </c>
      <c r="FF115">
        <v>-23.701201034002501</v>
      </c>
      <c r="FG115" s="5">
        <f t="shared" si="505"/>
        <v>-0.90816357595049979</v>
      </c>
      <c r="FH115" s="5">
        <f t="shared" si="506"/>
        <v>0.90816357595049979</v>
      </c>
      <c r="FI115">
        <v>-102.241830155253</v>
      </c>
      <c r="FJ115" s="6">
        <f t="shared" si="559"/>
        <v>-98.881055787205284</v>
      </c>
      <c r="FK115" s="16">
        <f t="shared" si="560"/>
        <v>98881.055787205289</v>
      </c>
      <c r="FL115" s="6">
        <f t="shared" si="561"/>
        <v>61.800659867003304</v>
      </c>
      <c r="FM115" s="14">
        <f t="shared" si="562"/>
        <v>2.2704089398762495E-2</v>
      </c>
      <c r="FN115" s="6">
        <f t="shared" si="563"/>
        <v>2.722005660811563</v>
      </c>
      <c r="FO115" s="1">
        <v>109</v>
      </c>
      <c r="FP115">
        <v>-23.604697713345701</v>
      </c>
      <c r="FQ115" s="5">
        <f t="shared" si="540"/>
        <v>-0.90811239977429992</v>
      </c>
      <c r="FR115" s="5">
        <f t="shared" si="541"/>
        <v>0.90811239977429992</v>
      </c>
      <c r="FS115">
        <v>-98.769191466271906</v>
      </c>
      <c r="FT115" s="6">
        <f t="shared" si="564"/>
        <v>-95.177648402750521</v>
      </c>
      <c r="FU115" s="16">
        <f t="shared" si="565"/>
        <v>95177.648402750521</v>
      </c>
      <c r="FV115" s="6">
        <f t="shared" si="566"/>
        <v>59.486030251719079</v>
      </c>
      <c r="FW115" s="14">
        <f t="shared" si="567"/>
        <v>2.2702809994357497E-2</v>
      </c>
      <c r="FX115" s="6">
        <f t="shared" si="568"/>
        <v>2.6202056162432577</v>
      </c>
      <c r="FY115" s="1">
        <v>109</v>
      </c>
      <c r="FZ115">
        <v>-23.666934183512101</v>
      </c>
      <c r="GA115" s="5">
        <f t="shared" si="507"/>
        <v>-0.90799053621350012</v>
      </c>
      <c r="GB115" s="5">
        <f t="shared" si="508"/>
        <v>0.90799053621350012</v>
      </c>
      <c r="GC115">
        <v>-96.690317615866704</v>
      </c>
      <c r="GD115" s="6">
        <f t="shared" si="549"/>
        <v>-93.196429684758243</v>
      </c>
      <c r="GE115" s="16">
        <f t="shared" si="550"/>
        <v>93196.429684758245</v>
      </c>
      <c r="GF115" s="6">
        <f t="shared" si="551"/>
        <v>58.247768552973902</v>
      </c>
      <c r="GG115" s="14">
        <f t="shared" si="552"/>
        <v>2.2699763405337504E-2</v>
      </c>
      <c r="GH115" s="6">
        <f t="shared" si="553"/>
        <v>2.5660077381809994</v>
      </c>
      <c r="GI115" s="1">
        <v>109</v>
      </c>
      <c r="GJ115">
        <v>-23.493263708346898</v>
      </c>
      <c r="GK115" s="5">
        <f t="shared" si="509"/>
        <v>-0.90801423837339712</v>
      </c>
      <c r="GL115" s="5">
        <f t="shared" si="510"/>
        <v>0.90801423837339712</v>
      </c>
      <c r="GM115">
        <v>-99.080949649214702</v>
      </c>
      <c r="GN115" s="6">
        <f t="shared" si="432"/>
        <v>-95.57534642517561</v>
      </c>
      <c r="GO115" s="16">
        <f t="shared" si="433"/>
        <v>95575.346425175609</v>
      </c>
      <c r="GP115" s="6">
        <f t="shared" si="434"/>
        <v>59.734591515734756</v>
      </c>
      <c r="GQ115" s="14">
        <f t="shared" si="435"/>
        <v>2.2700355959334929E-2</v>
      </c>
      <c r="GR115" s="6">
        <f t="shared" si="436"/>
        <v>2.6314385387939465</v>
      </c>
      <c r="GS115" s="1">
        <v>109</v>
      </c>
      <c r="GT115">
        <v>-24.020351641203501</v>
      </c>
      <c r="GU115" s="5">
        <f t="shared" si="511"/>
        <v>-0.90823784892690185</v>
      </c>
      <c r="GV115" s="5">
        <f t="shared" si="512"/>
        <v>0.90823784892690185</v>
      </c>
      <c r="GW115">
        <v>-105.817517638206</v>
      </c>
      <c r="GX115" s="6">
        <f t="shared" si="569"/>
        <v>-102.15215720236253</v>
      </c>
      <c r="GY115" s="16">
        <f t="shared" si="570"/>
        <v>102152.15720236253</v>
      </c>
      <c r="GZ115" s="6">
        <f t="shared" si="571"/>
        <v>63.845098251476585</v>
      </c>
      <c r="HA115" s="14">
        <f t="shared" si="572"/>
        <v>2.2705946223172548E-2</v>
      </c>
      <c r="HB115" s="6">
        <f t="shared" si="573"/>
        <v>2.8118228425256944</v>
      </c>
      <c r="HC115" s="27">
        <f t="shared" si="513"/>
        <v>60.622829687781532</v>
      </c>
      <c r="HD115" s="22">
        <f t="shared" si="514"/>
        <v>2.2702592996192993E-2</v>
      </c>
      <c r="HE115" s="27">
        <f t="shared" si="515"/>
        <v>2.6703042114152953</v>
      </c>
      <c r="HF115" s="1">
        <v>109</v>
      </c>
      <c r="HG115">
        <v>-23.5902951820437</v>
      </c>
      <c r="HH115" s="5">
        <f t="shared" si="516"/>
        <v>-0.90880376709790056</v>
      </c>
      <c r="HI115" s="5">
        <f t="shared" si="517"/>
        <v>0.90880376709790056</v>
      </c>
      <c r="HJ115">
        <v>-83.686375059187398</v>
      </c>
      <c r="HK115" s="6">
        <f t="shared" si="437"/>
        <v>-79.898688197135897</v>
      </c>
      <c r="HL115" s="16">
        <f t="shared" si="438"/>
        <v>79898.688197135896</v>
      </c>
      <c r="HM115" s="6">
        <f t="shared" si="439"/>
        <v>49.936680123209932</v>
      </c>
      <c r="HN115" s="14">
        <f t="shared" si="440"/>
        <v>2.2720094177447515E-2</v>
      </c>
      <c r="HO115" s="6">
        <f t="shared" si="441"/>
        <v>2.1979081483200114</v>
      </c>
      <c r="HP115" s="1">
        <v>109</v>
      </c>
      <c r="HQ115">
        <v>-23.745980747004101</v>
      </c>
      <c r="HR115" s="5">
        <f t="shared" si="518"/>
        <v>-0.90850066816140185</v>
      </c>
      <c r="HS115" s="5">
        <f t="shared" si="519"/>
        <v>0.90850066816140185</v>
      </c>
      <c r="HT115">
        <v>-86.059631966054397</v>
      </c>
      <c r="HU115" s="6">
        <f t="shared" si="442"/>
        <v>-82.354241237044292</v>
      </c>
      <c r="HV115" s="16">
        <f t="shared" si="443"/>
        <v>82354.241237044291</v>
      </c>
      <c r="HW115" s="6">
        <f t="shared" si="444"/>
        <v>51.471400773152681</v>
      </c>
      <c r="HX115" s="14">
        <f t="shared" si="445"/>
        <v>2.2712516704035048E-2</v>
      </c>
      <c r="HY115" s="6">
        <f t="shared" si="446"/>
        <v>2.2662130068575097</v>
      </c>
      <c r="HZ115" s="1">
        <v>109</v>
      </c>
      <c r="IA115">
        <v>-23.723055077335101</v>
      </c>
      <c r="IB115" s="5">
        <f t="shared" si="520"/>
        <v>-0.90841023673809929</v>
      </c>
      <c r="IC115" s="5">
        <f t="shared" si="521"/>
        <v>0.90841023673809929</v>
      </c>
      <c r="ID115">
        <v>-88.668263144791098</v>
      </c>
      <c r="IE115" s="6">
        <f t="shared" si="447"/>
        <v>-84.920022822916465</v>
      </c>
      <c r="IF115" s="16">
        <f t="shared" si="448"/>
        <v>84920.022822916464</v>
      </c>
      <c r="IG115" s="6">
        <f t="shared" si="449"/>
        <v>53.075014264322789</v>
      </c>
      <c r="IH115" s="14">
        <f t="shared" si="450"/>
        <v>2.2710255918452483E-2</v>
      </c>
      <c r="II115" s="6">
        <f t="shared" si="451"/>
        <v>2.3370504698363352</v>
      </c>
      <c r="IJ115" s="1">
        <v>109</v>
      </c>
      <c r="IK115">
        <v>-23.882718088240399</v>
      </c>
      <c r="IL115" s="5">
        <f t="shared" si="522"/>
        <v>-0.90879245152839871</v>
      </c>
      <c r="IM115" s="5">
        <f t="shared" si="523"/>
        <v>0.90879245152839871</v>
      </c>
      <c r="IN115">
        <v>-79.666971601545796</v>
      </c>
      <c r="IO115" s="6">
        <f t="shared" si="452"/>
        <v>-76.044772937893853</v>
      </c>
      <c r="IP115" s="16">
        <f t="shared" si="453"/>
        <v>76044.772937893853</v>
      </c>
      <c r="IQ115" s="6">
        <f t="shared" si="454"/>
        <v>47.52798308618366</v>
      </c>
      <c r="IR115" s="14">
        <f t="shared" si="455"/>
        <v>2.2719811288209969E-2</v>
      </c>
      <c r="IS115" s="6">
        <f t="shared" si="456"/>
        <v>2.0919180394270014</v>
      </c>
      <c r="IT115" s="1">
        <v>109</v>
      </c>
      <c r="IU115">
        <v>-23.769474150923099</v>
      </c>
      <c r="IV115" s="5">
        <f t="shared" si="524"/>
        <v>-0.90851277535509922</v>
      </c>
      <c r="IW115" s="5">
        <f t="shared" si="525"/>
        <v>0.90851277535509922</v>
      </c>
      <c r="IX115">
        <v>-69.899500161409406</v>
      </c>
      <c r="IY115" s="6">
        <f t="shared" si="457"/>
        <v>-66.259842365980177</v>
      </c>
      <c r="IZ115" s="16">
        <f t="shared" si="458"/>
        <v>66259.842365980177</v>
      </c>
      <c r="JA115" s="6">
        <f t="shared" si="459"/>
        <v>41.412401478737614</v>
      </c>
      <c r="JB115" s="14">
        <f t="shared" si="460"/>
        <v>2.2712819383877481E-2</v>
      </c>
      <c r="JC115" s="6">
        <f t="shared" si="461"/>
        <v>1.8233051907300371</v>
      </c>
      <c r="JD115" s="27">
        <f t="shared" si="462"/>
        <v>48.684695945121334</v>
      </c>
      <c r="JE115" s="22">
        <f t="shared" si="463"/>
        <v>2.2715099494404499E-2</v>
      </c>
      <c r="JF115" s="27">
        <f t="shared" si="464"/>
        <v>2.1432746071446456</v>
      </c>
    </row>
    <row r="116" spans="2:266" x14ac:dyDescent="0.25">
      <c r="B116" s="1">
        <v>110</v>
      </c>
      <c r="C116" s="5">
        <v>-23.699657646208902</v>
      </c>
      <c r="D116" s="5">
        <f t="shared" si="420"/>
        <v>-0.91674641209540297</v>
      </c>
      <c r="E116" s="5">
        <f t="shared" si="421"/>
        <v>0.91674641209540297</v>
      </c>
      <c r="F116" s="6">
        <v>-87.107099592685699</v>
      </c>
      <c r="G116" s="6">
        <f t="shared" si="422"/>
        <v>-83.499496057629585</v>
      </c>
      <c r="H116" s="16">
        <f t="shared" si="395"/>
        <v>83499.496057629585</v>
      </c>
      <c r="I116" s="6">
        <f t="shared" si="396"/>
        <v>52.187185036018491</v>
      </c>
      <c r="J116" s="14">
        <f t="shared" si="397"/>
        <v>2.2918660302385076E-2</v>
      </c>
      <c r="K116" s="6">
        <f t="shared" si="398"/>
        <v>2.2770608904477512</v>
      </c>
      <c r="L116" s="1">
        <v>110</v>
      </c>
      <c r="M116" s="1">
        <v>-23.906779179843099</v>
      </c>
      <c r="N116" s="5">
        <f t="shared" si="585"/>
        <v>-0.91662385004269709</v>
      </c>
      <c r="O116" s="5">
        <f t="shared" si="577"/>
        <v>0.91662385004269709</v>
      </c>
      <c r="P116" s="1">
        <v>-91.390346921980395</v>
      </c>
      <c r="Q116" s="6">
        <f t="shared" si="578"/>
        <v>-87.350275553762927</v>
      </c>
      <c r="R116" s="16">
        <f t="shared" si="579"/>
        <v>87350.275553762927</v>
      </c>
      <c r="S116" s="6">
        <f t="shared" si="580"/>
        <v>54.593922221101828</v>
      </c>
      <c r="T116" s="14">
        <f t="shared" si="581"/>
        <v>2.2915596251067427E-2</v>
      </c>
      <c r="U116" s="6">
        <f t="shared" si="582"/>
        <v>2.3823915216065474</v>
      </c>
      <c r="V116" s="1"/>
      <c r="W116" s="5"/>
      <c r="X116" s="5"/>
      <c r="Y116" s="5"/>
      <c r="Z116" s="6"/>
      <c r="AA116" s="6"/>
      <c r="AB116" s="16"/>
      <c r="AC116" s="6"/>
      <c r="AD116" s="14"/>
      <c r="AE116" s="6"/>
      <c r="AF116" s="1">
        <v>110</v>
      </c>
      <c r="AG116" s="1">
        <v>-23.9383950671515</v>
      </c>
      <c r="AH116" s="5">
        <f t="shared" si="426"/>
        <v>-0.91652224274830019</v>
      </c>
      <c r="AI116" s="5">
        <f t="shared" si="427"/>
        <v>0.91652224274830019</v>
      </c>
      <c r="AJ116" s="1">
        <v>-93.454026617109804</v>
      </c>
      <c r="AK116" s="6">
        <f t="shared" si="428"/>
        <v>-89.1763083636761</v>
      </c>
      <c r="AL116" s="16">
        <f t="shared" si="404"/>
        <v>89176.3083636761</v>
      </c>
      <c r="AM116" s="6">
        <f t="shared" si="405"/>
        <v>55.735192727297566</v>
      </c>
      <c r="AN116" s="14">
        <f t="shared" si="406"/>
        <v>2.2913056068707506E-2</v>
      </c>
      <c r="AO116" s="6">
        <f t="shared" si="407"/>
        <v>2.4324643801406935</v>
      </c>
      <c r="AP116" s="1"/>
      <c r="AQ116" s="5"/>
      <c r="AR116" s="5"/>
      <c r="AS116" s="5"/>
      <c r="AT116" s="6"/>
      <c r="AU116" s="6"/>
      <c r="AV116" s="16"/>
      <c r="AW116" s="6"/>
      <c r="AX116" s="14"/>
      <c r="AY116" s="6"/>
      <c r="AZ116" s="27">
        <f t="shared" si="583"/>
        <v>54.172099994805961</v>
      </c>
      <c r="BA116" s="22">
        <f t="shared" si="584"/>
        <v>2.2915770874053335E-2</v>
      </c>
      <c r="BB116" s="27">
        <f t="shared" si="412"/>
        <v>2.3639658596928541</v>
      </c>
      <c r="BC116" s="1">
        <v>110</v>
      </c>
      <c r="BD116">
        <v>-23.768929420341099</v>
      </c>
      <c r="BE116" s="5">
        <f t="shared" si="486"/>
        <v>-0.91739410038960045</v>
      </c>
      <c r="BF116" s="5">
        <f t="shared" si="487"/>
        <v>0.91739410038960045</v>
      </c>
      <c r="BG116">
        <v>-95.613498985767393</v>
      </c>
      <c r="BH116" s="6">
        <f t="shared" si="526"/>
        <v>-91.788115166127724</v>
      </c>
      <c r="BI116" s="16">
        <f t="shared" si="413"/>
        <v>91788.115166127725</v>
      </c>
      <c r="BJ116" s="6">
        <f t="shared" si="527"/>
        <v>57.36757197882983</v>
      </c>
      <c r="BK116" s="14">
        <f t="shared" si="528"/>
        <v>2.2934852509740013E-2</v>
      </c>
      <c r="BL116" s="6">
        <f t="shared" si="529"/>
        <v>2.5013272683775436</v>
      </c>
      <c r="BM116" s="1">
        <v>110</v>
      </c>
      <c r="BN116">
        <v>-23.7282572124838</v>
      </c>
      <c r="BO116" s="5">
        <f t="shared" si="488"/>
        <v>-0.91649393054170147</v>
      </c>
      <c r="BP116" s="5">
        <f t="shared" si="489"/>
        <v>0.91649393054170147</v>
      </c>
      <c r="BQ116">
        <v>-98.096940852701707</v>
      </c>
      <c r="BR116" s="6">
        <f t="shared" si="465"/>
        <v>-94.413356110453648</v>
      </c>
      <c r="BS116" s="16">
        <f t="shared" si="414"/>
        <v>94413.356110453649</v>
      </c>
      <c r="BT116" s="6">
        <f t="shared" si="466"/>
        <v>59.008347569033532</v>
      </c>
      <c r="BU116" s="14">
        <f t="shared" si="467"/>
        <v>2.2912348263542538E-2</v>
      </c>
      <c r="BV116" s="6">
        <f t="shared" si="468"/>
        <v>2.575395018018555</v>
      </c>
      <c r="BW116" s="1">
        <v>110</v>
      </c>
      <c r="BX116">
        <v>-23.674670354291798</v>
      </c>
      <c r="BY116" s="5">
        <f t="shared" si="490"/>
        <v>-0.91616689661469763</v>
      </c>
      <c r="BZ116" s="5">
        <f t="shared" si="491"/>
        <v>0.91616689661469763</v>
      </c>
      <c r="CA116">
        <v>-98.242064751684694</v>
      </c>
      <c r="CB116" s="6">
        <f t="shared" si="469"/>
        <v>-94.149507395923166</v>
      </c>
      <c r="CC116" s="16">
        <f t="shared" si="415"/>
        <v>94149.507395923167</v>
      </c>
      <c r="CD116" s="6">
        <f t="shared" si="470"/>
        <v>58.843442122451982</v>
      </c>
      <c r="CE116" s="14">
        <f t="shared" si="471"/>
        <v>2.2904172415367442E-2</v>
      </c>
      <c r="CF116" s="6">
        <f t="shared" si="472"/>
        <v>2.56911452879962</v>
      </c>
      <c r="CG116" s="1">
        <v>110</v>
      </c>
      <c r="CH116">
        <v>-23.7013790097492</v>
      </c>
      <c r="CI116" s="5">
        <f t="shared" si="492"/>
        <v>-0.9164276203734012</v>
      </c>
      <c r="CJ116" s="5">
        <f t="shared" si="493"/>
        <v>0.9164276203734012</v>
      </c>
      <c r="CK116">
        <v>-99.714113585650907</v>
      </c>
      <c r="CL116" s="6">
        <f t="shared" si="473"/>
        <v>-95.67324910312891</v>
      </c>
      <c r="CM116" s="16">
        <f t="shared" si="416"/>
        <v>95673.24910312891</v>
      </c>
      <c r="CN116" s="6">
        <f t="shared" si="474"/>
        <v>59.795780689455569</v>
      </c>
      <c r="CO116" s="14">
        <f t="shared" si="475"/>
        <v>2.291069050933503E-2</v>
      </c>
      <c r="CP116" s="6">
        <f t="shared" si="476"/>
        <v>2.6099510473109309</v>
      </c>
      <c r="CQ116" s="1">
        <v>110</v>
      </c>
      <c r="CR116">
        <v>-23.686697314501298</v>
      </c>
      <c r="CS116" s="5">
        <f t="shared" si="494"/>
        <v>-0.91632168242899681</v>
      </c>
      <c r="CT116" s="5">
        <f t="shared" si="495"/>
        <v>0.91632168242899681</v>
      </c>
      <c r="CU116">
        <v>-54.767934978008299</v>
      </c>
      <c r="CV116" s="6">
        <f t="shared" si="477"/>
        <v>-51.62585601210597</v>
      </c>
      <c r="CW116" s="16">
        <f t="shared" si="417"/>
        <v>51625.856012105971</v>
      </c>
      <c r="CX116" s="6">
        <f t="shared" si="478"/>
        <v>32.266160007566235</v>
      </c>
      <c r="CY116" s="14">
        <f t="shared" si="479"/>
        <v>2.2908042060724922E-2</v>
      </c>
      <c r="CZ116" s="6">
        <f t="shared" si="480"/>
        <v>1.4085079782041039</v>
      </c>
      <c r="DA116" s="27">
        <f t="shared" si="418"/>
        <v>58.75378558994273</v>
      </c>
      <c r="DB116" s="22">
        <f t="shared" si="419"/>
        <v>2.2915515924496255E-2</v>
      </c>
      <c r="DC116" s="27">
        <f t="shared" si="496"/>
        <v>2.5639302987342321</v>
      </c>
      <c r="DD116" s="1">
        <v>110</v>
      </c>
      <c r="DE116">
        <v>-23.6797512778056</v>
      </c>
      <c r="DF116" s="5">
        <f t="shared" si="497"/>
        <v>-0.91688238519330056</v>
      </c>
      <c r="DG116" s="5">
        <f t="shared" si="498"/>
        <v>0.91688238519330056</v>
      </c>
      <c r="DH116">
        <v>-17.963982746005101</v>
      </c>
      <c r="DI116" s="6">
        <f t="shared" si="535"/>
        <v>-14.011342450976414</v>
      </c>
      <c r="DJ116" s="16">
        <f t="shared" si="536"/>
        <v>14011.342450976414</v>
      </c>
      <c r="DK116" s="6">
        <f t="shared" si="537"/>
        <v>8.757089031860259</v>
      </c>
      <c r="DL116" s="14">
        <f t="shared" si="538"/>
        <v>2.2922059629832514E-2</v>
      </c>
      <c r="DM116" s="6">
        <f t="shared" si="539"/>
        <v>0.38203761674466274</v>
      </c>
      <c r="DN116" s="1"/>
      <c r="ER116" s="1"/>
      <c r="ES116"/>
      <c r="ET116" s="5"/>
      <c r="EU116" s="5"/>
      <c r="EV116"/>
      <c r="EW116" s="6"/>
      <c r="EX116" s="16"/>
      <c r="EY116" s="6"/>
      <c r="EZ116" s="14"/>
      <c r="FA116" s="6"/>
      <c r="FE116" s="1">
        <v>110</v>
      </c>
      <c r="FF116">
        <v>-23.7093178363242</v>
      </c>
      <c r="FG116" s="5">
        <f t="shared" si="505"/>
        <v>-0.91628037827219799</v>
      </c>
      <c r="FH116" s="5">
        <f t="shared" si="506"/>
        <v>0.91628037827219799</v>
      </c>
      <c r="FI116">
        <v>-103.194835409522</v>
      </c>
      <c r="FJ116" s="6">
        <f t="shared" si="559"/>
        <v>-99.834061041474286</v>
      </c>
      <c r="FK116" s="16">
        <f t="shared" si="560"/>
        <v>99834.061041474284</v>
      </c>
      <c r="FL116" s="6">
        <f t="shared" si="561"/>
        <v>62.396288150921428</v>
      </c>
      <c r="FM116" s="14">
        <f t="shared" si="562"/>
        <v>2.2907009456804951E-2</v>
      </c>
      <c r="FN116" s="6">
        <f t="shared" si="563"/>
        <v>2.7238949836983393</v>
      </c>
      <c r="FO116" s="1">
        <v>110</v>
      </c>
      <c r="FP116">
        <v>-23.613161293633102</v>
      </c>
      <c r="FQ116" s="5">
        <f t="shared" si="540"/>
        <v>-0.91657598006170105</v>
      </c>
      <c r="FR116" s="5">
        <f t="shared" si="541"/>
        <v>0.91657598006170105</v>
      </c>
      <c r="FS116">
        <v>-99.955261871218696</v>
      </c>
      <c r="FT116" s="6">
        <f t="shared" si="564"/>
        <v>-96.36371880769731</v>
      </c>
      <c r="FU116" s="16">
        <f t="shared" si="565"/>
        <v>96363.718807697311</v>
      </c>
      <c r="FV116" s="6">
        <f t="shared" si="566"/>
        <v>60.227324254810817</v>
      </c>
      <c r="FW116" s="14">
        <f t="shared" si="567"/>
        <v>2.2914399501542525E-2</v>
      </c>
      <c r="FX116" s="6">
        <f t="shared" si="568"/>
        <v>2.628361448038667</v>
      </c>
      <c r="FY116" s="1">
        <v>110</v>
      </c>
      <c r="FZ116">
        <v>-23.6750468880144</v>
      </c>
      <c r="GA116" s="5">
        <f t="shared" si="507"/>
        <v>-0.91610324071579896</v>
      </c>
      <c r="GB116" s="5">
        <f t="shared" si="508"/>
        <v>0.91610324071579896</v>
      </c>
      <c r="GC116">
        <v>-97.588225267827497</v>
      </c>
      <c r="GD116" s="6">
        <f t="shared" si="549"/>
        <v>-94.094337336719036</v>
      </c>
      <c r="GE116" s="16">
        <f t="shared" si="550"/>
        <v>94094.337336719036</v>
      </c>
      <c r="GF116" s="6">
        <f t="shared" si="551"/>
        <v>58.808960835449398</v>
      </c>
      <c r="GG116" s="14">
        <f t="shared" si="552"/>
        <v>2.2902581017894975E-2</v>
      </c>
      <c r="GH116" s="6">
        <f t="shared" si="553"/>
        <v>2.5677874816597703</v>
      </c>
      <c r="GI116" s="1">
        <v>110</v>
      </c>
      <c r="GJ116">
        <v>-23.5017446112345</v>
      </c>
      <c r="GK116" s="5">
        <f t="shared" si="509"/>
        <v>-0.91649514126099874</v>
      </c>
      <c r="GL116" s="5">
        <f t="shared" si="510"/>
        <v>0.91649514126099874</v>
      </c>
      <c r="GM116">
        <v>-100.643984228373</v>
      </c>
      <c r="GN116" s="6">
        <f t="shared" si="432"/>
        <v>-97.138381004333908</v>
      </c>
      <c r="GO116" s="16">
        <f t="shared" si="433"/>
        <v>97138.381004333904</v>
      </c>
      <c r="GP116" s="6">
        <f t="shared" si="434"/>
        <v>60.711488127708691</v>
      </c>
      <c r="GQ116" s="14">
        <f t="shared" si="435"/>
        <v>2.2912378531524967E-2</v>
      </c>
      <c r="GR116" s="6">
        <f t="shared" si="436"/>
        <v>2.6497243856274553</v>
      </c>
      <c r="GS116" s="1">
        <v>110</v>
      </c>
      <c r="GT116">
        <v>-24.0292623494657</v>
      </c>
      <c r="GU116" s="5">
        <f t="shared" si="511"/>
        <v>-0.91714855718910115</v>
      </c>
      <c r="GV116" s="5">
        <f t="shared" si="512"/>
        <v>0.91714855718910115</v>
      </c>
      <c r="GW116">
        <v>-106.89714550972</v>
      </c>
      <c r="GX116" s="6">
        <f t="shared" si="569"/>
        <v>-103.23178507387654</v>
      </c>
      <c r="GY116" s="16">
        <f t="shared" si="570"/>
        <v>103231.78507387654</v>
      </c>
      <c r="GZ116" s="6">
        <f t="shared" si="571"/>
        <v>64.519865671172838</v>
      </c>
      <c r="HA116" s="14">
        <f t="shared" si="572"/>
        <v>2.2928713929727527E-2</v>
      </c>
      <c r="HB116" s="6">
        <f t="shared" si="573"/>
        <v>2.813933039110474</v>
      </c>
      <c r="HC116" s="27">
        <f t="shared" si="513"/>
        <v>61.33278540801264</v>
      </c>
      <c r="HD116" s="22">
        <f t="shared" si="514"/>
        <v>2.2913016487498994E-2</v>
      </c>
      <c r="HE116" s="27">
        <f t="shared" si="515"/>
        <v>2.6767660836570735</v>
      </c>
      <c r="HF116" s="1">
        <v>110</v>
      </c>
      <c r="HG116">
        <v>-23.598120806358001</v>
      </c>
      <c r="HH116" s="5">
        <f t="shared" si="516"/>
        <v>-0.91662939141220079</v>
      </c>
      <c r="HI116" s="5">
        <f t="shared" si="517"/>
        <v>0.91662939141220079</v>
      </c>
      <c r="HJ116">
        <v>-84.069414809346199</v>
      </c>
      <c r="HK116" s="6">
        <f t="shared" si="437"/>
        <v>-80.281727947294698</v>
      </c>
      <c r="HL116" s="16">
        <f t="shared" si="438"/>
        <v>80281.727947294698</v>
      </c>
      <c r="HM116" s="6">
        <f t="shared" si="439"/>
        <v>50.176079967059188</v>
      </c>
      <c r="HN116" s="14">
        <f t="shared" si="440"/>
        <v>2.2915734785305019E-2</v>
      </c>
      <c r="HO116" s="6">
        <f t="shared" si="441"/>
        <v>2.1895907086180446</v>
      </c>
      <c r="HP116" s="1">
        <v>110</v>
      </c>
      <c r="HQ116">
        <v>-23.754051635122099</v>
      </c>
      <c r="HR116" s="5">
        <f t="shared" si="518"/>
        <v>-0.91657155627940057</v>
      </c>
      <c r="HS116" s="5">
        <f t="shared" si="519"/>
        <v>0.91657155627940057</v>
      </c>
      <c r="HT116">
        <v>-86.667790077626705</v>
      </c>
      <c r="HU116" s="6">
        <f t="shared" si="442"/>
        <v>-82.9623993486166</v>
      </c>
      <c r="HV116" s="16">
        <f t="shared" si="443"/>
        <v>82962.3993486166</v>
      </c>
      <c r="HW116" s="6">
        <f t="shared" si="444"/>
        <v>51.851499592885375</v>
      </c>
      <c r="HX116" s="14">
        <f t="shared" si="445"/>
        <v>2.2914288906985013E-2</v>
      </c>
      <c r="HY116" s="6">
        <f t="shared" si="446"/>
        <v>2.2628456769208043</v>
      </c>
      <c r="HZ116" s="1">
        <v>110</v>
      </c>
      <c r="IA116">
        <v>-23.731408808123199</v>
      </c>
      <c r="IB116" s="5">
        <f t="shared" si="520"/>
        <v>-0.91676396752619738</v>
      </c>
      <c r="IC116" s="5">
        <f t="shared" si="521"/>
        <v>0.91676396752619738</v>
      </c>
      <c r="ID116">
        <v>-88.991391658783002</v>
      </c>
      <c r="IE116" s="6">
        <f t="shared" si="447"/>
        <v>-85.243151336908369</v>
      </c>
      <c r="IF116" s="16">
        <f t="shared" si="448"/>
        <v>85243.15133690837</v>
      </c>
      <c r="IG116" s="6">
        <f t="shared" si="449"/>
        <v>53.276969585567734</v>
      </c>
      <c r="IH116" s="14">
        <f t="shared" si="450"/>
        <v>2.2919099188154934E-2</v>
      </c>
      <c r="II116" s="6">
        <f t="shared" si="451"/>
        <v>2.3245664739346465</v>
      </c>
      <c r="IJ116" s="1">
        <v>110</v>
      </c>
      <c r="IK116">
        <v>-23.887610977723501</v>
      </c>
      <c r="IL116" s="5">
        <f t="shared" si="522"/>
        <v>-0.9136853410115009</v>
      </c>
      <c r="IM116" s="5">
        <f t="shared" si="523"/>
        <v>0.9136853410115009</v>
      </c>
      <c r="IN116">
        <v>-78.702023252844796</v>
      </c>
      <c r="IO116" s="6">
        <f t="shared" si="452"/>
        <v>-75.079824589192853</v>
      </c>
      <c r="IP116" s="16">
        <f t="shared" si="453"/>
        <v>75079.824589192853</v>
      </c>
      <c r="IQ116" s="6">
        <f t="shared" si="454"/>
        <v>46.924890368245535</v>
      </c>
      <c r="IR116" s="14">
        <f t="shared" si="455"/>
        <v>2.2842133525287522E-2</v>
      </c>
      <c r="IS116" s="6">
        <f t="shared" si="456"/>
        <v>2.0543129351860698</v>
      </c>
      <c r="IT116" s="1">
        <v>110</v>
      </c>
      <c r="IU116">
        <v>-23.777965484623699</v>
      </c>
      <c r="IV116" s="5">
        <f t="shared" si="524"/>
        <v>-0.91700410905569996</v>
      </c>
      <c r="IW116" s="5">
        <f t="shared" si="525"/>
        <v>0.91700410905569996</v>
      </c>
      <c r="IX116">
        <v>-68.568766303360505</v>
      </c>
      <c r="IY116" s="6">
        <f t="shared" si="457"/>
        <v>-64.929108507931275</v>
      </c>
      <c r="IZ116" s="16">
        <f t="shared" si="458"/>
        <v>64929.108507931276</v>
      </c>
      <c r="JA116" s="6">
        <f t="shared" si="459"/>
        <v>40.580692817457049</v>
      </c>
      <c r="JB116" s="14">
        <f t="shared" si="460"/>
        <v>2.2925102726392498E-2</v>
      </c>
      <c r="JC116" s="6">
        <f t="shared" si="461"/>
        <v>1.7701422454582318</v>
      </c>
      <c r="JD116" s="27">
        <f t="shared" si="462"/>
        <v>48.562026466242983</v>
      </c>
      <c r="JE116" s="22">
        <f t="shared" si="463"/>
        <v>2.2903271826424997E-2</v>
      </c>
      <c r="JF116" s="27">
        <f t="shared" si="464"/>
        <v>2.1203095712383679</v>
      </c>
    </row>
    <row r="117" spans="2:266" x14ac:dyDescent="0.25">
      <c r="B117" s="1">
        <v>111</v>
      </c>
      <c r="C117" s="5">
        <v>-23.707466646415</v>
      </c>
      <c r="D117" s="5">
        <f t="shared" si="420"/>
        <v>-0.92455541230150118</v>
      </c>
      <c r="E117" s="5">
        <f t="shared" si="421"/>
        <v>0.92455541230150118</v>
      </c>
      <c r="F117" s="6">
        <v>-88.017886504530907</v>
      </c>
      <c r="G117" s="6">
        <f t="shared" si="422"/>
        <v>-84.410282969474792</v>
      </c>
      <c r="H117" s="16">
        <f t="shared" si="395"/>
        <v>84410.282969474792</v>
      </c>
      <c r="I117" s="6">
        <f t="shared" si="396"/>
        <v>52.756426855921745</v>
      </c>
      <c r="J117" s="14">
        <f t="shared" si="397"/>
        <v>2.3113885307537531E-2</v>
      </c>
      <c r="K117" s="6">
        <f t="shared" si="398"/>
        <v>2.2824560282263606</v>
      </c>
      <c r="L117" s="1">
        <v>111</v>
      </c>
      <c r="M117" s="1">
        <v>-23.915197404720502</v>
      </c>
      <c r="N117" s="5">
        <f t="shared" si="585"/>
        <v>-0.92504207492009982</v>
      </c>
      <c r="O117" s="5">
        <f t="shared" si="577"/>
        <v>0.92504207492009982</v>
      </c>
      <c r="P117" s="1">
        <v>-92.547788657248006</v>
      </c>
      <c r="Q117" s="6">
        <f t="shared" si="578"/>
        <v>-88.507717289030538</v>
      </c>
      <c r="R117" s="16">
        <f t="shared" si="579"/>
        <v>88507.717289030537</v>
      </c>
      <c r="S117" s="6">
        <f t="shared" si="580"/>
        <v>55.317323305644088</v>
      </c>
      <c r="T117" s="14">
        <f t="shared" si="581"/>
        <v>2.3126051873002495E-2</v>
      </c>
      <c r="U117" s="6">
        <f t="shared" si="582"/>
        <v>2.3919916641812042</v>
      </c>
      <c r="V117" s="1"/>
      <c r="W117" s="5"/>
      <c r="X117" s="5"/>
      <c r="Y117" s="5"/>
      <c r="Z117" s="6"/>
      <c r="AA117" s="6"/>
      <c r="AB117" s="16"/>
      <c r="AC117" s="6"/>
      <c r="AD117" s="14"/>
      <c r="AE117" s="6"/>
      <c r="AF117" s="1">
        <v>111</v>
      </c>
      <c r="AG117" s="1">
        <v>-23.9467556897268</v>
      </c>
      <c r="AH117" s="5">
        <f t="shared" si="426"/>
        <v>-0.92488286532359965</v>
      </c>
      <c r="AI117" s="5">
        <f t="shared" si="427"/>
        <v>0.92488286532359965</v>
      </c>
      <c r="AJ117" s="1">
        <v>-93.982374109327793</v>
      </c>
      <c r="AK117" s="6">
        <f t="shared" si="428"/>
        <v>-89.704655855894089</v>
      </c>
      <c r="AL117" s="16">
        <f t="shared" si="404"/>
        <v>89704.655855894089</v>
      </c>
      <c r="AM117" s="6">
        <f t="shared" si="405"/>
        <v>56.065409909933805</v>
      </c>
      <c r="AN117" s="14">
        <f t="shared" si="406"/>
        <v>2.3122071633089991E-2</v>
      </c>
      <c r="AO117" s="6">
        <f t="shared" si="407"/>
        <v>2.4247572103227379</v>
      </c>
      <c r="AP117" s="1"/>
      <c r="AQ117" s="5"/>
      <c r="AR117" s="5"/>
      <c r="AS117" s="5"/>
      <c r="AT117" s="6"/>
      <c r="AU117" s="6"/>
      <c r="AV117" s="16"/>
      <c r="AW117" s="6"/>
      <c r="AX117" s="14"/>
      <c r="AY117" s="6"/>
      <c r="AZ117" s="27">
        <f t="shared" si="583"/>
        <v>54.713053357166551</v>
      </c>
      <c r="BA117" s="22">
        <f t="shared" si="584"/>
        <v>2.3120669604543339E-2</v>
      </c>
      <c r="BB117" s="27">
        <f t="shared" si="412"/>
        <v>2.3664130102190093</v>
      </c>
      <c r="BC117" s="1">
        <v>111</v>
      </c>
      <c r="BD117">
        <v>-23.7772401705917</v>
      </c>
      <c r="BE117" s="5">
        <f t="shared" si="486"/>
        <v>-0.92570485064020147</v>
      </c>
      <c r="BF117" s="5">
        <f t="shared" si="487"/>
        <v>0.92570485064020147</v>
      </c>
      <c r="BG117">
        <v>-94.429884105920806</v>
      </c>
      <c r="BH117" s="6">
        <f t="shared" si="526"/>
        <v>-90.604500286281137</v>
      </c>
      <c r="BI117" s="16">
        <f t="shared" si="413"/>
        <v>90604.500286281138</v>
      </c>
      <c r="BJ117" s="6">
        <f t="shared" si="527"/>
        <v>56.627812678925714</v>
      </c>
      <c r="BK117" s="14">
        <f t="shared" si="528"/>
        <v>2.3142621266005036E-2</v>
      </c>
      <c r="BL117" s="6">
        <f t="shared" si="529"/>
        <v>2.4469057341446532</v>
      </c>
      <c r="BM117" s="1">
        <v>111</v>
      </c>
      <c r="BN117">
        <v>-23.737120562992299</v>
      </c>
      <c r="BO117" s="5">
        <f t="shared" si="488"/>
        <v>-0.92535728105019999</v>
      </c>
      <c r="BP117" s="5">
        <f t="shared" si="489"/>
        <v>0.92535728105019999</v>
      </c>
      <c r="BQ117">
        <v>-98.995639197528405</v>
      </c>
      <c r="BR117" s="6">
        <f t="shared" si="465"/>
        <v>-95.312054455280347</v>
      </c>
      <c r="BS117" s="16">
        <f t="shared" si="414"/>
        <v>95312.054455280348</v>
      </c>
      <c r="BT117" s="6">
        <f t="shared" si="466"/>
        <v>59.570034034550218</v>
      </c>
      <c r="BU117" s="14">
        <f t="shared" si="467"/>
        <v>2.3133932026255001E-2</v>
      </c>
      <c r="BV117" s="6">
        <f t="shared" si="468"/>
        <v>2.5750068759147129</v>
      </c>
      <c r="BW117" s="1">
        <v>111</v>
      </c>
      <c r="BX117">
        <v>-23.683456358459399</v>
      </c>
      <c r="BY117" s="5">
        <f t="shared" si="490"/>
        <v>-0.92495290078229786</v>
      </c>
      <c r="BZ117" s="5">
        <f t="shared" si="491"/>
        <v>0.92495290078229786</v>
      </c>
      <c r="CA117">
        <v>-99.137167446315303</v>
      </c>
      <c r="CB117" s="6">
        <f t="shared" si="469"/>
        <v>-95.044610090553775</v>
      </c>
      <c r="CC117" s="16">
        <f t="shared" si="415"/>
        <v>95044.610090553775</v>
      </c>
      <c r="CD117" s="6">
        <f t="shared" si="470"/>
        <v>59.402881306596107</v>
      </c>
      <c r="CE117" s="14">
        <f t="shared" si="471"/>
        <v>2.3123822519557448E-2</v>
      </c>
      <c r="CF117" s="6">
        <f t="shared" si="472"/>
        <v>2.5689040493350483</v>
      </c>
      <c r="CG117" s="1">
        <v>111</v>
      </c>
      <c r="CH117">
        <v>-23.709853160548001</v>
      </c>
      <c r="CI117" s="5">
        <f t="shared" si="492"/>
        <v>-0.92490177117220185</v>
      </c>
      <c r="CJ117" s="5">
        <f t="shared" si="493"/>
        <v>0.92490177117220185</v>
      </c>
      <c r="CK117">
        <v>-100.357284583151</v>
      </c>
      <c r="CL117" s="6">
        <f t="shared" si="473"/>
        <v>-96.316420100629003</v>
      </c>
      <c r="CM117" s="16">
        <f t="shared" si="416"/>
        <v>96316.42010062901</v>
      </c>
      <c r="CN117" s="6">
        <f t="shared" si="474"/>
        <v>60.197762562893132</v>
      </c>
      <c r="CO117" s="14">
        <f t="shared" si="475"/>
        <v>2.3122544279305046E-2</v>
      </c>
      <c r="CP117" s="6">
        <f t="shared" si="476"/>
        <v>2.603422955352316</v>
      </c>
      <c r="CQ117" s="1">
        <v>111</v>
      </c>
      <c r="CR117">
        <v>-23.6951865992922</v>
      </c>
      <c r="CS117" s="5">
        <f t="shared" si="494"/>
        <v>-0.92481096721989786</v>
      </c>
      <c r="CT117" s="5">
        <f t="shared" si="495"/>
        <v>0.92481096721989786</v>
      </c>
      <c r="CU117">
        <v>-55.309040285646901</v>
      </c>
      <c r="CV117" s="6">
        <f t="shared" si="477"/>
        <v>-52.166961319744573</v>
      </c>
      <c r="CW117" s="16">
        <f t="shared" si="417"/>
        <v>52166.961319744572</v>
      </c>
      <c r="CX117" s="6">
        <f t="shared" si="478"/>
        <v>32.60435082484036</v>
      </c>
      <c r="CY117" s="14">
        <f t="shared" si="479"/>
        <v>2.3120274180497447E-2</v>
      </c>
      <c r="CZ117" s="6">
        <f t="shared" si="480"/>
        <v>1.410206062882376</v>
      </c>
      <c r="DA117" s="27">
        <f t="shared" si="418"/>
        <v>58.949622645741293</v>
      </c>
      <c r="DB117" s="22">
        <f t="shared" si="419"/>
        <v>2.3130730022780634E-2</v>
      </c>
      <c r="DC117" s="27">
        <f t="shared" si="496"/>
        <v>2.5485413814299811</v>
      </c>
      <c r="DD117" s="1">
        <v>111</v>
      </c>
      <c r="DE117">
        <v>-23.687937137697201</v>
      </c>
      <c r="DF117" s="5">
        <f t="shared" si="497"/>
        <v>-0.92506824508490126</v>
      </c>
      <c r="DG117" s="5">
        <f t="shared" si="498"/>
        <v>0.92506824508490126</v>
      </c>
      <c r="DH117">
        <v>-17.833526618778698</v>
      </c>
      <c r="DI117" s="6">
        <f t="shared" si="535"/>
        <v>-13.880886323750012</v>
      </c>
      <c r="DJ117" s="16">
        <f t="shared" si="536"/>
        <v>13880.886323750012</v>
      </c>
      <c r="DK117" s="6">
        <f t="shared" si="537"/>
        <v>8.6755539523437566</v>
      </c>
      <c r="DL117" s="14">
        <f t="shared" si="538"/>
        <v>2.3126706127122532E-2</v>
      </c>
      <c r="DM117" s="6">
        <f t="shared" si="539"/>
        <v>0.37513141320930454</v>
      </c>
      <c r="DN117" s="1"/>
      <c r="ER117" s="1"/>
      <c r="ES117"/>
      <c r="ET117" s="5"/>
      <c r="EU117" s="5"/>
      <c r="EV117"/>
      <c r="EW117" s="6"/>
      <c r="EX117" s="16"/>
      <c r="EY117" s="6"/>
      <c r="EZ117" s="14"/>
      <c r="FA117" s="6"/>
      <c r="FE117" s="1">
        <v>111</v>
      </c>
      <c r="FF117">
        <v>-23.717755013616198</v>
      </c>
      <c r="FG117" s="5">
        <f t="shared" si="505"/>
        <v>-0.92471755556419666</v>
      </c>
      <c r="FH117" s="5">
        <f t="shared" si="506"/>
        <v>0.92471755556419666</v>
      </c>
      <c r="FI117">
        <v>-104.174630716443</v>
      </c>
      <c r="FJ117" s="6">
        <f t="shared" si="559"/>
        <v>-100.81385634839529</v>
      </c>
      <c r="FK117" s="16">
        <f t="shared" si="560"/>
        <v>100813.85634839529</v>
      </c>
      <c r="FL117" s="6">
        <f t="shared" si="561"/>
        <v>63.008660217747057</v>
      </c>
      <c r="FM117" s="14">
        <f t="shared" si="562"/>
        <v>2.3117938889104916E-2</v>
      </c>
      <c r="FN117" s="6">
        <f t="shared" si="563"/>
        <v>2.7255310484206681</v>
      </c>
      <c r="FO117" s="1">
        <v>111</v>
      </c>
      <c r="FP117">
        <v>-23.621793722705899</v>
      </c>
      <c r="FQ117" s="5">
        <f t="shared" si="540"/>
        <v>-0.92520840913449831</v>
      </c>
      <c r="FR117" s="5">
        <f t="shared" si="541"/>
        <v>0.92520840913449831</v>
      </c>
      <c r="FS117">
        <v>-100.719975866377</v>
      </c>
      <c r="FT117" s="6">
        <f t="shared" si="564"/>
        <v>-97.128432802855613</v>
      </c>
      <c r="FU117" s="16">
        <f t="shared" si="565"/>
        <v>97128.432802855619</v>
      </c>
      <c r="FV117" s="6">
        <f t="shared" si="566"/>
        <v>60.70527050178476</v>
      </c>
      <c r="FW117" s="14">
        <f t="shared" si="567"/>
        <v>2.3130210228362459E-2</v>
      </c>
      <c r="FX117" s="6">
        <f t="shared" si="568"/>
        <v>2.6245014594526879</v>
      </c>
      <c r="FY117" s="1">
        <v>111</v>
      </c>
      <c r="FZ117">
        <v>-23.683620504065701</v>
      </c>
      <c r="GA117" s="5">
        <f t="shared" si="507"/>
        <v>-0.92467685676709976</v>
      </c>
      <c r="GB117" s="5">
        <f t="shared" si="508"/>
        <v>0.92467685676709976</v>
      </c>
      <c r="GC117">
        <v>-98.294641822576494</v>
      </c>
      <c r="GD117" s="6">
        <f t="shared" si="549"/>
        <v>-94.800753891468034</v>
      </c>
      <c r="GE117" s="16">
        <f t="shared" si="550"/>
        <v>94800.753891468034</v>
      </c>
      <c r="GF117" s="6">
        <f t="shared" si="551"/>
        <v>59.250471182167523</v>
      </c>
      <c r="GG117" s="14">
        <f t="shared" si="552"/>
        <v>2.3116921419177493E-2</v>
      </c>
      <c r="GH117" s="6">
        <f t="shared" si="553"/>
        <v>2.5630779335960416</v>
      </c>
      <c r="GI117" s="1">
        <v>111</v>
      </c>
      <c r="GJ117">
        <v>-23.510269286283702</v>
      </c>
      <c r="GK117" s="5">
        <f t="shared" si="509"/>
        <v>-0.92501981631020058</v>
      </c>
      <c r="GL117" s="5">
        <f t="shared" si="510"/>
        <v>0.92501981631020058</v>
      </c>
      <c r="GM117">
        <v>-101.510603539646</v>
      </c>
      <c r="GN117" s="6">
        <f t="shared" si="432"/>
        <v>-98.005000315606907</v>
      </c>
      <c r="GO117" s="16">
        <f t="shared" si="433"/>
        <v>98005.0003156069</v>
      </c>
      <c r="GP117" s="6">
        <f t="shared" si="434"/>
        <v>61.253125197254313</v>
      </c>
      <c r="GQ117" s="14">
        <f t="shared" si="435"/>
        <v>2.3125495407755013E-2</v>
      </c>
      <c r="GR117" s="6">
        <f t="shared" si="436"/>
        <v>2.6487270485333427</v>
      </c>
      <c r="GS117" s="1">
        <v>111</v>
      </c>
      <c r="GT117">
        <v>-24.037178125806602</v>
      </c>
      <c r="GU117" s="5">
        <f t="shared" si="511"/>
        <v>-0.92506433353000261</v>
      </c>
      <c r="GV117" s="5">
        <f t="shared" si="512"/>
        <v>0.92506433353000261</v>
      </c>
      <c r="GW117">
        <v>-107.160081900656</v>
      </c>
      <c r="GX117" s="6">
        <f t="shared" si="569"/>
        <v>-103.49472146481253</v>
      </c>
      <c r="GY117" s="16">
        <f t="shared" si="570"/>
        <v>103494.72146481252</v>
      </c>
      <c r="GZ117" s="6">
        <f t="shared" si="571"/>
        <v>64.68420091550783</v>
      </c>
      <c r="HA117" s="14">
        <f t="shared" si="572"/>
        <v>2.3126608338250067E-2</v>
      </c>
      <c r="HB117" s="6">
        <f t="shared" si="573"/>
        <v>2.796960106273946</v>
      </c>
      <c r="HC117" s="27">
        <f t="shared" si="513"/>
        <v>61.780345602892297</v>
      </c>
      <c r="HD117" s="22">
        <f t="shared" si="514"/>
        <v>2.3123434856529991E-2</v>
      </c>
      <c r="HE117" s="27">
        <f t="shared" si="515"/>
        <v>2.6717633425228651</v>
      </c>
      <c r="HF117" s="1">
        <v>111</v>
      </c>
      <c r="HG117">
        <v>-23.606364082287101</v>
      </c>
      <c r="HH117" s="5">
        <f t="shared" si="516"/>
        <v>-0.92487266734130102</v>
      </c>
      <c r="HI117" s="5">
        <f t="shared" si="517"/>
        <v>0.92487266734130102</v>
      </c>
      <c r="HJ117">
        <v>-84.029871411621599</v>
      </c>
      <c r="HK117" s="6">
        <f t="shared" si="437"/>
        <v>-80.242184549570098</v>
      </c>
      <c r="HL117" s="16">
        <f t="shared" si="438"/>
        <v>80242.184549570098</v>
      </c>
      <c r="HM117" s="6">
        <f t="shared" si="439"/>
        <v>50.151365343481309</v>
      </c>
      <c r="HN117" s="14">
        <f t="shared" si="440"/>
        <v>2.3121816683532526E-2</v>
      </c>
      <c r="HO117" s="6">
        <f t="shared" si="441"/>
        <v>2.1690062692694627</v>
      </c>
      <c r="HP117" s="1">
        <v>111</v>
      </c>
      <c r="HQ117">
        <v>-23.762432420831502</v>
      </c>
      <c r="HR117" s="5">
        <f t="shared" si="518"/>
        <v>-0.92495234198880283</v>
      </c>
      <c r="HS117" s="5">
        <f t="shared" si="519"/>
        <v>0.92495234198880283</v>
      </c>
      <c r="HT117">
        <v>-87.414941564202294</v>
      </c>
      <c r="HU117" s="6">
        <f t="shared" si="442"/>
        <v>-83.709550835192189</v>
      </c>
      <c r="HV117" s="16">
        <f t="shared" si="443"/>
        <v>83709.550835192189</v>
      </c>
      <c r="HW117" s="6">
        <f t="shared" si="444"/>
        <v>52.31846927199512</v>
      </c>
      <c r="HX117" s="14">
        <f t="shared" si="445"/>
        <v>2.3123808549720071E-2</v>
      </c>
      <c r="HY117" s="6">
        <f t="shared" si="446"/>
        <v>2.2625368636616079</v>
      </c>
      <c r="HZ117" s="1">
        <v>111</v>
      </c>
      <c r="IA117">
        <v>-23.740287432322301</v>
      </c>
      <c r="IB117" s="5">
        <f t="shared" si="520"/>
        <v>-0.92564259172529972</v>
      </c>
      <c r="IC117" s="5">
        <f t="shared" si="521"/>
        <v>0.92564259172529972</v>
      </c>
      <c r="ID117">
        <v>-88.440950401127296</v>
      </c>
      <c r="IE117" s="6">
        <f t="shared" si="447"/>
        <v>-84.692710079252663</v>
      </c>
      <c r="IF117" s="16">
        <f t="shared" si="448"/>
        <v>84692.710079252662</v>
      </c>
      <c r="IG117" s="6">
        <f t="shared" si="449"/>
        <v>52.932943799532914</v>
      </c>
      <c r="IH117" s="14">
        <f t="shared" si="450"/>
        <v>2.3141064793132493E-2</v>
      </c>
      <c r="II117" s="6">
        <f t="shared" si="451"/>
        <v>2.2874031196369868</v>
      </c>
      <c r="IJ117" s="1">
        <v>111</v>
      </c>
      <c r="IK117">
        <v>-23.887610977723501</v>
      </c>
      <c r="IL117" s="5">
        <f t="shared" si="522"/>
        <v>-0.9136853410115009</v>
      </c>
      <c r="IM117" s="5">
        <f t="shared" si="523"/>
        <v>0.9136853410115009</v>
      </c>
      <c r="IN117">
        <v>-78.702023252844796</v>
      </c>
      <c r="IO117" s="6">
        <f t="shared" si="452"/>
        <v>-75.079824589192853</v>
      </c>
      <c r="IP117" s="16">
        <f t="shared" si="453"/>
        <v>75079.824589192853</v>
      </c>
      <c r="IQ117" s="6">
        <f t="shared" si="454"/>
        <v>46.924890368245535</v>
      </c>
      <c r="IR117" s="14">
        <f t="shared" si="455"/>
        <v>2.2842133525287522E-2</v>
      </c>
      <c r="IS117" s="6">
        <f t="shared" si="456"/>
        <v>2.0543129351860698</v>
      </c>
      <c r="IT117" s="1">
        <v>111</v>
      </c>
      <c r="IU117">
        <v>-23.785972158049201</v>
      </c>
      <c r="IV117" s="5">
        <f t="shared" si="524"/>
        <v>-0.92501078248120194</v>
      </c>
      <c r="IW117" s="5">
        <f t="shared" si="525"/>
        <v>0.92501078248120194</v>
      </c>
      <c r="IX117">
        <v>-67.561327852308807</v>
      </c>
      <c r="IY117" s="6">
        <f t="shared" si="457"/>
        <v>-63.921670056879577</v>
      </c>
      <c r="IZ117" s="16">
        <f t="shared" si="458"/>
        <v>63921.670056879579</v>
      </c>
      <c r="JA117" s="6">
        <f t="shared" si="459"/>
        <v>39.951043785549736</v>
      </c>
      <c r="JB117" s="14">
        <f t="shared" si="460"/>
        <v>2.3125269562030048E-2</v>
      </c>
      <c r="JC117" s="6">
        <f t="shared" si="461"/>
        <v>1.7275925661487788</v>
      </c>
      <c r="JD117" s="27">
        <f t="shared" si="462"/>
        <v>48.455742513760924</v>
      </c>
      <c r="JE117" s="22">
        <f t="shared" si="463"/>
        <v>2.3070818622740533E-2</v>
      </c>
      <c r="JF117" s="27">
        <f t="shared" si="464"/>
        <v>2.1003044281228447</v>
      </c>
    </row>
    <row r="118" spans="2:266" x14ac:dyDescent="0.25">
      <c r="B118" s="1">
        <v>112</v>
      </c>
      <c r="C118" s="5">
        <v>-23.7161852228272</v>
      </c>
      <c r="D118" s="5">
        <f t="shared" si="420"/>
        <v>-0.93327398871370093</v>
      </c>
      <c r="E118" s="5">
        <f t="shared" si="421"/>
        <v>0.93327398871370093</v>
      </c>
      <c r="F118" s="6">
        <v>-88.875949569046497</v>
      </c>
      <c r="G118" s="6">
        <f t="shared" si="422"/>
        <v>-85.268346033990383</v>
      </c>
      <c r="H118" s="16">
        <f t="shared" si="395"/>
        <v>85268.346033990383</v>
      </c>
      <c r="I118" s="6">
        <f t="shared" si="396"/>
        <v>53.292716271243989</v>
      </c>
      <c r="J118" s="14">
        <f t="shared" si="397"/>
        <v>2.3331849717842523E-2</v>
      </c>
      <c r="K118" s="6">
        <f t="shared" si="398"/>
        <v>2.2841187867968116</v>
      </c>
      <c r="L118" s="1">
        <v>112</v>
      </c>
      <c r="M118" s="1">
        <v>-23.923551740868401</v>
      </c>
      <c r="N118" s="5">
        <f t="shared" si="585"/>
        <v>-0.93339641106799931</v>
      </c>
      <c r="O118" s="5">
        <f t="shared" si="577"/>
        <v>0.93339641106799931</v>
      </c>
      <c r="P118" s="1">
        <v>-93.450095318257794</v>
      </c>
      <c r="Q118" s="6">
        <f t="shared" si="578"/>
        <v>-89.410023950040326</v>
      </c>
      <c r="R118" s="16">
        <f t="shared" si="579"/>
        <v>89410.023950040326</v>
      </c>
      <c r="S118" s="6">
        <f t="shared" si="580"/>
        <v>55.881264968775206</v>
      </c>
      <c r="T118" s="14">
        <f t="shared" si="581"/>
        <v>2.3334910276699983E-2</v>
      </c>
      <c r="U118" s="6">
        <f t="shared" si="582"/>
        <v>2.3947495107608323</v>
      </c>
      <c r="V118" s="1"/>
      <c r="W118" s="5"/>
      <c r="X118" s="5"/>
      <c r="Y118" s="5"/>
      <c r="Z118" s="6"/>
      <c r="AA118" s="6"/>
      <c r="AB118" s="16"/>
      <c r="AC118" s="6"/>
      <c r="AD118" s="14"/>
      <c r="AE118" s="6"/>
      <c r="AF118" s="1">
        <v>112</v>
      </c>
      <c r="AG118" s="1">
        <v>-23.955873617264999</v>
      </c>
      <c r="AH118" s="5">
        <f t="shared" si="426"/>
        <v>-0.9340007928617986</v>
      </c>
      <c r="AI118" s="5">
        <f t="shared" si="427"/>
        <v>0.9340007928617986</v>
      </c>
      <c r="AJ118" s="1">
        <v>-92.284163087606402</v>
      </c>
      <c r="AK118" s="6">
        <f t="shared" si="428"/>
        <v>-88.006444834172697</v>
      </c>
      <c r="AL118" s="16">
        <f t="shared" si="404"/>
        <v>88006.444834172697</v>
      </c>
      <c r="AM118" s="6">
        <f t="shared" si="405"/>
        <v>55.004028021357932</v>
      </c>
      <c r="AN118" s="14">
        <f t="shared" si="406"/>
        <v>2.3350019821544964E-2</v>
      </c>
      <c r="AO118" s="6">
        <f t="shared" si="407"/>
        <v>2.3556308920391555</v>
      </c>
      <c r="AP118" s="1"/>
      <c r="AQ118" s="5"/>
      <c r="AR118" s="5"/>
      <c r="AS118" s="5"/>
      <c r="AT118" s="6"/>
      <c r="AU118" s="6"/>
      <c r="AV118" s="16"/>
      <c r="AW118" s="6"/>
      <c r="AX118" s="14"/>
      <c r="AY118" s="6"/>
      <c r="AZ118" s="27">
        <f t="shared" si="583"/>
        <v>54.726003087125711</v>
      </c>
      <c r="BA118" s="22">
        <f t="shared" si="584"/>
        <v>2.3338926605362492E-2</v>
      </c>
      <c r="BB118" s="27">
        <f t="shared" si="412"/>
        <v>2.3448380472884103</v>
      </c>
      <c r="BC118" s="1">
        <v>112</v>
      </c>
      <c r="BD118">
        <v>-23.785630129828601</v>
      </c>
      <c r="BE118" s="5">
        <f t="shared" si="486"/>
        <v>-0.93409480987710225</v>
      </c>
      <c r="BF118" s="5">
        <f t="shared" si="487"/>
        <v>0.93409480987710225</v>
      </c>
      <c r="BG118">
        <v>-92.674198560416698</v>
      </c>
      <c r="BH118" s="6">
        <f t="shared" si="526"/>
        <v>-88.84881474077703</v>
      </c>
      <c r="BI118" s="16">
        <f t="shared" si="413"/>
        <v>88848.81474077703</v>
      </c>
      <c r="BJ118" s="6">
        <f t="shared" si="527"/>
        <v>55.530509212985642</v>
      </c>
      <c r="BK118" s="14">
        <f t="shared" si="528"/>
        <v>2.3352370246927556E-2</v>
      </c>
      <c r="BL118" s="6">
        <f t="shared" si="529"/>
        <v>2.3779388826832997</v>
      </c>
      <c r="BM118" s="1">
        <v>112</v>
      </c>
      <c r="BN118">
        <v>-23.7450736388029</v>
      </c>
      <c r="BO118" s="5">
        <f t="shared" si="488"/>
        <v>-0.93331035686080099</v>
      </c>
      <c r="BP118" s="5">
        <f t="shared" si="489"/>
        <v>0.93331035686080099</v>
      </c>
      <c r="BQ118">
        <v>-99.451794475317001</v>
      </c>
      <c r="BR118" s="6">
        <f t="shared" si="465"/>
        <v>-95.768209733068943</v>
      </c>
      <c r="BS118" s="16">
        <f t="shared" si="414"/>
        <v>95768.209733068943</v>
      </c>
      <c r="BT118" s="6">
        <f t="shared" si="466"/>
        <v>59.855131083168089</v>
      </c>
      <c r="BU118" s="14">
        <f t="shared" si="467"/>
        <v>2.3332758921520026E-2</v>
      </c>
      <c r="BV118" s="6">
        <f t="shared" si="468"/>
        <v>2.5652830548025389</v>
      </c>
      <c r="BW118" s="1">
        <v>112</v>
      </c>
      <c r="BX118">
        <v>-23.692065783864201</v>
      </c>
      <c r="BY118" s="5">
        <f t="shared" si="490"/>
        <v>-0.93356232618710067</v>
      </c>
      <c r="BZ118" s="5">
        <f t="shared" si="491"/>
        <v>0.93356232618710067</v>
      </c>
      <c r="CA118">
        <v>-99.741258844733196</v>
      </c>
      <c r="CB118" s="6">
        <f t="shared" si="469"/>
        <v>-95.648701488971668</v>
      </c>
      <c r="CC118" s="16">
        <f t="shared" si="415"/>
        <v>95648.701488971667</v>
      </c>
      <c r="CD118" s="6">
        <f t="shared" si="470"/>
        <v>59.78043843060729</v>
      </c>
      <c r="CE118" s="14">
        <f t="shared" si="471"/>
        <v>2.3339058154677517E-2</v>
      </c>
      <c r="CF118" s="6">
        <f t="shared" si="472"/>
        <v>2.5613903540758924</v>
      </c>
      <c r="CG118" s="1">
        <v>112</v>
      </c>
      <c r="CH118">
        <v>-23.718031616425002</v>
      </c>
      <c r="CI118" s="5">
        <f t="shared" si="492"/>
        <v>-0.9330802270492029</v>
      </c>
      <c r="CJ118" s="5">
        <f t="shared" si="493"/>
        <v>0.9330802270492029</v>
      </c>
      <c r="CK118">
        <v>-101.284012757242</v>
      </c>
      <c r="CL118" s="6">
        <f t="shared" si="473"/>
        <v>-97.243148274719999</v>
      </c>
      <c r="CM118" s="16">
        <f t="shared" si="416"/>
        <v>97243.148274720006</v>
      </c>
      <c r="CN118" s="6">
        <f t="shared" si="474"/>
        <v>60.776967671700007</v>
      </c>
      <c r="CO118" s="14">
        <f t="shared" si="475"/>
        <v>2.3327005676230073E-2</v>
      </c>
      <c r="CP118" s="6">
        <f t="shared" si="476"/>
        <v>2.6054337412722877</v>
      </c>
      <c r="CQ118" s="1">
        <v>112</v>
      </c>
      <c r="CR118">
        <v>-23.703526406807601</v>
      </c>
      <c r="CS118" s="5">
        <f t="shared" si="494"/>
        <v>-0.93315077473529939</v>
      </c>
      <c r="CT118" s="5">
        <f t="shared" si="495"/>
        <v>0.93315077473529939</v>
      </c>
      <c r="CU118">
        <v>-55.797183141112299</v>
      </c>
      <c r="CV118" s="6">
        <f t="shared" si="477"/>
        <v>-52.655104175209971</v>
      </c>
      <c r="CW118" s="16">
        <f t="shared" si="417"/>
        <v>52655.10417520997</v>
      </c>
      <c r="CX118" s="6">
        <f t="shared" si="478"/>
        <v>32.909440109506228</v>
      </c>
      <c r="CY118" s="14">
        <f t="shared" si="479"/>
        <v>2.3328769368382483E-2</v>
      </c>
      <c r="CZ118" s="6">
        <f t="shared" si="480"/>
        <v>1.4106805031091114</v>
      </c>
      <c r="DA118" s="27">
        <f t="shared" si="418"/>
        <v>58.985761599615259</v>
      </c>
      <c r="DB118" s="22">
        <f t="shared" si="419"/>
        <v>2.3337798249838792E-2</v>
      </c>
      <c r="DC118" s="27">
        <f t="shared" si="496"/>
        <v>2.5274775695699017</v>
      </c>
      <c r="DD118" s="1">
        <v>112</v>
      </c>
      <c r="DE118">
        <v>-23.696266886928701</v>
      </c>
      <c r="DF118" s="5">
        <f t="shared" si="497"/>
        <v>-0.93339799431640103</v>
      </c>
      <c r="DG118" s="5">
        <f t="shared" si="498"/>
        <v>0.93339799431640103</v>
      </c>
      <c r="DH118">
        <v>-17.645142041146801</v>
      </c>
      <c r="DI118" s="6">
        <f t="shared" si="535"/>
        <v>-13.692501746118115</v>
      </c>
      <c r="DJ118" s="16">
        <f t="shared" si="536"/>
        <v>13692.501746118114</v>
      </c>
      <c r="DK118" s="6">
        <f t="shared" si="537"/>
        <v>8.5578135913238214</v>
      </c>
      <c r="DL118" s="14">
        <f t="shared" si="538"/>
        <v>2.3334949857910025E-2</v>
      </c>
      <c r="DM118" s="6">
        <f t="shared" si="539"/>
        <v>0.36673803215492723</v>
      </c>
      <c r="DN118" s="1"/>
      <c r="ER118" s="1"/>
      <c r="ES118"/>
      <c r="ET118" s="5"/>
      <c r="EU118" s="5"/>
      <c r="EV118"/>
      <c r="EW118" s="6"/>
      <c r="EX118" s="16"/>
      <c r="EY118" s="6"/>
      <c r="EZ118" s="14"/>
      <c r="FA118" s="6"/>
      <c r="FE118" s="1">
        <v>112</v>
      </c>
      <c r="FF118">
        <v>-23.7262925874833</v>
      </c>
      <c r="FG118" s="5">
        <f t="shared" si="505"/>
        <v>-0.93325512943129851</v>
      </c>
      <c r="FH118" s="5">
        <f t="shared" si="506"/>
        <v>0.93325512943129851</v>
      </c>
      <c r="FI118">
        <v>-104.79847155511401</v>
      </c>
      <c r="FJ118" s="6">
        <f t="shared" si="559"/>
        <v>-101.43769718706629</v>
      </c>
      <c r="FK118" s="16">
        <f t="shared" si="560"/>
        <v>101437.6971870663</v>
      </c>
      <c r="FL118" s="6">
        <f t="shared" si="561"/>
        <v>63.398560741916434</v>
      </c>
      <c r="FM118" s="14">
        <f t="shared" si="562"/>
        <v>2.3331378235782463E-2</v>
      </c>
      <c r="FN118" s="6">
        <f t="shared" si="563"/>
        <v>2.7173088576775304</v>
      </c>
      <c r="FO118" s="1">
        <v>112</v>
      </c>
      <c r="FP118">
        <v>-23.629791315736199</v>
      </c>
      <c r="FQ118" s="5">
        <f t="shared" si="540"/>
        <v>-0.93320600216479832</v>
      </c>
      <c r="FR118" s="5">
        <f t="shared" si="541"/>
        <v>0.93320600216479832</v>
      </c>
      <c r="FS118">
        <v>-102.157695777714</v>
      </c>
      <c r="FT118" s="6">
        <f t="shared" si="564"/>
        <v>-98.566152714192611</v>
      </c>
      <c r="FU118" s="16">
        <f t="shared" si="565"/>
        <v>98566.152714192605</v>
      </c>
      <c r="FV118" s="6">
        <f t="shared" si="566"/>
        <v>61.603845446370379</v>
      </c>
      <c r="FW118" s="14">
        <f t="shared" si="567"/>
        <v>2.3330150054119959E-2</v>
      </c>
      <c r="FX118" s="6">
        <f t="shared" si="568"/>
        <v>2.6405250417792114</v>
      </c>
      <c r="FY118" s="1">
        <v>112</v>
      </c>
      <c r="FZ118">
        <v>-23.6916991221612</v>
      </c>
      <c r="GA118" s="5">
        <f t="shared" si="507"/>
        <v>-0.93275547486259924</v>
      </c>
      <c r="GB118" s="5">
        <f t="shared" si="508"/>
        <v>0.93275547486259924</v>
      </c>
      <c r="GC118">
        <v>-99.313130788505106</v>
      </c>
      <c r="GD118" s="6">
        <f t="shared" si="549"/>
        <v>-95.819242857396645</v>
      </c>
      <c r="GE118" s="16">
        <f t="shared" si="550"/>
        <v>95819.242857396646</v>
      </c>
      <c r="GF118" s="6">
        <f t="shared" si="551"/>
        <v>59.887026785872905</v>
      </c>
      <c r="GG118" s="14">
        <f t="shared" si="552"/>
        <v>2.331888687156498E-2</v>
      </c>
      <c r="GH118" s="6">
        <f t="shared" si="553"/>
        <v>2.5681769080881414</v>
      </c>
      <c r="GI118" s="1">
        <v>112</v>
      </c>
      <c r="GJ118">
        <v>-23.518268183165699</v>
      </c>
      <c r="GK118" s="5">
        <f t="shared" si="509"/>
        <v>-0.93301871319219742</v>
      </c>
      <c r="GL118" s="5">
        <f t="shared" si="510"/>
        <v>0.93301871319219742</v>
      </c>
      <c r="GM118">
        <v>-102.685216628015</v>
      </c>
      <c r="GN118" s="6">
        <f t="shared" si="432"/>
        <v>-99.179613403975907</v>
      </c>
      <c r="GO118" s="16">
        <f t="shared" si="433"/>
        <v>99179.613403975905</v>
      </c>
      <c r="GP118" s="6">
        <f t="shared" si="434"/>
        <v>61.987258377484942</v>
      </c>
      <c r="GQ118" s="14">
        <f t="shared" si="435"/>
        <v>2.3325467829804936E-2</v>
      </c>
      <c r="GR118" s="6">
        <f t="shared" si="436"/>
        <v>2.6574926097850242</v>
      </c>
      <c r="GS118" s="1">
        <v>112</v>
      </c>
      <c r="GT118">
        <v>-24.0456312287149</v>
      </c>
      <c r="GU118" s="5">
        <f t="shared" si="511"/>
        <v>-0.93351743643830076</v>
      </c>
      <c r="GV118" s="5">
        <f t="shared" si="512"/>
        <v>0.93351743643830076</v>
      </c>
      <c r="GW118">
        <v>-107.710723951459</v>
      </c>
      <c r="GX118" s="6">
        <f t="shared" si="569"/>
        <v>-104.04536351561553</v>
      </c>
      <c r="GY118" s="16">
        <f t="shared" si="570"/>
        <v>104045.36351561554</v>
      </c>
      <c r="GZ118" s="6">
        <f t="shared" si="571"/>
        <v>65.028352197259707</v>
      </c>
      <c r="HA118" s="14">
        <f t="shared" si="572"/>
        <v>2.3337935910957518E-2</v>
      </c>
      <c r="HB118" s="6">
        <f t="shared" si="573"/>
        <v>2.7863797572058591</v>
      </c>
      <c r="HC118" s="27">
        <f t="shared" si="513"/>
        <v>62.381008709780872</v>
      </c>
      <c r="HD118" s="22">
        <f t="shared" si="514"/>
        <v>2.3328763780445971E-2</v>
      </c>
      <c r="HE118" s="27">
        <f t="shared" si="515"/>
        <v>2.6739954717218346</v>
      </c>
      <c r="HF118" s="1">
        <v>112</v>
      </c>
      <c r="HG118">
        <v>-23.6149243338593</v>
      </c>
      <c r="HH118" s="5">
        <f t="shared" si="516"/>
        <v>-0.93343291891349978</v>
      </c>
      <c r="HI118" s="5">
        <f t="shared" si="517"/>
        <v>0.93343291891349978</v>
      </c>
      <c r="HJ118">
        <v>-84.571148082613902</v>
      </c>
      <c r="HK118" s="6">
        <f t="shared" si="437"/>
        <v>-80.783461220562401</v>
      </c>
      <c r="HL118" s="16">
        <f t="shared" si="438"/>
        <v>80783.4612205624</v>
      </c>
      <c r="HM118" s="6">
        <f t="shared" si="439"/>
        <v>50.489663262851501</v>
      </c>
      <c r="HN118" s="14">
        <f t="shared" si="440"/>
        <v>2.3335822972837494E-2</v>
      </c>
      <c r="HO118" s="6">
        <f t="shared" si="441"/>
        <v>2.1636118563986635</v>
      </c>
      <c r="HP118" s="1">
        <v>112</v>
      </c>
      <c r="HQ118">
        <v>-23.770552715612801</v>
      </c>
      <c r="HR118" s="5">
        <f t="shared" si="518"/>
        <v>-0.93307263677010255</v>
      </c>
      <c r="HS118" s="5">
        <f t="shared" si="519"/>
        <v>0.93307263677010255</v>
      </c>
      <c r="HT118">
        <v>-87.943419441580801</v>
      </c>
      <c r="HU118" s="6">
        <f t="shared" si="442"/>
        <v>-84.238028712570696</v>
      </c>
      <c r="HV118" s="16">
        <f t="shared" si="443"/>
        <v>84238.028712570696</v>
      </c>
      <c r="HW118" s="6">
        <f t="shared" si="444"/>
        <v>52.648767945356688</v>
      </c>
      <c r="HX118" s="14">
        <f t="shared" si="445"/>
        <v>2.3326815919252564E-2</v>
      </c>
      <c r="HY118" s="6">
        <f t="shared" si="446"/>
        <v>2.2570061909694039</v>
      </c>
      <c r="HZ118" s="1">
        <v>112</v>
      </c>
      <c r="IA118">
        <v>-23.748909290883599</v>
      </c>
      <c r="IB118" s="5">
        <f t="shared" si="520"/>
        <v>-0.93426445028659799</v>
      </c>
      <c r="IC118" s="5">
        <f t="shared" si="521"/>
        <v>0.93426445028659799</v>
      </c>
      <c r="ID118">
        <v>-85.224956646561594</v>
      </c>
      <c r="IE118" s="6">
        <f t="shared" si="447"/>
        <v>-81.476716324686961</v>
      </c>
      <c r="IF118" s="16">
        <f t="shared" si="448"/>
        <v>81476.71632468696</v>
      </c>
      <c r="IG118" s="6">
        <f t="shared" si="449"/>
        <v>50.922947702929349</v>
      </c>
      <c r="IH118" s="14">
        <f t="shared" si="450"/>
        <v>2.3356611257164948E-2</v>
      </c>
      <c r="II118" s="6">
        <f t="shared" si="451"/>
        <v>2.1802369848197931</v>
      </c>
      <c r="IT118" s="1">
        <v>112</v>
      </c>
      <c r="IU118">
        <v>-23.794436297130201</v>
      </c>
      <c r="IV118" s="5">
        <f t="shared" si="524"/>
        <v>-0.93347492156220113</v>
      </c>
      <c r="IW118" s="5">
        <f t="shared" si="525"/>
        <v>0.93347492156220113</v>
      </c>
      <c r="IX118">
        <v>-66.350382193922997</v>
      </c>
      <c r="IY118" s="6">
        <f t="shared" si="457"/>
        <v>-62.710724398493767</v>
      </c>
      <c r="IZ118" s="16">
        <f t="shared" si="458"/>
        <v>62710.724398493767</v>
      </c>
      <c r="JA118" s="6">
        <f t="shared" si="459"/>
        <v>39.194202749058604</v>
      </c>
      <c r="JB118" s="14">
        <f t="shared" si="460"/>
        <v>2.3336873039055028E-2</v>
      </c>
      <c r="JC118" s="6">
        <f t="shared" si="461"/>
        <v>1.6794967639180201</v>
      </c>
      <c r="JD118" s="27">
        <f t="shared" si="462"/>
        <v>48.313895415049032</v>
      </c>
      <c r="JE118" s="22">
        <f t="shared" si="463"/>
        <v>2.3339030797077508E-2</v>
      </c>
      <c r="JF118" s="27">
        <f t="shared" si="464"/>
        <v>2.0700900493733809</v>
      </c>
    </row>
    <row r="119" spans="2:266" x14ac:dyDescent="0.25">
      <c r="B119" s="1">
        <v>113</v>
      </c>
      <c r="C119" s="5">
        <v>-23.724394598614101</v>
      </c>
      <c r="D119" s="5">
        <f t="shared" si="420"/>
        <v>-0.94148336450060199</v>
      </c>
      <c r="E119" s="5">
        <f t="shared" si="421"/>
        <v>0.94148336450060199</v>
      </c>
      <c r="F119" s="6">
        <v>-89.900686778128104</v>
      </c>
      <c r="G119" s="6">
        <f t="shared" si="422"/>
        <v>-86.29308324307199</v>
      </c>
      <c r="H119" s="16">
        <f t="shared" si="395"/>
        <v>86293.083243071989</v>
      </c>
      <c r="I119" s="6">
        <f t="shared" si="396"/>
        <v>53.933177026919992</v>
      </c>
      <c r="J119" s="14">
        <f t="shared" si="397"/>
        <v>2.3537084112515049E-2</v>
      </c>
      <c r="K119" s="6">
        <f t="shared" si="398"/>
        <v>2.2914128516982633</v>
      </c>
      <c r="L119" s="1">
        <v>113</v>
      </c>
      <c r="M119" s="1">
        <v>-23.932147848360199</v>
      </c>
      <c r="N119" s="5">
        <f t="shared" si="585"/>
        <v>-0.94199251855979682</v>
      </c>
      <c r="O119" s="5">
        <f t="shared" si="577"/>
        <v>0.94199251855979682</v>
      </c>
      <c r="P119" s="1">
        <v>-94.242284446954699</v>
      </c>
      <c r="Q119" s="6">
        <f t="shared" si="578"/>
        <v>-90.20221307873723</v>
      </c>
      <c r="R119" s="16">
        <f t="shared" si="579"/>
        <v>90202.21307873723</v>
      </c>
      <c r="S119" s="6">
        <f t="shared" si="580"/>
        <v>56.376383174210766</v>
      </c>
      <c r="T119" s="14">
        <f t="shared" si="581"/>
        <v>2.3549812963994922E-2</v>
      </c>
      <c r="U119" s="6">
        <f t="shared" si="582"/>
        <v>2.3939206336969243</v>
      </c>
      <c r="V119" s="1"/>
      <c r="W119" s="5"/>
      <c r="X119" s="5"/>
      <c r="Y119" s="5"/>
      <c r="Z119" s="6"/>
      <c r="AA119" s="6"/>
      <c r="AB119" s="16"/>
      <c r="AC119" s="6"/>
      <c r="AD119" s="14"/>
      <c r="AE119" s="6"/>
      <c r="AF119" s="1">
        <v>113</v>
      </c>
      <c r="AG119" s="1">
        <v>-23.964285881677799</v>
      </c>
      <c r="AH119" s="5">
        <f t="shared" si="426"/>
        <v>-0.94241305727459945</v>
      </c>
      <c r="AI119" s="5">
        <f t="shared" si="427"/>
        <v>0.94241305727459945</v>
      </c>
      <c r="AJ119" s="1">
        <v>-89.143573120236397</v>
      </c>
      <c r="AK119" s="6">
        <f t="shared" si="428"/>
        <v>-84.865854866802692</v>
      </c>
      <c r="AL119" s="16">
        <f t="shared" si="404"/>
        <v>84865.854866802692</v>
      </c>
      <c r="AM119" s="6">
        <f t="shared" si="405"/>
        <v>53.041159291751683</v>
      </c>
      <c r="AN119" s="14">
        <f t="shared" si="406"/>
        <v>2.3560326431864988E-2</v>
      </c>
      <c r="AO119" s="6">
        <f t="shared" si="407"/>
        <v>2.2512913581712652</v>
      </c>
      <c r="AP119" s="1"/>
      <c r="AQ119" s="5"/>
      <c r="AR119" s="5"/>
      <c r="AS119" s="5"/>
      <c r="AT119" s="6"/>
      <c r="AU119" s="6"/>
      <c r="AV119" s="16"/>
      <c r="AW119" s="6"/>
      <c r="AX119" s="14"/>
      <c r="AY119" s="6"/>
      <c r="AZ119" s="27">
        <f t="shared" si="583"/>
        <v>54.450239830960811</v>
      </c>
      <c r="BA119" s="22">
        <f t="shared" si="584"/>
        <v>2.3549074502791655E-2</v>
      </c>
      <c r="BB119" s="27">
        <f t="shared" si="412"/>
        <v>2.3122029625625387</v>
      </c>
      <c r="BC119" s="1">
        <v>113</v>
      </c>
      <c r="BD119">
        <v>-23.794407100167099</v>
      </c>
      <c r="BE119" s="5">
        <f t="shared" si="486"/>
        <v>-0.94287178021560081</v>
      </c>
      <c r="BF119" s="5">
        <f t="shared" si="487"/>
        <v>0.94287178021560081</v>
      </c>
      <c r="BG119">
        <v>-85.658054985106006</v>
      </c>
      <c r="BH119" s="6">
        <f t="shared" si="526"/>
        <v>-81.832671165466337</v>
      </c>
      <c r="BI119" s="16">
        <f t="shared" si="413"/>
        <v>81832.671165466338</v>
      </c>
      <c r="BJ119" s="6">
        <f t="shared" si="527"/>
        <v>51.145419478416464</v>
      </c>
      <c r="BK119" s="14">
        <f t="shared" si="528"/>
        <v>2.3571794505390022E-2</v>
      </c>
      <c r="BL119" s="6">
        <f t="shared" si="529"/>
        <v>2.1697719902793717</v>
      </c>
      <c r="BM119" s="1">
        <v>113</v>
      </c>
      <c r="BN119">
        <v>-23.7535603624567</v>
      </c>
      <c r="BO119" s="5">
        <f t="shared" si="488"/>
        <v>-0.94179708051460054</v>
      </c>
      <c r="BP119" s="5">
        <f t="shared" si="489"/>
        <v>0.94179708051460054</v>
      </c>
      <c r="BQ119">
        <v>-100.51424186676699</v>
      </c>
      <c r="BR119" s="6">
        <f t="shared" si="465"/>
        <v>-96.830657124518936</v>
      </c>
      <c r="BS119" s="16">
        <f t="shared" si="414"/>
        <v>96830.657124518941</v>
      </c>
      <c r="BT119" s="6">
        <f t="shared" si="466"/>
        <v>60.519160702824337</v>
      </c>
      <c r="BU119" s="14">
        <f t="shared" si="467"/>
        <v>2.3544927012865015E-2</v>
      </c>
      <c r="BV119" s="6">
        <f t="shared" si="468"/>
        <v>2.5703694332862654</v>
      </c>
      <c r="BW119" s="1">
        <v>113</v>
      </c>
      <c r="BX119">
        <v>-23.7003098048515</v>
      </c>
      <c r="BY119" s="5">
        <f t="shared" si="490"/>
        <v>-0.94180634717439915</v>
      </c>
      <c r="BZ119" s="5">
        <f t="shared" si="491"/>
        <v>0.94180634717439915</v>
      </c>
      <c r="CA119">
        <v>-100.71475729346299</v>
      </c>
      <c r="CB119" s="6">
        <f t="shared" si="469"/>
        <v>-96.622199937701467</v>
      </c>
      <c r="CC119" s="16">
        <f t="shared" si="415"/>
        <v>96622.199937701473</v>
      </c>
      <c r="CD119" s="6">
        <f t="shared" si="470"/>
        <v>60.388874961063422</v>
      </c>
      <c r="CE119" s="14">
        <f t="shared" si="471"/>
        <v>2.3545158679359978E-2</v>
      </c>
      <c r="CF119" s="6">
        <f t="shared" si="472"/>
        <v>2.564810701997994</v>
      </c>
      <c r="CG119" s="1">
        <v>113</v>
      </c>
      <c r="CH119">
        <v>-23.726380364637301</v>
      </c>
      <c r="CI119" s="5">
        <f t="shared" si="492"/>
        <v>-0.94142897526150193</v>
      </c>
      <c r="CJ119" s="5">
        <f t="shared" si="493"/>
        <v>0.94142897526150193</v>
      </c>
      <c r="CK119">
        <v>-102.095878683031</v>
      </c>
      <c r="CL119" s="6">
        <f t="shared" si="473"/>
        <v>-98.055014200509007</v>
      </c>
      <c r="CM119" s="16">
        <f t="shared" si="416"/>
        <v>98055.014200509002</v>
      </c>
      <c r="CN119" s="6">
        <f t="shared" si="474"/>
        <v>61.284383875318127</v>
      </c>
      <c r="CO119" s="14">
        <f t="shared" si="475"/>
        <v>2.3535724381537549E-2</v>
      </c>
      <c r="CP119" s="6">
        <f t="shared" si="476"/>
        <v>2.603887727517419</v>
      </c>
      <c r="CQ119" s="1">
        <v>113</v>
      </c>
      <c r="CR119">
        <v>-23.711893129545899</v>
      </c>
      <c r="CS119" s="5">
        <f t="shared" si="494"/>
        <v>-0.94151749747359759</v>
      </c>
      <c r="CT119" s="5">
        <f t="shared" si="495"/>
        <v>0.94151749747359759</v>
      </c>
      <c r="CU119">
        <v>-56.4725633710623</v>
      </c>
      <c r="CV119" s="6">
        <f t="shared" si="477"/>
        <v>-53.330484405159972</v>
      </c>
      <c r="CW119" s="16">
        <f t="shared" si="417"/>
        <v>53330.484405159972</v>
      </c>
      <c r="CX119" s="6">
        <f t="shared" si="478"/>
        <v>33.331552753224983</v>
      </c>
      <c r="CY119" s="14">
        <f t="shared" si="479"/>
        <v>2.3537937436839941E-2</v>
      </c>
      <c r="CZ119" s="6">
        <f t="shared" si="480"/>
        <v>1.4160778888407086</v>
      </c>
      <c r="DA119" s="27">
        <f t="shared" si="418"/>
        <v>58.334459754405593</v>
      </c>
      <c r="DB119" s="22">
        <f t="shared" si="419"/>
        <v>2.3549401144788141E-2</v>
      </c>
      <c r="DC119" s="27">
        <f t="shared" si="496"/>
        <v>2.4771101140003275</v>
      </c>
      <c r="DD119" s="1">
        <v>113</v>
      </c>
      <c r="DE119">
        <v>-23.704545832512999</v>
      </c>
      <c r="DF119" s="5">
        <f t="shared" si="497"/>
        <v>-0.94167693990069878</v>
      </c>
      <c r="DG119" s="5">
        <f t="shared" si="498"/>
        <v>0.94167693990069878</v>
      </c>
      <c r="DH119">
        <v>-17.7195558324456</v>
      </c>
      <c r="DI119" s="6">
        <f t="shared" si="535"/>
        <v>-13.766915537416914</v>
      </c>
      <c r="DJ119" s="16">
        <f t="shared" si="536"/>
        <v>13766.915537416913</v>
      </c>
      <c r="DK119" s="6">
        <f t="shared" si="537"/>
        <v>8.6043222108855701</v>
      </c>
      <c r="DL119" s="14">
        <f t="shared" si="538"/>
        <v>2.3541923497517471E-2</v>
      </c>
      <c r="DM119" s="6">
        <f t="shared" si="539"/>
        <v>0.36548934549859141</v>
      </c>
      <c r="DN119" s="1"/>
      <c r="ER119" s="1"/>
      <c r="ES119"/>
      <c r="ET119" s="5"/>
      <c r="EU119" s="5"/>
      <c r="EV119"/>
      <c r="EW119" s="6"/>
      <c r="EX119" s="16"/>
      <c r="EY119" s="6"/>
      <c r="EZ119" s="14"/>
      <c r="FA119" s="6"/>
      <c r="FE119" s="1">
        <v>113</v>
      </c>
      <c r="FF119">
        <v>-23.734860336202299</v>
      </c>
      <c r="FG119" s="5">
        <f t="shared" si="505"/>
        <v>-0.94182287815029753</v>
      </c>
      <c r="FH119" s="5">
        <f t="shared" si="506"/>
        <v>0.94182287815029753</v>
      </c>
      <c r="FI119">
        <v>-105.48507925123</v>
      </c>
      <c r="FJ119" s="6">
        <f t="shared" si="559"/>
        <v>-102.12430488318229</v>
      </c>
      <c r="FK119" s="16">
        <f t="shared" si="560"/>
        <v>102124.3048831823</v>
      </c>
      <c r="FL119" s="6">
        <f t="shared" si="561"/>
        <v>63.827690551988937</v>
      </c>
      <c r="FM119" s="14">
        <f t="shared" si="562"/>
        <v>2.3545571953757439E-2</v>
      </c>
      <c r="FN119" s="6">
        <f t="shared" si="563"/>
        <v>2.710815038910245</v>
      </c>
      <c r="FO119" s="1">
        <v>113</v>
      </c>
      <c r="FP119">
        <v>-23.637904579032</v>
      </c>
      <c r="FQ119" s="5">
        <f t="shared" si="540"/>
        <v>-0.9413192654605993</v>
      </c>
      <c r="FR119" s="5">
        <f t="shared" si="541"/>
        <v>0.9413192654605993</v>
      </c>
      <c r="FS119">
        <v>-103.290369734168</v>
      </c>
      <c r="FT119" s="6">
        <f t="shared" si="564"/>
        <v>-99.698826670646611</v>
      </c>
      <c r="FU119" s="16">
        <f t="shared" si="565"/>
        <v>99698.826670646609</v>
      </c>
      <c r="FV119" s="6">
        <f t="shared" si="566"/>
        <v>62.311766669154132</v>
      </c>
      <c r="FW119" s="14">
        <f t="shared" si="567"/>
        <v>2.3532981636514981E-2</v>
      </c>
      <c r="FX119" s="6">
        <f t="shared" si="568"/>
        <v>2.6478483530734582</v>
      </c>
      <c r="FY119" s="1">
        <v>113</v>
      </c>
      <c r="FZ119">
        <v>-23.700321725780601</v>
      </c>
      <c r="GA119" s="5">
        <f t="shared" si="507"/>
        <v>-0.94137807848199984</v>
      </c>
      <c r="GB119" s="5">
        <f t="shared" si="508"/>
        <v>0.94137807848199984</v>
      </c>
      <c r="GC119">
        <v>-100.347279943526</v>
      </c>
      <c r="GD119" s="6">
        <f t="shared" si="549"/>
        <v>-96.853392012417544</v>
      </c>
      <c r="GE119" s="16">
        <f t="shared" si="550"/>
        <v>96853.392012417549</v>
      </c>
      <c r="GF119" s="6">
        <f t="shared" si="551"/>
        <v>60.533370007760965</v>
      </c>
      <c r="GG119" s="14">
        <f t="shared" si="552"/>
        <v>2.3534451962049997E-2</v>
      </c>
      <c r="GH119" s="6">
        <f t="shared" si="553"/>
        <v>2.5721172562408858</v>
      </c>
      <c r="GI119" s="1">
        <v>113</v>
      </c>
      <c r="GJ119">
        <v>-23.5268878065528</v>
      </c>
      <c r="GK119" s="5">
        <f t="shared" si="509"/>
        <v>-0.94163833657929885</v>
      </c>
      <c r="GL119" s="5">
        <f t="shared" si="510"/>
        <v>0.94163833657929885</v>
      </c>
      <c r="GM119">
        <v>-103.902139142156</v>
      </c>
      <c r="GN119" s="6">
        <f t="shared" si="432"/>
        <v>-100.39653591811691</v>
      </c>
      <c r="GO119" s="16">
        <f t="shared" si="433"/>
        <v>100396.5359181169</v>
      </c>
      <c r="GP119" s="6">
        <f t="shared" si="434"/>
        <v>62.747834948823062</v>
      </c>
      <c r="GQ119" s="14">
        <f t="shared" si="435"/>
        <v>2.354095841448247E-2</v>
      </c>
      <c r="GR119" s="6">
        <f t="shared" si="436"/>
        <v>2.6654749498312862</v>
      </c>
      <c r="GS119" s="1">
        <v>113</v>
      </c>
      <c r="GT119">
        <v>-24.053625562116199</v>
      </c>
      <c r="GU119" s="5">
        <f t="shared" si="511"/>
        <v>-0.94151176983960028</v>
      </c>
      <c r="GV119" s="5">
        <f t="shared" si="512"/>
        <v>0.94151176983960028</v>
      </c>
      <c r="GW119">
        <v>-108.2643462345</v>
      </c>
      <c r="GX119" s="6">
        <f t="shared" si="569"/>
        <v>-104.59898579865653</v>
      </c>
      <c r="GY119" s="16">
        <f t="shared" si="570"/>
        <v>104598.98579865653</v>
      </c>
      <c r="GZ119" s="6">
        <f t="shared" si="571"/>
        <v>65.374366124160332</v>
      </c>
      <c r="HA119" s="14">
        <f t="shared" si="572"/>
        <v>2.3537794245990007E-2</v>
      </c>
      <c r="HB119" s="6">
        <f t="shared" si="573"/>
        <v>2.7774210888642537</v>
      </c>
      <c r="HC119" s="27">
        <f t="shared" si="513"/>
        <v>62.959005660377485</v>
      </c>
      <c r="HD119" s="22">
        <f t="shared" si="514"/>
        <v>2.3538351642558981E-2</v>
      </c>
      <c r="HE119" s="27">
        <f t="shared" si="515"/>
        <v>2.6747414864235104</v>
      </c>
      <c r="HF119" s="1">
        <v>113</v>
      </c>
      <c r="HG119">
        <v>-23.6233814414548</v>
      </c>
      <c r="HH119" s="5">
        <f t="shared" si="516"/>
        <v>-0.94189002650900022</v>
      </c>
      <c r="HI119" s="5">
        <f t="shared" si="517"/>
        <v>0.94189002650900022</v>
      </c>
      <c r="HJ119">
        <v>-84.762168489396601</v>
      </c>
      <c r="HK119" s="6">
        <f t="shared" si="437"/>
        <v>-80.974481627345099</v>
      </c>
      <c r="HL119" s="16">
        <f t="shared" si="438"/>
        <v>80974.4816273451</v>
      </c>
      <c r="HM119" s="6">
        <f t="shared" si="439"/>
        <v>50.609051017090685</v>
      </c>
      <c r="HN119" s="14">
        <f t="shared" si="440"/>
        <v>2.3547250662725006E-2</v>
      </c>
      <c r="HO119" s="6">
        <f t="shared" si="441"/>
        <v>2.1492552035896133</v>
      </c>
      <c r="HP119" s="1">
        <v>113</v>
      </c>
      <c r="HQ119">
        <v>-23.779120138368899</v>
      </c>
      <c r="HR119" s="5">
        <f t="shared" si="518"/>
        <v>-0.94164005952620045</v>
      </c>
      <c r="HS119" s="5">
        <f t="shared" si="519"/>
        <v>0.94164005952620045</v>
      </c>
      <c r="HT119">
        <v>-88.461120799183803</v>
      </c>
      <c r="HU119" s="6">
        <f t="shared" si="442"/>
        <v>-84.755730070173698</v>
      </c>
      <c r="HV119" s="16">
        <f t="shared" si="443"/>
        <v>84755.730070173697</v>
      </c>
      <c r="HW119" s="6">
        <f t="shared" si="444"/>
        <v>52.972331293858559</v>
      </c>
      <c r="HX119" s="14">
        <f t="shared" si="445"/>
        <v>2.3541001488155012E-2</v>
      </c>
      <c r="HY119" s="6">
        <f t="shared" si="446"/>
        <v>2.2502157064351036</v>
      </c>
      <c r="HZ119" s="1">
        <v>113</v>
      </c>
      <c r="IA119">
        <v>-23.756612772240501</v>
      </c>
      <c r="IB119" s="5">
        <f t="shared" si="520"/>
        <v>-0.94196793164350012</v>
      </c>
      <c r="IC119" s="5">
        <f t="shared" si="521"/>
        <v>0.94196793164350012</v>
      </c>
      <c r="ID119">
        <v>-83.716958016157193</v>
      </c>
      <c r="IE119" s="6">
        <f t="shared" si="447"/>
        <v>-79.96871769428256</v>
      </c>
      <c r="IF119" s="16">
        <f t="shared" si="448"/>
        <v>79968.717694282561</v>
      </c>
      <c r="IG119" s="6">
        <f t="shared" si="449"/>
        <v>49.980448558926604</v>
      </c>
      <c r="IH119" s="14">
        <f t="shared" si="450"/>
        <v>2.3549198291087502E-2</v>
      </c>
      <c r="II119" s="6">
        <f t="shared" si="451"/>
        <v>2.1223842927103957</v>
      </c>
      <c r="JD119" s="27">
        <f t="shared" si="462"/>
        <v>51.187276956625283</v>
      </c>
      <c r="JE119" s="22">
        <f t="shared" si="463"/>
        <v>2.3545816813989168E-2</v>
      </c>
      <c r="JF119" s="27">
        <f t="shared" si="464"/>
        <v>2.1739435654750197</v>
      </c>
    </row>
    <row r="120" spans="2:266" x14ac:dyDescent="0.25">
      <c r="B120" s="1">
        <v>114</v>
      </c>
      <c r="C120" s="5">
        <v>-23.7329015319681</v>
      </c>
      <c r="D120" s="5">
        <f t="shared" si="420"/>
        <v>-0.9499902978546011</v>
      </c>
      <c r="E120" s="5">
        <f t="shared" si="421"/>
        <v>0.9499902978546011</v>
      </c>
      <c r="F120" s="6">
        <v>-90.723008848726707</v>
      </c>
      <c r="G120" s="6">
        <f t="shared" si="422"/>
        <v>-87.115405313670593</v>
      </c>
      <c r="H120" s="16">
        <f t="shared" si="395"/>
        <v>87115.405313670592</v>
      </c>
      <c r="I120" s="6">
        <f t="shared" si="396"/>
        <v>54.447128321044119</v>
      </c>
      <c r="J120" s="14">
        <f t="shared" si="397"/>
        <v>2.3749757446365028E-2</v>
      </c>
      <c r="K120" s="6">
        <f t="shared" si="398"/>
        <v>2.2925340793060358</v>
      </c>
      <c r="L120" s="1">
        <v>114</v>
      </c>
      <c r="M120" s="1">
        <v>-23.940149446077601</v>
      </c>
      <c r="N120" s="5">
        <f t="shared" si="585"/>
        <v>-0.94999411627719965</v>
      </c>
      <c r="O120" s="5">
        <f t="shared" si="577"/>
        <v>0.94999411627719965</v>
      </c>
      <c r="P120" s="1">
        <v>-95.092204399406896</v>
      </c>
      <c r="Q120" s="6">
        <f t="shared" si="578"/>
        <v>-91.052133031189427</v>
      </c>
      <c r="R120" s="16">
        <f t="shared" si="579"/>
        <v>91052.133031189427</v>
      </c>
      <c r="S120" s="6">
        <f t="shared" si="580"/>
        <v>56.907583144493394</v>
      </c>
      <c r="T120" s="14">
        <f t="shared" si="581"/>
        <v>2.3749852906929991E-2</v>
      </c>
      <c r="U120" s="6">
        <f t="shared" si="582"/>
        <v>2.3961236041124399</v>
      </c>
      <c r="V120" s="1"/>
      <c r="W120" s="5"/>
      <c r="X120" s="5"/>
      <c r="Y120" s="5"/>
      <c r="Z120" s="6"/>
      <c r="AA120" s="6"/>
      <c r="AB120" s="16"/>
      <c r="AC120" s="6"/>
      <c r="AD120" s="14"/>
      <c r="AE120" s="6"/>
      <c r="AF120" s="1">
        <v>114</v>
      </c>
      <c r="AG120" s="1">
        <v>-23.971890270311199</v>
      </c>
      <c r="AH120" s="5">
        <f t="shared" si="426"/>
        <v>-0.9500174459079993</v>
      </c>
      <c r="AI120" s="5">
        <f t="shared" si="427"/>
        <v>0.9500174459079993</v>
      </c>
      <c r="AJ120" s="1">
        <v>-89.2510242760181</v>
      </c>
      <c r="AK120" s="6">
        <f t="shared" si="428"/>
        <v>-84.973306022584396</v>
      </c>
      <c r="AL120" s="16">
        <f t="shared" si="404"/>
        <v>84973.306022584395</v>
      </c>
      <c r="AM120" s="6">
        <f t="shared" si="405"/>
        <v>53.108316264115246</v>
      </c>
      <c r="AN120" s="14">
        <f t="shared" si="406"/>
        <v>2.3750436147699984E-2</v>
      </c>
      <c r="AO120" s="6">
        <f t="shared" si="407"/>
        <v>2.2360985682049597</v>
      </c>
      <c r="AP120" s="1"/>
      <c r="AQ120" s="5"/>
      <c r="AR120" s="5"/>
      <c r="AS120" s="5"/>
      <c r="AT120" s="6"/>
      <c r="AU120" s="6"/>
      <c r="AV120" s="16"/>
      <c r="AW120" s="6"/>
      <c r="AX120" s="14"/>
      <c r="AY120" s="6"/>
      <c r="AZ120" s="27">
        <f t="shared" si="583"/>
        <v>54.821009243217588</v>
      </c>
      <c r="BA120" s="22">
        <f t="shared" si="584"/>
        <v>2.3750015500331668E-2</v>
      </c>
      <c r="BB120" s="27">
        <f t="shared" si="412"/>
        <v>2.3082515142969915</v>
      </c>
      <c r="BC120" s="1">
        <v>114</v>
      </c>
      <c r="BD120">
        <v>-23.802270163649499</v>
      </c>
      <c r="BE120" s="5">
        <f t="shared" si="486"/>
        <v>-0.95073484369800099</v>
      </c>
      <c r="BF120" s="5">
        <f t="shared" si="487"/>
        <v>0.95073484369800099</v>
      </c>
      <c r="BG120">
        <v>-82.754147052764907</v>
      </c>
      <c r="BH120" s="6">
        <f t="shared" si="526"/>
        <v>-78.928763233125238</v>
      </c>
      <c r="BI120" s="16">
        <f t="shared" si="413"/>
        <v>78928.763233125239</v>
      </c>
      <c r="BJ120" s="6">
        <f t="shared" si="527"/>
        <v>49.330477020703277</v>
      </c>
      <c r="BK120" s="14">
        <f t="shared" si="528"/>
        <v>2.3768371092450023E-2</v>
      </c>
      <c r="BL120" s="6">
        <f t="shared" si="529"/>
        <v>2.0754673018536387</v>
      </c>
      <c r="BM120" s="1">
        <v>114</v>
      </c>
      <c r="BN120">
        <v>-23.762569418384199</v>
      </c>
      <c r="BO120" s="5">
        <f t="shared" si="488"/>
        <v>-0.95080613644210032</v>
      </c>
      <c r="BP120" s="5">
        <f t="shared" si="489"/>
        <v>0.95080613644210032</v>
      </c>
      <c r="BQ120">
        <v>-101.371081918478</v>
      </c>
      <c r="BR120" s="6">
        <f t="shared" si="465"/>
        <v>-97.68749717622994</v>
      </c>
      <c r="BS120" s="16">
        <f t="shared" si="414"/>
        <v>97687.497176229939</v>
      </c>
      <c r="BT120" s="6">
        <f t="shared" si="466"/>
        <v>61.054685735143714</v>
      </c>
      <c r="BU120" s="14">
        <f t="shared" si="467"/>
        <v>2.3770153411052507E-2</v>
      </c>
      <c r="BV120" s="6">
        <f t="shared" si="468"/>
        <v>2.5685440341649146</v>
      </c>
      <c r="BW120" s="1">
        <v>114</v>
      </c>
      <c r="BX120">
        <v>-23.708267164745902</v>
      </c>
      <c r="BY120" s="5">
        <f t="shared" si="490"/>
        <v>-0.94976370706880076</v>
      </c>
      <c r="BZ120" s="5">
        <f t="shared" si="491"/>
        <v>0.94976370706880076</v>
      </c>
      <c r="CA120">
        <v>-101.24798808246901</v>
      </c>
      <c r="CB120" s="6">
        <f t="shared" si="469"/>
        <v>-97.155430726707479</v>
      </c>
      <c r="CC120" s="16">
        <f t="shared" si="415"/>
        <v>97155.430726707476</v>
      </c>
      <c r="CD120" s="6">
        <f t="shared" si="470"/>
        <v>60.722144204192176</v>
      </c>
      <c r="CE120" s="14">
        <f t="shared" si="471"/>
        <v>2.3744092676720018E-2</v>
      </c>
      <c r="CF120" s="6">
        <f t="shared" si="472"/>
        <v>2.5573579513411953</v>
      </c>
      <c r="CG120" s="1">
        <v>114</v>
      </c>
      <c r="CH120">
        <v>-23.735023783316599</v>
      </c>
      <c r="CI120" s="5">
        <f t="shared" si="492"/>
        <v>-0.95007239394080045</v>
      </c>
      <c r="CJ120" s="5">
        <f t="shared" si="493"/>
        <v>0.95007239394080045</v>
      </c>
      <c r="CK120">
        <v>-102.86088865250299</v>
      </c>
      <c r="CL120" s="6">
        <f t="shared" si="473"/>
        <v>-98.820024169980996</v>
      </c>
      <c r="CM120" s="16">
        <f t="shared" si="416"/>
        <v>98820.024169980999</v>
      </c>
      <c r="CN120" s="6">
        <f t="shared" si="474"/>
        <v>61.762515106238126</v>
      </c>
      <c r="CO120" s="14">
        <f t="shared" si="475"/>
        <v>2.375180984852001E-2</v>
      </c>
      <c r="CP120" s="6">
        <f t="shared" si="476"/>
        <v>2.600328796000638</v>
      </c>
      <c r="CQ120" s="1">
        <v>114</v>
      </c>
      <c r="CR120">
        <v>-23.720659622505199</v>
      </c>
      <c r="CS120" s="5">
        <f t="shared" si="494"/>
        <v>-0.95028399043289724</v>
      </c>
      <c r="CT120" s="5">
        <f t="shared" si="495"/>
        <v>0.95028399043289724</v>
      </c>
      <c r="CU120">
        <v>-57.041921094059902</v>
      </c>
      <c r="CV120" s="6">
        <f t="shared" si="477"/>
        <v>-53.899842128157573</v>
      </c>
      <c r="CW120" s="16">
        <f t="shared" si="417"/>
        <v>53899.842128157572</v>
      </c>
      <c r="CX120" s="6">
        <f t="shared" si="478"/>
        <v>33.687401330098481</v>
      </c>
      <c r="CY120" s="14">
        <f t="shared" si="479"/>
        <v>2.375709976082243E-2</v>
      </c>
      <c r="CZ120" s="6">
        <f t="shared" si="480"/>
        <v>1.4179930071115836</v>
      </c>
      <c r="DA120" s="27">
        <f t="shared" si="418"/>
        <v>58.217455516569331</v>
      </c>
      <c r="DB120" s="22">
        <f t="shared" si="419"/>
        <v>2.3758606757185642E-2</v>
      </c>
      <c r="DC120" s="27">
        <f t="shared" si="496"/>
        <v>2.4503732946782253</v>
      </c>
      <c r="DD120" s="1">
        <v>114</v>
      </c>
      <c r="DE120">
        <v>-23.7132146297328</v>
      </c>
      <c r="DF120" s="5">
        <f t="shared" si="497"/>
        <v>-0.95034573712050019</v>
      </c>
      <c r="DG120" s="5">
        <f t="shared" si="498"/>
        <v>0.95034573712050019</v>
      </c>
      <c r="DH120">
        <v>-17.669537290930698</v>
      </c>
      <c r="DI120" s="6">
        <f t="shared" si="535"/>
        <v>-13.716896995902012</v>
      </c>
      <c r="DJ120" s="16">
        <f t="shared" si="536"/>
        <v>13716.896995902012</v>
      </c>
      <c r="DK120" s="6">
        <f t="shared" si="537"/>
        <v>8.5730606224387582</v>
      </c>
      <c r="DL120" s="14">
        <f t="shared" si="538"/>
        <v>2.3758643428012503E-2</v>
      </c>
      <c r="DM120" s="6">
        <f t="shared" si="539"/>
        <v>0.36083965182670052</v>
      </c>
      <c r="DN120" s="1"/>
      <c r="ER120" s="1"/>
      <c r="ES120"/>
      <c r="ET120" s="5"/>
      <c r="EU120" s="5"/>
      <c r="EV120"/>
      <c r="EW120" s="6"/>
      <c r="EX120" s="16"/>
      <c r="EY120" s="6"/>
      <c r="EZ120" s="14"/>
      <c r="FA120" s="6"/>
      <c r="FE120" s="1">
        <v>114</v>
      </c>
      <c r="FF120">
        <v>-23.742922609586401</v>
      </c>
      <c r="FG120" s="5">
        <f t="shared" si="505"/>
        <v>-0.94988515153439934</v>
      </c>
      <c r="FH120" s="5">
        <f t="shared" si="506"/>
        <v>0.94988515153439934</v>
      </c>
      <c r="FI120">
        <v>-106.34655151516201</v>
      </c>
      <c r="FJ120" s="6">
        <f t="shared" si="559"/>
        <v>-102.98577714711429</v>
      </c>
      <c r="FK120" s="16">
        <f t="shared" si="560"/>
        <v>102985.77714711429</v>
      </c>
      <c r="FL120" s="6">
        <f t="shared" si="561"/>
        <v>64.366110716946437</v>
      </c>
      <c r="FM120" s="14">
        <f t="shared" si="562"/>
        <v>2.3747128788359984E-2</v>
      </c>
      <c r="FN120" s="6">
        <f t="shared" si="563"/>
        <v>2.7104797085404475</v>
      </c>
      <c r="FO120" s="1">
        <v>114</v>
      </c>
      <c r="FP120">
        <v>-23.646275725552499</v>
      </c>
      <c r="FQ120" s="5">
        <f t="shared" si="540"/>
        <v>-0.94969041198109849</v>
      </c>
      <c r="FR120" s="5">
        <f t="shared" si="541"/>
        <v>0.94969041198109849</v>
      </c>
      <c r="FS120">
        <v>-104.281840845942</v>
      </c>
      <c r="FT120" s="6">
        <f t="shared" si="564"/>
        <v>-100.69029778242061</v>
      </c>
      <c r="FU120" s="16">
        <f t="shared" si="565"/>
        <v>100690.29778242062</v>
      </c>
      <c r="FV120" s="6">
        <f t="shared" si="566"/>
        <v>62.931436114012882</v>
      </c>
      <c r="FW120" s="14">
        <f t="shared" si="567"/>
        <v>2.3742260299527463E-2</v>
      </c>
      <c r="FX120" s="6">
        <f t="shared" si="568"/>
        <v>2.6506084644040984</v>
      </c>
      <c r="FY120" s="1">
        <v>114</v>
      </c>
      <c r="FZ120">
        <v>-23.708462183696</v>
      </c>
      <c r="GA120" s="5">
        <f t="shared" si="507"/>
        <v>-0.9495185363973988</v>
      </c>
      <c r="GB120" s="5">
        <f t="shared" si="508"/>
        <v>0.9495185363973988</v>
      </c>
      <c r="GC120">
        <v>-101.12919379025701</v>
      </c>
      <c r="GD120" s="6">
        <f t="shared" si="549"/>
        <v>-97.635305859148545</v>
      </c>
      <c r="GE120" s="16">
        <f t="shared" si="550"/>
        <v>97635.305859148546</v>
      </c>
      <c r="GF120" s="6">
        <f t="shared" si="551"/>
        <v>61.022066161967842</v>
      </c>
      <c r="GG120" s="14">
        <f t="shared" si="552"/>
        <v>2.3737963409934969E-2</v>
      </c>
      <c r="GH120" s="6">
        <f t="shared" si="553"/>
        <v>2.5706529708622132</v>
      </c>
      <c r="GI120" s="1">
        <v>114</v>
      </c>
      <c r="GJ120">
        <v>-23.535015086253601</v>
      </c>
      <c r="GK120" s="5">
        <f t="shared" si="509"/>
        <v>-0.94976561628010003</v>
      </c>
      <c r="GL120" s="5">
        <f t="shared" si="510"/>
        <v>0.94976561628010003</v>
      </c>
      <c r="GM120">
        <v>-105.094998702407</v>
      </c>
      <c r="GN120" s="6">
        <f t="shared" si="432"/>
        <v>-101.5893954783679</v>
      </c>
      <c r="GO120" s="16">
        <f t="shared" si="433"/>
        <v>101589.39547836791</v>
      </c>
      <c r="GP120" s="6">
        <f t="shared" si="434"/>
        <v>63.493372173979942</v>
      </c>
      <c r="GQ120" s="14">
        <f t="shared" si="435"/>
        <v>2.3744140407002502E-2</v>
      </c>
      <c r="GR120" s="6">
        <f t="shared" si="436"/>
        <v>2.6740648886684819</v>
      </c>
      <c r="GS120" s="1">
        <v>114</v>
      </c>
      <c r="GT120">
        <v>-24.0621264884395</v>
      </c>
      <c r="GU120" s="5">
        <f t="shared" si="511"/>
        <v>-0.95001269616290074</v>
      </c>
      <c r="GV120" s="5">
        <f t="shared" si="512"/>
        <v>0.95001269616290074</v>
      </c>
      <c r="GW120">
        <v>-108.796898275614</v>
      </c>
      <c r="GX120" s="6">
        <f t="shared" si="569"/>
        <v>-105.13153783977053</v>
      </c>
      <c r="GY120" s="16">
        <f t="shared" si="570"/>
        <v>105131.53783977054</v>
      </c>
      <c r="GZ120" s="6">
        <f t="shared" si="571"/>
        <v>65.70721114985659</v>
      </c>
      <c r="HA120" s="14">
        <f t="shared" si="572"/>
        <v>2.3750317404072518E-2</v>
      </c>
      <c r="HB120" s="6">
        <f t="shared" si="573"/>
        <v>2.7665824431714601</v>
      </c>
      <c r="HC120" s="27">
        <f t="shared" si="513"/>
        <v>63.50403926335273</v>
      </c>
      <c r="HD120" s="22">
        <f t="shared" si="514"/>
        <v>2.3744362061779486E-2</v>
      </c>
      <c r="HE120" s="27">
        <f t="shared" si="515"/>
        <v>2.6744891733929999</v>
      </c>
      <c r="HF120" s="1">
        <v>114</v>
      </c>
      <c r="HG120">
        <v>-23.631637103974299</v>
      </c>
      <c r="HH120" s="5">
        <f t="shared" si="516"/>
        <v>-0.95014568902849916</v>
      </c>
      <c r="HI120" s="5">
        <f t="shared" si="517"/>
        <v>0.95014568902849916</v>
      </c>
      <c r="HJ120">
        <v>-84.806835465133204</v>
      </c>
      <c r="HK120" s="6">
        <f t="shared" si="437"/>
        <v>-81.019148603081703</v>
      </c>
      <c r="HL120" s="16">
        <f t="shared" si="438"/>
        <v>81019.148603081703</v>
      </c>
      <c r="HM120" s="6">
        <f t="shared" si="439"/>
        <v>50.636967876926064</v>
      </c>
      <c r="HN120" s="14">
        <f t="shared" si="440"/>
        <v>2.3753642225712478E-2</v>
      </c>
      <c r="HO120" s="6">
        <f t="shared" si="441"/>
        <v>2.1317559385530083</v>
      </c>
      <c r="HP120" s="1">
        <v>114</v>
      </c>
      <c r="HQ120">
        <v>-23.787745768786699</v>
      </c>
      <c r="HR120" s="5">
        <f t="shared" si="518"/>
        <v>-0.95026568994400051</v>
      </c>
      <c r="HS120" s="5">
        <f t="shared" si="519"/>
        <v>0.95026568994400051</v>
      </c>
      <c r="HT120">
        <v>-88.949049636721597</v>
      </c>
      <c r="HU120" s="6">
        <f t="shared" si="442"/>
        <v>-85.243658907711492</v>
      </c>
      <c r="HV120" s="16">
        <f t="shared" si="443"/>
        <v>85243.658907711491</v>
      </c>
      <c r="HW120" s="6">
        <f t="shared" si="444"/>
        <v>53.277286817319684</v>
      </c>
      <c r="HX120" s="14">
        <f t="shared" si="445"/>
        <v>2.3756642248600014E-2</v>
      </c>
      <c r="HY120" s="6">
        <f t="shared" si="446"/>
        <v>2.2426269781647838</v>
      </c>
      <c r="HZ120" s="1">
        <v>114</v>
      </c>
      <c r="IA120">
        <v>-23.765086923039298</v>
      </c>
      <c r="IB120" s="5">
        <f t="shared" si="520"/>
        <v>-0.95044208244229722</v>
      </c>
      <c r="IC120" s="5">
        <f t="shared" si="521"/>
        <v>0.95044208244229722</v>
      </c>
      <c r="ID120">
        <v>-82.957977615296798</v>
      </c>
      <c r="IE120" s="6">
        <f t="shared" si="447"/>
        <v>-79.209737293422165</v>
      </c>
      <c r="IF120" s="16">
        <f t="shared" si="448"/>
        <v>79209.737293422164</v>
      </c>
      <c r="IG120" s="6">
        <f t="shared" si="449"/>
        <v>49.506085808388853</v>
      </c>
      <c r="IH120" s="14">
        <f t="shared" si="450"/>
        <v>2.3761052061057431E-2</v>
      </c>
      <c r="II120" s="6">
        <f t="shared" si="451"/>
        <v>2.0834972155768132</v>
      </c>
      <c r="JD120" s="27">
        <f t="shared" si="462"/>
        <v>51.140113500878208</v>
      </c>
      <c r="JE120" s="22">
        <f t="shared" si="463"/>
        <v>2.3757112178456639E-2</v>
      </c>
      <c r="JF120" s="27">
        <f t="shared" si="464"/>
        <v>2.1526233119887759</v>
      </c>
    </row>
    <row r="121" spans="2:266" x14ac:dyDescent="0.25">
      <c r="B121" s="1">
        <v>115</v>
      </c>
      <c r="C121" s="5">
        <v>-23.7412974982356</v>
      </c>
      <c r="D121" s="5">
        <f t="shared" si="420"/>
        <v>-0.95838626412210104</v>
      </c>
      <c r="E121" s="5">
        <f t="shared" si="421"/>
        <v>0.95838626412210104</v>
      </c>
      <c r="F121" s="6">
        <v>-91.321192681789398</v>
      </c>
      <c r="G121" s="6">
        <f t="shared" si="422"/>
        <v>-87.713589146733284</v>
      </c>
      <c r="H121" s="16">
        <f t="shared" si="395"/>
        <v>87713.589146733284</v>
      </c>
      <c r="I121" s="6">
        <f t="shared" si="396"/>
        <v>54.820993216708302</v>
      </c>
      <c r="J121" s="14">
        <f t="shared" si="397"/>
        <v>2.3959656603052527E-2</v>
      </c>
      <c r="K121" s="6">
        <f t="shared" si="398"/>
        <v>2.2880542123347443</v>
      </c>
      <c r="L121" s="1">
        <v>115</v>
      </c>
      <c r="M121" s="1">
        <v>-23.948977499460099</v>
      </c>
      <c r="N121" s="5">
        <f t="shared" si="585"/>
        <v>-0.95882216965969747</v>
      </c>
      <c r="O121" s="5">
        <f t="shared" si="577"/>
        <v>0.95882216965969747</v>
      </c>
      <c r="P121" s="1">
        <v>-95.955482311546803</v>
      </c>
      <c r="Q121" s="6">
        <f t="shared" si="578"/>
        <v>-91.915410943329334</v>
      </c>
      <c r="R121" s="16">
        <f t="shared" si="579"/>
        <v>91915.410943329334</v>
      </c>
      <c r="S121" s="6">
        <f t="shared" si="580"/>
        <v>57.447131839580834</v>
      </c>
      <c r="T121" s="14">
        <f t="shared" si="581"/>
        <v>2.3970554241492435E-2</v>
      </c>
      <c r="U121" s="6">
        <f t="shared" si="582"/>
        <v>2.3965708619344843</v>
      </c>
      <c r="V121" s="1"/>
      <c r="W121" s="5"/>
      <c r="X121" s="5"/>
      <c r="Y121" s="5"/>
      <c r="Z121" s="6"/>
      <c r="AA121" s="6"/>
      <c r="AB121" s="16"/>
      <c r="AC121" s="6"/>
      <c r="AD121" s="14"/>
      <c r="AE121" s="6"/>
      <c r="AF121" s="1"/>
      <c r="AG121" s="5"/>
      <c r="AH121" s="5"/>
      <c r="AI121" s="5"/>
      <c r="AJ121" s="6"/>
      <c r="AK121" s="6"/>
      <c r="AL121" s="16"/>
      <c r="AM121" s="6"/>
      <c r="AN121" s="14"/>
      <c r="AO121" s="6"/>
      <c r="AP121" s="1"/>
      <c r="AQ121" s="5"/>
      <c r="AR121" s="5"/>
      <c r="AS121" s="5"/>
      <c r="AT121" s="6"/>
      <c r="AU121" s="6"/>
      <c r="AV121" s="16"/>
      <c r="AW121" s="6"/>
      <c r="AX121" s="14"/>
      <c r="AY121" s="6"/>
      <c r="AZ121" s="27">
        <f t="shared" si="583"/>
        <v>56.134062528144568</v>
      </c>
      <c r="BA121" s="22">
        <f t="shared" si="584"/>
        <v>2.3965105422272481E-2</v>
      </c>
      <c r="BB121" s="27">
        <f t="shared" si="412"/>
        <v>2.3423248735628421</v>
      </c>
      <c r="BC121" s="1">
        <v>115</v>
      </c>
      <c r="BD121">
        <v>-23.8104431247232</v>
      </c>
      <c r="BE121" s="5">
        <f t="shared" si="486"/>
        <v>-0.95890780477170168</v>
      </c>
      <c r="BF121" s="5">
        <f t="shared" si="487"/>
        <v>0.95890780477170168</v>
      </c>
      <c r="BG121">
        <v>-80.793304741382599</v>
      </c>
      <c r="BH121" s="6">
        <f t="shared" si="526"/>
        <v>-76.96792092174293</v>
      </c>
      <c r="BI121" s="16">
        <f t="shared" si="413"/>
        <v>76967.920921742931</v>
      </c>
      <c r="BJ121" s="6">
        <f t="shared" si="527"/>
        <v>48.10495057608933</v>
      </c>
      <c r="BK121" s="14">
        <f t="shared" si="528"/>
        <v>2.3972695119292543E-2</v>
      </c>
      <c r="BL121" s="6">
        <f t="shared" si="529"/>
        <v>2.006655919858416</v>
      </c>
      <c r="BM121" s="1">
        <v>115</v>
      </c>
      <c r="BN121">
        <v>-23.770255903103902</v>
      </c>
      <c r="BO121" s="5">
        <f t="shared" si="488"/>
        <v>-0.95849262116180256</v>
      </c>
      <c r="BP121" s="5">
        <f t="shared" si="489"/>
        <v>0.95849262116180256</v>
      </c>
      <c r="BQ121">
        <v>-102.103931643069</v>
      </c>
      <c r="BR121" s="6">
        <f t="shared" si="465"/>
        <v>-98.420346900820945</v>
      </c>
      <c r="BS121" s="16">
        <f t="shared" si="414"/>
        <v>98420.34690082095</v>
      </c>
      <c r="BT121" s="6">
        <f t="shared" si="466"/>
        <v>61.512716813013093</v>
      </c>
      <c r="BU121" s="14">
        <f t="shared" si="467"/>
        <v>2.3962315529045063E-2</v>
      </c>
      <c r="BV121" s="6">
        <f t="shared" si="468"/>
        <v>2.5670606306161297</v>
      </c>
      <c r="BW121" s="1">
        <v>115</v>
      </c>
      <c r="BX121">
        <v>-23.716611722006601</v>
      </c>
      <c r="BY121" s="5">
        <f t="shared" si="490"/>
        <v>-0.9581082643294998</v>
      </c>
      <c r="BZ121" s="5">
        <f t="shared" si="491"/>
        <v>0.9581082643294998</v>
      </c>
      <c r="CA121">
        <v>-101.396424509585</v>
      </c>
      <c r="CB121" s="6">
        <f t="shared" si="469"/>
        <v>-97.303867153823475</v>
      </c>
      <c r="CC121" s="16">
        <f t="shared" si="415"/>
        <v>97303.867153823478</v>
      </c>
      <c r="CD121" s="6">
        <f t="shared" si="470"/>
        <v>60.814916971139674</v>
      </c>
      <c r="CE121" s="14">
        <f t="shared" si="471"/>
        <v>2.3952706608237496E-2</v>
      </c>
      <c r="CF121" s="6">
        <f t="shared" si="472"/>
        <v>2.5389580378455028</v>
      </c>
      <c r="CG121" s="1">
        <v>115</v>
      </c>
      <c r="CH121">
        <v>-23.743351064543202</v>
      </c>
      <c r="CI121" s="5">
        <f t="shared" si="492"/>
        <v>-0.95839967516740288</v>
      </c>
      <c r="CJ121" s="5">
        <f t="shared" si="493"/>
        <v>0.95839967516740288</v>
      </c>
      <c r="CK121">
        <v>-103.782759793103</v>
      </c>
      <c r="CL121" s="6">
        <f t="shared" si="473"/>
        <v>-99.741895310581</v>
      </c>
      <c r="CM121" s="16">
        <f t="shared" si="416"/>
        <v>99741.895310581007</v>
      </c>
      <c r="CN121" s="6">
        <f t="shared" si="474"/>
        <v>62.338684569113127</v>
      </c>
      <c r="CO121" s="14">
        <f t="shared" si="475"/>
        <v>2.3959991879185072E-2</v>
      </c>
      <c r="CP121" s="6">
        <f t="shared" si="476"/>
        <v>2.6017823746955875</v>
      </c>
      <c r="CQ121" s="1">
        <v>115</v>
      </c>
      <c r="CR121">
        <v>-23.728763898537999</v>
      </c>
      <c r="CS121" s="5">
        <f t="shared" si="494"/>
        <v>-0.95838826646569686</v>
      </c>
      <c r="CT121" s="5">
        <f t="shared" si="495"/>
        <v>0.95838826646569686</v>
      </c>
      <c r="CU121">
        <v>-57.753750681877101</v>
      </c>
      <c r="CV121" s="6">
        <f t="shared" si="477"/>
        <v>-54.611671715974772</v>
      </c>
      <c r="CW121" s="16">
        <f t="shared" si="417"/>
        <v>54611.671715974771</v>
      </c>
      <c r="CX121" s="6">
        <f t="shared" si="478"/>
        <v>34.132294822484234</v>
      </c>
      <c r="CY121" s="14">
        <f t="shared" si="479"/>
        <v>2.3959706661642422E-2</v>
      </c>
      <c r="CZ121" s="6">
        <f t="shared" si="480"/>
        <v>1.4245706470658639</v>
      </c>
      <c r="DA121" s="27">
        <f t="shared" si="418"/>
        <v>58.192817232338804</v>
      </c>
      <c r="DB121" s="22">
        <f t="shared" si="419"/>
        <v>2.3961927283940043E-2</v>
      </c>
      <c r="DC121" s="27">
        <f t="shared" si="496"/>
        <v>2.4285532855005894</v>
      </c>
      <c r="DD121" s="1">
        <v>115</v>
      </c>
      <c r="DE121">
        <v>-23.721576928688801</v>
      </c>
      <c r="DF121" s="5">
        <f t="shared" si="497"/>
        <v>-0.95870803607650146</v>
      </c>
      <c r="DG121" s="5">
        <f t="shared" si="498"/>
        <v>0.95870803607650146</v>
      </c>
      <c r="DH121">
        <v>-17.431965470314001</v>
      </c>
      <c r="DI121" s="6">
        <f t="shared" si="535"/>
        <v>-13.479325175285314</v>
      </c>
      <c r="DJ121" s="16">
        <f t="shared" si="536"/>
        <v>13479.325175285314</v>
      </c>
      <c r="DK121" s="6">
        <f t="shared" si="537"/>
        <v>8.4245782345533211</v>
      </c>
      <c r="DL121" s="14">
        <f t="shared" si="538"/>
        <v>2.3967700901912536E-2</v>
      </c>
      <c r="DM121" s="6">
        <f t="shared" si="539"/>
        <v>0.35149713646005448</v>
      </c>
      <c r="DN121" s="1"/>
      <c r="ER121" s="1"/>
      <c r="ES121"/>
      <c r="ET121" s="5"/>
      <c r="EU121" s="5"/>
      <c r="EV121"/>
      <c r="EW121" s="6"/>
      <c r="EX121" s="16"/>
      <c r="EY121" s="6"/>
      <c r="EZ121" s="14"/>
      <c r="FA121" s="6"/>
      <c r="FE121" s="1">
        <v>115</v>
      </c>
      <c r="FF121">
        <v>-23.7514795083972</v>
      </c>
      <c r="FG121" s="5">
        <f t="shared" si="505"/>
        <v>-0.95844205034519803</v>
      </c>
      <c r="FH121" s="5">
        <f t="shared" si="506"/>
        <v>0.95844205034519803</v>
      </c>
      <c r="FI121">
        <v>-106.63734953850501</v>
      </c>
      <c r="FJ121" s="6">
        <f t="shared" si="559"/>
        <v>-103.27657517045729</v>
      </c>
      <c r="FK121" s="16">
        <f t="shared" si="560"/>
        <v>103276.57517045729</v>
      </c>
      <c r="FL121" s="6">
        <f t="shared" si="561"/>
        <v>64.547859481535809</v>
      </c>
      <c r="FM121" s="14">
        <f t="shared" si="562"/>
        <v>2.3961051258629951E-2</v>
      </c>
      <c r="FN121" s="6">
        <f t="shared" si="563"/>
        <v>2.6938659236951419</v>
      </c>
      <c r="FO121" s="1">
        <v>115</v>
      </c>
      <c r="FP121">
        <v>-23.654798677654998</v>
      </c>
      <c r="FQ121" s="5">
        <f t="shared" si="540"/>
        <v>-0.9582133640835977</v>
      </c>
      <c r="FR121" s="5">
        <f t="shared" si="541"/>
        <v>0.9582133640835977</v>
      </c>
      <c r="FS121">
        <v>-105.580918863416</v>
      </c>
      <c r="FT121" s="6">
        <f t="shared" si="564"/>
        <v>-101.98937579989462</v>
      </c>
      <c r="FU121" s="16">
        <f t="shared" si="565"/>
        <v>101989.37579989462</v>
      </c>
      <c r="FV121" s="6">
        <f t="shared" si="566"/>
        <v>63.743359874934143</v>
      </c>
      <c r="FW121" s="14">
        <f t="shared" si="567"/>
        <v>2.3955334102089942E-2</v>
      </c>
      <c r="FX121" s="6">
        <f t="shared" si="568"/>
        <v>2.6609255209416163</v>
      </c>
      <c r="FY121" s="1">
        <v>115</v>
      </c>
      <c r="FZ121">
        <v>-23.716804086687201</v>
      </c>
      <c r="GA121" s="5">
        <f t="shared" si="507"/>
        <v>-0.95786043938860033</v>
      </c>
      <c r="GB121" s="5">
        <f t="shared" si="508"/>
        <v>0.95786043938860033</v>
      </c>
      <c r="GC121">
        <v>-102.036628872156</v>
      </c>
      <c r="GD121" s="6">
        <f t="shared" si="549"/>
        <v>-98.542740941047541</v>
      </c>
      <c r="GE121" s="16">
        <f t="shared" si="550"/>
        <v>98542.740941047537</v>
      </c>
      <c r="GF121" s="6">
        <f t="shared" si="551"/>
        <v>61.589213088154708</v>
      </c>
      <c r="GG121" s="14">
        <f t="shared" si="552"/>
        <v>2.3946510984715008E-2</v>
      </c>
      <c r="GH121" s="6">
        <f t="shared" si="553"/>
        <v>2.5719493385682335</v>
      </c>
      <c r="GI121" s="1">
        <v>115</v>
      </c>
      <c r="GJ121">
        <v>-23.5430432732309</v>
      </c>
      <c r="GK121" s="5">
        <f t="shared" si="509"/>
        <v>-0.95779380325739893</v>
      </c>
      <c r="GL121" s="5">
        <f t="shared" si="510"/>
        <v>0.95779380325739893</v>
      </c>
      <c r="GM121">
        <v>-106.169632636011</v>
      </c>
      <c r="GN121" s="6">
        <f t="shared" si="432"/>
        <v>-102.66402941197191</v>
      </c>
      <c r="GO121" s="16">
        <f t="shared" si="433"/>
        <v>102664.0294119719</v>
      </c>
      <c r="GP121" s="6">
        <f t="shared" si="434"/>
        <v>64.165018382482444</v>
      </c>
      <c r="GQ121" s="14">
        <f t="shared" si="435"/>
        <v>2.3944845081434973E-2</v>
      </c>
      <c r="GR121" s="6">
        <f t="shared" si="436"/>
        <v>2.6797007107066717</v>
      </c>
      <c r="GS121" s="1">
        <v>115</v>
      </c>
      <c r="GT121">
        <v>-24.0705332114829</v>
      </c>
      <c r="GU121" s="5">
        <f t="shared" si="511"/>
        <v>-0.95841941920630092</v>
      </c>
      <c r="GV121" s="5">
        <f t="shared" si="512"/>
        <v>0.95841941920630092</v>
      </c>
      <c r="GW121">
        <v>-109.144438803196</v>
      </c>
      <c r="GX121" s="6">
        <f t="shared" si="569"/>
        <v>-105.47907836735253</v>
      </c>
      <c r="GY121" s="16">
        <f t="shared" si="570"/>
        <v>105479.07836735253</v>
      </c>
      <c r="GZ121" s="6">
        <f t="shared" si="571"/>
        <v>65.924423979595332</v>
      </c>
      <c r="HA121" s="14">
        <f t="shared" si="572"/>
        <v>2.3960485480157521E-2</v>
      </c>
      <c r="HB121" s="6">
        <f t="shared" si="573"/>
        <v>2.7513809782439322</v>
      </c>
      <c r="HC121" s="27">
        <f t="shared" si="513"/>
        <v>63.993974961340498</v>
      </c>
      <c r="HD121" s="22">
        <f t="shared" si="514"/>
        <v>2.3953645381405479E-2</v>
      </c>
      <c r="HE121" s="27">
        <f t="shared" si="515"/>
        <v>2.6715756179231565</v>
      </c>
      <c r="HF121" s="1">
        <v>115</v>
      </c>
      <c r="HG121">
        <v>-23.640289416784299</v>
      </c>
      <c r="HH121" s="5">
        <f t="shared" si="516"/>
        <v>-0.95879800183849895</v>
      </c>
      <c r="HI121" s="5">
        <f t="shared" si="517"/>
        <v>0.95879800183849895</v>
      </c>
      <c r="HJ121">
        <v>-84.658709727227702</v>
      </c>
      <c r="HK121" s="6">
        <f t="shared" si="437"/>
        <v>-80.871022865176201</v>
      </c>
      <c r="HL121" s="16">
        <f t="shared" si="438"/>
        <v>80871.022865176201</v>
      </c>
      <c r="HM121" s="6">
        <f t="shared" si="439"/>
        <v>50.544389290735126</v>
      </c>
      <c r="HN121" s="14">
        <f t="shared" si="440"/>
        <v>2.3969950045962474E-2</v>
      </c>
      <c r="HO121" s="6">
        <f t="shared" si="441"/>
        <v>2.1086564299807073</v>
      </c>
      <c r="HP121" s="1">
        <v>115</v>
      </c>
      <c r="HQ121">
        <v>-23.795603942825501</v>
      </c>
      <c r="HR121" s="5">
        <f t="shared" si="518"/>
        <v>-0.95812386398280225</v>
      </c>
      <c r="HS121" s="5">
        <f t="shared" si="519"/>
        <v>0.95812386398280225</v>
      </c>
      <c r="HT121">
        <v>-89.705639891326399</v>
      </c>
      <c r="HU121" s="6">
        <f t="shared" si="442"/>
        <v>-86.000249162316294</v>
      </c>
      <c r="HV121" s="16">
        <f t="shared" si="443"/>
        <v>86000.249162316293</v>
      </c>
      <c r="HW121" s="6">
        <f t="shared" si="444"/>
        <v>53.75015572644768</v>
      </c>
      <c r="HX121" s="14">
        <f t="shared" si="445"/>
        <v>2.3953096599570057E-2</v>
      </c>
      <c r="HY121" s="6">
        <f t="shared" si="446"/>
        <v>2.243975241489756</v>
      </c>
      <c r="HZ121" s="1">
        <v>115</v>
      </c>
      <c r="IA121">
        <v>-23.769888403210398</v>
      </c>
      <c r="IB121" s="5">
        <f t="shared" si="520"/>
        <v>-0.95524356261339705</v>
      </c>
      <c r="IC121" s="5">
        <f t="shared" si="521"/>
        <v>0.95524356261339705</v>
      </c>
      <c r="ID121">
        <v>-80.849545449018507</v>
      </c>
      <c r="IE121" s="6">
        <f t="shared" si="447"/>
        <v>-77.101305127143874</v>
      </c>
      <c r="IF121" s="16">
        <f t="shared" si="448"/>
        <v>77101.305127143874</v>
      </c>
      <c r="IG121" s="6">
        <f t="shared" si="449"/>
        <v>48.18831570446492</v>
      </c>
      <c r="IH121" s="14">
        <f t="shared" si="450"/>
        <v>2.3881089065334926E-2</v>
      </c>
      <c r="II121" s="6">
        <f t="shared" si="451"/>
        <v>2.0178441432310406</v>
      </c>
      <c r="JD121" s="27">
        <f t="shared" si="462"/>
        <v>50.827620240549237</v>
      </c>
      <c r="JE121" s="22">
        <f t="shared" si="463"/>
        <v>2.3934711903622483E-2</v>
      </c>
      <c r="JF121" s="27">
        <f t="shared" si="464"/>
        <v>2.1235944031921501</v>
      </c>
    </row>
    <row r="122" spans="2:266" x14ac:dyDescent="0.25">
      <c r="B122" s="1">
        <v>116</v>
      </c>
      <c r="C122" s="5">
        <v>-23.7494522985189</v>
      </c>
      <c r="D122" s="5">
        <f t="shared" si="420"/>
        <v>-0.96654106440540133</v>
      </c>
      <c r="E122" s="5">
        <f t="shared" si="421"/>
        <v>0.96654106440540133</v>
      </c>
      <c r="F122" s="6">
        <v>-91.7530901730061</v>
      </c>
      <c r="G122" s="6">
        <f t="shared" si="422"/>
        <v>-88.145486637949986</v>
      </c>
      <c r="H122" s="16">
        <f t="shared" si="395"/>
        <v>88145.486637949987</v>
      </c>
      <c r="I122" s="6">
        <f t="shared" si="396"/>
        <v>55.090929148718743</v>
      </c>
      <c r="J122" s="14">
        <f t="shared" si="397"/>
        <v>2.4163526610135034E-2</v>
      </c>
      <c r="K122" s="6">
        <f t="shared" si="398"/>
        <v>2.2799208922430911</v>
      </c>
      <c r="L122" s="1">
        <v>116</v>
      </c>
      <c r="M122" s="1">
        <v>-23.9568010748647</v>
      </c>
      <c r="N122" s="5">
        <f t="shared" si="585"/>
        <v>-0.96664574506429801</v>
      </c>
      <c r="O122" s="5">
        <f t="shared" si="577"/>
        <v>0.96664574506429801</v>
      </c>
      <c r="P122" s="1">
        <v>-96.599912829697104</v>
      </c>
      <c r="Q122" s="6">
        <f t="shared" si="578"/>
        <v>-92.559841461479635</v>
      </c>
      <c r="R122" s="16">
        <f t="shared" si="579"/>
        <v>92559.841461479635</v>
      </c>
      <c r="S122" s="6">
        <f t="shared" si="580"/>
        <v>57.849900913424769</v>
      </c>
      <c r="T122" s="14">
        <f t="shared" si="581"/>
        <v>2.4166143626607451E-2</v>
      </c>
      <c r="U122" s="6">
        <f t="shared" si="582"/>
        <v>2.3938408132992626</v>
      </c>
      <c r="V122" s="1"/>
      <c r="W122" s="5"/>
      <c r="X122" s="5"/>
      <c r="Y122" s="5"/>
      <c r="Z122" s="6"/>
      <c r="AA122" s="6"/>
      <c r="AB122" s="16"/>
      <c r="AC122" s="6"/>
      <c r="AD122" s="14"/>
      <c r="AE122" s="6"/>
      <c r="AF122" s="1"/>
      <c r="AG122" s="5"/>
      <c r="AH122" s="5"/>
      <c r="AI122" s="5"/>
      <c r="AJ122" s="6"/>
      <c r="AK122" s="6"/>
      <c r="AL122" s="16"/>
      <c r="AM122" s="6"/>
      <c r="AN122" s="14"/>
      <c r="AO122" s="6"/>
      <c r="AP122" s="1"/>
      <c r="AQ122" s="5"/>
      <c r="AR122" s="5"/>
      <c r="AS122" s="5"/>
      <c r="AT122" s="6"/>
      <c r="AU122" s="6"/>
      <c r="AV122" s="16"/>
      <c r="AW122" s="6"/>
      <c r="AX122" s="14"/>
      <c r="AY122" s="6"/>
      <c r="AZ122" s="27">
        <f t="shared" si="583"/>
        <v>56.470415031071752</v>
      </c>
      <c r="BA122" s="22">
        <f t="shared" si="584"/>
        <v>2.4164835118371242E-2</v>
      </c>
      <c r="BB122" s="27">
        <f t="shared" si="412"/>
        <v>2.3368839371115877</v>
      </c>
      <c r="BC122" s="1">
        <v>116</v>
      </c>
      <c r="BD122">
        <v>-23.819196765430799</v>
      </c>
      <c r="BE122" s="5">
        <f t="shared" si="486"/>
        <v>-0.96766144547930111</v>
      </c>
      <c r="BF122" s="5">
        <f t="shared" si="487"/>
        <v>0.96766144547930111</v>
      </c>
      <c r="BG122">
        <v>-79.205246642231899</v>
      </c>
      <c r="BH122" s="6">
        <f t="shared" si="526"/>
        <v>-75.37986282259223</v>
      </c>
      <c r="BI122" s="16">
        <f t="shared" si="413"/>
        <v>75379.862822592229</v>
      </c>
      <c r="BJ122" s="6">
        <f t="shared" si="527"/>
        <v>47.11241426412014</v>
      </c>
      <c r="BK122" s="14">
        <f t="shared" si="528"/>
        <v>2.4191536136982529E-2</v>
      </c>
      <c r="BL122" s="6">
        <f t="shared" si="529"/>
        <v>1.9474751002726771</v>
      </c>
      <c r="BM122" s="1">
        <v>116</v>
      </c>
      <c r="BN122">
        <v>-23.778770426736902</v>
      </c>
      <c r="BO122" s="5">
        <f t="shared" si="488"/>
        <v>-0.96700714479480254</v>
      </c>
      <c r="BP122" s="5">
        <f t="shared" si="489"/>
        <v>0.96700714479480254</v>
      </c>
      <c r="BQ122">
        <v>-102.54115164279899</v>
      </c>
      <c r="BR122" s="6">
        <f t="shared" si="465"/>
        <v>-98.857566900550935</v>
      </c>
      <c r="BS122" s="16">
        <f t="shared" si="414"/>
        <v>98857.566900550941</v>
      </c>
      <c r="BT122" s="6">
        <f t="shared" si="466"/>
        <v>61.78597931284434</v>
      </c>
      <c r="BU122" s="14">
        <f t="shared" si="467"/>
        <v>2.4175178619870064E-2</v>
      </c>
      <c r="BV122" s="6">
        <f t="shared" si="468"/>
        <v>2.5557610259831218</v>
      </c>
      <c r="BW122" s="1">
        <v>116</v>
      </c>
      <c r="BX122">
        <v>-23.725057141503601</v>
      </c>
      <c r="BY122" s="5">
        <f t="shared" si="490"/>
        <v>-0.96655368382650053</v>
      </c>
      <c r="BZ122" s="5">
        <f t="shared" si="491"/>
        <v>0.96655368382650053</v>
      </c>
      <c r="CA122">
        <v>-101.876475848258</v>
      </c>
      <c r="CB122" s="6">
        <f t="shared" si="469"/>
        <v>-97.783918492496468</v>
      </c>
      <c r="CC122" s="16">
        <f t="shared" si="415"/>
        <v>97783.918492496465</v>
      </c>
      <c r="CD122" s="6">
        <f t="shared" si="470"/>
        <v>61.114949057810293</v>
      </c>
      <c r="CE122" s="14">
        <f t="shared" si="471"/>
        <v>2.4163842095662514E-2</v>
      </c>
      <c r="CF122" s="6">
        <f t="shared" si="472"/>
        <v>2.5291900524701996</v>
      </c>
      <c r="CG122" s="1">
        <v>116</v>
      </c>
      <c r="CH122">
        <v>-23.7511259317765</v>
      </c>
      <c r="CI122" s="5">
        <f t="shared" si="492"/>
        <v>-0.96617454240070089</v>
      </c>
      <c r="CJ122" s="5">
        <f t="shared" si="493"/>
        <v>0.96617454240070089</v>
      </c>
      <c r="CK122">
        <v>-104.40656840801201</v>
      </c>
      <c r="CL122" s="6">
        <f t="shared" si="473"/>
        <v>-100.36570392549001</v>
      </c>
      <c r="CM122" s="16">
        <f t="shared" si="416"/>
        <v>100365.70392549002</v>
      </c>
      <c r="CN122" s="6">
        <f t="shared" si="474"/>
        <v>62.72856495343126</v>
      </c>
      <c r="CO122" s="14">
        <f t="shared" si="475"/>
        <v>2.4154363560017524E-2</v>
      </c>
      <c r="CP122" s="6">
        <f t="shared" si="476"/>
        <v>2.5969868673031495</v>
      </c>
      <c r="CQ122" s="1">
        <v>116</v>
      </c>
      <c r="CR122">
        <v>-23.736930014390701</v>
      </c>
      <c r="CS122" s="5">
        <f t="shared" si="494"/>
        <v>-0.96655438231839952</v>
      </c>
      <c r="CT122" s="5">
        <f t="shared" si="495"/>
        <v>0.96655438231839952</v>
      </c>
      <c r="CU122">
        <v>-58.441887982189698</v>
      </c>
      <c r="CV122" s="6">
        <f t="shared" si="477"/>
        <v>-55.299809016287369</v>
      </c>
      <c r="CW122" s="16">
        <f t="shared" si="417"/>
        <v>55299.80901628737</v>
      </c>
      <c r="CX122" s="6">
        <f t="shared" si="478"/>
        <v>34.562380635179608</v>
      </c>
      <c r="CY122" s="14">
        <f t="shared" si="479"/>
        <v>2.4163859557959987E-2</v>
      </c>
      <c r="CZ122" s="6">
        <f t="shared" si="480"/>
        <v>1.4303336167087666</v>
      </c>
      <c r="DA122" s="27">
        <f t="shared" si="418"/>
        <v>58.185476897051508</v>
      </c>
      <c r="DB122" s="22">
        <f t="shared" si="419"/>
        <v>2.4171230103133157E-2</v>
      </c>
      <c r="DC122" s="27">
        <f t="shared" si="496"/>
        <v>2.4072203462044452</v>
      </c>
      <c r="DD122" s="1">
        <v>116</v>
      </c>
      <c r="DE122">
        <v>-23.729594545154701</v>
      </c>
      <c r="DF122" s="5">
        <f t="shared" si="497"/>
        <v>-0.96672565254240084</v>
      </c>
      <c r="DG122" s="5">
        <f t="shared" si="498"/>
        <v>0.96672565254240084</v>
      </c>
      <c r="DH122">
        <v>-17.4447806552053</v>
      </c>
      <c r="DI122" s="6">
        <f t="shared" si="535"/>
        <v>-13.492140360176613</v>
      </c>
      <c r="DJ122" s="16">
        <f t="shared" si="536"/>
        <v>13492.140360176612</v>
      </c>
      <c r="DK122" s="6">
        <f t="shared" si="537"/>
        <v>8.4325877251103822</v>
      </c>
      <c r="DL122" s="14">
        <f t="shared" si="538"/>
        <v>2.4168141313560022E-2</v>
      </c>
      <c r="DM122" s="6">
        <f t="shared" si="539"/>
        <v>0.34891337383810767</v>
      </c>
      <c r="DN122" s="1"/>
      <c r="ER122" s="1"/>
      <c r="ES122"/>
      <c r="ET122" s="5"/>
      <c r="EU122" s="5"/>
      <c r="EV122"/>
      <c r="EW122" s="6"/>
      <c r="EX122" s="16"/>
      <c r="EY122" s="6"/>
      <c r="EZ122" s="14"/>
      <c r="FA122" s="6"/>
      <c r="FE122" s="1">
        <v>116</v>
      </c>
      <c r="FF122">
        <v>-23.7601531950606</v>
      </c>
      <c r="FG122" s="5">
        <f t="shared" si="505"/>
        <v>-0.96711573700859788</v>
      </c>
      <c r="FH122" s="5">
        <f t="shared" si="506"/>
        <v>0.96711573700859788</v>
      </c>
      <c r="FI122">
        <v>-102.02835649251899</v>
      </c>
      <c r="FJ122" s="6">
        <f t="shared" si="559"/>
        <v>-98.667582124471281</v>
      </c>
      <c r="FK122" s="16">
        <f t="shared" si="560"/>
        <v>98667.582124471286</v>
      </c>
      <c r="FL122" s="6">
        <f t="shared" si="561"/>
        <v>61.667238827794556</v>
      </c>
      <c r="FM122" s="14">
        <f t="shared" si="562"/>
        <v>2.4177893425214945E-2</v>
      </c>
      <c r="FN122" s="6">
        <f t="shared" si="563"/>
        <v>2.550562935457489</v>
      </c>
      <c r="FO122" s="1">
        <v>116</v>
      </c>
      <c r="FP122">
        <v>-23.663306495765401</v>
      </c>
      <c r="FQ122" s="5">
        <f t="shared" si="540"/>
        <v>-0.96672118219400005</v>
      </c>
      <c r="FR122" s="5">
        <f t="shared" si="541"/>
        <v>0.96672118219400005</v>
      </c>
      <c r="FS122">
        <v>-105.959860794246</v>
      </c>
      <c r="FT122" s="6">
        <f t="shared" si="564"/>
        <v>-102.36831773072461</v>
      </c>
      <c r="FU122" s="16">
        <f t="shared" si="565"/>
        <v>102368.31773072461</v>
      </c>
      <c r="FV122" s="6">
        <f t="shared" si="566"/>
        <v>63.980198581702879</v>
      </c>
      <c r="FW122" s="14">
        <f t="shared" si="567"/>
        <v>2.416802955485E-2</v>
      </c>
      <c r="FX122" s="6">
        <f t="shared" si="568"/>
        <v>2.6473071971588777</v>
      </c>
      <c r="FY122" s="1">
        <v>116</v>
      </c>
      <c r="FZ122">
        <v>-23.725275350386099</v>
      </c>
      <c r="GA122" s="5">
        <f t="shared" si="507"/>
        <v>-0.96633170308749783</v>
      </c>
      <c r="GB122" s="5">
        <f t="shared" si="508"/>
        <v>0.96633170308749783</v>
      </c>
      <c r="GC122">
        <v>-102.87482067942599</v>
      </c>
      <c r="GD122" s="6">
        <f t="shared" si="549"/>
        <v>-99.380932748317534</v>
      </c>
      <c r="GE122" s="16">
        <f t="shared" si="550"/>
        <v>99380.932748317529</v>
      </c>
      <c r="GF122" s="6">
        <f t="shared" si="551"/>
        <v>62.113082967698453</v>
      </c>
      <c r="GG122" s="14">
        <f t="shared" si="552"/>
        <v>2.4158292577187445E-2</v>
      </c>
      <c r="GH122" s="6">
        <f t="shared" si="553"/>
        <v>2.5710874545145437</v>
      </c>
      <c r="GI122" s="1">
        <v>116</v>
      </c>
      <c r="GJ122">
        <v>-23.551758264051099</v>
      </c>
      <c r="GK122" s="5">
        <f t="shared" si="509"/>
        <v>-0.9665087940775976</v>
      </c>
      <c r="GL122" s="5">
        <f t="shared" si="510"/>
        <v>0.9665087940775976</v>
      </c>
      <c r="GM122">
        <v>-107.197184860706</v>
      </c>
      <c r="GN122" s="6">
        <f t="shared" si="432"/>
        <v>-103.69158163666691</v>
      </c>
      <c r="GO122" s="16">
        <f t="shared" si="433"/>
        <v>103691.58163666692</v>
      </c>
      <c r="GP122" s="6">
        <f t="shared" si="434"/>
        <v>64.807238522916819</v>
      </c>
      <c r="GQ122" s="14">
        <f t="shared" si="435"/>
        <v>2.4162719851939941E-2</v>
      </c>
      <c r="GR122" s="6">
        <f t="shared" si="436"/>
        <v>2.6821168692941524</v>
      </c>
      <c r="GS122" s="1">
        <v>116</v>
      </c>
      <c r="GT122">
        <v>-24.079239866965899</v>
      </c>
      <c r="GU122" s="5">
        <f t="shared" si="511"/>
        <v>-0.96712607468930045</v>
      </c>
      <c r="GV122" s="5">
        <f t="shared" si="512"/>
        <v>0.96712607468930045</v>
      </c>
      <c r="GW122">
        <v>-109.62581802159499</v>
      </c>
      <c r="GX122" s="6">
        <f t="shared" si="569"/>
        <v>-105.96045758575153</v>
      </c>
      <c r="GY122" s="16">
        <f t="shared" si="570"/>
        <v>105960.45758575153</v>
      </c>
      <c r="GZ122" s="6">
        <f t="shared" si="571"/>
        <v>66.225285991094708</v>
      </c>
      <c r="HA122" s="14">
        <f t="shared" si="572"/>
        <v>2.417815186723251E-2</v>
      </c>
      <c r="HB122" s="6">
        <f t="shared" si="573"/>
        <v>2.7390549267269124</v>
      </c>
      <c r="HC122" s="27">
        <f t="shared" si="513"/>
        <v>63.75860897824149</v>
      </c>
      <c r="HD122" s="22">
        <f t="shared" si="514"/>
        <v>2.416901745528497E-2</v>
      </c>
      <c r="HE122" s="27">
        <f t="shared" si="515"/>
        <v>2.6380306562400029</v>
      </c>
      <c r="HF122" s="1">
        <v>116</v>
      </c>
      <c r="HG122">
        <v>-23.648808038236801</v>
      </c>
      <c r="HH122" s="5">
        <f t="shared" si="516"/>
        <v>-0.96731662329100132</v>
      </c>
      <c r="HI122" s="5">
        <f t="shared" si="517"/>
        <v>0.96731662329100132</v>
      </c>
      <c r="HJ122">
        <v>-84.680210612714305</v>
      </c>
      <c r="HK122" s="6">
        <f t="shared" si="437"/>
        <v>-80.892523750662804</v>
      </c>
      <c r="HL122" s="16">
        <f t="shared" si="438"/>
        <v>80892.523750662804</v>
      </c>
      <c r="HM122" s="6">
        <f t="shared" si="439"/>
        <v>50.557827344164252</v>
      </c>
      <c r="HN122" s="14">
        <f t="shared" si="440"/>
        <v>2.4182915582275033E-2</v>
      </c>
      <c r="HO122" s="6">
        <f t="shared" si="441"/>
        <v>2.0906423450950973</v>
      </c>
      <c r="HP122" s="1">
        <v>116</v>
      </c>
      <c r="HQ122">
        <v>-23.803923680339199</v>
      </c>
      <c r="HR122" s="5">
        <f t="shared" si="518"/>
        <v>-0.96644360149650055</v>
      </c>
      <c r="HS122" s="5">
        <f t="shared" si="519"/>
        <v>0.96644360149650055</v>
      </c>
      <c r="HT122">
        <v>-89.922583475709004</v>
      </c>
      <c r="HU122" s="6">
        <f t="shared" si="442"/>
        <v>-86.217192746698899</v>
      </c>
      <c r="HV122" s="16">
        <f t="shared" si="443"/>
        <v>86217.1927466989</v>
      </c>
      <c r="HW122" s="6">
        <f t="shared" si="444"/>
        <v>53.885745466686814</v>
      </c>
      <c r="HX122" s="14">
        <f t="shared" si="445"/>
        <v>2.4161090037412514E-2</v>
      </c>
      <c r="HY122" s="6">
        <f t="shared" si="446"/>
        <v>2.2302696353205431</v>
      </c>
      <c r="HZ122" s="1">
        <v>116</v>
      </c>
      <c r="IA122">
        <v>-23.769888403210398</v>
      </c>
      <c r="IB122" s="5">
        <f t="shared" si="520"/>
        <v>-0.95524356261339705</v>
      </c>
      <c r="IC122" s="5">
        <f t="shared" si="521"/>
        <v>0.95524356261339705</v>
      </c>
      <c r="ID122">
        <v>-80.849545449018507</v>
      </c>
      <c r="IE122" s="6">
        <f t="shared" si="447"/>
        <v>-77.101305127143874</v>
      </c>
      <c r="IF122" s="16">
        <f t="shared" si="448"/>
        <v>77101.305127143874</v>
      </c>
      <c r="IG122" s="6">
        <f t="shared" si="449"/>
        <v>48.18831570446492</v>
      </c>
      <c r="IH122" s="14">
        <f t="shared" si="450"/>
        <v>2.3881089065334926E-2</v>
      </c>
      <c r="II122" s="6">
        <f t="shared" si="451"/>
        <v>2.0178441432310406</v>
      </c>
      <c r="JD122" s="27">
        <f t="shared" si="462"/>
        <v>50.877296171771995</v>
      </c>
      <c r="JE122" s="22">
        <f t="shared" si="463"/>
        <v>2.4075031561674159E-2</v>
      </c>
      <c r="JF122" s="27">
        <f t="shared" si="464"/>
        <v>2.1132805596303039</v>
      </c>
    </row>
    <row r="123" spans="2:266" x14ac:dyDescent="0.25">
      <c r="B123" s="1">
        <v>117</v>
      </c>
      <c r="C123" s="5">
        <v>-23.757385118063102</v>
      </c>
      <c r="D123" s="5">
        <f t="shared" si="420"/>
        <v>-0.97447388394960299</v>
      </c>
      <c r="E123" s="5">
        <f t="shared" si="421"/>
        <v>0.97447388394960299</v>
      </c>
      <c r="F123" s="6">
        <v>-92.3642806708813</v>
      </c>
      <c r="G123" s="6">
        <f t="shared" si="422"/>
        <v>-88.756677135825186</v>
      </c>
      <c r="H123" s="16">
        <f t="shared" si="395"/>
        <v>88756.677135825186</v>
      </c>
      <c r="I123" s="6">
        <f t="shared" si="396"/>
        <v>55.472923209890745</v>
      </c>
      <c r="J123" s="14">
        <f t="shared" si="397"/>
        <v>2.4361847098740074E-2</v>
      </c>
      <c r="K123" s="6">
        <f t="shared" si="398"/>
        <v>2.2770409396732338</v>
      </c>
      <c r="L123" s="1">
        <v>117</v>
      </c>
      <c r="M123" s="1">
        <v>-23.965557695804598</v>
      </c>
      <c r="N123" s="5">
        <f t="shared" si="585"/>
        <v>-0.97540236600419661</v>
      </c>
      <c r="O123" s="5">
        <f t="shared" si="577"/>
        <v>0.97540236600419661</v>
      </c>
      <c r="P123" s="1">
        <v>-97.499535046517806</v>
      </c>
      <c r="Q123" s="6">
        <f t="shared" si="578"/>
        <v>-93.459463678300338</v>
      </c>
      <c r="R123" s="16">
        <f t="shared" si="579"/>
        <v>93459.463678300337</v>
      </c>
      <c r="S123" s="6">
        <f t="shared" si="580"/>
        <v>58.41216479893771</v>
      </c>
      <c r="T123" s="14">
        <f t="shared" si="581"/>
        <v>2.4385059150104915E-2</v>
      </c>
      <c r="U123" s="6">
        <f t="shared" si="582"/>
        <v>2.3954079602339777</v>
      </c>
      <c r="V123" s="1"/>
      <c r="W123" s="5"/>
      <c r="X123" s="5"/>
      <c r="Y123" s="5"/>
      <c r="Z123" s="6"/>
      <c r="AA123" s="6"/>
      <c r="AB123" s="16"/>
      <c r="AC123" s="6"/>
      <c r="AD123" s="14"/>
      <c r="AE123" s="6"/>
      <c r="AF123" s="1"/>
      <c r="AG123" s="5"/>
      <c r="AH123" s="5"/>
      <c r="AI123" s="5"/>
      <c r="AJ123" s="6"/>
      <c r="AK123" s="6"/>
      <c r="AL123" s="16"/>
      <c r="AM123" s="6"/>
      <c r="AN123" s="14"/>
      <c r="AO123" s="6"/>
      <c r="AP123" s="1"/>
      <c r="AQ123" s="5"/>
      <c r="AR123" s="5"/>
      <c r="AS123" s="5"/>
      <c r="AT123" s="6"/>
      <c r="AU123" s="6"/>
      <c r="AV123" s="16"/>
      <c r="AW123" s="6"/>
      <c r="AX123" s="14"/>
      <c r="AY123" s="6"/>
      <c r="AZ123" s="27">
        <f t="shared" si="583"/>
        <v>56.942544004414231</v>
      </c>
      <c r="BA123" s="22">
        <f t="shared" si="584"/>
        <v>2.4373453124422496E-2</v>
      </c>
      <c r="BB123" s="27">
        <f t="shared" si="412"/>
        <v>2.3362526316534571</v>
      </c>
      <c r="BC123" s="1">
        <v>117</v>
      </c>
      <c r="BD123">
        <v>-23.827063554203601</v>
      </c>
      <c r="BE123" s="5">
        <f t="shared" si="486"/>
        <v>-0.97552823425210278</v>
      </c>
      <c r="BF123" s="5">
        <f t="shared" si="487"/>
        <v>0.97552823425210278</v>
      </c>
      <c r="BG123">
        <v>-78.113341890275507</v>
      </c>
      <c r="BH123" s="6">
        <f t="shared" si="526"/>
        <v>-74.287958070635838</v>
      </c>
      <c r="BI123" s="16">
        <f t="shared" si="413"/>
        <v>74287.958070635839</v>
      </c>
      <c r="BJ123" s="6">
        <f t="shared" si="527"/>
        <v>46.429973794147401</v>
      </c>
      <c r="BK123" s="14">
        <f t="shared" si="528"/>
        <v>2.438820585630257E-2</v>
      </c>
      <c r="BL123" s="6">
        <f t="shared" si="529"/>
        <v>1.9037880058794341</v>
      </c>
      <c r="BM123" s="1">
        <v>117</v>
      </c>
      <c r="BN123">
        <v>-23.786821803646699</v>
      </c>
      <c r="BO123" s="5">
        <f t="shared" si="488"/>
        <v>-0.97505852170460017</v>
      </c>
      <c r="BP123" s="5">
        <f t="shared" si="489"/>
        <v>0.97505852170460017</v>
      </c>
      <c r="BQ123">
        <v>-103.10533568263099</v>
      </c>
      <c r="BR123" s="6">
        <f t="shared" si="465"/>
        <v>-99.421750940382935</v>
      </c>
      <c r="BS123" s="16">
        <f t="shared" si="414"/>
        <v>99421.750940382932</v>
      </c>
      <c r="BT123" s="6">
        <f t="shared" si="466"/>
        <v>62.138594337739335</v>
      </c>
      <c r="BU123" s="14">
        <f t="shared" si="467"/>
        <v>2.4376463042615003E-2</v>
      </c>
      <c r="BV123" s="6">
        <f t="shared" si="468"/>
        <v>2.5491226610320155</v>
      </c>
      <c r="BW123" s="1">
        <v>117</v>
      </c>
      <c r="BX123">
        <v>-23.733573574347901</v>
      </c>
      <c r="BY123" s="5">
        <f t="shared" si="490"/>
        <v>-0.97507011667079979</v>
      </c>
      <c r="BZ123" s="5">
        <f t="shared" si="491"/>
        <v>0.97507011667079979</v>
      </c>
      <c r="CA123">
        <v>-102.27790288627099</v>
      </c>
      <c r="CB123" s="6">
        <f t="shared" si="469"/>
        <v>-98.185345530509466</v>
      </c>
      <c r="CC123" s="16">
        <f t="shared" si="415"/>
        <v>98185.345530509469</v>
      </c>
      <c r="CD123" s="6">
        <f t="shared" si="470"/>
        <v>61.36584095656842</v>
      </c>
      <c r="CE123" s="14">
        <f t="shared" si="471"/>
        <v>2.4376752916769995E-2</v>
      </c>
      <c r="CF123" s="6">
        <f t="shared" si="472"/>
        <v>2.5173919252531691</v>
      </c>
      <c r="CG123" s="1">
        <v>117</v>
      </c>
      <c r="CH123">
        <v>-23.759802691804499</v>
      </c>
      <c r="CI123" s="5">
        <f t="shared" si="492"/>
        <v>-0.9748513024287</v>
      </c>
      <c r="CJ123" s="5">
        <f t="shared" si="493"/>
        <v>0.9748513024287</v>
      </c>
      <c r="CK123">
        <v>-105.24272993207001</v>
      </c>
      <c r="CL123" s="6">
        <f t="shared" si="473"/>
        <v>-101.20186544954801</v>
      </c>
      <c r="CM123" s="16">
        <f t="shared" si="416"/>
        <v>101201.86544954802</v>
      </c>
      <c r="CN123" s="6">
        <f t="shared" si="474"/>
        <v>63.251165905967511</v>
      </c>
      <c r="CO123" s="14">
        <f t="shared" si="475"/>
        <v>2.4371282560717501E-2</v>
      </c>
      <c r="CP123" s="6">
        <f t="shared" si="476"/>
        <v>2.5953154393243949</v>
      </c>
      <c r="CQ123" s="1">
        <v>117</v>
      </c>
      <c r="CR123">
        <v>-23.745436482083399</v>
      </c>
      <c r="CS123" s="5">
        <f t="shared" si="494"/>
        <v>-0.9750608500110971</v>
      </c>
      <c r="CT123" s="5">
        <f t="shared" si="495"/>
        <v>0.9750608500110971</v>
      </c>
      <c r="CU123">
        <v>-59.100904874503598</v>
      </c>
      <c r="CV123" s="6">
        <f t="shared" si="477"/>
        <v>-55.95882590860127</v>
      </c>
      <c r="CW123" s="16">
        <f t="shared" si="417"/>
        <v>55958.825908601269</v>
      </c>
      <c r="CX123" s="6">
        <f t="shared" si="478"/>
        <v>34.974266192875795</v>
      </c>
      <c r="CY123" s="14">
        <f t="shared" si="479"/>
        <v>2.4376521250277429E-2</v>
      </c>
      <c r="CZ123" s="6">
        <f t="shared" si="480"/>
        <v>1.4347521466984448</v>
      </c>
      <c r="DA123" s="27">
        <f t="shared" si="418"/>
        <v>58.296393748605666</v>
      </c>
      <c r="DB123" s="22">
        <f t="shared" si="419"/>
        <v>2.437817609410127E-2</v>
      </c>
      <c r="DC123" s="27">
        <f t="shared" si="496"/>
        <v>2.3913353289260844</v>
      </c>
      <c r="DD123" s="1">
        <v>117</v>
      </c>
      <c r="DE123">
        <v>-23.737881313848799</v>
      </c>
      <c r="DF123" s="5">
        <f t="shared" si="497"/>
        <v>-0.97501242123649945</v>
      </c>
      <c r="DG123" s="5">
        <f t="shared" si="498"/>
        <v>0.97501242123649945</v>
      </c>
      <c r="DH123">
        <v>-17.3438679426908</v>
      </c>
      <c r="DI123" s="6">
        <f t="shared" si="535"/>
        <v>-13.391227647662113</v>
      </c>
      <c r="DJ123" s="16">
        <f t="shared" si="536"/>
        <v>13391.227647662114</v>
      </c>
      <c r="DK123" s="6">
        <f t="shared" si="537"/>
        <v>8.3695172797888215</v>
      </c>
      <c r="DL123" s="14">
        <f t="shared" si="538"/>
        <v>2.4375310530912485E-2</v>
      </c>
      <c r="DM123" s="6">
        <f t="shared" si="539"/>
        <v>0.34336043715934195</v>
      </c>
      <c r="DN123" s="1"/>
      <c r="ER123" s="1"/>
      <c r="ES123"/>
      <c r="ET123" s="5"/>
      <c r="EU123" s="5"/>
      <c r="EV123"/>
      <c r="EW123" s="6"/>
      <c r="EX123" s="16"/>
      <c r="EY123" s="6"/>
      <c r="EZ123" s="14"/>
      <c r="FA123" s="6"/>
      <c r="FE123" s="1">
        <v>117</v>
      </c>
      <c r="FF123">
        <v>-23.768292488822802</v>
      </c>
      <c r="FG123" s="5">
        <f t="shared" si="505"/>
        <v>-0.97525503077079989</v>
      </c>
      <c r="FH123" s="5">
        <f t="shared" si="506"/>
        <v>0.97525503077079989</v>
      </c>
      <c r="FI123">
        <v>-101.39952413737799</v>
      </c>
      <c r="FJ123" s="6">
        <f t="shared" si="559"/>
        <v>-98.038749769330281</v>
      </c>
      <c r="FK123" s="16">
        <f t="shared" si="560"/>
        <v>98038.749769330287</v>
      </c>
      <c r="FL123" s="6">
        <f t="shared" si="561"/>
        <v>61.274218605831429</v>
      </c>
      <c r="FM123" s="14">
        <f t="shared" si="562"/>
        <v>2.4381375769269999E-2</v>
      </c>
      <c r="FN123" s="6">
        <f t="shared" si="563"/>
        <v>2.5131567301899649</v>
      </c>
      <c r="FO123" s="1">
        <v>117</v>
      </c>
      <c r="FP123">
        <v>-23.6717706814126</v>
      </c>
      <c r="FQ123" s="5">
        <f t="shared" si="540"/>
        <v>-0.97518536784119902</v>
      </c>
      <c r="FR123" s="5">
        <f t="shared" si="541"/>
        <v>0.97518536784119902</v>
      </c>
      <c r="FS123">
        <v>-107.13138878345499</v>
      </c>
      <c r="FT123" s="6">
        <f t="shared" si="564"/>
        <v>-103.53984571993361</v>
      </c>
      <c r="FU123" s="16">
        <f t="shared" si="565"/>
        <v>103539.84571993361</v>
      </c>
      <c r="FV123" s="6">
        <f t="shared" si="566"/>
        <v>64.7124035749585</v>
      </c>
      <c r="FW123" s="14">
        <f t="shared" si="567"/>
        <v>2.4379634196029974E-2</v>
      </c>
      <c r="FX123" s="6">
        <f t="shared" si="568"/>
        <v>2.6543631891530346</v>
      </c>
      <c r="FY123" s="1">
        <v>117</v>
      </c>
      <c r="FZ123">
        <v>-23.733974648420698</v>
      </c>
      <c r="GA123" s="5">
        <f t="shared" si="507"/>
        <v>-0.97503100112209751</v>
      </c>
      <c r="GB123" s="5">
        <f t="shared" si="508"/>
        <v>0.97503100112209751</v>
      </c>
      <c r="GC123">
        <v>-103.322399966419</v>
      </c>
      <c r="GD123" s="6">
        <f t="shared" si="549"/>
        <v>-99.828512035310538</v>
      </c>
      <c r="GE123" s="16">
        <f t="shared" si="550"/>
        <v>99828.512035310545</v>
      </c>
      <c r="GF123" s="6">
        <f t="shared" si="551"/>
        <v>62.392820022069088</v>
      </c>
      <c r="GG123" s="14">
        <f t="shared" si="552"/>
        <v>2.4375775028052438E-2</v>
      </c>
      <c r="GH123" s="6">
        <f t="shared" si="553"/>
        <v>2.5596240509384995</v>
      </c>
      <c r="GI123" s="1">
        <v>117</v>
      </c>
      <c r="GJ123">
        <v>-23.559711852089102</v>
      </c>
      <c r="GK123" s="5">
        <f t="shared" si="509"/>
        <v>-0.97446238211560043</v>
      </c>
      <c r="GL123" s="5">
        <f t="shared" si="510"/>
        <v>0.97446238211560043</v>
      </c>
      <c r="GM123">
        <v>-108.314889110625</v>
      </c>
      <c r="GN123" s="6">
        <f t="shared" si="432"/>
        <v>-104.80928588658591</v>
      </c>
      <c r="GO123" s="16">
        <f t="shared" si="433"/>
        <v>104809.28588658592</v>
      </c>
      <c r="GP123" s="6">
        <f t="shared" si="434"/>
        <v>65.505803679116198</v>
      </c>
      <c r="GQ123" s="14">
        <f t="shared" si="435"/>
        <v>2.4361559552890009E-2</v>
      </c>
      <c r="GR123" s="6">
        <f t="shared" si="436"/>
        <v>2.6889002543905387</v>
      </c>
      <c r="GS123" s="1">
        <v>117</v>
      </c>
      <c r="GT123">
        <v>-24.087429824676899</v>
      </c>
      <c r="GU123" s="5">
        <f t="shared" si="511"/>
        <v>-0.97531603240030051</v>
      </c>
      <c r="GV123" s="5">
        <f t="shared" si="512"/>
        <v>0.97531603240030051</v>
      </c>
      <c r="GW123">
        <v>-109.13574267178799</v>
      </c>
      <c r="GX123" s="6">
        <f t="shared" si="569"/>
        <v>-105.47038223594453</v>
      </c>
      <c r="GY123" s="16">
        <f t="shared" si="570"/>
        <v>105470.38223594453</v>
      </c>
      <c r="GZ123" s="6">
        <f t="shared" si="571"/>
        <v>65.91898889746534</v>
      </c>
      <c r="HA123" s="14">
        <f t="shared" si="572"/>
        <v>2.4382900810007511E-2</v>
      </c>
      <c r="HB123" s="6">
        <f t="shared" si="573"/>
        <v>2.7034924765969643</v>
      </c>
      <c r="HC123" s="27">
        <f t="shared" si="513"/>
        <v>63.960846955888108</v>
      </c>
      <c r="HD123" s="22">
        <f t="shared" si="514"/>
        <v>2.4376249071249988E-2</v>
      </c>
      <c r="HE123" s="27">
        <f t="shared" si="515"/>
        <v>2.6239002878964373</v>
      </c>
      <c r="HF123" s="1">
        <v>117</v>
      </c>
      <c r="HG123">
        <v>-23.656954596315099</v>
      </c>
      <c r="HH123" s="5">
        <f t="shared" si="516"/>
        <v>-0.97546318136929955</v>
      </c>
      <c r="HI123" s="5">
        <f t="shared" si="517"/>
        <v>0.97546318136929955</v>
      </c>
      <c r="HJ123">
        <v>-84.227253869175897</v>
      </c>
      <c r="HK123" s="6">
        <f t="shared" si="437"/>
        <v>-80.439567007124396</v>
      </c>
      <c r="HL123" s="16">
        <f t="shared" si="438"/>
        <v>80439.567007124395</v>
      </c>
      <c r="HM123" s="6">
        <f t="shared" si="439"/>
        <v>50.274729379452744</v>
      </c>
      <c r="HN123" s="14">
        <f t="shared" si="440"/>
        <v>2.438657953423249E-2</v>
      </c>
      <c r="HO123" s="6">
        <f t="shared" si="441"/>
        <v>2.0615736335175643</v>
      </c>
      <c r="HP123" s="1">
        <v>117</v>
      </c>
      <c r="HQ123">
        <v>-23.8123145243325</v>
      </c>
      <c r="HR123" s="5">
        <f t="shared" si="518"/>
        <v>-0.97483444548980103</v>
      </c>
      <c r="HS123" s="5">
        <f t="shared" si="519"/>
        <v>0.97483444548980103</v>
      </c>
      <c r="HT123">
        <v>-89.852894470095606</v>
      </c>
      <c r="HU123" s="6">
        <f t="shared" si="442"/>
        <v>-86.147503741085501</v>
      </c>
      <c r="HV123" s="16">
        <f t="shared" si="443"/>
        <v>86147.5037410855</v>
      </c>
      <c r="HW123" s="6">
        <f t="shared" si="444"/>
        <v>53.842189838178435</v>
      </c>
      <c r="HX123" s="14">
        <f t="shared" si="445"/>
        <v>2.4370861137245025E-2</v>
      </c>
      <c r="HY123" s="6">
        <f t="shared" si="446"/>
        <v>2.2092854879015147</v>
      </c>
      <c r="JD123" s="27">
        <f t="shared" si="462"/>
        <v>52.058459608815589</v>
      </c>
      <c r="JE123" s="22">
        <f t="shared" si="463"/>
        <v>2.4378720335738756E-2</v>
      </c>
      <c r="JF123" s="27">
        <f t="shared" si="464"/>
        <v>2.1354057510762305</v>
      </c>
    </row>
    <row r="124" spans="2:266" x14ac:dyDescent="0.25">
      <c r="B124" s="1">
        <v>118</v>
      </c>
      <c r="C124" s="5">
        <v>-23.766145417727301</v>
      </c>
      <c r="D124" s="5">
        <f t="shared" si="420"/>
        <v>-0.98323418361380277</v>
      </c>
      <c r="E124" s="5">
        <f t="shared" si="421"/>
        <v>0.98323418361380277</v>
      </c>
      <c r="F124" s="6">
        <v>-92.063194513320894</v>
      </c>
      <c r="G124" s="6">
        <f t="shared" si="422"/>
        <v>-88.45559097826478</v>
      </c>
      <c r="H124" s="16">
        <f t="shared" si="395"/>
        <v>88455.59097826478</v>
      </c>
      <c r="I124" s="6">
        <f t="shared" si="396"/>
        <v>55.284744361415484</v>
      </c>
      <c r="J124" s="14">
        <f t="shared" si="397"/>
        <v>2.4580854590345071E-2</v>
      </c>
      <c r="K124" s="6">
        <f t="shared" si="398"/>
        <v>2.2490977341011718</v>
      </c>
      <c r="L124" s="1">
        <v>118</v>
      </c>
      <c r="M124" s="1">
        <v>-23.973546580968701</v>
      </c>
      <c r="N124" s="5">
        <f t="shared" si="585"/>
        <v>-0.98339125116829962</v>
      </c>
      <c r="O124" s="5">
        <f t="shared" si="577"/>
        <v>0.98339125116829962</v>
      </c>
      <c r="P124" s="1">
        <v>-98.335722647607298</v>
      </c>
      <c r="Q124" s="6">
        <f t="shared" si="578"/>
        <v>-94.29565127938983</v>
      </c>
      <c r="R124" s="16">
        <f t="shared" si="579"/>
        <v>94295.651279389829</v>
      </c>
      <c r="S124" s="6">
        <f t="shared" si="580"/>
        <v>58.93478204961864</v>
      </c>
      <c r="T124" s="14">
        <f t="shared" si="581"/>
        <v>2.458478127920749E-2</v>
      </c>
      <c r="U124" s="6">
        <f t="shared" si="582"/>
        <v>2.3972058722142289</v>
      </c>
      <c r="V124" s="1"/>
      <c r="W124" s="5"/>
      <c r="X124" s="5"/>
      <c r="Y124" s="5"/>
      <c r="Z124" s="6"/>
      <c r="AA124" s="6"/>
      <c r="AB124" s="16"/>
      <c r="AC124" s="6"/>
      <c r="AD124" s="14"/>
      <c r="AE124" s="6"/>
      <c r="AF124" s="1"/>
      <c r="AG124" s="5"/>
      <c r="AH124" s="5"/>
      <c r="AI124" s="5"/>
      <c r="AJ124" s="6"/>
      <c r="AK124" s="6"/>
      <c r="AL124" s="16"/>
      <c r="AM124" s="6"/>
      <c r="AN124" s="14"/>
      <c r="AO124" s="6"/>
      <c r="AP124" s="1"/>
      <c r="AQ124" s="5"/>
      <c r="AR124" s="5"/>
      <c r="AS124" s="5"/>
      <c r="AT124" s="6"/>
      <c r="AU124" s="6"/>
      <c r="AV124" s="16"/>
      <c r="AW124" s="6"/>
      <c r="AX124" s="14"/>
      <c r="AY124" s="6"/>
      <c r="AZ124" s="27">
        <f t="shared" si="583"/>
        <v>57.109763205517062</v>
      </c>
      <c r="BA124" s="22">
        <f t="shared" si="584"/>
        <v>2.4582817934776281E-2</v>
      </c>
      <c r="BB124" s="27">
        <f t="shared" si="412"/>
        <v>2.3231577175994245</v>
      </c>
      <c r="BC124" s="1">
        <v>118</v>
      </c>
      <c r="BD124">
        <v>-23.835215839915801</v>
      </c>
      <c r="BE124" s="5">
        <f t="shared" si="486"/>
        <v>-0.98368051996430239</v>
      </c>
      <c r="BF124" s="5">
        <f t="shared" si="487"/>
        <v>0.98368051996430239</v>
      </c>
      <c r="BG124">
        <v>-76.577319577336297</v>
      </c>
      <c r="BH124" s="6">
        <f t="shared" si="526"/>
        <v>-72.751935757696629</v>
      </c>
      <c r="BI124" s="16">
        <f t="shared" si="413"/>
        <v>72751.935757696629</v>
      </c>
      <c r="BJ124" s="6">
        <f t="shared" si="527"/>
        <v>45.469959848560393</v>
      </c>
      <c r="BK124" s="14">
        <f t="shared" si="528"/>
        <v>2.459201299910756E-2</v>
      </c>
      <c r="BL124" s="6">
        <f t="shared" si="529"/>
        <v>1.8489726664592478</v>
      </c>
      <c r="BM124" s="1">
        <v>118</v>
      </c>
      <c r="BN124">
        <v>-23.795430809956301</v>
      </c>
      <c r="BO124" s="5">
        <f t="shared" si="488"/>
        <v>-0.98366752801420176</v>
      </c>
      <c r="BP124" s="5">
        <f t="shared" si="489"/>
        <v>0.98366752801420176</v>
      </c>
      <c r="BQ124">
        <v>-103.486902266741</v>
      </c>
      <c r="BR124" s="6">
        <f t="shared" si="465"/>
        <v>-99.80331752449294</v>
      </c>
      <c r="BS124" s="16">
        <f t="shared" si="414"/>
        <v>99803.317524492944</v>
      </c>
      <c r="BT124" s="6">
        <f t="shared" si="466"/>
        <v>62.377073452808091</v>
      </c>
      <c r="BU124" s="14">
        <f t="shared" si="467"/>
        <v>2.4591688200355045E-2</v>
      </c>
      <c r="BV124" s="6">
        <f t="shared" si="468"/>
        <v>2.5365104235465834</v>
      </c>
      <c r="BW124" s="1">
        <v>118</v>
      </c>
      <c r="BX124">
        <v>-23.742266911918001</v>
      </c>
      <c r="BY124" s="5">
        <f t="shared" si="490"/>
        <v>-0.98376345424090061</v>
      </c>
      <c r="BZ124" s="5">
        <f t="shared" si="491"/>
        <v>0.98376345424090061</v>
      </c>
      <c r="CA124">
        <v>-102.15569436550101</v>
      </c>
      <c r="CB124" s="6">
        <f t="shared" si="469"/>
        <v>-98.063137009739478</v>
      </c>
      <c r="CC124" s="16">
        <f t="shared" si="415"/>
        <v>98063.137009739483</v>
      </c>
      <c r="CD124" s="6">
        <f t="shared" si="470"/>
        <v>61.289460631087174</v>
      </c>
      <c r="CE124" s="14">
        <f t="shared" si="471"/>
        <v>2.4594086356022515E-2</v>
      </c>
      <c r="CF124" s="6">
        <f t="shared" si="472"/>
        <v>2.4920405557606258</v>
      </c>
      <c r="CG124" s="1">
        <v>118</v>
      </c>
      <c r="CH124">
        <v>-23.768015979146298</v>
      </c>
      <c r="CI124" s="5">
        <f t="shared" si="492"/>
        <v>-0.98306458977049971</v>
      </c>
      <c r="CJ124" s="5">
        <f t="shared" si="493"/>
        <v>0.98306458977049971</v>
      </c>
      <c r="CK124">
        <v>-106.01431950926801</v>
      </c>
      <c r="CL124" s="6">
        <f t="shared" si="473"/>
        <v>-101.97345502674601</v>
      </c>
      <c r="CM124" s="16">
        <f t="shared" si="416"/>
        <v>101973.45502674601</v>
      </c>
      <c r="CN124" s="6">
        <f t="shared" si="474"/>
        <v>63.733409391716258</v>
      </c>
      <c r="CO124" s="14">
        <f t="shared" si="475"/>
        <v>2.4576614744262492E-2</v>
      </c>
      <c r="CP124" s="6">
        <f t="shared" si="476"/>
        <v>2.5932541993642584</v>
      </c>
      <c r="CQ124" s="1">
        <v>118</v>
      </c>
      <c r="CR124">
        <v>-23.7534450647202</v>
      </c>
      <c r="CS124" s="5">
        <f t="shared" si="494"/>
        <v>-0.98306943264789837</v>
      </c>
      <c r="CT124" s="5">
        <f t="shared" si="495"/>
        <v>0.98306943264789837</v>
      </c>
      <c r="CU124">
        <v>-59.348772652447202</v>
      </c>
      <c r="CV124" s="6">
        <f t="shared" si="477"/>
        <v>-56.206693686544874</v>
      </c>
      <c r="CW124" s="16">
        <f t="shared" si="417"/>
        <v>56206.693686544873</v>
      </c>
      <c r="CX124" s="6">
        <f t="shared" si="478"/>
        <v>35.129183554090545</v>
      </c>
      <c r="CY124" s="14">
        <f t="shared" si="479"/>
        <v>2.4576735816197459E-2</v>
      </c>
      <c r="CZ124" s="6">
        <f t="shared" si="480"/>
        <v>1.4293673422220061</v>
      </c>
      <c r="DA124" s="27">
        <f t="shared" si="418"/>
        <v>58.217475831042982</v>
      </c>
      <c r="DB124" s="22">
        <f t="shared" si="419"/>
        <v>2.4588600574936906E-2</v>
      </c>
      <c r="DC124" s="27">
        <f t="shared" si="496"/>
        <v>2.3676612116910754</v>
      </c>
      <c r="DD124" s="1">
        <v>118</v>
      </c>
      <c r="DE124">
        <v>-23.746058186477299</v>
      </c>
      <c r="DF124" s="5">
        <f t="shared" si="497"/>
        <v>-0.98318929386499931</v>
      </c>
      <c r="DG124" s="5">
        <f t="shared" si="498"/>
        <v>0.98318929386499931</v>
      </c>
      <c r="DH124">
        <v>-17.187369987368601</v>
      </c>
      <c r="DI124" s="6">
        <f t="shared" si="535"/>
        <v>-13.234729692339915</v>
      </c>
      <c r="DJ124" s="16">
        <f t="shared" si="536"/>
        <v>13234.729692339915</v>
      </c>
      <c r="DK124" s="6">
        <f t="shared" si="537"/>
        <v>8.2717060577124464</v>
      </c>
      <c r="DL124" s="14">
        <f t="shared" si="538"/>
        <v>2.4579732346624982E-2</v>
      </c>
      <c r="DM124" s="6">
        <f t="shared" si="539"/>
        <v>0.33652547314447162</v>
      </c>
      <c r="DN124" s="1"/>
      <c r="ER124" s="1"/>
      <c r="ES124"/>
      <c r="ET124" s="5"/>
      <c r="EU124" s="5"/>
      <c r="EV124"/>
      <c r="EW124" s="6"/>
      <c r="EX124" s="16"/>
      <c r="EY124" s="6"/>
      <c r="EZ124" s="14"/>
      <c r="FA124" s="6"/>
      <c r="FE124" s="1">
        <v>118</v>
      </c>
      <c r="FF124">
        <v>-23.776266891920599</v>
      </c>
      <c r="FG124" s="5">
        <f t="shared" si="505"/>
        <v>-0.98322943386859762</v>
      </c>
      <c r="FH124" s="5">
        <f t="shared" si="506"/>
        <v>0.98322943386859762</v>
      </c>
      <c r="FI124">
        <v>-102.109861932695</v>
      </c>
      <c r="FJ124" s="6">
        <f t="shared" si="559"/>
        <v>-98.749087564647283</v>
      </c>
      <c r="FK124" s="16">
        <f t="shared" si="560"/>
        <v>98749.087564647285</v>
      </c>
      <c r="FL124" s="6">
        <f t="shared" si="561"/>
        <v>61.718179727904555</v>
      </c>
      <c r="FM124" s="14">
        <f t="shared" si="562"/>
        <v>2.4580735846714941E-2</v>
      </c>
      <c r="FN124" s="6">
        <f t="shared" si="563"/>
        <v>2.5108353188764609</v>
      </c>
      <c r="FO124" s="1">
        <v>118</v>
      </c>
      <c r="FP124">
        <v>-23.679595793499502</v>
      </c>
      <c r="FQ124" s="5">
        <f t="shared" si="540"/>
        <v>-0.98301047992810098</v>
      </c>
      <c r="FR124" s="5">
        <f t="shared" si="541"/>
        <v>0.98301047992810098</v>
      </c>
      <c r="FS124">
        <v>-107.898526825011</v>
      </c>
      <c r="FT124" s="6">
        <f t="shared" si="564"/>
        <v>-104.30698376148962</v>
      </c>
      <c r="FU124" s="16">
        <f t="shared" si="565"/>
        <v>104306.98376148962</v>
      </c>
      <c r="FV124" s="6">
        <f t="shared" si="566"/>
        <v>65.191864850931012</v>
      </c>
      <c r="FW124" s="14">
        <f t="shared" si="567"/>
        <v>2.4575261998202525E-2</v>
      </c>
      <c r="FX124" s="6">
        <f t="shared" si="568"/>
        <v>2.6527434318177057</v>
      </c>
      <c r="FY124" s="1">
        <v>118</v>
      </c>
      <c r="FZ124">
        <v>-23.742439858522701</v>
      </c>
      <c r="GA124" s="5">
        <f t="shared" si="507"/>
        <v>-0.98349621122410014</v>
      </c>
      <c r="GB124" s="5">
        <f t="shared" si="508"/>
        <v>0.98349621122410014</v>
      </c>
      <c r="GC124">
        <v>-102.75981724262201</v>
      </c>
      <c r="GD124" s="6">
        <f t="shared" si="549"/>
        <v>-99.265929311513545</v>
      </c>
      <c r="GE124" s="16">
        <f t="shared" si="550"/>
        <v>99265.929311513552</v>
      </c>
      <c r="GF124" s="6">
        <f t="shared" si="551"/>
        <v>62.041205819695968</v>
      </c>
      <c r="GG124" s="14">
        <f t="shared" si="552"/>
        <v>2.4587405280602503E-2</v>
      </c>
      <c r="GH124" s="6">
        <f t="shared" si="553"/>
        <v>2.5232921128380115</v>
      </c>
      <c r="GI124" s="1">
        <v>118</v>
      </c>
      <c r="GJ124">
        <v>-23.568682351261501</v>
      </c>
      <c r="GK124" s="5">
        <f t="shared" si="509"/>
        <v>-0.98343288128799955</v>
      </c>
      <c r="GL124" s="5">
        <f t="shared" si="510"/>
        <v>0.98343288128799955</v>
      </c>
      <c r="GM124">
        <v>-109.447953104973</v>
      </c>
      <c r="GN124" s="6">
        <f t="shared" si="432"/>
        <v>-105.9423498809339</v>
      </c>
      <c r="GO124" s="16">
        <f t="shared" si="433"/>
        <v>105942.34988093391</v>
      </c>
      <c r="GP124" s="6">
        <f t="shared" si="434"/>
        <v>66.213968675583686</v>
      </c>
      <c r="GQ124" s="14">
        <f t="shared" si="435"/>
        <v>2.4585822032199989E-2</v>
      </c>
      <c r="GR124" s="6">
        <f t="shared" si="436"/>
        <v>2.6931769289171386</v>
      </c>
      <c r="GS124" s="1">
        <v>118</v>
      </c>
      <c r="GT124">
        <v>-24.0964126638736</v>
      </c>
      <c r="GU124" s="5">
        <f t="shared" si="511"/>
        <v>-0.98429887159700158</v>
      </c>
      <c r="GV124" s="5">
        <f t="shared" si="512"/>
        <v>0.98429887159700158</v>
      </c>
      <c r="GW124">
        <v>-107.538931630552</v>
      </c>
      <c r="GX124" s="6">
        <f t="shared" si="569"/>
        <v>-103.87357119470853</v>
      </c>
      <c r="GY124" s="16">
        <f t="shared" si="570"/>
        <v>103873.57119470854</v>
      </c>
      <c r="GZ124" s="6">
        <f t="shared" si="571"/>
        <v>64.920981996692831</v>
      </c>
      <c r="HA124" s="14">
        <f t="shared" si="572"/>
        <v>2.4607471789925041E-2</v>
      </c>
      <c r="HB124" s="6">
        <f t="shared" si="573"/>
        <v>2.638262985768137</v>
      </c>
      <c r="HC124" s="27">
        <f t="shared" si="513"/>
        <v>64.017240214161603</v>
      </c>
      <c r="HD124" s="22">
        <f t="shared" si="514"/>
        <v>2.4587339389528999E-2</v>
      </c>
      <c r="HE124" s="27">
        <f t="shared" si="515"/>
        <v>2.6036668384471322</v>
      </c>
      <c r="HF124" s="1">
        <v>118</v>
      </c>
      <c r="HG124">
        <v>-23.666023303454399</v>
      </c>
      <c r="HH124" s="5">
        <f t="shared" si="516"/>
        <v>-0.98453188850859874</v>
      </c>
      <c r="HI124" s="5">
        <f t="shared" si="517"/>
        <v>0.98453188850859874</v>
      </c>
      <c r="HJ124">
        <v>-81.462816335260896</v>
      </c>
      <c r="HK124" s="6">
        <f t="shared" si="437"/>
        <v>-77.675129473209395</v>
      </c>
      <c r="HL124" s="16">
        <f t="shared" si="438"/>
        <v>77675.129473209396</v>
      </c>
      <c r="HM124" s="6">
        <f t="shared" si="439"/>
        <v>48.54695592075587</v>
      </c>
      <c r="HN124" s="14">
        <f t="shared" si="440"/>
        <v>2.461329721271497E-2</v>
      </c>
      <c r="HO124" s="6">
        <f t="shared" si="441"/>
        <v>1.9723873441741493</v>
      </c>
      <c r="HP124" s="1">
        <v>118</v>
      </c>
      <c r="HQ124">
        <v>-23.821496340600198</v>
      </c>
      <c r="HR124" s="5">
        <f t="shared" si="518"/>
        <v>-0.98401626175749968</v>
      </c>
      <c r="HS124" s="5">
        <f t="shared" si="519"/>
        <v>0.98401626175749968</v>
      </c>
      <c r="HT124">
        <v>-88.611063547432394</v>
      </c>
      <c r="HU124" s="6">
        <f t="shared" si="442"/>
        <v>-84.905672818422289</v>
      </c>
      <c r="HV124" s="16">
        <f t="shared" si="443"/>
        <v>84905.672818422288</v>
      </c>
      <c r="HW124" s="6">
        <f t="shared" si="444"/>
        <v>53.066045511513927</v>
      </c>
      <c r="HX124" s="14">
        <f t="shared" si="445"/>
        <v>2.4600406543937491E-2</v>
      </c>
      <c r="HY124" s="6">
        <f t="shared" si="446"/>
        <v>2.1571206726496759</v>
      </c>
      <c r="JD124" s="27">
        <f t="shared" si="462"/>
        <v>50.806500716134899</v>
      </c>
      <c r="JE124" s="22">
        <f t="shared" si="463"/>
        <v>2.460685187832623E-2</v>
      </c>
      <c r="JF124" s="27">
        <f t="shared" si="464"/>
        <v>2.0647298145800348</v>
      </c>
    </row>
    <row r="125" spans="2:266" x14ac:dyDescent="0.25">
      <c r="B125" s="1">
        <v>119</v>
      </c>
      <c r="C125" s="5">
        <v>-23.774212301158201</v>
      </c>
      <c r="D125" s="5">
        <f t="shared" si="420"/>
        <v>-0.99130106704470222</v>
      </c>
      <c r="E125" s="5">
        <f t="shared" si="421"/>
        <v>0.99130106704470222</v>
      </c>
      <c r="F125" s="6">
        <v>-92.253321036696406</v>
      </c>
      <c r="G125" s="6">
        <f t="shared" si="422"/>
        <v>-88.645717501640291</v>
      </c>
      <c r="H125" s="16">
        <f t="shared" si="395"/>
        <v>88645.717501640291</v>
      </c>
      <c r="I125" s="6">
        <f t="shared" si="396"/>
        <v>55.403573438525179</v>
      </c>
      <c r="J125" s="14">
        <f t="shared" si="397"/>
        <v>2.4782526676117557E-2</v>
      </c>
      <c r="K125" s="6">
        <f t="shared" si="398"/>
        <v>2.2355901866905499</v>
      </c>
      <c r="L125" s="1">
        <v>119</v>
      </c>
      <c r="M125" s="1">
        <v>-23.982056075459798</v>
      </c>
      <c r="N125" s="5">
        <f t="shared" si="585"/>
        <v>-0.99190074565939668</v>
      </c>
      <c r="O125" s="5">
        <f t="shared" si="577"/>
        <v>0.99190074565939668</v>
      </c>
      <c r="P125" s="1">
        <v>-99.133174680173397</v>
      </c>
      <c r="Q125" s="6">
        <f t="shared" si="578"/>
        <v>-95.093103311955929</v>
      </c>
      <c r="R125" s="16">
        <f t="shared" si="579"/>
        <v>95093.103311955929</v>
      </c>
      <c r="S125" s="6">
        <f t="shared" si="580"/>
        <v>59.433189569972456</v>
      </c>
      <c r="T125" s="14">
        <f t="shared" si="581"/>
        <v>2.4797518641484918E-2</v>
      </c>
      <c r="U125" s="6">
        <f t="shared" si="582"/>
        <v>2.3967393846634284</v>
      </c>
      <c r="V125" s="1"/>
      <c r="W125" s="5"/>
      <c r="X125" s="5"/>
      <c r="Y125" s="5"/>
      <c r="Z125" s="6"/>
      <c r="AA125" s="6"/>
      <c r="AB125" s="16"/>
      <c r="AC125" s="6"/>
      <c r="AD125" s="14"/>
      <c r="AE125" s="6"/>
      <c r="AF125" s="1"/>
      <c r="AG125" s="5"/>
      <c r="AH125" s="5"/>
      <c r="AI125" s="5"/>
      <c r="AJ125" s="6"/>
      <c r="AK125" s="6"/>
      <c r="AL125" s="16"/>
      <c r="AM125" s="6"/>
      <c r="AN125" s="14"/>
      <c r="AO125" s="6"/>
      <c r="AP125" s="1"/>
      <c r="AQ125" s="5"/>
      <c r="AR125" s="5"/>
      <c r="AS125" s="5"/>
      <c r="AT125" s="6"/>
      <c r="AU125" s="6"/>
      <c r="AV125" s="16"/>
      <c r="AW125" s="6"/>
      <c r="AX125" s="14"/>
      <c r="AY125" s="6"/>
      <c r="AZ125" s="27">
        <f t="shared" si="583"/>
        <v>57.418381504248813</v>
      </c>
      <c r="BA125" s="22">
        <f t="shared" si="584"/>
        <v>2.4790022658801238E-2</v>
      </c>
      <c r="BB125" s="27">
        <f t="shared" si="412"/>
        <v>2.316189149745028</v>
      </c>
      <c r="BC125" s="1">
        <v>119</v>
      </c>
      <c r="BD125">
        <v>-23.8436959511792</v>
      </c>
      <c r="BE125" s="5">
        <f t="shared" si="486"/>
        <v>-0.99216063122770137</v>
      </c>
      <c r="BF125" s="5">
        <f t="shared" si="487"/>
        <v>0.99216063122770137</v>
      </c>
      <c r="BG125">
        <v>-74.933706969022793</v>
      </c>
      <c r="BH125" s="6">
        <f t="shared" si="526"/>
        <v>-71.108323149383125</v>
      </c>
      <c r="BI125" s="16">
        <f t="shared" si="413"/>
        <v>71108.323149383126</v>
      </c>
      <c r="BJ125" s="6">
        <f t="shared" si="527"/>
        <v>44.442701968364453</v>
      </c>
      <c r="BK125" s="14">
        <f t="shared" si="528"/>
        <v>2.4804015780692534E-2</v>
      </c>
      <c r="BL125" s="6">
        <f t="shared" si="529"/>
        <v>1.7917543014530206</v>
      </c>
      <c r="BM125" s="1">
        <v>119</v>
      </c>
      <c r="BN125">
        <v>-23.803469008651501</v>
      </c>
      <c r="BO125" s="5">
        <f t="shared" si="488"/>
        <v>-0.9917057267094016</v>
      </c>
      <c r="BP125" s="5">
        <f t="shared" si="489"/>
        <v>0.9917057267094016</v>
      </c>
      <c r="BQ125">
        <v>-104.01902925223099</v>
      </c>
      <c r="BR125" s="6">
        <f t="shared" si="465"/>
        <v>-100.33544450998293</v>
      </c>
      <c r="BS125" s="16">
        <f t="shared" si="414"/>
        <v>100335.44450998293</v>
      </c>
      <c r="BT125" s="6">
        <f t="shared" si="466"/>
        <v>62.709652818739329</v>
      </c>
      <c r="BU125" s="14">
        <f t="shared" si="467"/>
        <v>2.4792643167735041E-2</v>
      </c>
      <c r="BV125" s="6">
        <f t="shared" si="468"/>
        <v>2.5293653602996717</v>
      </c>
      <c r="BW125" s="1">
        <v>119</v>
      </c>
      <c r="BX125">
        <v>-23.7500665523321</v>
      </c>
      <c r="BY125" s="5">
        <f t="shared" si="490"/>
        <v>-0.99156309465499959</v>
      </c>
      <c r="BZ125" s="5">
        <f t="shared" si="491"/>
        <v>0.99156309465499959</v>
      </c>
      <c r="CA125">
        <v>-102.44114603847299</v>
      </c>
      <c r="CB125" s="6">
        <f t="shared" si="469"/>
        <v>-98.348588682711465</v>
      </c>
      <c r="CC125" s="16">
        <f t="shared" si="415"/>
        <v>98348.588682711459</v>
      </c>
      <c r="CD125" s="6">
        <f t="shared" si="470"/>
        <v>61.467867926694659</v>
      </c>
      <c r="CE125" s="14">
        <f t="shared" si="471"/>
        <v>2.4789077366374989E-2</v>
      </c>
      <c r="CF125" s="6">
        <f t="shared" si="472"/>
        <v>2.4796351642386023</v>
      </c>
      <c r="CG125" s="1">
        <v>119</v>
      </c>
      <c r="CH125">
        <v>-23.776556346981099</v>
      </c>
      <c r="CI125" s="5">
        <f t="shared" si="492"/>
        <v>-0.99160495760530054</v>
      </c>
      <c r="CJ125" s="5">
        <f t="shared" si="493"/>
        <v>0.99160495760530054</v>
      </c>
      <c r="CK125">
        <v>-106.64699822664301</v>
      </c>
      <c r="CL125" s="6">
        <f t="shared" si="473"/>
        <v>-102.60613374412101</v>
      </c>
      <c r="CM125" s="16">
        <f t="shared" si="416"/>
        <v>102606.13374412101</v>
      </c>
      <c r="CN125" s="6">
        <f t="shared" si="474"/>
        <v>64.128833590075629</v>
      </c>
      <c r="CO125" s="14">
        <f t="shared" si="475"/>
        <v>2.4790123940132514E-2</v>
      </c>
      <c r="CP125" s="6">
        <f t="shared" si="476"/>
        <v>2.5868702288437544</v>
      </c>
      <c r="CQ125" s="1">
        <v>119</v>
      </c>
      <c r="CR125">
        <v>-23.761892020899499</v>
      </c>
      <c r="CS125" s="5">
        <f t="shared" si="494"/>
        <v>-0.99151638882719695</v>
      </c>
      <c r="CT125" s="5">
        <f t="shared" si="495"/>
        <v>0.99151638882719695</v>
      </c>
      <c r="CU125">
        <v>-60.069165751337998</v>
      </c>
      <c r="CV125" s="6">
        <f t="shared" si="477"/>
        <v>-56.927086785435669</v>
      </c>
      <c r="CW125" s="16">
        <f t="shared" si="417"/>
        <v>56927.086785435669</v>
      </c>
      <c r="CX125" s="6">
        <f t="shared" si="478"/>
        <v>35.579429240897291</v>
      </c>
      <c r="CY125" s="14">
        <f t="shared" si="479"/>
        <v>2.4787909720679922E-2</v>
      </c>
      <c r="CZ125" s="6">
        <f t="shared" si="480"/>
        <v>1.435354156192294</v>
      </c>
      <c r="DA125" s="27">
        <f t="shared" si="418"/>
        <v>58.187264075968514</v>
      </c>
      <c r="DB125" s="22">
        <f t="shared" si="419"/>
        <v>2.4793965063733769E-2</v>
      </c>
      <c r="DC125" s="27">
        <f t="shared" si="496"/>
        <v>2.3468317361259516</v>
      </c>
      <c r="DD125" s="1">
        <v>119</v>
      </c>
      <c r="DE125">
        <v>-23.754422301512299</v>
      </c>
      <c r="DF125" s="5">
        <f t="shared" si="497"/>
        <v>-0.99155340889999977</v>
      </c>
      <c r="DG125" s="5">
        <f t="shared" si="498"/>
        <v>0.99155340889999977</v>
      </c>
      <c r="DH125">
        <v>-17.0358015224338</v>
      </c>
      <c r="DI125" s="6">
        <f t="shared" si="535"/>
        <v>-13.083161227405114</v>
      </c>
      <c r="DJ125" s="16">
        <f t="shared" si="536"/>
        <v>13083.161227405113</v>
      </c>
      <c r="DK125" s="6">
        <f t="shared" si="537"/>
        <v>8.1769757671281962</v>
      </c>
      <c r="DL125" s="14">
        <f t="shared" si="538"/>
        <v>2.4788835222499993E-2</v>
      </c>
      <c r="DM125" s="6">
        <f t="shared" si="539"/>
        <v>0.3298652677196478</v>
      </c>
      <c r="DN125" s="1"/>
      <c r="ER125" s="1"/>
      <c r="ES125"/>
      <c r="ET125" s="5"/>
      <c r="EU125" s="5"/>
      <c r="EV125"/>
      <c r="EW125" s="6"/>
      <c r="EX125" s="16"/>
      <c r="EY125" s="6"/>
      <c r="EZ125" s="14"/>
      <c r="FA125" s="6"/>
      <c r="FE125" s="1">
        <v>119</v>
      </c>
      <c r="FF125">
        <v>-23.784504766178799</v>
      </c>
      <c r="FG125" s="5">
        <f t="shared" si="505"/>
        <v>-0.99146730812679706</v>
      </c>
      <c r="FH125" s="5">
        <f t="shared" si="506"/>
        <v>0.99146730812679706</v>
      </c>
      <c r="FI125">
        <v>-102.525163441896</v>
      </c>
      <c r="FJ125" s="6">
        <f t="shared" si="559"/>
        <v>-99.164389073848284</v>
      </c>
      <c r="FK125" s="16">
        <f t="shared" si="560"/>
        <v>99164.389073848288</v>
      </c>
      <c r="FL125" s="6">
        <f t="shared" si="561"/>
        <v>61.977743171155183</v>
      </c>
      <c r="FM125" s="14">
        <f t="shared" si="562"/>
        <v>2.4786682703169926E-2</v>
      </c>
      <c r="FN125" s="6">
        <f t="shared" si="563"/>
        <v>2.5004452557594146</v>
      </c>
      <c r="FO125" s="1">
        <v>119</v>
      </c>
      <c r="FP125">
        <v>-23.6879816549169</v>
      </c>
      <c r="FQ125" s="5">
        <f t="shared" si="540"/>
        <v>-0.99139634134549937</v>
      </c>
      <c r="FR125" s="5">
        <f t="shared" si="541"/>
        <v>0.99139634134549937</v>
      </c>
      <c r="FS125">
        <v>-109.008162841201</v>
      </c>
      <c r="FT125" s="6">
        <f t="shared" si="564"/>
        <v>-105.41661977767961</v>
      </c>
      <c r="FU125" s="16">
        <f t="shared" si="565"/>
        <v>105416.61977767962</v>
      </c>
      <c r="FV125" s="6">
        <f t="shared" si="566"/>
        <v>65.885387361049766</v>
      </c>
      <c r="FW125" s="14">
        <f t="shared" si="567"/>
        <v>2.4784908533637483E-2</v>
      </c>
      <c r="FX125" s="6">
        <f t="shared" si="568"/>
        <v>2.6582864839558193</v>
      </c>
      <c r="FY125" s="1">
        <v>119</v>
      </c>
      <c r="FZ125">
        <v>-23.750381199668599</v>
      </c>
      <c r="GA125" s="5">
        <f t="shared" si="507"/>
        <v>-0.99143755236999809</v>
      </c>
      <c r="GB125" s="5">
        <f t="shared" si="508"/>
        <v>0.99143755236999809</v>
      </c>
      <c r="GC125">
        <v>-102.95334383845299</v>
      </c>
      <c r="GD125" s="6">
        <f t="shared" si="549"/>
        <v>-99.459455907344534</v>
      </c>
      <c r="GE125" s="16">
        <f t="shared" si="550"/>
        <v>99459.455907344527</v>
      </c>
      <c r="GF125" s="6">
        <f t="shared" si="551"/>
        <v>62.162159942090327</v>
      </c>
      <c r="GG125" s="14">
        <f t="shared" si="552"/>
        <v>2.4785938809249952E-2</v>
      </c>
      <c r="GH125" s="6">
        <f t="shared" si="553"/>
        <v>2.5079606796613172</v>
      </c>
      <c r="GI125" s="1">
        <v>119</v>
      </c>
      <c r="GJ125">
        <v>-23.5772169448963</v>
      </c>
      <c r="GK125" s="5">
        <f t="shared" si="509"/>
        <v>-0.99196747492279869</v>
      </c>
      <c r="GL125" s="5">
        <f t="shared" si="510"/>
        <v>0.99196747492279869</v>
      </c>
      <c r="GM125">
        <v>-110.542454570532</v>
      </c>
      <c r="GN125" s="6">
        <f t="shared" si="432"/>
        <v>-107.03685134649291</v>
      </c>
      <c r="GO125" s="16">
        <f t="shared" si="433"/>
        <v>107036.85134649291</v>
      </c>
      <c r="GP125" s="6">
        <f t="shared" si="434"/>
        <v>66.898032091558065</v>
      </c>
      <c r="GQ125" s="14">
        <f t="shared" si="435"/>
        <v>2.4799186873069968E-2</v>
      </c>
      <c r="GR125" s="6">
        <f t="shared" si="436"/>
        <v>2.6975897409041361</v>
      </c>
      <c r="GS125" s="1">
        <v>119</v>
      </c>
      <c r="GT125">
        <v>-24.1049324494792</v>
      </c>
      <c r="GU125" s="5">
        <f t="shared" si="511"/>
        <v>-0.99281865720260143</v>
      </c>
      <c r="GV125" s="5">
        <f t="shared" si="512"/>
        <v>0.99281865720260143</v>
      </c>
      <c r="GW125">
        <v>-104.37601078301699</v>
      </c>
      <c r="GX125" s="6">
        <f t="shared" si="569"/>
        <v>-100.71065034717353</v>
      </c>
      <c r="GY125" s="16">
        <f t="shared" si="570"/>
        <v>100710.65034717352</v>
      </c>
      <c r="GZ125" s="6">
        <f t="shared" si="571"/>
        <v>62.944156466983451</v>
      </c>
      <c r="HA125" s="14">
        <f t="shared" si="572"/>
        <v>2.4820466430065035E-2</v>
      </c>
      <c r="HB125" s="6">
        <f t="shared" si="573"/>
        <v>2.5359779859229072</v>
      </c>
      <c r="HC125" s="27">
        <f t="shared" si="513"/>
        <v>63.973495806567357</v>
      </c>
      <c r="HD125" s="22">
        <f t="shared" si="514"/>
        <v>2.4795436669838473E-2</v>
      </c>
      <c r="HE125" s="27">
        <f t="shared" si="515"/>
        <v>2.5800511867728324</v>
      </c>
      <c r="HF125" s="1">
        <v>119</v>
      </c>
      <c r="HG125">
        <v>-23.673594397305301</v>
      </c>
      <c r="HH125" s="5">
        <f t="shared" si="516"/>
        <v>-0.99210298235950134</v>
      </c>
      <c r="HI125" s="5">
        <f t="shared" si="517"/>
        <v>0.99210298235950134</v>
      </c>
      <c r="HJ125">
        <v>-80.039963312447099</v>
      </c>
      <c r="HK125" s="6">
        <f t="shared" si="437"/>
        <v>-76.252276450395598</v>
      </c>
      <c r="HL125" s="16">
        <f t="shared" si="438"/>
        <v>76252.276450395599</v>
      </c>
      <c r="HM125" s="6">
        <f t="shared" si="439"/>
        <v>47.657672781497247</v>
      </c>
      <c r="HN125" s="14">
        <f t="shared" si="440"/>
        <v>2.4802574558987534E-2</v>
      </c>
      <c r="HO125" s="6">
        <f t="shared" si="441"/>
        <v>1.9214808796624652</v>
      </c>
      <c r="HP125" s="1">
        <v>119</v>
      </c>
      <c r="HQ125">
        <v>-23.829819756838098</v>
      </c>
      <c r="HR125" s="5">
        <f t="shared" si="518"/>
        <v>-0.99233967799539968</v>
      </c>
      <c r="HS125" s="5">
        <f t="shared" si="519"/>
        <v>0.99233967799539968</v>
      </c>
      <c r="HT125">
        <v>-86.808596365153804</v>
      </c>
      <c r="HU125" s="6">
        <f t="shared" si="442"/>
        <v>-83.103205636143699</v>
      </c>
      <c r="HV125" s="16">
        <f t="shared" si="443"/>
        <v>83103.205636143699</v>
      </c>
      <c r="HW125" s="6">
        <f t="shared" si="444"/>
        <v>51.93950352258981</v>
      </c>
      <c r="HX125" s="14">
        <f t="shared" si="445"/>
        <v>2.4808491949884992E-2</v>
      </c>
      <c r="HY125" s="6">
        <f t="shared" si="446"/>
        <v>2.0936179283896612</v>
      </c>
      <c r="JD125" s="27">
        <f t="shared" si="462"/>
        <v>49.798588152043529</v>
      </c>
      <c r="JE125" s="22">
        <f t="shared" si="463"/>
        <v>2.4805533254436261E-2</v>
      </c>
      <c r="JF125" s="27">
        <f t="shared" si="464"/>
        <v>2.007559669902983</v>
      </c>
    </row>
    <row r="126" spans="2:266" x14ac:dyDescent="0.25">
      <c r="B126" s="1">
        <v>120</v>
      </c>
      <c r="C126" s="5">
        <v>-23.782800538974101</v>
      </c>
      <c r="D126" s="5">
        <f t="shared" si="420"/>
        <v>-0.99988930486060212</v>
      </c>
      <c r="E126" s="5">
        <f t="shared" si="421"/>
        <v>0.99988930486060212</v>
      </c>
      <c r="F126" s="6">
        <v>-92.720519565045805</v>
      </c>
      <c r="G126" s="6">
        <f t="shared" si="422"/>
        <v>-89.112916029989691</v>
      </c>
      <c r="H126" s="16">
        <f t="shared" si="395"/>
        <v>89112.91602998969</v>
      </c>
      <c r="I126" s="6">
        <f t="shared" si="396"/>
        <v>55.695572518743553</v>
      </c>
      <c r="J126" s="14">
        <f t="shared" si="397"/>
        <v>2.4997232621515052E-2</v>
      </c>
      <c r="K126" s="6">
        <f t="shared" si="398"/>
        <v>2.228069537217753</v>
      </c>
      <c r="L126" s="1">
        <v>120</v>
      </c>
      <c r="M126" s="1">
        <v>-23.990427408244901</v>
      </c>
      <c r="N126" s="5">
        <f t="shared" si="585"/>
        <v>-1.0002720784444996</v>
      </c>
      <c r="O126" s="5">
        <f t="shared" ref="O126:O137" si="586">N126*-1</f>
        <v>1.0002720784444996</v>
      </c>
      <c r="P126" s="1">
        <v>-99.930614791810498</v>
      </c>
      <c r="Q126" s="6">
        <f t="shared" ref="Q126:Q137" si="587">Q125+(P126-P125)</f>
        <v>-95.89054342359303</v>
      </c>
      <c r="R126" s="16">
        <f t="shared" ref="R126:R137" si="588">(Q126*-1)*1000</f>
        <v>95890.54342359303</v>
      </c>
      <c r="S126" s="6">
        <f t="shared" ref="S126:S137" si="589">R126/(40*40)</f>
        <v>59.931589639745646</v>
      </c>
      <c r="T126" s="14">
        <f t="shared" ref="T126:T137" si="590">O126/40</f>
        <v>2.500680196111249E-2</v>
      </c>
      <c r="U126" s="6">
        <f t="shared" ref="U126:U137" si="591">(S126/T126)*(10^(-3))</f>
        <v>2.3966115192555968</v>
      </c>
      <c r="V126" s="1"/>
      <c r="W126" s="5"/>
      <c r="X126" s="5"/>
      <c r="Y126" s="5"/>
      <c r="Z126" s="6"/>
      <c r="AA126" s="6"/>
      <c r="AB126" s="16"/>
      <c r="AC126" s="6"/>
      <c r="AD126" s="14"/>
      <c r="AE126" s="6"/>
      <c r="AF126" s="1"/>
      <c r="AG126" s="5"/>
      <c r="AH126" s="5"/>
      <c r="AI126" s="5"/>
      <c r="AJ126" s="6"/>
      <c r="AK126" s="6"/>
      <c r="AL126" s="16"/>
      <c r="AM126" s="6"/>
      <c r="AN126" s="14"/>
      <c r="AO126" s="6"/>
      <c r="AP126" s="1"/>
      <c r="AQ126" s="5"/>
      <c r="AR126" s="5"/>
      <c r="AS126" s="5"/>
      <c r="AT126" s="6"/>
      <c r="AU126" s="6"/>
      <c r="AV126" s="16"/>
      <c r="AW126" s="6"/>
      <c r="AX126" s="14"/>
      <c r="AY126" s="6"/>
      <c r="AZ126" s="27">
        <f t="shared" si="583"/>
        <v>57.813581079244599</v>
      </c>
      <c r="BA126" s="22">
        <f t="shared" si="584"/>
        <v>2.5002017291313773E-2</v>
      </c>
      <c r="BB126" s="27">
        <f t="shared" si="412"/>
        <v>2.3123566552899817</v>
      </c>
      <c r="BC126" s="1">
        <v>120</v>
      </c>
      <c r="BD126">
        <v>-23.851828632551001</v>
      </c>
      <c r="BE126" s="5">
        <f t="shared" si="486"/>
        <v>-1.0002933125995028</v>
      </c>
      <c r="BF126" s="5">
        <f t="shared" si="487"/>
        <v>1.0002933125995028</v>
      </c>
      <c r="BG126">
        <v>-72.621184028685093</v>
      </c>
      <c r="BH126" s="6">
        <f t="shared" si="526"/>
        <v>-68.795800209045424</v>
      </c>
      <c r="BI126" s="16">
        <f t="shared" si="413"/>
        <v>68795.800209045425</v>
      </c>
      <c r="BJ126" s="6">
        <f t="shared" si="527"/>
        <v>42.997375130653388</v>
      </c>
      <c r="BK126" s="14">
        <f t="shared" si="528"/>
        <v>2.5007332814987571E-2</v>
      </c>
      <c r="BL126" s="6">
        <f t="shared" si="529"/>
        <v>1.7193906862743833</v>
      </c>
      <c r="BM126" s="1">
        <v>120</v>
      </c>
      <c r="BN126">
        <v>-23.8121885163863</v>
      </c>
      <c r="BO126" s="5">
        <f t="shared" si="488"/>
        <v>-1.0004252344442008</v>
      </c>
      <c r="BP126" s="5">
        <f t="shared" si="489"/>
        <v>1.0004252344442008</v>
      </c>
      <c r="BQ126">
        <v>-104.575540684164</v>
      </c>
      <c r="BR126" s="6">
        <f t="shared" si="465"/>
        <v>-100.89195594191594</v>
      </c>
      <c r="BS126" s="16">
        <f t="shared" si="414"/>
        <v>100891.95594191593</v>
      </c>
      <c r="BT126" s="6">
        <f t="shared" si="466"/>
        <v>63.057472463697458</v>
      </c>
      <c r="BU126" s="14">
        <f t="shared" si="467"/>
        <v>2.501063086110502E-2</v>
      </c>
      <c r="BV126" s="6">
        <f t="shared" si="468"/>
        <v>2.5212267860768169</v>
      </c>
      <c r="BW126" s="1">
        <v>120</v>
      </c>
      <c r="BX126">
        <v>-23.758399328362</v>
      </c>
      <c r="BY126" s="5">
        <f t="shared" si="490"/>
        <v>-0.99989587068489882</v>
      </c>
      <c r="BZ126" s="5">
        <f t="shared" si="491"/>
        <v>0.99989587068489882</v>
      </c>
      <c r="CA126">
        <v>-102.960310317576</v>
      </c>
      <c r="CB126" s="6">
        <f t="shared" si="469"/>
        <v>-98.867752961814475</v>
      </c>
      <c r="CC126" s="16">
        <f t="shared" si="415"/>
        <v>98867.752961814476</v>
      </c>
      <c r="CD126" s="6">
        <f t="shared" si="470"/>
        <v>61.792345601134045</v>
      </c>
      <c r="CE126" s="14">
        <f t="shared" si="471"/>
        <v>2.4997396767122471E-2</v>
      </c>
      <c r="CF126" s="6">
        <f t="shared" si="472"/>
        <v>2.4719512266335548</v>
      </c>
      <c r="CG126" s="1">
        <v>120</v>
      </c>
      <c r="CH126">
        <v>-23.7845520773663</v>
      </c>
      <c r="CI126" s="5">
        <f t="shared" si="492"/>
        <v>-0.99960068799050106</v>
      </c>
      <c r="CJ126" s="5">
        <f t="shared" si="493"/>
        <v>0.99960068799050106</v>
      </c>
      <c r="CK126">
        <v>-106.456555053592</v>
      </c>
      <c r="CL126" s="6">
        <f t="shared" si="473"/>
        <v>-102.41569057107</v>
      </c>
      <c r="CM126" s="16">
        <f t="shared" si="416"/>
        <v>102415.69057107001</v>
      </c>
      <c r="CN126" s="6">
        <f t="shared" si="474"/>
        <v>64.009806606918758</v>
      </c>
      <c r="CO126" s="14">
        <f t="shared" si="475"/>
        <v>2.4990017199762526E-2</v>
      </c>
      <c r="CP126" s="6">
        <f t="shared" si="476"/>
        <v>2.5614150680747443</v>
      </c>
      <c r="CQ126" s="1">
        <v>120</v>
      </c>
      <c r="CR126">
        <v>-23.7702648903668</v>
      </c>
      <c r="CS126" s="5">
        <f t="shared" si="494"/>
        <v>-0.99988925829449826</v>
      </c>
      <c r="CT126" s="5">
        <f t="shared" si="495"/>
        <v>0.99988925829449826</v>
      </c>
      <c r="CU126">
        <v>-60.789348557591403</v>
      </c>
      <c r="CV126" s="6">
        <f t="shared" si="477"/>
        <v>-57.647269591689074</v>
      </c>
      <c r="CW126" s="16">
        <f t="shared" si="417"/>
        <v>57647.269591689073</v>
      </c>
      <c r="CX126" s="6">
        <f t="shared" si="478"/>
        <v>36.029543494805672</v>
      </c>
      <c r="CY126" s="14">
        <f t="shared" si="479"/>
        <v>2.4997231457362455E-2</v>
      </c>
      <c r="CZ126" s="6">
        <f t="shared" si="480"/>
        <v>1.4413413563922441</v>
      </c>
      <c r="DA126" s="27">
        <f t="shared" si="418"/>
        <v>57.964249950600916</v>
      </c>
      <c r="DB126" s="22">
        <f t="shared" si="419"/>
        <v>2.5001344410744399E-2</v>
      </c>
      <c r="DC126" s="27">
        <f t="shared" si="496"/>
        <v>2.3184453203120796</v>
      </c>
      <c r="DD126" s="1">
        <v>120</v>
      </c>
      <c r="DE126">
        <v>-23.762894682798301</v>
      </c>
      <c r="DF126" s="5">
        <f t="shared" si="497"/>
        <v>-1.000025790186001</v>
      </c>
      <c r="DG126" s="5">
        <f t="shared" si="498"/>
        <v>1.000025790186001</v>
      </c>
      <c r="DH126">
        <v>-16.800118237733798</v>
      </c>
      <c r="DI126" s="6">
        <f t="shared" si="535"/>
        <v>-12.847477942705112</v>
      </c>
      <c r="DJ126" s="16">
        <f t="shared" si="536"/>
        <v>12847.477942705113</v>
      </c>
      <c r="DK126" s="6">
        <f t="shared" si="537"/>
        <v>8.0296737141906949</v>
      </c>
      <c r="DL126" s="14">
        <f t="shared" si="538"/>
        <v>2.5000644754650025E-2</v>
      </c>
      <c r="DM126" s="6">
        <f t="shared" si="539"/>
        <v>0.32117866531010986</v>
      </c>
      <c r="DN126" s="1"/>
      <c r="ER126" s="1"/>
      <c r="ES126"/>
      <c r="ET126" s="5"/>
      <c r="EU126" s="5"/>
      <c r="EV126"/>
      <c r="EW126" s="6"/>
      <c r="EX126" s="16"/>
      <c r="EY126" s="6"/>
      <c r="EZ126" s="14"/>
      <c r="FA126" s="6"/>
      <c r="FE126" s="1">
        <v>120</v>
      </c>
      <c r="FF126">
        <v>-23.792722430736699</v>
      </c>
      <c r="FG126" s="5">
        <f t="shared" si="505"/>
        <v>-0.99968497268469747</v>
      </c>
      <c r="FH126" s="5">
        <f t="shared" si="506"/>
        <v>0.99968497268469747</v>
      </c>
      <c r="FI126">
        <v>-103.024293482304</v>
      </c>
      <c r="FJ126" s="6">
        <f t="shared" si="559"/>
        <v>-99.663519114256289</v>
      </c>
      <c r="FK126" s="16">
        <f t="shared" si="560"/>
        <v>99663.519114256284</v>
      </c>
      <c r="FL126" s="6">
        <f t="shared" si="561"/>
        <v>62.289699446410175</v>
      </c>
      <c r="FM126" s="14">
        <f t="shared" si="562"/>
        <v>2.4992124317117437E-2</v>
      </c>
      <c r="FN126" s="6">
        <f t="shared" si="563"/>
        <v>2.4923731434765286</v>
      </c>
      <c r="FO126" s="1">
        <v>120</v>
      </c>
      <c r="FP126">
        <v>-23.696933900166599</v>
      </c>
      <c r="FQ126" s="5">
        <f t="shared" si="540"/>
        <v>-1.000348586595198</v>
      </c>
      <c r="FR126" s="5">
        <f t="shared" si="541"/>
        <v>1.000348586595198</v>
      </c>
      <c r="FS126">
        <v>-110.15662867575899</v>
      </c>
      <c r="FT126" s="6">
        <f t="shared" si="564"/>
        <v>-106.56508561223761</v>
      </c>
      <c r="FU126" s="16">
        <f t="shared" si="565"/>
        <v>106565.08561223761</v>
      </c>
      <c r="FV126" s="6">
        <f t="shared" si="566"/>
        <v>66.603178507648508</v>
      </c>
      <c r="FW126" s="14">
        <f t="shared" si="567"/>
        <v>2.5008714664879951E-2</v>
      </c>
      <c r="FX126" s="6">
        <f t="shared" si="568"/>
        <v>2.6631987849091736</v>
      </c>
      <c r="FY126" s="1">
        <v>120</v>
      </c>
      <c r="FZ126">
        <v>-23.7592036651155</v>
      </c>
      <c r="GA126" s="5">
        <f t="shared" si="507"/>
        <v>-1.000260017816899</v>
      </c>
      <c r="GB126" s="5">
        <f t="shared" si="508"/>
        <v>1.000260017816899</v>
      </c>
      <c r="GC126">
        <v>-100.65103266388201</v>
      </c>
      <c r="GD126" s="6">
        <f t="shared" si="549"/>
        <v>-97.157144732773546</v>
      </c>
      <c r="GE126" s="16">
        <f t="shared" si="550"/>
        <v>97157.144732773551</v>
      </c>
      <c r="GF126" s="6">
        <f t="shared" si="551"/>
        <v>60.723215457983471</v>
      </c>
      <c r="GG126" s="14">
        <f t="shared" si="552"/>
        <v>2.5006500445422474E-2</v>
      </c>
      <c r="GH126" s="6">
        <f t="shared" si="553"/>
        <v>2.4282972177779905</v>
      </c>
      <c r="GI126" s="1">
        <v>120</v>
      </c>
      <c r="GJ126">
        <v>-23.5851795201973</v>
      </c>
      <c r="GK126" s="5">
        <f t="shared" si="509"/>
        <v>-0.99993005022379933</v>
      </c>
      <c r="GL126" s="5">
        <f t="shared" si="510"/>
        <v>0.99993005022379933</v>
      </c>
      <c r="GM126">
        <v>-111.53404656797601</v>
      </c>
      <c r="GN126" s="6">
        <f t="shared" si="432"/>
        <v>-108.02844334393691</v>
      </c>
      <c r="GO126" s="16">
        <f t="shared" si="433"/>
        <v>108028.44334393692</v>
      </c>
      <c r="GP126" s="6">
        <f t="shared" si="434"/>
        <v>67.517777089960575</v>
      </c>
      <c r="GQ126" s="14">
        <f t="shared" si="435"/>
        <v>2.4998251255594982E-2</v>
      </c>
      <c r="GR126" s="6">
        <f t="shared" si="436"/>
        <v>2.7009000109497299</v>
      </c>
      <c r="GS126" s="1">
        <v>120</v>
      </c>
      <c r="GT126">
        <v>-24.113023174768401</v>
      </c>
      <c r="GU126" s="5">
        <f t="shared" si="511"/>
        <v>-1.0009093824918018</v>
      </c>
      <c r="GV126" s="5">
        <f t="shared" si="512"/>
        <v>1.0009093824918018</v>
      </c>
      <c r="GW126">
        <v>-100.74656214565</v>
      </c>
      <c r="GX126" s="6">
        <f t="shared" si="569"/>
        <v>-97.081201709806535</v>
      </c>
      <c r="GY126" s="16">
        <f t="shared" si="570"/>
        <v>97081.201709806541</v>
      </c>
      <c r="GZ126" s="6">
        <f t="shared" si="571"/>
        <v>60.67575106862909</v>
      </c>
      <c r="HA126" s="14">
        <f t="shared" si="572"/>
        <v>2.5022734562295045E-2</v>
      </c>
      <c r="HB126" s="6">
        <f t="shared" si="573"/>
        <v>2.4248249493905036</v>
      </c>
      <c r="HC126" s="27">
        <f t="shared" si="513"/>
        <v>63.561924314126372</v>
      </c>
      <c r="HD126" s="22">
        <f t="shared" si="514"/>
        <v>2.5005665049061977E-2</v>
      </c>
      <c r="HE126" s="27">
        <f t="shared" si="515"/>
        <v>2.5419009728161872</v>
      </c>
      <c r="HF126" s="1">
        <v>120</v>
      </c>
      <c r="HG126">
        <v>-23.6822026119908</v>
      </c>
      <c r="HH126" s="5">
        <f t="shared" si="516"/>
        <v>-1.0007111970449998</v>
      </c>
      <c r="HI126" s="5">
        <f t="shared" si="517"/>
        <v>1.0007111970449998</v>
      </c>
      <c r="HJ126">
        <v>-78.916021622717395</v>
      </c>
      <c r="HK126" s="6">
        <f t="shared" si="437"/>
        <v>-75.128334760665894</v>
      </c>
      <c r="HL126" s="16">
        <f t="shared" si="438"/>
        <v>75128.334760665894</v>
      </c>
      <c r="HM126" s="6">
        <f t="shared" si="439"/>
        <v>46.955209225416183</v>
      </c>
      <c r="HN126" s="14">
        <f t="shared" si="440"/>
        <v>2.5017779926124993E-2</v>
      </c>
      <c r="HO126" s="6">
        <f t="shared" si="441"/>
        <v>1.8768735420996681</v>
      </c>
      <c r="HP126" s="1">
        <v>120</v>
      </c>
      <c r="HQ126">
        <v>-23.8382750017884</v>
      </c>
      <c r="HR126" s="5">
        <f t="shared" si="518"/>
        <v>-1.0007949229457012</v>
      </c>
      <c r="HS126" s="5">
        <f t="shared" si="519"/>
        <v>1.0007949229457012</v>
      </c>
      <c r="HT126">
        <v>-83.891503885388403</v>
      </c>
      <c r="HU126" s="6">
        <f t="shared" si="442"/>
        <v>-80.186113156378298</v>
      </c>
      <c r="HV126" s="16">
        <f t="shared" si="443"/>
        <v>80186.113156378298</v>
      </c>
      <c r="HW126" s="6">
        <f t="shared" si="444"/>
        <v>50.11632072273644</v>
      </c>
      <c r="HX126" s="14">
        <f t="shared" si="445"/>
        <v>2.5019873073642528E-2</v>
      </c>
      <c r="HY126" s="6">
        <f t="shared" si="446"/>
        <v>2.0030605501165413</v>
      </c>
      <c r="JD126" s="27">
        <f t="shared" si="462"/>
        <v>48.535764974076315</v>
      </c>
      <c r="JE126" s="22">
        <f t="shared" si="463"/>
        <v>2.501882649988376E-2</v>
      </c>
      <c r="JF126" s="27">
        <f t="shared" si="464"/>
        <v>1.9399696854007846</v>
      </c>
    </row>
    <row r="127" spans="2:266" x14ac:dyDescent="0.25">
      <c r="B127" s="1">
        <v>121</v>
      </c>
      <c r="C127" s="5">
        <v>-23.791002231349701</v>
      </c>
      <c r="D127" s="5">
        <f t="shared" si="420"/>
        <v>-1.0080909972362022</v>
      </c>
      <c r="E127" s="5">
        <f t="shared" si="421"/>
        <v>1.0080909972362022</v>
      </c>
      <c r="F127" s="6">
        <v>-93.0529050529003</v>
      </c>
      <c r="G127" s="6">
        <f t="shared" si="422"/>
        <v>-89.445301517844186</v>
      </c>
      <c r="H127" s="16">
        <f t="shared" si="395"/>
        <v>89445.301517844186</v>
      </c>
      <c r="I127" s="6">
        <f t="shared" si="396"/>
        <v>55.903313448652618</v>
      </c>
      <c r="J127" s="14">
        <f t="shared" si="397"/>
        <v>2.5202274930905055E-2</v>
      </c>
      <c r="K127" s="6">
        <f t="shared" si="398"/>
        <v>2.2181852075623332</v>
      </c>
      <c r="L127" s="1">
        <v>121</v>
      </c>
      <c r="M127" s="1">
        <v>-23.998765911908698</v>
      </c>
      <c r="N127" s="5">
        <f t="shared" si="585"/>
        <v>-1.0086105821082967</v>
      </c>
      <c r="O127" s="5">
        <f t="shared" si="586"/>
        <v>1.0086105821082967</v>
      </c>
      <c r="P127" s="1">
        <v>-100.67264977842601</v>
      </c>
      <c r="Q127" s="6">
        <f t="shared" si="587"/>
        <v>-96.632578410208538</v>
      </c>
      <c r="R127" s="16">
        <f t="shared" si="588"/>
        <v>96632.578410208531</v>
      </c>
      <c r="S127" s="6">
        <f t="shared" si="589"/>
        <v>60.395361506380333</v>
      </c>
      <c r="T127" s="14">
        <f t="shared" si="590"/>
        <v>2.5215264552707416E-2</v>
      </c>
      <c r="U127" s="6">
        <f t="shared" si="591"/>
        <v>2.395190475996634</v>
      </c>
      <c r="V127" s="1"/>
      <c r="W127" s="5"/>
      <c r="X127" s="5"/>
      <c r="Y127" s="5"/>
      <c r="Z127" s="6"/>
      <c r="AA127" s="6"/>
      <c r="AB127" s="16"/>
      <c r="AC127" s="6"/>
      <c r="AD127" s="14"/>
      <c r="AE127" s="6"/>
      <c r="AF127" s="1"/>
      <c r="AG127" s="5"/>
      <c r="AH127" s="5"/>
      <c r="AI127" s="5"/>
      <c r="AJ127" s="6"/>
      <c r="AK127" s="6"/>
      <c r="AL127" s="16"/>
      <c r="AM127" s="6"/>
      <c r="AN127" s="14"/>
      <c r="AO127" s="6"/>
      <c r="AP127" s="1"/>
      <c r="AQ127" s="5"/>
      <c r="AR127" s="5"/>
      <c r="AS127" s="5"/>
      <c r="AT127" s="6"/>
      <c r="AU127" s="6"/>
      <c r="AV127" s="16"/>
      <c r="AW127" s="6"/>
      <c r="AX127" s="14"/>
      <c r="AY127" s="6"/>
      <c r="AZ127" s="27">
        <f t="shared" si="583"/>
        <v>58.149337477516475</v>
      </c>
      <c r="BA127" s="22">
        <f t="shared" si="584"/>
        <v>2.5208769741806233E-2</v>
      </c>
      <c r="BB127" s="27">
        <f t="shared" si="412"/>
        <v>2.3067106436805438</v>
      </c>
      <c r="BC127" s="1">
        <v>121</v>
      </c>
      <c r="BD127">
        <v>-23.860646767347902</v>
      </c>
      <c r="BE127" s="5">
        <f t="shared" si="486"/>
        <v>-1.0091114473964033</v>
      </c>
      <c r="BF127" s="5">
        <f t="shared" si="487"/>
        <v>1.0091114473964033</v>
      </c>
      <c r="BG127">
        <v>-70.448601245880099</v>
      </c>
      <c r="BH127" s="6">
        <f t="shared" si="526"/>
        <v>-66.62321742624043</v>
      </c>
      <c r="BI127" s="16">
        <f t="shared" si="413"/>
        <v>66623.21742624043</v>
      </c>
      <c r="BJ127" s="6">
        <f t="shared" si="527"/>
        <v>41.639510891400271</v>
      </c>
      <c r="BK127" s="14">
        <f t="shared" si="528"/>
        <v>2.5227786184910082E-2</v>
      </c>
      <c r="BL127" s="6">
        <f t="shared" si="529"/>
        <v>1.6505416125774368</v>
      </c>
      <c r="BM127" s="1">
        <v>121</v>
      </c>
      <c r="BN127">
        <v>-23.820146295375899</v>
      </c>
      <c r="BO127" s="5">
        <f t="shared" si="488"/>
        <v>-1.0083830134338001</v>
      </c>
      <c r="BP127" s="5">
        <f t="shared" si="489"/>
        <v>1.0083830134338001</v>
      </c>
      <c r="BQ127">
        <v>-104.76058982312701</v>
      </c>
      <c r="BR127" s="6">
        <f t="shared" si="465"/>
        <v>-101.07700508087895</v>
      </c>
      <c r="BS127" s="16">
        <f t="shared" si="414"/>
        <v>101077.00508087895</v>
      </c>
      <c r="BT127" s="6">
        <f t="shared" si="466"/>
        <v>63.173128175549344</v>
      </c>
      <c r="BU127" s="14">
        <f t="shared" si="467"/>
        <v>2.5209575335845003E-2</v>
      </c>
      <c r="BV127" s="6">
        <f t="shared" si="468"/>
        <v>2.5059179829072611</v>
      </c>
      <c r="BW127" s="1">
        <v>121</v>
      </c>
      <c r="BX127">
        <v>-23.7667794621455</v>
      </c>
      <c r="BY127" s="5">
        <f t="shared" si="490"/>
        <v>-1.0082760044683994</v>
      </c>
      <c r="BZ127" s="5">
        <f t="shared" si="491"/>
        <v>1.0082760044683994</v>
      </c>
      <c r="CA127">
        <v>-103.041267208755</v>
      </c>
      <c r="CB127" s="6">
        <f t="shared" si="469"/>
        <v>-98.948709852993474</v>
      </c>
      <c r="CC127" s="16">
        <f t="shared" si="415"/>
        <v>98948.709852993474</v>
      </c>
      <c r="CD127" s="6">
        <f t="shared" si="470"/>
        <v>61.842943658120923</v>
      </c>
      <c r="CE127" s="14">
        <f t="shared" si="471"/>
        <v>2.5206900111709986E-2</v>
      </c>
      <c r="CF127" s="6">
        <f t="shared" si="472"/>
        <v>2.4534132869988046</v>
      </c>
      <c r="CG127" s="1">
        <v>121</v>
      </c>
      <c r="CH127">
        <v>-23.793213330873101</v>
      </c>
      <c r="CI127" s="5">
        <f t="shared" si="492"/>
        <v>-1.0082619414973024</v>
      </c>
      <c r="CJ127" s="5">
        <f t="shared" si="493"/>
        <v>1.0082619414973024</v>
      </c>
      <c r="CK127">
        <v>-107.21062924712901</v>
      </c>
      <c r="CL127" s="6">
        <f t="shared" si="473"/>
        <v>-103.16976476460701</v>
      </c>
      <c r="CM127" s="16">
        <f t="shared" si="416"/>
        <v>103169.76476460701</v>
      </c>
      <c r="CN127" s="6">
        <f t="shared" si="474"/>
        <v>64.481102977879388</v>
      </c>
      <c r="CO127" s="14">
        <f t="shared" si="475"/>
        <v>2.5206548537432559E-2</v>
      </c>
      <c r="CP127" s="6">
        <f t="shared" si="476"/>
        <v>2.5581091708022941</v>
      </c>
      <c r="CQ127" s="1">
        <v>121</v>
      </c>
      <c r="CR127">
        <v>-23.7784012504628</v>
      </c>
      <c r="CS127" s="5">
        <f t="shared" si="494"/>
        <v>-1.0080256183904979</v>
      </c>
      <c r="CT127" s="5">
        <f t="shared" si="495"/>
        <v>1.0080256183904979</v>
      </c>
      <c r="CU127">
        <v>-61.259491182863698</v>
      </c>
      <c r="CV127" s="6">
        <f t="shared" si="477"/>
        <v>-58.11741221696137</v>
      </c>
      <c r="CW127" s="16">
        <f t="shared" si="417"/>
        <v>58117.412216961369</v>
      </c>
      <c r="CX127" s="6">
        <f t="shared" si="478"/>
        <v>36.323382635600858</v>
      </c>
      <c r="CY127" s="14">
        <f t="shared" si="479"/>
        <v>2.5200640459762447E-2</v>
      </c>
      <c r="CZ127" s="6">
        <f t="shared" si="480"/>
        <v>1.4413674403869996</v>
      </c>
      <c r="DA127" s="27">
        <f t="shared" si="418"/>
        <v>57.784171425737483</v>
      </c>
      <c r="DB127" s="22">
        <f t="shared" si="419"/>
        <v>2.5212702542474409E-2</v>
      </c>
      <c r="DC127" s="27">
        <f t="shared" si="496"/>
        <v>2.2918674159738237</v>
      </c>
      <c r="DD127" s="1">
        <v>121</v>
      </c>
      <c r="DE127">
        <v>-23.771758498968101</v>
      </c>
      <c r="DF127" s="5">
        <f t="shared" si="497"/>
        <v>-1.008889606355801</v>
      </c>
      <c r="DG127" s="5">
        <f t="shared" si="498"/>
        <v>1.008889606355801</v>
      </c>
      <c r="DH127">
        <v>-16.574137657880801</v>
      </c>
      <c r="DI127" s="6">
        <f t="shared" si="535"/>
        <v>-12.621497362852114</v>
      </c>
      <c r="DJ127" s="16">
        <f t="shared" si="536"/>
        <v>12621.497362852115</v>
      </c>
      <c r="DK127" s="6">
        <f t="shared" si="537"/>
        <v>7.8884358517825719</v>
      </c>
      <c r="DL127" s="14">
        <f t="shared" si="538"/>
        <v>2.5222240158895026E-2</v>
      </c>
      <c r="DM127" s="6">
        <f t="shared" si="539"/>
        <v>0.3127571461570034</v>
      </c>
      <c r="DN127" s="1"/>
      <c r="ER127" s="1"/>
      <c r="ES127"/>
      <c r="ET127" s="5"/>
      <c r="EU127" s="5"/>
      <c r="EV127"/>
      <c r="EW127" s="6"/>
      <c r="EX127" s="16"/>
      <c r="EY127" s="6"/>
      <c r="EZ127" s="14"/>
      <c r="FA127" s="6"/>
      <c r="FE127" s="1">
        <v>121</v>
      </c>
      <c r="FF127">
        <v>-23.800976184044998</v>
      </c>
      <c r="FG127" s="5">
        <f t="shared" si="505"/>
        <v>-1.0079387259929966</v>
      </c>
      <c r="FH127" s="5">
        <f t="shared" si="506"/>
        <v>1.0079387259929966</v>
      </c>
      <c r="FI127">
        <v>-103.63892521709199</v>
      </c>
      <c r="FJ127" s="6">
        <f t="shared" si="559"/>
        <v>-100.27815084904428</v>
      </c>
      <c r="FK127" s="16">
        <f t="shared" si="560"/>
        <v>100278.15084904428</v>
      </c>
      <c r="FL127" s="6">
        <f t="shared" si="561"/>
        <v>62.673844280652673</v>
      </c>
      <c r="FM127" s="14">
        <f t="shared" si="562"/>
        <v>2.5198468149824915E-2</v>
      </c>
      <c r="FN127" s="6">
        <f t="shared" si="563"/>
        <v>2.4872085044220493</v>
      </c>
      <c r="FO127" s="1">
        <v>121</v>
      </c>
      <c r="FP127">
        <v>-23.7048687220544</v>
      </c>
      <c r="FQ127" s="5">
        <f t="shared" si="540"/>
        <v>-1.008283408482999</v>
      </c>
      <c r="FR127" s="5">
        <f t="shared" si="541"/>
        <v>1.008283408482999</v>
      </c>
      <c r="FS127">
        <v>-111.115949787199</v>
      </c>
      <c r="FT127" s="6">
        <f t="shared" si="564"/>
        <v>-107.52440672367761</v>
      </c>
      <c r="FU127" s="16">
        <f t="shared" si="565"/>
        <v>107524.40672367762</v>
      </c>
      <c r="FV127" s="6">
        <f t="shared" si="566"/>
        <v>67.202754202298507</v>
      </c>
      <c r="FW127" s="14">
        <f t="shared" si="567"/>
        <v>2.5207085212074976E-2</v>
      </c>
      <c r="FX127" s="6">
        <f t="shared" si="568"/>
        <v>2.6660263825389183</v>
      </c>
      <c r="FY127" s="1">
        <v>121</v>
      </c>
      <c r="FZ127">
        <v>-23.767190873899001</v>
      </c>
      <c r="GA127" s="5">
        <f t="shared" si="507"/>
        <v>-1.0082472266003997</v>
      </c>
      <c r="GB127" s="5">
        <f t="shared" si="508"/>
        <v>1.0082472266003997</v>
      </c>
      <c r="GC127">
        <v>-100.177947990596</v>
      </c>
      <c r="GD127" s="6">
        <f t="shared" si="549"/>
        <v>-96.684060059487535</v>
      </c>
      <c r="GE127" s="16">
        <f t="shared" si="550"/>
        <v>96684.060059487529</v>
      </c>
      <c r="GF127" s="6">
        <f t="shared" si="551"/>
        <v>60.427537537179703</v>
      </c>
      <c r="GG127" s="14">
        <f t="shared" si="552"/>
        <v>2.5206180665009993E-2</v>
      </c>
      <c r="GH127" s="6">
        <f t="shared" si="553"/>
        <v>2.3973301762873698</v>
      </c>
      <c r="GI127" s="1">
        <v>121</v>
      </c>
      <c r="GJ127">
        <v>-23.593416742529602</v>
      </c>
      <c r="GK127" s="5">
        <f t="shared" si="509"/>
        <v>-1.0081672725561006</v>
      </c>
      <c r="GL127" s="5">
        <f t="shared" si="510"/>
        <v>1.0081672725561006</v>
      </c>
      <c r="GM127">
        <v>-112.417091056705</v>
      </c>
      <c r="GN127" s="6">
        <f t="shared" si="432"/>
        <v>-108.91148783266591</v>
      </c>
      <c r="GO127" s="16">
        <f t="shared" si="433"/>
        <v>108911.48783266591</v>
      </c>
      <c r="GP127" s="6">
        <f t="shared" si="434"/>
        <v>68.069679895416186</v>
      </c>
      <c r="GQ127" s="14">
        <f t="shared" si="435"/>
        <v>2.5204181813902514E-2</v>
      </c>
      <c r="GR127" s="6">
        <f t="shared" si="436"/>
        <v>2.7007296010644253</v>
      </c>
      <c r="GS127" s="1">
        <v>121</v>
      </c>
      <c r="GT127">
        <v>-24.121019091417999</v>
      </c>
      <c r="GU127" s="5">
        <f t="shared" si="511"/>
        <v>-1.0089052991414</v>
      </c>
      <c r="GV127" s="5">
        <f t="shared" si="512"/>
        <v>1.0089052991414</v>
      </c>
      <c r="GW127">
        <v>-98.044905811548205</v>
      </c>
      <c r="GX127" s="6">
        <f t="shared" si="569"/>
        <v>-94.379545375704737</v>
      </c>
      <c r="GY127" s="16">
        <f t="shared" si="570"/>
        <v>94379.545375704736</v>
      </c>
      <c r="GZ127" s="6">
        <f t="shared" si="571"/>
        <v>58.987215859815457</v>
      </c>
      <c r="HA127" s="14">
        <f t="shared" si="572"/>
        <v>2.5222632478535002E-2</v>
      </c>
      <c r="HB127" s="6">
        <f t="shared" si="573"/>
        <v>2.3386621483707075</v>
      </c>
      <c r="HC127" s="27">
        <f t="shared" si="513"/>
        <v>63.472206355072515</v>
      </c>
      <c r="HD127" s="22">
        <f t="shared" si="514"/>
        <v>2.5207709663869482E-2</v>
      </c>
      <c r="HE127" s="27">
        <f t="shared" si="515"/>
        <v>2.5179680027038716</v>
      </c>
      <c r="HF127" s="1">
        <v>121</v>
      </c>
      <c r="HG127">
        <v>-23.6906167856149</v>
      </c>
      <c r="HH127" s="5">
        <f t="shared" si="516"/>
        <v>-1.0091253706690999</v>
      </c>
      <c r="HI127" s="5">
        <f t="shared" si="517"/>
        <v>1.0091253706690999</v>
      </c>
      <c r="HJ127">
        <v>-78.165371529758005</v>
      </c>
      <c r="HK127" s="6">
        <f t="shared" si="437"/>
        <v>-74.377684667706504</v>
      </c>
      <c r="HL127" s="16">
        <f t="shared" si="438"/>
        <v>74377.684667706504</v>
      </c>
      <c r="HM127" s="6">
        <f t="shared" si="439"/>
        <v>46.486052917316563</v>
      </c>
      <c r="HN127" s="14">
        <f t="shared" si="440"/>
        <v>2.5228134266727497E-2</v>
      </c>
      <c r="HO127" s="6">
        <f t="shared" si="441"/>
        <v>1.8426274581321456</v>
      </c>
      <c r="HP127" s="1">
        <v>121</v>
      </c>
      <c r="HQ127">
        <v>-23.846388265084201</v>
      </c>
      <c r="HR127" s="5">
        <f t="shared" si="518"/>
        <v>-1.0089081862415021</v>
      </c>
      <c r="HS127" s="5">
        <f t="shared" si="519"/>
        <v>1.0089081862415021</v>
      </c>
      <c r="HT127">
        <v>-77.4750089272857</v>
      </c>
      <c r="HU127" s="6">
        <f t="shared" si="442"/>
        <v>-73.769618198275595</v>
      </c>
      <c r="HV127" s="16">
        <f t="shared" si="443"/>
        <v>73769.618198275595</v>
      </c>
      <c r="HW127" s="6">
        <f t="shared" si="444"/>
        <v>46.10601137392225</v>
      </c>
      <c r="HX127" s="14">
        <f t="shared" si="445"/>
        <v>2.5222704656037553E-2</v>
      </c>
      <c r="HY127" s="6">
        <f t="shared" si="446"/>
        <v>1.8279566764417499</v>
      </c>
      <c r="JD127" s="27">
        <f t="shared" si="462"/>
        <v>46.296032145619407</v>
      </c>
      <c r="JE127" s="22">
        <f t="shared" si="463"/>
        <v>2.5225419461382525E-2</v>
      </c>
      <c r="JF127" s="27">
        <f t="shared" si="464"/>
        <v>1.8352928567350002</v>
      </c>
    </row>
    <row r="128" spans="2:266" x14ac:dyDescent="0.25">
      <c r="B128" s="1">
        <v>122</v>
      </c>
      <c r="C128" s="5">
        <v>-23.799175984047601</v>
      </c>
      <c r="D128" s="5">
        <f t="shared" si="420"/>
        <v>-1.016264749934102</v>
      </c>
      <c r="E128" s="5">
        <f t="shared" si="421"/>
        <v>1.016264749934102</v>
      </c>
      <c r="F128" s="6">
        <v>-93.826699629426003</v>
      </c>
      <c r="G128" s="6">
        <f t="shared" si="422"/>
        <v>-90.219096094369888</v>
      </c>
      <c r="H128" s="16">
        <f t="shared" si="395"/>
        <v>90219.096094369888</v>
      </c>
      <c r="I128" s="6">
        <f t="shared" si="396"/>
        <v>56.38693505898118</v>
      </c>
      <c r="J128" s="14">
        <f t="shared" si="397"/>
        <v>2.5406618748352549E-2</v>
      </c>
      <c r="K128" s="6">
        <f t="shared" si="398"/>
        <v>2.2193797457852398</v>
      </c>
      <c r="L128" s="1">
        <v>122</v>
      </c>
      <c r="M128" s="1">
        <v>-24.007076662159399</v>
      </c>
      <c r="N128" s="5">
        <f t="shared" si="585"/>
        <v>-1.0169213323589972</v>
      </c>
      <c r="O128" s="5">
        <f t="shared" si="586"/>
        <v>1.0169213323589972</v>
      </c>
      <c r="P128" s="1">
        <v>-100.871792435646</v>
      </c>
      <c r="Q128" s="6">
        <f t="shared" si="587"/>
        <v>-96.831721067428532</v>
      </c>
      <c r="R128" s="16">
        <f t="shared" si="588"/>
        <v>96831.721067428531</v>
      </c>
      <c r="S128" s="6">
        <f t="shared" si="589"/>
        <v>60.519825667142833</v>
      </c>
      <c r="T128" s="14">
        <f t="shared" si="590"/>
        <v>2.542303330897493E-2</v>
      </c>
      <c r="U128" s="6">
        <f t="shared" si="591"/>
        <v>2.3805115987390026</v>
      </c>
      <c r="V128" s="1"/>
      <c r="W128" s="5"/>
      <c r="X128" s="5"/>
      <c r="Y128" s="5"/>
      <c r="Z128" s="6"/>
      <c r="AA128" s="6"/>
      <c r="AB128" s="16"/>
      <c r="AC128" s="6"/>
      <c r="AD128" s="14"/>
      <c r="AE128" s="6"/>
      <c r="AF128" s="1"/>
      <c r="AG128" s="5"/>
      <c r="AH128" s="5"/>
      <c r="AI128" s="5"/>
      <c r="AJ128" s="6"/>
      <c r="AK128" s="6"/>
      <c r="AL128" s="16"/>
      <c r="AM128" s="6"/>
      <c r="AN128" s="14"/>
      <c r="AO128" s="6"/>
      <c r="AP128" s="1"/>
      <c r="AQ128" s="5"/>
      <c r="AR128" s="5"/>
      <c r="AS128" s="5"/>
      <c r="AT128" s="6"/>
      <c r="AU128" s="6"/>
      <c r="AV128" s="16"/>
      <c r="AW128" s="6"/>
      <c r="AX128" s="14"/>
      <c r="AY128" s="6"/>
      <c r="AZ128" s="27">
        <f t="shared" si="583"/>
        <v>58.45338036306201</v>
      </c>
      <c r="BA128" s="22">
        <f t="shared" si="584"/>
        <v>2.541482602866374E-2</v>
      </c>
      <c r="BB128" s="27">
        <f t="shared" si="412"/>
        <v>2.2999716896403783</v>
      </c>
      <c r="BC128" s="1">
        <v>122</v>
      </c>
      <c r="BD128">
        <v>-23.8691107201644</v>
      </c>
      <c r="BE128" s="5">
        <f t="shared" si="486"/>
        <v>-1.0175754002129018</v>
      </c>
      <c r="BF128" s="5">
        <f t="shared" si="487"/>
        <v>1.0175754002129018</v>
      </c>
      <c r="BG128">
        <v>-68.029551021754699</v>
      </c>
      <c r="BH128" s="6">
        <f t="shared" si="526"/>
        <v>-64.20416720211503</v>
      </c>
      <c r="BI128" s="16">
        <f t="shared" si="413"/>
        <v>64204.16720211503</v>
      </c>
      <c r="BJ128" s="6">
        <f t="shared" si="527"/>
        <v>40.12760450132189</v>
      </c>
      <c r="BK128" s="14">
        <f t="shared" si="528"/>
        <v>2.5439385005322546E-2</v>
      </c>
      <c r="BL128" s="6">
        <f t="shared" si="529"/>
        <v>1.5773810763478051</v>
      </c>
      <c r="BM128" s="1">
        <v>122</v>
      </c>
      <c r="BN128">
        <v>-23.828629852532899</v>
      </c>
      <c r="BO128" s="5">
        <f t="shared" si="488"/>
        <v>-1.0168665705907998</v>
      </c>
      <c r="BP128" s="5">
        <f t="shared" si="489"/>
        <v>1.0168665705907998</v>
      </c>
      <c r="BQ128">
        <v>-104.978263936937</v>
      </c>
      <c r="BR128" s="6">
        <f t="shared" si="465"/>
        <v>-101.29467919468894</v>
      </c>
      <c r="BS128" s="16">
        <f t="shared" si="414"/>
        <v>101294.67919468894</v>
      </c>
      <c r="BT128" s="6">
        <f t="shared" si="466"/>
        <v>63.30917449668059</v>
      </c>
      <c r="BU128" s="14">
        <f t="shared" si="467"/>
        <v>2.5421664264769994E-2</v>
      </c>
      <c r="BV128" s="6">
        <f t="shared" si="468"/>
        <v>2.4903630949298665</v>
      </c>
      <c r="BW128" s="1">
        <v>122</v>
      </c>
      <c r="BX128">
        <v>-23.7751455795241</v>
      </c>
      <c r="BY128" s="5">
        <f t="shared" si="490"/>
        <v>-1.0166421218469992</v>
      </c>
      <c r="BZ128" s="5">
        <f t="shared" si="491"/>
        <v>1.0166421218469992</v>
      </c>
      <c r="CA128">
        <v>-103.530353307724</v>
      </c>
      <c r="CB128" s="6">
        <f t="shared" si="469"/>
        <v>-99.437795951962471</v>
      </c>
      <c r="CC128" s="16">
        <f t="shared" si="415"/>
        <v>99437.795951962471</v>
      </c>
      <c r="CD128" s="6">
        <f t="shared" si="470"/>
        <v>62.148622469976544</v>
      </c>
      <c r="CE128" s="14">
        <f t="shared" si="471"/>
        <v>2.5416053046174981E-2</v>
      </c>
      <c r="CF128" s="6">
        <f t="shared" si="472"/>
        <v>2.445250738069642</v>
      </c>
      <c r="CG128" s="1">
        <v>122</v>
      </c>
      <c r="CH128">
        <v>-23.801605618416399</v>
      </c>
      <c r="CI128" s="5">
        <f t="shared" si="492"/>
        <v>-1.0166542290406007</v>
      </c>
      <c r="CJ128" s="5">
        <f t="shared" si="493"/>
        <v>1.0166542290406007</v>
      </c>
      <c r="CK128">
        <v>-107.330762408674</v>
      </c>
      <c r="CL128" s="6">
        <f t="shared" si="473"/>
        <v>-103.28989792615201</v>
      </c>
      <c r="CM128" s="16">
        <f t="shared" si="416"/>
        <v>103289.89792615201</v>
      </c>
      <c r="CN128" s="6">
        <f t="shared" si="474"/>
        <v>64.556186203845016</v>
      </c>
      <c r="CO128" s="14">
        <f t="shared" si="475"/>
        <v>2.5416355726015017E-2</v>
      </c>
      <c r="CP128" s="6">
        <f t="shared" si="476"/>
        <v>2.5399465957965117</v>
      </c>
      <c r="CQ128" s="1">
        <v>122</v>
      </c>
      <c r="CR128">
        <v>-23.7869214085975</v>
      </c>
      <c r="CS128" s="5">
        <f t="shared" si="494"/>
        <v>-1.0165457765251986</v>
      </c>
      <c r="CT128" s="5">
        <f t="shared" si="495"/>
        <v>1.0165457765251986</v>
      </c>
      <c r="CU128">
        <v>-62.066127359867103</v>
      </c>
      <c r="CV128" s="6">
        <f t="shared" si="477"/>
        <v>-58.924048393964775</v>
      </c>
      <c r="CW128" s="16">
        <f t="shared" si="417"/>
        <v>58924.048393964775</v>
      </c>
      <c r="CX128" s="6">
        <f t="shared" si="478"/>
        <v>36.827530246227987</v>
      </c>
      <c r="CY128" s="14">
        <f t="shared" si="479"/>
        <v>2.5413644413129967E-2</v>
      </c>
      <c r="CZ128" s="6">
        <f t="shared" si="480"/>
        <v>1.4491243226493338</v>
      </c>
      <c r="DA128" s="27">
        <f t="shared" si="418"/>
        <v>57.535396917956007</v>
      </c>
      <c r="DB128" s="22">
        <f t="shared" si="419"/>
        <v>2.5423364510570635E-2</v>
      </c>
      <c r="DC128" s="27">
        <f t="shared" si="496"/>
        <v>2.263091373843682</v>
      </c>
      <c r="DD128" s="1">
        <v>122</v>
      </c>
      <c r="DE128">
        <v>-23.779492294875201</v>
      </c>
      <c r="DF128" s="5">
        <f t="shared" si="497"/>
        <v>-1.0166234022629013</v>
      </c>
      <c r="DG128" s="5">
        <f t="shared" si="498"/>
        <v>1.0166234022629013</v>
      </c>
      <c r="DH128">
        <v>-16.475648060440999</v>
      </c>
      <c r="DI128" s="6">
        <f t="shared" si="535"/>
        <v>-12.523007765412313</v>
      </c>
      <c r="DJ128" s="16">
        <f t="shared" si="536"/>
        <v>12523.007765412312</v>
      </c>
      <c r="DK128" s="6">
        <f t="shared" si="537"/>
        <v>7.8268798533826951</v>
      </c>
      <c r="DL128" s="14">
        <f t="shared" si="538"/>
        <v>2.5415585056572532E-2</v>
      </c>
      <c r="DM128" s="6">
        <f t="shared" si="539"/>
        <v>0.30795591901429181</v>
      </c>
      <c r="DN128" s="1"/>
      <c r="ER128" s="1"/>
      <c r="ES128"/>
      <c r="ET128" s="5"/>
      <c r="EU128" s="5"/>
      <c r="EV128"/>
      <c r="EW128" s="6"/>
      <c r="EX128" s="16"/>
      <c r="EY128" s="6"/>
      <c r="EZ128" s="14"/>
      <c r="FA128" s="6"/>
      <c r="FE128" s="1">
        <v>122</v>
      </c>
      <c r="FF128">
        <v>-23.810244985842498</v>
      </c>
      <c r="FG128" s="5">
        <f t="shared" si="505"/>
        <v>-1.0172075277904966</v>
      </c>
      <c r="FH128" s="5">
        <f t="shared" si="506"/>
        <v>1.0172075277904966</v>
      </c>
      <c r="FI128">
        <v>-103.42656206339601</v>
      </c>
      <c r="FJ128" s="6">
        <f t="shared" si="559"/>
        <v>-100.06578769534829</v>
      </c>
      <c r="FK128" s="16">
        <f t="shared" si="560"/>
        <v>100065.78769534829</v>
      </c>
      <c r="FL128" s="6">
        <f t="shared" si="561"/>
        <v>62.541117309592686</v>
      </c>
      <c r="FM128" s="14">
        <f t="shared" si="562"/>
        <v>2.5430188194762414E-2</v>
      </c>
      <c r="FN128" s="6">
        <f t="shared" si="563"/>
        <v>2.4593257757515774</v>
      </c>
      <c r="FO128" s="1">
        <v>122</v>
      </c>
      <c r="FP128">
        <v>-23.712868922788001</v>
      </c>
      <c r="FQ128" s="5">
        <f t="shared" si="540"/>
        <v>-1.0162836092166003</v>
      </c>
      <c r="FR128" s="5">
        <f t="shared" si="541"/>
        <v>1.0162836092166003</v>
      </c>
      <c r="FS128">
        <v>-112.110083736479</v>
      </c>
      <c r="FT128" s="6">
        <f t="shared" si="564"/>
        <v>-108.51854067295761</v>
      </c>
      <c r="FU128" s="16">
        <f t="shared" si="565"/>
        <v>108518.54067295761</v>
      </c>
      <c r="FV128" s="6">
        <f t="shared" si="566"/>
        <v>67.824087920598501</v>
      </c>
      <c r="FW128" s="14">
        <f t="shared" si="567"/>
        <v>2.5407090230415007E-2</v>
      </c>
      <c r="FX128" s="6">
        <f t="shared" si="568"/>
        <v>2.6694945113945323</v>
      </c>
      <c r="GI128" s="1">
        <v>122</v>
      </c>
      <c r="GJ128">
        <v>-23.6017107289737</v>
      </c>
      <c r="GK128" s="5">
        <f t="shared" si="509"/>
        <v>-1.0164612590001987</v>
      </c>
      <c r="GL128" s="5">
        <f t="shared" si="510"/>
        <v>1.0164612590001987</v>
      </c>
      <c r="GM128">
        <v>-113.089950568974</v>
      </c>
      <c r="GN128" s="6">
        <f t="shared" si="432"/>
        <v>-109.58434734493491</v>
      </c>
      <c r="GO128" s="16">
        <f t="shared" si="433"/>
        <v>109584.34734493491</v>
      </c>
      <c r="GP128" s="6">
        <f t="shared" si="434"/>
        <v>68.490217090584324</v>
      </c>
      <c r="GQ128" s="14">
        <f t="shared" si="435"/>
        <v>2.5411531475004967E-2</v>
      </c>
      <c r="GR128" s="6">
        <f t="shared" si="436"/>
        <v>2.6952416133577772</v>
      </c>
      <c r="GS128" s="1">
        <v>122</v>
      </c>
      <c r="GT128">
        <v>-24.1293931250386</v>
      </c>
      <c r="GU128" s="5">
        <f t="shared" si="511"/>
        <v>-1.0172793327620013</v>
      </c>
      <c r="GV128" s="5">
        <f t="shared" si="512"/>
        <v>1.0172793327620013</v>
      </c>
      <c r="GW128">
        <v>-94.555411487817807</v>
      </c>
      <c r="GX128" s="6">
        <f t="shared" si="569"/>
        <v>-90.890051051974339</v>
      </c>
      <c r="GY128" s="16">
        <f t="shared" si="570"/>
        <v>90890.05105197434</v>
      </c>
      <c r="GZ128" s="6">
        <f t="shared" si="571"/>
        <v>56.806281907483964</v>
      </c>
      <c r="HA128" s="14">
        <f t="shared" si="572"/>
        <v>2.5431983319050035E-2</v>
      </c>
      <c r="HB128" s="6">
        <f t="shared" si="573"/>
        <v>2.2336552047410616</v>
      </c>
      <c r="HC128" s="27">
        <f t="shared" si="513"/>
        <v>63.91542605706487</v>
      </c>
      <c r="HD128" s="22">
        <f t="shared" si="514"/>
        <v>2.5420198304808107E-2</v>
      </c>
      <c r="HE128" s="27">
        <f t="shared" si="515"/>
        <v>2.514355918497126</v>
      </c>
      <c r="HF128" s="1">
        <v>122</v>
      </c>
      <c r="HG128">
        <v>-23.6984114900193</v>
      </c>
      <c r="HH128" s="5">
        <f t="shared" si="516"/>
        <v>-1.0169200750735001</v>
      </c>
      <c r="HI128" s="5">
        <f t="shared" si="517"/>
        <v>1.0169200750735001</v>
      </c>
      <c r="HJ128">
        <v>-77.436796016991096</v>
      </c>
      <c r="HK128" s="6">
        <f t="shared" si="437"/>
        <v>-73.649109154939595</v>
      </c>
      <c r="HL128" s="16">
        <f t="shared" si="438"/>
        <v>73649.109154939593</v>
      </c>
      <c r="HM128" s="6">
        <f t="shared" si="439"/>
        <v>46.030693221837247</v>
      </c>
      <c r="HN128" s="14">
        <f t="shared" si="440"/>
        <v>2.5423001876837503E-2</v>
      </c>
      <c r="HO128" s="6">
        <f t="shared" si="441"/>
        <v>1.810592370044825</v>
      </c>
      <c r="HP128" s="1">
        <v>122</v>
      </c>
      <c r="HQ128">
        <v>-23.855550057916201</v>
      </c>
      <c r="HR128" s="5">
        <f t="shared" si="518"/>
        <v>-1.0180699790735019</v>
      </c>
      <c r="HS128" s="5">
        <f t="shared" si="519"/>
        <v>1.0180699790735019</v>
      </c>
      <c r="HT128">
        <v>-62.605121172964601</v>
      </c>
      <c r="HU128" s="6">
        <f t="shared" si="442"/>
        <v>-58.899730443954496</v>
      </c>
      <c r="HV128" s="16">
        <f t="shared" si="443"/>
        <v>58899.730443954497</v>
      </c>
      <c r="HW128" s="6">
        <f t="shared" si="444"/>
        <v>36.812331527471564</v>
      </c>
      <c r="HX128" s="14">
        <f t="shared" si="445"/>
        <v>2.5451749476837548E-2</v>
      </c>
      <c r="HY128" s="6">
        <f t="shared" si="446"/>
        <v>1.4463576093648396</v>
      </c>
      <c r="JD128" s="27">
        <f t="shared" si="462"/>
        <v>41.421512374654405</v>
      </c>
      <c r="JE128" s="22">
        <f t="shared" si="463"/>
        <v>2.5437375676837525E-2</v>
      </c>
      <c r="JF128" s="27">
        <f t="shared" si="464"/>
        <v>1.6283720813374445</v>
      </c>
    </row>
    <row r="129" spans="2:266" x14ac:dyDescent="0.25">
      <c r="B129" s="1">
        <v>123</v>
      </c>
      <c r="C129" s="5">
        <v>-23.807754070447299</v>
      </c>
      <c r="D129" s="5">
        <f t="shared" si="420"/>
        <v>-1.0248428363338</v>
      </c>
      <c r="E129" s="5">
        <f t="shared" si="421"/>
        <v>1.0248428363338</v>
      </c>
      <c r="F129" s="6">
        <v>-94.566525518894196</v>
      </c>
      <c r="G129" s="6">
        <f t="shared" si="422"/>
        <v>-90.958921983838081</v>
      </c>
      <c r="H129" s="16">
        <f t="shared" si="395"/>
        <v>90958.921983838081</v>
      </c>
      <c r="I129" s="6">
        <f t="shared" si="396"/>
        <v>56.849326239898801</v>
      </c>
      <c r="J129" s="14">
        <f t="shared" si="397"/>
        <v>2.5621070908344999E-2</v>
      </c>
      <c r="K129" s="6">
        <f t="shared" si="398"/>
        <v>2.2188505095383229</v>
      </c>
      <c r="L129" s="1">
        <v>123</v>
      </c>
      <c r="M129" s="1">
        <v>-24.015994401907101</v>
      </c>
      <c r="N129" s="5">
        <f t="shared" si="585"/>
        <v>-1.0258390721066988</v>
      </c>
      <c r="O129" s="5">
        <f t="shared" si="586"/>
        <v>1.0258390721066988</v>
      </c>
      <c r="P129" s="1">
        <v>-100.81651620566799</v>
      </c>
      <c r="Q129" s="6">
        <f t="shared" si="587"/>
        <v>-96.776444837450526</v>
      </c>
      <c r="R129" s="16">
        <f t="shared" si="588"/>
        <v>96776.44483745053</v>
      </c>
      <c r="S129" s="6">
        <f t="shared" si="589"/>
        <v>60.485278023406579</v>
      </c>
      <c r="T129" s="14">
        <f t="shared" si="590"/>
        <v>2.5645976802667468E-2</v>
      </c>
      <c r="U129" s="6">
        <f t="shared" si="591"/>
        <v>2.3584704333474806</v>
      </c>
      <c r="V129" s="1"/>
      <c r="W129" s="5"/>
      <c r="X129" s="5"/>
      <c r="Y129" s="5"/>
      <c r="Z129" s="6"/>
      <c r="AA129" s="6"/>
      <c r="AB129" s="16"/>
      <c r="AC129" s="6"/>
      <c r="AD129" s="14"/>
      <c r="AE129" s="6"/>
      <c r="AF129" s="1"/>
      <c r="AG129" s="5"/>
      <c r="AH129" s="5"/>
      <c r="AI129" s="5"/>
      <c r="AJ129" s="6"/>
      <c r="AK129" s="6"/>
      <c r="AL129" s="16"/>
      <c r="AM129" s="6"/>
      <c r="AN129" s="14"/>
      <c r="AO129" s="6"/>
      <c r="AP129" s="1"/>
      <c r="AQ129" s="5"/>
      <c r="AR129" s="5"/>
      <c r="AS129" s="5"/>
      <c r="AT129" s="6"/>
      <c r="AU129" s="6"/>
      <c r="AV129" s="16"/>
      <c r="AW129" s="6"/>
      <c r="AX129" s="14"/>
      <c r="AY129" s="6"/>
      <c r="AZ129" s="27">
        <f t="shared" si="583"/>
        <v>58.66730213165269</v>
      </c>
      <c r="BA129" s="22">
        <f t="shared" si="584"/>
        <v>2.5633523855506234E-2</v>
      </c>
      <c r="BB129" s="27">
        <f t="shared" si="412"/>
        <v>2.2886943856160693</v>
      </c>
      <c r="BC129" s="1">
        <v>123</v>
      </c>
      <c r="BD129">
        <v>-23.8773432858838</v>
      </c>
      <c r="BE129" s="5">
        <f t="shared" si="486"/>
        <v>-1.0258079659323016</v>
      </c>
      <c r="BF129" s="5">
        <f t="shared" si="487"/>
        <v>1.0258079659323016</v>
      </c>
      <c r="BG129">
        <v>-65.710434317588806</v>
      </c>
      <c r="BH129" s="6">
        <f t="shared" si="526"/>
        <v>-61.885050497949138</v>
      </c>
      <c r="BI129" s="16">
        <f t="shared" si="413"/>
        <v>61885.050497949138</v>
      </c>
      <c r="BJ129" s="6">
        <f t="shared" si="527"/>
        <v>38.678156561218209</v>
      </c>
      <c r="BK129" s="14">
        <f t="shared" si="528"/>
        <v>2.564519914830754E-2</v>
      </c>
      <c r="BL129" s="6">
        <f t="shared" si="529"/>
        <v>1.5082026205973442</v>
      </c>
      <c r="BM129" s="1">
        <v>123</v>
      </c>
      <c r="BN129">
        <v>-23.837775114389</v>
      </c>
      <c r="BO129" s="5">
        <f t="shared" si="488"/>
        <v>-1.0260118324469012</v>
      </c>
      <c r="BP129" s="5">
        <f t="shared" si="489"/>
        <v>1.0260118324469012</v>
      </c>
      <c r="BQ129">
        <v>-103.040581382811</v>
      </c>
      <c r="BR129" s="6">
        <f t="shared" si="465"/>
        <v>-99.35699664056294</v>
      </c>
      <c r="BS129" s="16">
        <f t="shared" si="414"/>
        <v>99356.996640562938</v>
      </c>
      <c r="BT129" s="6">
        <f t="shared" si="466"/>
        <v>62.098122900351839</v>
      </c>
      <c r="BU129" s="14">
        <f t="shared" si="467"/>
        <v>2.5650295811172528E-2</v>
      </c>
      <c r="BV129" s="6">
        <f t="shared" si="468"/>
        <v>2.4209515304421441</v>
      </c>
      <c r="BW129" s="1">
        <v>123</v>
      </c>
      <c r="BX129">
        <v>-23.783438215550401</v>
      </c>
      <c r="BY129" s="5">
        <f t="shared" si="490"/>
        <v>-1.0249347578733001</v>
      </c>
      <c r="BZ129" s="5">
        <f t="shared" si="491"/>
        <v>1.0249347578733001</v>
      </c>
      <c r="CA129">
        <v>-103.75387519598</v>
      </c>
      <c r="CB129" s="6">
        <f t="shared" si="469"/>
        <v>-99.661317840218473</v>
      </c>
      <c r="CC129" s="16">
        <f t="shared" si="415"/>
        <v>99661.317840218471</v>
      </c>
      <c r="CD129" s="6">
        <f t="shared" si="470"/>
        <v>62.288323650136547</v>
      </c>
      <c r="CE129" s="14">
        <f t="shared" si="471"/>
        <v>2.5623368946832502E-2</v>
      </c>
      <c r="CF129" s="6">
        <f t="shared" si="472"/>
        <v>2.4309185798082371</v>
      </c>
      <c r="CG129" s="1">
        <v>123</v>
      </c>
      <c r="CH129">
        <v>-23.809810989516201</v>
      </c>
      <c r="CI129" s="5">
        <f t="shared" si="492"/>
        <v>-1.0248596001404024</v>
      </c>
      <c r="CJ129" s="5">
        <f t="shared" si="493"/>
        <v>1.0248596001404024</v>
      </c>
      <c r="CK129">
        <v>-107.852461375296</v>
      </c>
      <c r="CL129" s="6">
        <f t="shared" si="473"/>
        <v>-103.81159689277401</v>
      </c>
      <c r="CM129" s="16">
        <f t="shared" si="416"/>
        <v>103811.596892774</v>
      </c>
      <c r="CN129" s="6">
        <f t="shared" si="474"/>
        <v>64.882248057983759</v>
      </c>
      <c r="CO129" s="14">
        <f t="shared" si="475"/>
        <v>2.5621490003510061E-2</v>
      </c>
      <c r="CP129" s="6">
        <f t="shared" si="476"/>
        <v>2.5323370361792037</v>
      </c>
      <c r="CQ129" s="1">
        <v>123</v>
      </c>
      <c r="CR129">
        <v>-23.795322217742498</v>
      </c>
      <c r="CS129" s="5">
        <f t="shared" si="494"/>
        <v>-1.0249465856701967</v>
      </c>
      <c r="CT129" s="5">
        <f t="shared" si="495"/>
        <v>1.0249465856701967</v>
      </c>
      <c r="CU129">
        <v>-62.660946510732202</v>
      </c>
      <c r="CV129" s="6">
        <f t="shared" si="477"/>
        <v>-59.518867544829874</v>
      </c>
      <c r="CW129" s="16">
        <f t="shared" si="417"/>
        <v>59518.867544829875</v>
      </c>
      <c r="CX129" s="6">
        <f t="shared" si="478"/>
        <v>37.199292215518675</v>
      </c>
      <c r="CY129" s="14">
        <f t="shared" si="479"/>
        <v>2.5623664641754917E-2</v>
      </c>
      <c r="CZ129" s="6">
        <f t="shared" si="480"/>
        <v>1.4517553494241706</v>
      </c>
      <c r="DA129" s="27">
        <f t="shared" si="418"/>
        <v>56.986712792422594</v>
      </c>
      <c r="DB129" s="22">
        <f t="shared" si="419"/>
        <v>2.5635088477455659E-2</v>
      </c>
      <c r="DC129" s="27">
        <f t="shared" si="496"/>
        <v>2.2229965323715808</v>
      </c>
      <c r="DD129" s="1">
        <v>123</v>
      </c>
      <c r="DE129">
        <v>-23.788047982966699</v>
      </c>
      <c r="DF129" s="5">
        <f t="shared" si="497"/>
        <v>-1.0251790903543991</v>
      </c>
      <c r="DG129" s="5">
        <f t="shared" si="498"/>
        <v>1.0251790903543991</v>
      </c>
      <c r="DH129">
        <v>-16.352615132927902</v>
      </c>
      <c r="DI129" s="6">
        <f t="shared" si="535"/>
        <v>-12.399974837899215</v>
      </c>
      <c r="DJ129" s="16">
        <f t="shared" si="536"/>
        <v>12399.974837899215</v>
      </c>
      <c r="DK129" s="6">
        <f t="shared" si="537"/>
        <v>7.7499842736870095</v>
      </c>
      <c r="DL129" s="14">
        <f t="shared" si="538"/>
        <v>2.562947725885998E-2</v>
      </c>
      <c r="DM129" s="6">
        <f t="shared" si="539"/>
        <v>0.30238557717785208</v>
      </c>
      <c r="DN129" s="1"/>
      <c r="ER129" s="1"/>
      <c r="ES129"/>
      <c r="ET129" s="5"/>
      <c r="EU129" s="5"/>
      <c r="EV129"/>
      <c r="EW129" s="6"/>
      <c r="EX129" s="16"/>
      <c r="EY129" s="6"/>
      <c r="EZ129" s="14"/>
      <c r="FA129" s="6"/>
      <c r="FE129" s="1">
        <v>123</v>
      </c>
      <c r="FF129">
        <v>-23.817904275942499</v>
      </c>
      <c r="FG129" s="5">
        <f t="shared" si="505"/>
        <v>-1.0248668178904978</v>
      </c>
      <c r="FH129" s="5">
        <f t="shared" si="506"/>
        <v>1.0248668178904978</v>
      </c>
      <c r="FI129">
        <v>-103.761880472302</v>
      </c>
      <c r="FJ129" s="6">
        <f t="shared" si="559"/>
        <v>-100.40110610425428</v>
      </c>
      <c r="FK129" s="16">
        <f t="shared" si="560"/>
        <v>100401.10610425429</v>
      </c>
      <c r="FL129" s="6">
        <f t="shared" si="561"/>
        <v>62.750691315158932</v>
      </c>
      <c r="FM129" s="14">
        <f t="shared" si="562"/>
        <v>2.5621670447262445E-2</v>
      </c>
      <c r="FN129" s="6">
        <f t="shared" si="563"/>
        <v>2.4491256900801934</v>
      </c>
      <c r="FO129" s="1">
        <v>123</v>
      </c>
      <c r="FP129">
        <v>-23.721129195354301</v>
      </c>
      <c r="FQ129" s="5">
        <f t="shared" si="540"/>
        <v>-1.0245438817829005</v>
      </c>
      <c r="FR129" s="5">
        <f t="shared" si="541"/>
        <v>1.0245438817829005</v>
      </c>
      <c r="FS129">
        <v>-112.75829561054699</v>
      </c>
      <c r="FT129" s="6">
        <f t="shared" si="564"/>
        <v>-109.16675254702561</v>
      </c>
      <c r="FU129" s="16">
        <f t="shared" si="565"/>
        <v>109166.75254702561</v>
      </c>
      <c r="FV129" s="6">
        <f t="shared" si="566"/>
        <v>68.229220341891008</v>
      </c>
      <c r="FW129" s="14">
        <f t="shared" si="567"/>
        <v>2.5613597044572511E-2</v>
      </c>
      <c r="FX129" s="6">
        <f t="shared" si="568"/>
        <v>2.663789089176317</v>
      </c>
      <c r="GI129" s="1">
        <v>123</v>
      </c>
      <c r="GJ129">
        <v>-23.610112609139701</v>
      </c>
      <c r="GK129" s="5">
        <f t="shared" si="509"/>
        <v>-1.0248631391662002</v>
      </c>
      <c r="GL129" s="5">
        <f t="shared" si="510"/>
        <v>1.0248631391662002</v>
      </c>
      <c r="GM129">
        <v>-114.10673037171399</v>
      </c>
      <c r="GN129" s="6">
        <f t="shared" si="432"/>
        <v>-110.6011271476749</v>
      </c>
      <c r="GO129" s="16">
        <f t="shared" si="433"/>
        <v>110601.1271476749</v>
      </c>
      <c r="GP129" s="6">
        <f t="shared" si="434"/>
        <v>69.125704467296814</v>
      </c>
      <c r="GQ129" s="14">
        <f t="shared" si="435"/>
        <v>2.5621578479155006E-2</v>
      </c>
      <c r="GR129" s="6">
        <f t="shared" si="436"/>
        <v>2.6979487045864694</v>
      </c>
      <c r="GS129" s="1">
        <v>123</v>
      </c>
      <c r="GT129">
        <v>-24.137245105782199</v>
      </c>
      <c r="GU129" s="5">
        <f t="shared" si="511"/>
        <v>-1.0251313135056002</v>
      </c>
      <c r="GV129" s="5">
        <f t="shared" si="512"/>
        <v>1.0251313135056002</v>
      </c>
      <c r="GW129">
        <v>-90.846032090485096</v>
      </c>
      <c r="GX129" s="6">
        <f t="shared" si="569"/>
        <v>-87.180671654641628</v>
      </c>
      <c r="GY129" s="16">
        <f t="shared" si="570"/>
        <v>87180.671654641628</v>
      </c>
      <c r="GZ129" s="6">
        <f t="shared" si="571"/>
        <v>54.487919784151018</v>
      </c>
      <c r="HA129" s="14">
        <f t="shared" si="572"/>
        <v>2.5628282837640005E-2</v>
      </c>
      <c r="HB129" s="6">
        <f t="shared" si="573"/>
        <v>2.1260854708582015</v>
      </c>
      <c r="HC129" s="27">
        <f t="shared" si="513"/>
        <v>63.648383977124439</v>
      </c>
      <c r="HD129" s="22">
        <f t="shared" si="514"/>
        <v>2.5621282202157491E-2</v>
      </c>
      <c r="HE129" s="27">
        <f t="shared" si="515"/>
        <v>2.4841997943321044</v>
      </c>
      <c r="HF129" s="1">
        <v>123</v>
      </c>
      <c r="HG129">
        <v>-23.707285317907001</v>
      </c>
      <c r="HH129" s="5">
        <f t="shared" si="516"/>
        <v>-1.0257939029612011</v>
      </c>
      <c r="HI129" s="5">
        <f t="shared" si="517"/>
        <v>1.0257939029612011</v>
      </c>
      <c r="HJ129">
        <v>-76.847716793417902</v>
      </c>
      <c r="HK129" s="6">
        <f t="shared" si="437"/>
        <v>-73.060029931366401</v>
      </c>
      <c r="HL129" s="16">
        <f t="shared" si="438"/>
        <v>73060.0299313664</v>
      </c>
      <c r="HM129" s="6">
        <f t="shared" si="439"/>
        <v>45.662518707103999</v>
      </c>
      <c r="HN129" s="14">
        <f t="shared" si="440"/>
        <v>2.5644847574030027E-2</v>
      </c>
      <c r="HO129" s="6">
        <f t="shared" si="441"/>
        <v>1.7805728256051492</v>
      </c>
      <c r="HP129" s="1">
        <v>123</v>
      </c>
      <c r="HQ129">
        <v>-23.863492283818601</v>
      </c>
      <c r="HR129" s="5">
        <f t="shared" si="518"/>
        <v>-1.0260122049759026</v>
      </c>
      <c r="HS129" s="5">
        <f t="shared" si="519"/>
        <v>1.0260122049759026</v>
      </c>
      <c r="HT129">
        <v>-58.765555918216698</v>
      </c>
      <c r="HU129" s="6">
        <f t="shared" si="442"/>
        <v>-55.060165189206593</v>
      </c>
      <c r="HV129" s="16">
        <f t="shared" si="443"/>
        <v>55060.165189206593</v>
      </c>
      <c r="HW129" s="6">
        <f t="shared" si="444"/>
        <v>34.412603243254118</v>
      </c>
      <c r="HX129" s="14">
        <f t="shared" si="445"/>
        <v>2.5650305124397567E-2</v>
      </c>
      <c r="HY129" s="6">
        <f t="shared" si="446"/>
        <v>1.3416059994749223</v>
      </c>
      <c r="JD129" s="27">
        <f t="shared" si="462"/>
        <v>40.037560975179062</v>
      </c>
      <c r="JE129" s="22">
        <f t="shared" si="463"/>
        <v>2.5647576349213795E-2</v>
      </c>
      <c r="JF129" s="27">
        <f t="shared" si="464"/>
        <v>1.5610660605911941</v>
      </c>
    </row>
    <row r="130" spans="2:266" x14ac:dyDescent="0.25">
      <c r="B130" s="1">
        <v>124</v>
      </c>
      <c r="C130" s="5">
        <v>-23.815967218090702</v>
      </c>
      <c r="D130" s="5">
        <f t="shared" si="420"/>
        <v>-1.0330559839772029</v>
      </c>
      <c r="E130" s="5">
        <f t="shared" si="421"/>
        <v>1.0330559839772029</v>
      </c>
      <c r="F130" s="6">
        <v>-94.684298150241403</v>
      </c>
      <c r="G130" s="6">
        <f t="shared" si="422"/>
        <v>-91.076694615185289</v>
      </c>
      <c r="H130" s="16">
        <f t="shared" si="395"/>
        <v>91076.69461518529</v>
      </c>
      <c r="I130" s="6">
        <f t="shared" si="396"/>
        <v>56.922934134490809</v>
      </c>
      <c r="J130" s="14">
        <f t="shared" si="397"/>
        <v>2.5826399599430071E-2</v>
      </c>
      <c r="K130" s="6">
        <f t="shared" si="398"/>
        <v>2.2040599935481122</v>
      </c>
      <c r="L130" s="1">
        <v>124</v>
      </c>
      <c r="M130" s="1">
        <v>-24.023854671421699</v>
      </c>
      <c r="N130" s="5">
        <f t="shared" si="585"/>
        <v>-1.033699341621297</v>
      </c>
      <c r="O130" s="5">
        <f t="shared" si="586"/>
        <v>1.033699341621297</v>
      </c>
      <c r="P130" s="1">
        <v>-101.226344890893</v>
      </c>
      <c r="Q130" s="6">
        <f t="shared" si="587"/>
        <v>-97.186273522675535</v>
      </c>
      <c r="R130" s="16">
        <f t="shared" si="588"/>
        <v>97186.273522675532</v>
      </c>
      <c r="S130" s="6">
        <f t="shared" si="589"/>
        <v>60.741420951672211</v>
      </c>
      <c r="T130" s="14">
        <f t="shared" si="590"/>
        <v>2.5842483540532424E-2</v>
      </c>
      <c r="U130" s="6">
        <f t="shared" si="591"/>
        <v>2.3504482785643588</v>
      </c>
      <c r="V130" s="1"/>
      <c r="W130" s="5"/>
      <c r="X130" s="5"/>
      <c r="Y130" s="5"/>
      <c r="Z130" s="6"/>
      <c r="AA130" s="6"/>
      <c r="AB130" s="16"/>
      <c r="AC130" s="6"/>
      <c r="AD130" s="14"/>
      <c r="AE130" s="6"/>
      <c r="AF130" s="1"/>
      <c r="AG130" s="5"/>
      <c r="AH130" s="5"/>
      <c r="AI130" s="5"/>
      <c r="AJ130" s="6"/>
      <c r="AK130" s="6"/>
      <c r="AL130" s="16"/>
      <c r="AM130" s="6"/>
      <c r="AN130" s="14"/>
      <c r="AO130" s="6"/>
      <c r="AP130" s="1"/>
      <c r="AQ130" s="5"/>
      <c r="AR130" s="5"/>
      <c r="AS130" s="5"/>
      <c r="AT130" s="6"/>
      <c r="AU130" s="6"/>
      <c r="AV130" s="16"/>
      <c r="AW130" s="6"/>
      <c r="AX130" s="14"/>
      <c r="AY130" s="6"/>
      <c r="AZ130" s="27">
        <f t="shared" si="583"/>
        <v>58.832177543081514</v>
      </c>
      <c r="BA130" s="22">
        <f t="shared" si="584"/>
        <v>2.5834441569981249E-2</v>
      </c>
      <c r="BB130" s="27">
        <f t="shared" si="412"/>
        <v>2.2772769205680268</v>
      </c>
      <c r="BC130" s="1">
        <v>124</v>
      </c>
      <c r="BD130">
        <v>-23.885938322354601</v>
      </c>
      <c r="BE130" s="5">
        <f t="shared" si="486"/>
        <v>-1.0344030024031028</v>
      </c>
      <c r="BF130" s="5">
        <f t="shared" si="487"/>
        <v>1.0344030024031028</v>
      </c>
      <c r="BG130">
        <v>-61.849129572510698</v>
      </c>
      <c r="BH130" s="6">
        <f t="shared" si="526"/>
        <v>-58.023745752871029</v>
      </c>
      <c r="BI130" s="16">
        <f t="shared" si="413"/>
        <v>58023.745752871029</v>
      </c>
      <c r="BJ130" s="6">
        <f t="shared" si="527"/>
        <v>36.264841095544391</v>
      </c>
      <c r="BK130" s="14">
        <f t="shared" si="528"/>
        <v>2.5860075060077571E-2</v>
      </c>
      <c r="BL130" s="6">
        <f t="shared" si="529"/>
        <v>1.4023486401835528</v>
      </c>
      <c r="BM130" s="1">
        <v>124</v>
      </c>
      <c r="BN130">
        <v>-23.846051219439399</v>
      </c>
      <c r="BO130" s="5">
        <f t="shared" si="488"/>
        <v>-1.0342879374973002</v>
      </c>
      <c r="BP130" s="5">
        <f t="shared" si="489"/>
        <v>1.0342879374973002</v>
      </c>
      <c r="BQ130">
        <v>-97.427496314048796</v>
      </c>
      <c r="BR130" s="6">
        <f t="shared" si="465"/>
        <v>-93.743911571800737</v>
      </c>
      <c r="BS130" s="16">
        <f t="shared" si="414"/>
        <v>93743.911571800738</v>
      </c>
      <c r="BT130" s="6">
        <f t="shared" si="466"/>
        <v>58.589944732375464</v>
      </c>
      <c r="BU130" s="14">
        <f t="shared" si="467"/>
        <v>2.5857198437432505E-2</v>
      </c>
      <c r="BV130" s="6">
        <f t="shared" si="468"/>
        <v>2.2659045941944345</v>
      </c>
      <c r="BW130" s="1">
        <v>124</v>
      </c>
      <c r="BX130">
        <v>-23.7916052627257</v>
      </c>
      <c r="BY130" s="5">
        <f t="shared" si="490"/>
        <v>-1.0331018050485987</v>
      </c>
      <c r="BZ130" s="5">
        <f t="shared" si="491"/>
        <v>1.0331018050485987</v>
      </c>
      <c r="CA130">
        <v>-104.00470662862099</v>
      </c>
      <c r="CB130" s="6">
        <f t="shared" si="469"/>
        <v>-99.912149272859466</v>
      </c>
      <c r="CC130" s="16">
        <f t="shared" si="415"/>
        <v>99912.14927285946</v>
      </c>
      <c r="CD130" s="6">
        <f t="shared" si="470"/>
        <v>62.445093295537163</v>
      </c>
      <c r="CE130" s="14">
        <f t="shared" si="471"/>
        <v>2.5827545126214969E-2</v>
      </c>
      <c r="CF130" s="6">
        <f t="shared" si="472"/>
        <v>2.4177711428003805</v>
      </c>
      <c r="CG130" s="1">
        <v>124</v>
      </c>
      <c r="CH130">
        <v>-23.818691243529798</v>
      </c>
      <c r="CI130" s="5">
        <f t="shared" si="492"/>
        <v>-1.0337398541539997</v>
      </c>
      <c r="CJ130" s="5">
        <f t="shared" si="493"/>
        <v>1.0337398541539997</v>
      </c>
      <c r="CK130">
        <v>-106.192542240024</v>
      </c>
      <c r="CL130" s="6">
        <f t="shared" si="473"/>
        <v>-102.151677757502</v>
      </c>
      <c r="CM130" s="16">
        <f t="shared" si="416"/>
        <v>102151.677757502</v>
      </c>
      <c r="CN130" s="6">
        <f t="shared" si="474"/>
        <v>63.84479859843875</v>
      </c>
      <c r="CO130" s="14">
        <f t="shared" si="475"/>
        <v>2.5843496353849991E-2</v>
      </c>
      <c r="CP130" s="6">
        <f t="shared" si="476"/>
        <v>2.4704396697828224</v>
      </c>
      <c r="CQ130" s="1">
        <v>124</v>
      </c>
      <c r="CR130">
        <v>-23.8036976017809</v>
      </c>
      <c r="CS130" s="5">
        <f t="shared" si="494"/>
        <v>-1.0333219697085987</v>
      </c>
      <c r="CT130" s="5">
        <f t="shared" si="495"/>
        <v>1.0333219697085987</v>
      </c>
      <c r="CU130">
        <v>-63.3752010762692</v>
      </c>
      <c r="CV130" s="6">
        <f t="shared" si="477"/>
        <v>-60.233122110366871</v>
      </c>
      <c r="CW130" s="16">
        <f t="shared" si="417"/>
        <v>60233.122110366872</v>
      </c>
      <c r="CX130" s="6">
        <f t="shared" si="478"/>
        <v>37.645701318979292</v>
      </c>
      <c r="CY130" s="14">
        <f t="shared" si="479"/>
        <v>2.5833049242714966E-2</v>
      </c>
      <c r="CZ130" s="6">
        <f t="shared" si="480"/>
        <v>1.4572689799519329</v>
      </c>
      <c r="DA130" s="27">
        <f t="shared" si="418"/>
        <v>55.28616943047394</v>
      </c>
      <c r="DB130" s="22">
        <f t="shared" si="419"/>
        <v>2.5847078744393757E-2</v>
      </c>
      <c r="DC130" s="27">
        <f t="shared" si="496"/>
        <v>2.1389716794384563</v>
      </c>
      <c r="DD130" s="1">
        <v>124</v>
      </c>
      <c r="DE130">
        <v>-23.796068765929501</v>
      </c>
      <c r="DF130" s="5">
        <f t="shared" si="497"/>
        <v>-1.0331998733172014</v>
      </c>
      <c r="DG130" s="5">
        <f t="shared" si="498"/>
        <v>1.0331998733172014</v>
      </c>
      <c r="DH130">
        <v>-16.270922869443901</v>
      </c>
      <c r="DI130" s="6">
        <f t="shared" si="535"/>
        <v>-12.318282574415214</v>
      </c>
      <c r="DJ130" s="16">
        <f t="shared" si="536"/>
        <v>12318.282574415214</v>
      </c>
      <c r="DK130" s="6">
        <f t="shared" si="537"/>
        <v>7.6989266090095088</v>
      </c>
      <c r="DL130" s="14">
        <f t="shared" si="538"/>
        <v>2.5829996832930035E-2</v>
      </c>
      <c r="DM130" s="6">
        <f t="shared" si="539"/>
        <v>0.29806146159469654</v>
      </c>
      <c r="DN130" s="1"/>
      <c r="ER130" s="1"/>
      <c r="ES130"/>
      <c r="ET130" s="5"/>
      <c r="EU130" s="5"/>
      <c r="EV130"/>
      <c r="EW130" s="6"/>
      <c r="EX130" s="16"/>
      <c r="EY130" s="6"/>
      <c r="EZ130" s="14"/>
      <c r="FA130" s="6"/>
      <c r="FE130" s="1">
        <v>124</v>
      </c>
      <c r="FF130">
        <v>-23.8262610800952</v>
      </c>
      <c r="FG130" s="5">
        <f t="shared" si="505"/>
        <v>-1.0332236220431987</v>
      </c>
      <c r="FH130" s="5">
        <f t="shared" si="506"/>
        <v>1.0332236220431987</v>
      </c>
      <c r="FI130">
        <v>-104.21564951539</v>
      </c>
      <c r="FJ130" s="6">
        <f t="shared" si="559"/>
        <v>-100.85487514734228</v>
      </c>
      <c r="FK130" s="16">
        <f t="shared" si="560"/>
        <v>100854.87514734229</v>
      </c>
      <c r="FL130" s="6">
        <f t="shared" si="561"/>
        <v>63.034296967088927</v>
      </c>
      <c r="FM130" s="14">
        <f t="shared" si="562"/>
        <v>2.5830590551079967E-2</v>
      </c>
      <c r="FN130" s="6">
        <f t="shared" si="563"/>
        <v>2.4402963936282709</v>
      </c>
      <c r="FO130" s="1">
        <v>124</v>
      </c>
      <c r="FP130">
        <v>-23.729517664475001</v>
      </c>
      <c r="FQ130" s="5">
        <f t="shared" si="540"/>
        <v>-1.0329323509036001</v>
      </c>
      <c r="FR130" s="5">
        <f t="shared" si="541"/>
        <v>1.0329323509036001</v>
      </c>
      <c r="FS130">
        <v>-113.83068915456499</v>
      </c>
      <c r="FT130" s="6">
        <f t="shared" si="564"/>
        <v>-110.23914609104361</v>
      </c>
      <c r="FU130" s="16">
        <f t="shared" si="565"/>
        <v>110239.14609104361</v>
      </c>
      <c r="FV130" s="6">
        <f t="shared" si="566"/>
        <v>68.899466306902255</v>
      </c>
      <c r="FW130" s="14">
        <f t="shared" si="567"/>
        <v>2.5823308772590002E-2</v>
      </c>
      <c r="FX130" s="6">
        <f t="shared" si="568"/>
        <v>2.6681114691249479</v>
      </c>
      <c r="GI130" s="1">
        <v>124</v>
      </c>
      <c r="GJ130">
        <v>-23.618742337376901</v>
      </c>
      <c r="GK130" s="5">
        <f t="shared" si="509"/>
        <v>-1.0334928674033996</v>
      </c>
      <c r="GL130" s="5">
        <f t="shared" si="510"/>
        <v>1.0334928674033996</v>
      </c>
      <c r="GM130">
        <v>-114.807083457708</v>
      </c>
      <c r="GN130" s="6">
        <f t="shared" si="432"/>
        <v>-111.30148023366891</v>
      </c>
      <c r="GO130" s="16">
        <f t="shared" si="433"/>
        <v>111301.48023366892</v>
      </c>
      <c r="GP130" s="6">
        <f t="shared" si="434"/>
        <v>69.563425146043073</v>
      </c>
      <c r="GQ130" s="14">
        <f t="shared" si="435"/>
        <v>2.5837321685084992E-2</v>
      </c>
      <c r="GR130" s="6">
        <f t="shared" si="436"/>
        <v>2.6923620797042473</v>
      </c>
      <c r="GS130" s="1">
        <v>124</v>
      </c>
      <c r="GT130">
        <v>-24.146299098024599</v>
      </c>
      <c r="GU130" s="5">
        <f t="shared" si="511"/>
        <v>-1.0341853057480002</v>
      </c>
      <c r="GV130" s="5">
        <f t="shared" si="512"/>
        <v>1.0341853057480002</v>
      </c>
      <c r="GW130">
        <v>-87.942976132035298</v>
      </c>
      <c r="GX130" s="6">
        <f t="shared" si="569"/>
        <v>-84.27761569619183</v>
      </c>
      <c r="GY130" s="16">
        <f t="shared" si="570"/>
        <v>84277.615696191831</v>
      </c>
      <c r="GZ130" s="6">
        <f t="shared" si="571"/>
        <v>52.673509810119896</v>
      </c>
      <c r="HA130" s="14">
        <f t="shared" si="572"/>
        <v>2.5854632643700005E-2</v>
      </c>
      <c r="HB130" s="6">
        <f t="shared" si="573"/>
        <v>2.0372948452220552</v>
      </c>
      <c r="HC130" s="27">
        <f t="shared" si="513"/>
        <v>63.54267455753854</v>
      </c>
      <c r="HD130" s="22">
        <f t="shared" si="514"/>
        <v>2.5836463413113742E-2</v>
      </c>
      <c r="HE130" s="27">
        <f t="shared" si="515"/>
        <v>2.4594184405783013</v>
      </c>
      <c r="HF130" s="1">
        <v>124</v>
      </c>
      <c r="HG130">
        <v>-23.717373962979099</v>
      </c>
      <c r="HH130" s="5">
        <f t="shared" si="516"/>
        <v>-1.0358825480332996</v>
      </c>
      <c r="HI130" s="5">
        <f t="shared" si="517"/>
        <v>1.0358825480332996</v>
      </c>
      <c r="HJ130">
        <v>-72.454508766531902</v>
      </c>
      <c r="HK130" s="6">
        <f t="shared" si="437"/>
        <v>-68.6668219044804</v>
      </c>
      <c r="HL130" s="16">
        <f t="shared" si="438"/>
        <v>68666.821904480399</v>
      </c>
      <c r="HM130" s="6">
        <f t="shared" si="439"/>
        <v>42.91676369030025</v>
      </c>
      <c r="HN130" s="14">
        <f t="shared" si="440"/>
        <v>2.5897063700832491E-2</v>
      </c>
      <c r="HO130" s="6">
        <f t="shared" si="441"/>
        <v>1.6572057815543251</v>
      </c>
      <c r="HP130" s="1">
        <v>124</v>
      </c>
      <c r="HQ130">
        <v>-23.871035810520901</v>
      </c>
      <c r="HR130" s="5">
        <f t="shared" si="518"/>
        <v>-1.0335557316782022</v>
      </c>
      <c r="HS130" s="5">
        <f t="shared" si="519"/>
        <v>1.0335557316782022</v>
      </c>
      <c r="HT130">
        <v>-57.167459093034303</v>
      </c>
      <c r="HU130" s="6">
        <f t="shared" si="442"/>
        <v>-53.462068364024198</v>
      </c>
      <c r="HV130" s="16">
        <f t="shared" si="443"/>
        <v>53462.068364024199</v>
      </c>
      <c r="HW130" s="6">
        <f t="shared" si="444"/>
        <v>33.413792727515123</v>
      </c>
      <c r="HX130" s="14">
        <f t="shared" si="445"/>
        <v>2.5838893291955056E-2</v>
      </c>
      <c r="HY130" s="6">
        <f t="shared" si="446"/>
        <v>1.2931588187609611</v>
      </c>
      <c r="JD130" s="27">
        <f t="shared" si="462"/>
        <v>38.165278208907687</v>
      </c>
      <c r="JE130" s="22">
        <f t="shared" si="463"/>
        <v>2.5867978496393773E-2</v>
      </c>
      <c r="JF130" s="27">
        <f t="shared" si="464"/>
        <v>1.4753869620785507</v>
      </c>
    </row>
    <row r="131" spans="2:266" x14ac:dyDescent="0.25">
      <c r="B131" s="1">
        <v>125</v>
      </c>
      <c r="C131" s="5">
        <v>-23.824640997886402</v>
      </c>
      <c r="D131" s="5">
        <f t="shared" si="420"/>
        <v>-1.0417297637729028</v>
      </c>
      <c r="E131" s="5">
        <f t="shared" si="421"/>
        <v>1.0417297637729028</v>
      </c>
      <c r="F131" s="6">
        <v>-94.529686123132706</v>
      </c>
      <c r="G131" s="6">
        <f t="shared" si="422"/>
        <v>-90.922082588076591</v>
      </c>
      <c r="H131" s="16">
        <f t="shared" si="395"/>
        <v>90922.082588076591</v>
      </c>
      <c r="I131" s="6">
        <f t="shared" si="396"/>
        <v>56.82630161754787</v>
      </c>
      <c r="J131" s="14">
        <f t="shared" si="397"/>
        <v>2.6043244094322571E-2</v>
      </c>
      <c r="K131" s="6">
        <f t="shared" si="398"/>
        <v>2.1819978114760294</v>
      </c>
      <c r="L131" s="1">
        <v>125</v>
      </c>
      <c r="M131" s="1">
        <v>-24.031890774641099</v>
      </c>
      <c r="N131" s="5">
        <f t="shared" si="585"/>
        <v>-1.0417354448406968</v>
      </c>
      <c r="O131" s="5">
        <f t="shared" si="586"/>
        <v>1.0417354448406968</v>
      </c>
      <c r="P131" s="1">
        <v>-101.62217002362</v>
      </c>
      <c r="Q131" s="6">
        <f t="shared" si="587"/>
        <v>-97.582098655402532</v>
      </c>
      <c r="R131" s="16">
        <f t="shared" si="588"/>
        <v>97582.098655402529</v>
      </c>
      <c r="S131" s="6">
        <f t="shared" si="589"/>
        <v>60.988811659626577</v>
      </c>
      <c r="T131" s="14">
        <f t="shared" si="590"/>
        <v>2.604338612101742E-2</v>
      </c>
      <c r="U131" s="6">
        <f t="shared" si="591"/>
        <v>2.3418157445512686</v>
      </c>
      <c r="V131" s="1"/>
      <c r="W131" s="5"/>
      <c r="X131" s="5"/>
      <c r="Y131" s="5"/>
      <c r="Z131" s="6"/>
      <c r="AA131" s="6"/>
      <c r="AB131" s="16"/>
      <c r="AC131" s="6"/>
      <c r="AD131" s="14"/>
      <c r="AE131" s="6"/>
      <c r="AF131" s="1"/>
      <c r="AG131" s="5"/>
      <c r="AH131" s="5"/>
      <c r="AI131" s="5"/>
      <c r="AJ131" s="6"/>
      <c r="AK131" s="6"/>
      <c r="AL131" s="16"/>
      <c r="AM131" s="6"/>
      <c r="AN131" s="14"/>
      <c r="AO131" s="6"/>
      <c r="AP131" s="1"/>
      <c r="AQ131" s="5"/>
      <c r="AR131" s="5"/>
      <c r="AS131" s="5"/>
      <c r="AT131" s="6"/>
      <c r="AU131" s="6"/>
      <c r="AV131" s="16"/>
      <c r="AW131" s="6"/>
      <c r="AX131" s="14"/>
      <c r="AY131" s="6"/>
      <c r="AZ131" s="27">
        <f t="shared" si="583"/>
        <v>58.907556638587224</v>
      </c>
      <c r="BA131" s="22">
        <f t="shared" si="584"/>
        <v>2.6043315107669995E-2</v>
      </c>
      <c r="BB131" s="27">
        <f t="shared" si="412"/>
        <v>2.2619069959046194</v>
      </c>
      <c r="BC131" s="1">
        <v>125</v>
      </c>
      <c r="BD131">
        <v>-23.894598784237299</v>
      </c>
      <c r="BE131" s="5">
        <f t="shared" si="486"/>
        <v>-1.043063464285801</v>
      </c>
      <c r="BF131" s="5">
        <f t="shared" si="487"/>
        <v>1.043063464285801</v>
      </c>
      <c r="BG131">
        <v>-50.390919670462601</v>
      </c>
      <c r="BH131" s="6">
        <f t="shared" si="526"/>
        <v>-46.565535850822933</v>
      </c>
      <c r="BI131" s="16">
        <f t="shared" si="413"/>
        <v>46565.535850822933</v>
      </c>
      <c r="BJ131" s="6">
        <f t="shared" si="527"/>
        <v>29.103459906764332</v>
      </c>
      <c r="BK131" s="14">
        <f t="shared" si="528"/>
        <v>2.6076586607145024E-2</v>
      </c>
      <c r="BL131" s="6">
        <f t="shared" si="529"/>
        <v>1.1160762850299564</v>
      </c>
      <c r="BM131" s="1">
        <v>125</v>
      </c>
      <c r="BN131">
        <v>-23.8547593650386</v>
      </c>
      <c r="BO131" s="5">
        <f t="shared" si="488"/>
        <v>-1.0429960830965008</v>
      </c>
      <c r="BP131" s="5">
        <f t="shared" si="489"/>
        <v>1.0429960830965008</v>
      </c>
      <c r="BQ131">
        <v>-95.013683289289503</v>
      </c>
      <c r="BR131" s="6">
        <f t="shared" si="465"/>
        <v>-91.330098547041445</v>
      </c>
      <c r="BS131" s="16">
        <f t="shared" si="414"/>
        <v>91330.098547041445</v>
      </c>
      <c r="BT131" s="6">
        <f t="shared" si="466"/>
        <v>57.081311591900906</v>
      </c>
      <c r="BU131" s="14">
        <f t="shared" si="467"/>
        <v>2.6074902077412521E-2</v>
      </c>
      <c r="BV131" s="6">
        <f t="shared" si="468"/>
        <v>2.1891285122542339</v>
      </c>
      <c r="BW131" s="1">
        <v>125</v>
      </c>
      <c r="BX131">
        <v>-23.8006123628758</v>
      </c>
      <c r="BY131" s="5">
        <f t="shared" si="490"/>
        <v>-1.0421089051986989</v>
      </c>
      <c r="BZ131" s="5">
        <f t="shared" si="491"/>
        <v>1.0421089051986989</v>
      </c>
      <c r="CA131">
        <v>-102.934022434056</v>
      </c>
      <c r="CB131" s="6">
        <f t="shared" si="469"/>
        <v>-98.841465078294476</v>
      </c>
      <c r="CC131" s="16">
        <f t="shared" si="415"/>
        <v>98841.465078294481</v>
      </c>
      <c r="CD131" s="6">
        <f t="shared" si="470"/>
        <v>61.775915673934051</v>
      </c>
      <c r="CE131" s="14">
        <f t="shared" si="471"/>
        <v>2.6052722629967474E-2</v>
      </c>
      <c r="CF131" s="6">
        <f t="shared" si="472"/>
        <v>2.3711884762046145</v>
      </c>
      <c r="CG131" s="1">
        <v>125</v>
      </c>
      <c r="CH131">
        <v>-23.827116360194299</v>
      </c>
      <c r="CI131" s="5">
        <f t="shared" si="492"/>
        <v>-1.0421649708185008</v>
      </c>
      <c r="CJ131" s="5">
        <f t="shared" si="493"/>
        <v>1.0421649708185008</v>
      </c>
      <c r="CK131">
        <v>-103.473844192922</v>
      </c>
      <c r="CL131" s="6">
        <f t="shared" si="473"/>
        <v>-99.432979710400005</v>
      </c>
      <c r="CM131" s="16">
        <f t="shared" si="416"/>
        <v>99432.979710400003</v>
      </c>
      <c r="CN131" s="6">
        <f t="shared" si="474"/>
        <v>62.145612319000001</v>
      </c>
      <c r="CO131" s="14">
        <f t="shared" si="475"/>
        <v>2.6054124270462518E-2</v>
      </c>
      <c r="CP131" s="6">
        <f t="shared" si="476"/>
        <v>2.3852504760428386</v>
      </c>
      <c r="CQ131" s="1">
        <v>125</v>
      </c>
      <c r="CR131">
        <v>-23.8117485595955</v>
      </c>
      <c r="CS131" s="5">
        <f t="shared" si="494"/>
        <v>-1.0413729275231987</v>
      </c>
      <c r="CT131" s="5">
        <f t="shared" si="495"/>
        <v>1.0413729275231987</v>
      </c>
      <c r="CU131">
        <v>-63.874427787959597</v>
      </c>
      <c r="CV131" s="6">
        <f t="shared" si="477"/>
        <v>-60.732348822057268</v>
      </c>
      <c r="CW131" s="16">
        <f t="shared" si="417"/>
        <v>60732.348822057269</v>
      </c>
      <c r="CX131" s="6">
        <f t="shared" si="478"/>
        <v>37.957718013785794</v>
      </c>
      <c r="CY131" s="14">
        <f t="shared" si="479"/>
        <v>2.6034323188079966E-2</v>
      </c>
      <c r="CZ131" s="6">
        <f t="shared" si="480"/>
        <v>1.4579875090113752</v>
      </c>
      <c r="DA131" s="27">
        <f t="shared" si="418"/>
        <v>52.526574872899829</v>
      </c>
      <c r="DB131" s="22">
        <f t="shared" si="419"/>
        <v>2.6064583896246885E-2</v>
      </c>
      <c r="DC131" s="27">
        <f t="shared" si="496"/>
        <v>2.0152470141855319</v>
      </c>
      <c r="DD131" s="1">
        <v>125</v>
      </c>
      <c r="DE131">
        <v>-23.804462031361499</v>
      </c>
      <c r="DF131" s="5">
        <f t="shared" si="497"/>
        <v>-1.0415931387491995</v>
      </c>
      <c r="DG131" s="5">
        <f t="shared" si="498"/>
        <v>1.0415931387491995</v>
      </c>
      <c r="DH131">
        <v>-16.294771619141098</v>
      </c>
      <c r="DI131" s="6">
        <f t="shared" si="535"/>
        <v>-12.342131324112412</v>
      </c>
      <c r="DJ131" s="16">
        <f t="shared" si="536"/>
        <v>12342.131324112412</v>
      </c>
      <c r="DK131" s="6">
        <f t="shared" si="537"/>
        <v>7.7138320775702569</v>
      </c>
      <c r="DL131" s="14">
        <f t="shared" si="538"/>
        <v>2.6039828468729986E-2</v>
      </c>
      <c r="DM131" s="6">
        <f t="shared" si="539"/>
        <v>0.29623206185222911</v>
      </c>
      <c r="DN131" s="1"/>
      <c r="ER131" s="1"/>
      <c r="ES131"/>
      <c r="ET131" s="5"/>
      <c r="EU131" s="5"/>
      <c r="EV131"/>
      <c r="EW131" s="6"/>
      <c r="EX131" s="16"/>
      <c r="EY131" s="6"/>
      <c r="EZ131" s="14"/>
      <c r="FA131" s="6"/>
      <c r="FE131" s="1">
        <v>125</v>
      </c>
      <c r="FF131">
        <v>-23.834616952925298</v>
      </c>
      <c r="FG131" s="5">
        <f t="shared" si="505"/>
        <v>-1.0415794948732966</v>
      </c>
      <c r="FH131" s="5">
        <f t="shared" si="506"/>
        <v>1.0415794948732966</v>
      </c>
      <c r="FI131">
        <v>-104.54079862684</v>
      </c>
      <c r="FJ131" s="6">
        <f t="shared" si="559"/>
        <v>-101.18002425879229</v>
      </c>
      <c r="FK131" s="16">
        <f t="shared" si="560"/>
        <v>101180.02425879228</v>
      </c>
      <c r="FL131" s="6">
        <f t="shared" si="561"/>
        <v>63.237515161745179</v>
      </c>
      <c r="FM131" s="14">
        <f t="shared" si="562"/>
        <v>2.6039487371832416E-2</v>
      </c>
      <c r="FN131" s="6">
        <f t="shared" si="563"/>
        <v>2.4285238130359983</v>
      </c>
      <c r="FO131" s="1">
        <v>125</v>
      </c>
      <c r="FP131">
        <v>-23.738278010705301</v>
      </c>
      <c r="FQ131" s="5">
        <f t="shared" si="540"/>
        <v>-1.0416926971339002</v>
      </c>
      <c r="FR131" s="5">
        <f t="shared" si="541"/>
        <v>1.0416926971339002</v>
      </c>
      <c r="FS131">
        <v>-114.695554226637</v>
      </c>
      <c r="FT131" s="6">
        <f t="shared" si="564"/>
        <v>-111.10401116311562</v>
      </c>
      <c r="FU131" s="16">
        <f t="shared" si="565"/>
        <v>111104.01116311562</v>
      </c>
      <c r="FV131" s="6">
        <f t="shared" si="566"/>
        <v>69.440006976947259</v>
      </c>
      <c r="FW131" s="14">
        <f t="shared" si="567"/>
        <v>2.6042317428347506E-2</v>
      </c>
      <c r="FX131" s="6">
        <f t="shared" si="568"/>
        <v>2.6664296358418791</v>
      </c>
      <c r="GI131" s="1">
        <v>125</v>
      </c>
      <c r="GJ131">
        <v>-23.626895461279499</v>
      </c>
      <c r="GK131" s="5">
        <f t="shared" si="509"/>
        <v>-1.0416459913059981</v>
      </c>
      <c r="GL131" s="5">
        <f t="shared" si="510"/>
        <v>1.0416459913059981</v>
      </c>
      <c r="GM131">
        <v>-115.211310237646</v>
      </c>
      <c r="GN131" s="6">
        <f t="shared" si="432"/>
        <v>-111.70570701360691</v>
      </c>
      <c r="GO131" s="16">
        <f t="shared" si="433"/>
        <v>111705.70701360691</v>
      </c>
      <c r="GP131" s="6">
        <f t="shared" si="434"/>
        <v>69.81606688350432</v>
      </c>
      <c r="GQ131" s="14">
        <f t="shared" si="435"/>
        <v>2.6041149782649951E-2</v>
      </c>
      <c r="GR131" s="6">
        <f t="shared" si="436"/>
        <v>2.6809901815479602</v>
      </c>
      <c r="GS131" s="1">
        <v>125</v>
      </c>
      <c r="GT131">
        <v>-24.15431936876</v>
      </c>
      <c r="GU131" s="5">
        <f t="shared" si="511"/>
        <v>-1.0422055764834006</v>
      </c>
      <c r="GV131" s="5">
        <f t="shared" si="512"/>
        <v>1.0422055764834006</v>
      </c>
      <c r="GW131">
        <v>-85.717096365988297</v>
      </c>
      <c r="GX131" s="6">
        <f t="shared" si="569"/>
        <v>-82.051735930144829</v>
      </c>
      <c r="GY131" s="16">
        <f t="shared" si="570"/>
        <v>82051.73593014483</v>
      </c>
      <c r="GZ131" s="6">
        <f t="shared" si="571"/>
        <v>51.28233495634052</v>
      </c>
      <c r="HA131" s="14">
        <f t="shared" si="572"/>
        <v>2.6055139412085017E-2</v>
      </c>
      <c r="HB131" s="6">
        <f t="shared" si="573"/>
        <v>1.9682233952106396</v>
      </c>
      <c r="HC131" s="27">
        <f t="shared" si="513"/>
        <v>63.443980994634323</v>
      </c>
      <c r="HD131" s="22">
        <f t="shared" si="514"/>
        <v>2.6044523498728718E-2</v>
      </c>
      <c r="HE131" s="27">
        <f t="shared" si="515"/>
        <v>2.4359816372809107</v>
      </c>
      <c r="HF131" s="1">
        <v>125</v>
      </c>
      <c r="HG131">
        <v>-23.729427465882299</v>
      </c>
      <c r="HH131" s="5">
        <f t="shared" si="516"/>
        <v>-1.0479360509364994</v>
      </c>
      <c r="HI131" s="5">
        <f t="shared" si="517"/>
        <v>1.0479360509364994</v>
      </c>
      <c r="HJ131">
        <v>-35.817178338766098</v>
      </c>
      <c r="HK131" s="6">
        <f t="shared" si="437"/>
        <v>-32.029491476714597</v>
      </c>
      <c r="HL131" s="16">
        <f t="shared" si="438"/>
        <v>32029.491476714597</v>
      </c>
      <c r="HM131" s="6">
        <f t="shared" si="439"/>
        <v>20.018432172946621</v>
      </c>
      <c r="HN131" s="14">
        <f t="shared" si="440"/>
        <v>2.6198401273412487E-2</v>
      </c>
      <c r="HO131" s="6">
        <f t="shared" si="441"/>
        <v>0.76410892267927732</v>
      </c>
      <c r="HP131" s="1">
        <v>125</v>
      </c>
      <c r="HQ131">
        <v>-23.8795842808623</v>
      </c>
      <c r="HR131" s="5">
        <f t="shared" si="518"/>
        <v>-1.0421042020196012</v>
      </c>
      <c r="HS131" s="5">
        <f t="shared" si="519"/>
        <v>1.0421042020196012</v>
      </c>
      <c r="HT131">
        <v>-55.202842317521601</v>
      </c>
      <c r="HU131" s="6">
        <f t="shared" si="442"/>
        <v>-51.497451588511495</v>
      </c>
      <c r="HV131" s="16">
        <f t="shared" si="443"/>
        <v>51497.451588511496</v>
      </c>
      <c r="HW131" s="6">
        <f t="shared" si="444"/>
        <v>32.185907242819688</v>
      </c>
      <c r="HX131" s="14">
        <f t="shared" si="445"/>
        <v>2.6052605050490028E-2</v>
      </c>
      <c r="HY131" s="6">
        <f t="shared" si="446"/>
        <v>1.235419919829257</v>
      </c>
      <c r="JD131" s="27">
        <f t="shared" si="462"/>
        <v>26.102169707883156</v>
      </c>
      <c r="JE131" s="22">
        <f t="shared" si="463"/>
        <v>2.6125503161951259E-2</v>
      </c>
      <c r="JF131" s="27">
        <f t="shared" si="464"/>
        <v>0.99910687063428183</v>
      </c>
    </row>
    <row r="132" spans="2:266" x14ac:dyDescent="0.25">
      <c r="B132" s="1">
        <v>126</v>
      </c>
      <c r="C132" s="5">
        <v>-23.8330697001429</v>
      </c>
      <c r="D132" s="5">
        <f t="shared" si="420"/>
        <v>-1.0501584660294014</v>
      </c>
      <c r="E132" s="5">
        <f t="shared" si="421"/>
        <v>1.0501584660294014</v>
      </c>
      <c r="F132" s="6">
        <v>-93.864194862544494</v>
      </c>
      <c r="G132" s="6">
        <f t="shared" si="422"/>
        <v>-90.25659132748838</v>
      </c>
      <c r="H132" s="16">
        <f t="shared" si="395"/>
        <v>90256.591327488379</v>
      </c>
      <c r="I132" s="6">
        <f t="shared" si="396"/>
        <v>56.410369579680236</v>
      </c>
      <c r="J132" s="14">
        <f t="shared" si="397"/>
        <v>2.6253961650735035E-2</v>
      </c>
      <c r="K132" s="6">
        <f t="shared" si="398"/>
        <v>2.148642187039262</v>
      </c>
      <c r="L132" s="1">
        <v>126</v>
      </c>
      <c r="M132" s="1">
        <v>-24.040917711962301</v>
      </c>
      <c r="N132" s="5">
        <f t="shared" si="585"/>
        <v>-1.0507623821618992</v>
      </c>
      <c r="O132" s="5">
        <f t="shared" si="586"/>
        <v>1.0507623821618992</v>
      </c>
      <c r="P132" s="1">
        <v>-100.937515869737</v>
      </c>
      <c r="Q132" s="6">
        <f t="shared" si="587"/>
        <v>-96.89744450151953</v>
      </c>
      <c r="R132" s="16">
        <f t="shared" si="588"/>
        <v>96897.444501519523</v>
      </c>
      <c r="S132" s="6">
        <f t="shared" si="589"/>
        <v>60.560902813449701</v>
      </c>
      <c r="T132" s="14">
        <f t="shared" si="590"/>
        <v>2.6269059554047479E-2</v>
      </c>
      <c r="U132" s="6">
        <f t="shared" si="591"/>
        <v>2.3054081052596578</v>
      </c>
      <c r="V132" s="1"/>
      <c r="W132" s="5"/>
      <c r="X132" s="5"/>
      <c r="Y132" s="5"/>
      <c r="Z132" s="6"/>
      <c r="AA132" s="6"/>
      <c r="AB132" s="16"/>
      <c r="AC132" s="6"/>
      <c r="AD132" s="14"/>
      <c r="AE132" s="6"/>
      <c r="AF132" s="1"/>
      <c r="AG132" s="5"/>
      <c r="AH132" s="5"/>
      <c r="AI132" s="5"/>
      <c r="AJ132" s="6"/>
      <c r="AK132" s="6"/>
      <c r="AL132" s="16"/>
      <c r="AM132" s="6"/>
      <c r="AN132" s="14"/>
      <c r="AO132" s="6"/>
      <c r="AP132" s="1"/>
      <c r="AQ132" s="5"/>
      <c r="AR132" s="5"/>
      <c r="AS132" s="5"/>
      <c r="AT132" s="6"/>
      <c r="AU132" s="6"/>
      <c r="AV132" s="16"/>
      <c r="AW132" s="6"/>
      <c r="AX132" s="14"/>
      <c r="AY132" s="6"/>
      <c r="AZ132" s="27">
        <f t="shared" si="583"/>
        <v>58.485636196564968</v>
      </c>
      <c r="BA132" s="22">
        <f t="shared" si="584"/>
        <v>2.6261510602391257E-2</v>
      </c>
      <c r="BB132" s="27">
        <f t="shared" si="412"/>
        <v>2.2270476775711265</v>
      </c>
      <c r="BC132" s="1">
        <v>126</v>
      </c>
      <c r="BD132">
        <v>-23.8987541127965</v>
      </c>
      <c r="BE132" s="5">
        <f t="shared" si="486"/>
        <v>-1.0472187928450012</v>
      </c>
      <c r="BF132" s="5">
        <f t="shared" si="487"/>
        <v>1.0472187928450012</v>
      </c>
      <c r="BG132">
        <v>-36.499404348433004</v>
      </c>
      <c r="BH132" s="6">
        <f t="shared" si="526"/>
        <v>-32.674020528793335</v>
      </c>
      <c r="BI132" s="16">
        <f t="shared" si="413"/>
        <v>32674.020528793335</v>
      </c>
      <c r="BJ132" s="6">
        <f t="shared" si="527"/>
        <v>20.421262830495834</v>
      </c>
      <c r="BK132" s="14">
        <f t="shared" si="528"/>
        <v>2.618046982112503E-2</v>
      </c>
      <c r="BL132" s="6">
        <f t="shared" si="529"/>
        <v>0.78001895955350309</v>
      </c>
      <c r="BM132" s="1">
        <v>126</v>
      </c>
      <c r="BN132">
        <v>-23.862637515946901</v>
      </c>
      <c r="BO132" s="5">
        <f t="shared" si="488"/>
        <v>-1.0508742340048016</v>
      </c>
      <c r="BP132" s="5">
        <f t="shared" si="489"/>
        <v>1.0508742340048016</v>
      </c>
      <c r="BQ132">
        <v>-89.819080010056496</v>
      </c>
      <c r="BR132" s="6">
        <f t="shared" si="465"/>
        <v>-86.135495267808437</v>
      </c>
      <c r="BS132" s="16">
        <f t="shared" si="414"/>
        <v>86135.495267808437</v>
      </c>
      <c r="BT132" s="6">
        <f t="shared" si="466"/>
        <v>53.834684542380273</v>
      </c>
      <c r="BU132" s="14">
        <f t="shared" si="467"/>
        <v>2.6271855850120041E-2</v>
      </c>
      <c r="BV132" s="6">
        <f t="shared" si="468"/>
        <v>2.0491390044732718</v>
      </c>
      <c r="BW132" s="1">
        <v>126</v>
      </c>
      <c r="BX132">
        <v>-23.8089101677425</v>
      </c>
      <c r="BY132" s="5">
        <f t="shared" si="490"/>
        <v>-1.0504067100653991</v>
      </c>
      <c r="BZ132" s="5">
        <f t="shared" si="491"/>
        <v>1.0504067100653991</v>
      </c>
      <c r="CA132">
        <v>-100.77705681323999</v>
      </c>
      <c r="CB132" s="6">
        <f t="shared" si="469"/>
        <v>-96.684499457478466</v>
      </c>
      <c r="CC132" s="16">
        <f t="shared" si="415"/>
        <v>96684.499457478465</v>
      </c>
      <c r="CD132" s="6">
        <f t="shared" si="470"/>
        <v>60.427812160924042</v>
      </c>
      <c r="CE132" s="14">
        <f t="shared" si="471"/>
        <v>2.6260167751634977E-2</v>
      </c>
      <c r="CF132" s="6">
        <f t="shared" si="472"/>
        <v>2.301120569085541</v>
      </c>
      <c r="CG132" s="1">
        <v>126</v>
      </c>
      <c r="CH132">
        <v>-23.835382453526901</v>
      </c>
      <c r="CI132" s="5">
        <f t="shared" si="492"/>
        <v>-1.0504310641511019</v>
      </c>
      <c r="CJ132" s="5">
        <f t="shared" si="493"/>
        <v>1.0504310641511019</v>
      </c>
      <c r="CK132">
        <v>-102.307045087218</v>
      </c>
      <c r="CL132" s="6">
        <f t="shared" si="473"/>
        <v>-98.266180604696004</v>
      </c>
      <c r="CM132" s="16">
        <f t="shared" si="416"/>
        <v>98266.180604695997</v>
      </c>
      <c r="CN132" s="6">
        <f t="shared" si="474"/>
        <v>61.416362877935001</v>
      </c>
      <c r="CO132" s="14">
        <f t="shared" si="475"/>
        <v>2.6260776603777548E-2</v>
      </c>
      <c r="CP132" s="6">
        <f t="shared" si="476"/>
        <v>2.3387108387761999</v>
      </c>
      <c r="CQ132" s="1"/>
      <c r="CR132" s="1"/>
      <c r="CU132" s="1"/>
      <c r="DA132" s="27">
        <f t="shared" si="418"/>
        <v>49.025030602933789</v>
      </c>
      <c r="DB132" s="22">
        <f t="shared" si="419"/>
        <v>2.62433175066644E-2</v>
      </c>
      <c r="DC132" s="27">
        <f t="shared" si="496"/>
        <v>1.8680957767814246</v>
      </c>
      <c r="DD132" s="1">
        <v>126</v>
      </c>
      <c r="DE132">
        <v>-23.8127140151568</v>
      </c>
      <c r="DF132" s="5">
        <f t="shared" si="497"/>
        <v>-1.0498451225445002</v>
      </c>
      <c r="DG132" s="5">
        <f t="shared" si="498"/>
        <v>1.0498451225445002</v>
      </c>
      <c r="DH132">
        <v>-16.1552889272571</v>
      </c>
      <c r="DI132" s="6">
        <f t="shared" si="535"/>
        <v>-12.202648632228414</v>
      </c>
      <c r="DJ132" s="16">
        <f t="shared" si="536"/>
        <v>12202.648632228413</v>
      </c>
      <c r="DK132" s="6">
        <f t="shared" si="537"/>
        <v>7.626655395142758</v>
      </c>
      <c r="DL132" s="14">
        <f t="shared" si="538"/>
        <v>2.6246128063612505E-2</v>
      </c>
      <c r="DM132" s="6">
        <f t="shared" si="539"/>
        <v>0.29058211468975925</v>
      </c>
      <c r="DN132" s="1"/>
      <c r="ER132" s="1"/>
      <c r="ES132"/>
      <c r="ET132" s="5"/>
      <c r="EU132" s="5"/>
      <c r="EV132"/>
      <c r="EW132" s="6"/>
      <c r="EX132" s="16"/>
      <c r="EY132" s="6"/>
      <c r="EZ132" s="14"/>
      <c r="FA132" s="6"/>
      <c r="FE132" s="1">
        <v>126</v>
      </c>
      <c r="FF132">
        <v>-23.842964630116601</v>
      </c>
      <c r="FG132" s="5">
        <f t="shared" si="505"/>
        <v>-1.0499271720645993</v>
      </c>
      <c r="FH132" s="5">
        <f t="shared" si="506"/>
        <v>1.0499271720645993</v>
      </c>
      <c r="FI132">
        <v>-104.781023226678</v>
      </c>
      <c r="FJ132" s="6">
        <f t="shared" si="559"/>
        <v>-101.42024885863029</v>
      </c>
      <c r="FK132" s="16">
        <f t="shared" si="560"/>
        <v>101420.24885863029</v>
      </c>
      <c r="FL132" s="6">
        <f t="shared" si="561"/>
        <v>63.387655536643933</v>
      </c>
      <c r="FM132" s="14">
        <f t="shared" si="562"/>
        <v>2.6248179301614983E-2</v>
      </c>
      <c r="FN132" s="6">
        <f t="shared" si="563"/>
        <v>2.4149353297332836</v>
      </c>
      <c r="FO132" s="1">
        <v>126</v>
      </c>
      <c r="FP132">
        <v>-23.746871836456801</v>
      </c>
      <c r="FQ132" s="5">
        <f t="shared" si="540"/>
        <v>-1.0502865228854006</v>
      </c>
      <c r="FR132" s="5">
        <f t="shared" si="541"/>
        <v>1.0502865228854006</v>
      </c>
      <c r="FS132">
        <v>-113.09124920517201</v>
      </c>
      <c r="FT132" s="6">
        <f t="shared" si="564"/>
        <v>-109.49970614165062</v>
      </c>
      <c r="FU132" s="16">
        <f t="shared" si="565"/>
        <v>109499.70614165062</v>
      </c>
      <c r="FV132" s="6">
        <f t="shared" si="566"/>
        <v>68.43731633853163</v>
      </c>
      <c r="FW132" s="14">
        <f t="shared" si="567"/>
        <v>2.6257163072135013E-2</v>
      </c>
      <c r="FX132" s="6">
        <f t="shared" si="568"/>
        <v>2.6064246221313838</v>
      </c>
      <c r="GI132" s="1">
        <v>126</v>
      </c>
      <c r="GJ132">
        <v>-23.6355725938365</v>
      </c>
      <c r="GK132" s="5">
        <f t="shared" si="509"/>
        <v>-1.0503231238629986</v>
      </c>
      <c r="GL132" s="5">
        <f t="shared" si="510"/>
        <v>1.0503231238629986</v>
      </c>
      <c r="GM132">
        <v>-113.273064605892</v>
      </c>
      <c r="GN132" s="6">
        <f t="shared" si="432"/>
        <v>-109.76746138185291</v>
      </c>
      <c r="GO132" s="16">
        <f t="shared" si="433"/>
        <v>109767.46138185292</v>
      </c>
      <c r="GP132" s="6">
        <f t="shared" si="434"/>
        <v>68.604663363658076</v>
      </c>
      <c r="GQ132" s="14">
        <f t="shared" si="435"/>
        <v>2.6258078096574967E-2</v>
      </c>
      <c r="GR132" s="6">
        <f t="shared" si="436"/>
        <v>2.6127069586485341</v>
      </c>
      <c r="GS132" s="1">
        <v>126</v>
      </c>
      <c r="GT132">
        <v>-24.1627359172567</v>
      </c>
      <c r="GU132" s="5">
        <f t="shared" si="511"/>
        <v>-1.0506221249801015</v>
      </c>
      <c r="GV132" s="5">
        <f t="shared" si="512"/>
        <v>1.0506221249801015</v>
      </c>
      <c r="GW132">
        <v>-84.226313978433595</v>
      </c>
      <c r="GX132" s="6">
        <f t="shared" si="569"/>
        <v>-80.560953542590127</v>
      </c>
      <c r="GY132" s="16">
        <f t="shared" si="570"/>
        <v>80560.953542590127</v>
      </c>
      <c r="GZ132" s="6">
        <f t="shared" si="571"/>
        <v>50.350595964118831</v>
      </c>
      <c r="HA132" s="14">
        <f t="shared" si="572"/>
        <v>2.6265553124502537E-2</v>
      </c>
      <c r="HB132" s="6">
        <f t="shared" si="573"/>
        <v>1.9169821296147731</v>
      </c>
      <c r="HC132" s="27">
        <f t="shared" si="513"/>
        <v>62.695057800738113</v>
      </c>
      <c r="HD132" s="22">
        <f t="shared" si="514"/>
        <v>2.625724339870688E-2</v>
      </c>
      <c r="HE132" s="27">
        <f t="shared" si="515"/>
        <v>2.3877242880654306</v>
      </c>
      <c r="HF132" s="1">
        <v>126</v>
      </c>
      <c r="HG132">
        <v>-23.733191918351199</v>
      </c>
      <c r="HH132" s="5">
        <f t="shared" si="516"/>
        <v>-1.0517005034053994</v>
      </c>
      <c r="HI132" s="5">
        <f t="shared" si="517"/>
        <v>1.0517005034053994</v>
      </c>
      <c r="HJ132">
        <v>-24.576950259506699</v>
      </c>
      <c r="HK132" s="6">
        <f t="shared" si="437"/>
        <v>-20.789263397455198</v>
      </c>
      <c r="HL132" s="16">
        <f t="shared" si="438"/>
        <v>20789.263397455197</v>
      </c>
      <c r="HM132" s="6">
        <f t="shared" si="439"/>
        <v>12.993289623409499</v>
      </c>
      <c r="HN132" s="14">
        <f t="shared" si="440"/>
        <v>2.6292512585134986E-2</v>
      </c>
      <c r="HO132" s="6">
        <f t="shared" si="441"/>
        <v>0.49418212053098054</v>
      </c>
      <c r="HP132" s="1">
        <v>126</v>
      </c>
      <c r="HQ132">
        <v>-23.8872379830268</v>
      </c>
      <c r="HR132" s="5">
        <f t="shared" si="518"/>
        <v>-1.0497579041841014</v>
      </c>
      <c r="HS132" s="5">
        <f t="shared" si="519"/>
        <v>1.0497579041841014</v>
      </c>
      <c r="HT132">
        <v>-53.264688514173002</v>
      </c>
      <c r="HU132" s="6">
        <f t="shared" si="442"/>
        <v>-49.559297785162897</v>
      </c>
      <c r="HV132" s="16">
        <f t="shared" si="443"/>
        <v>49559.297785162897</v>
      </c>
      <c r="HW132" s="6">
        <f t="shared" si="444"/>
        <v>30.974561115726811</v>
      </c>
      <c r="HX132" s="14">
        <f t="shared" si="445"/>
        <v>2.6243947604602535E-2</v>
      </c>
      <c r="HY132" s="6">
        <f t="shared" si="446"/>
        <v>1.1802554090717148</v>
      </c>
      <c r="JD132" s="27">
        <f t="shared" si="462"/>
        <v>21.983925369568155</v>
      </c>
      <c r="JE132" s="22">
        <f t="shared" si="463"/>
        <v>2.6268230094868762E-2</v>
      </c>
      <c r="JF132" s="27">
        <f t="shared" si="464"/>
        <v>0.8369016599204564</v>
      </c>
    </row>
    <row r="133" spans="2:266" x14ac:dyDescent="0.25">
      <c r="B133" s="1">
        <v>127</v>
      </c>
      <c r="C133" s="5">
        <v>-23.841188644506499</v>
      </c>
      <c r="D133" s="5">
        <f t="shared" si="420"/>
        <v>-1.0582774103929999</v>
      </c>
      <c r="E133" s="5">
        <f t="shared" si="421"/>
        <v>1.0582774103929999</v>
      </c>
      <c r="F133" s="6">
        <v>-93.711148202419295</v>
      </c>
      <c r="G133" s="6">
        <f t="shared" si="422"/>
        <v>-90.103544667363181</v>
      </c>
      <c r="H133" s="16">
        <f t="shared" si="395"/>
        <v>90103.544667363181</v>
      </c>
      <c r="I133" s="6">
        <f t="shared" si="396"/>
        <v>56.314715417101986</v>
      </c>
      <c r="J133" s="14">
        <f t="shared" si="397"/>
        <v>2.6456935259824999E-2</v>
      </c>
      <c r="K133" s="6">
        <f t="shared" si="398"/>
        <v>2.128542662407924</v>
      </c>
      <c r="L133" s="1">
        <v>127</v>
      </c>
      <c r="M133" s="1">
        <v>-24.049306274215301</v>
      </c>
      <c r="N133" s="5">
        <f t="shared" si="585"/>
        <v>-1.059150944414899</v>
      </c>
      <c r="O133" s="5">
        <f t="shared" si="586"/>
        <v>1.059150944414899</v>
      </c>
      <c r="P133" s="1">
        <v>-97.417856194078894</v>
      </c>
      <c r="Q133" s="6">
        <f t="shared" si="587"/>
        <v>-93.377784825861426</v>
      </c>
      <c r="R133" s="16">
        <f t="shared" si="588"/>
        <v>93377.784825861425</v>
      </c>
      <c r="S133" s="6">
        <f t="shared" si="589"/>
        <v>58.361115516163387</v>
      </c>
      <c r="T133" s="14">
        <f t="shared" si="590"/>
        <v>2.6478773610372475E-2</v>
      </c>
      <c r="U133" s="6">
        <f t="shared" si="591"/>
        <v>2.2040716981432142</v>
      </c>
      <c r="V133" s="1"/>
      <c r="W133" s="5"/>
      <c r="X133" s="5"/>
      <c r="Y133" s="5"/>
      <c r="Z133" s="6"/>
      <c r="AA133" s="6"/>
      <c r="AB133" s="16"/>
      <c r="AC133" s="6"/>
      <c r="AD133" s="14"/>
      <c r="AE133" s="6"/>
      <c r="AF133" s="1"/>
      <c r="AG133" s="5"/>
      <c r="AH133" s="5"/>
      <c r="AI133" s="5"/>
      <c r="AJ133" s="6"/>
      <c r="AK133" s="6"/>
      <c r="AL133" s="16"/>
      <c r="AM133" s="6"/>
      <c r="AN133" s="14"/>
      <c r="AO133" s="6"/>
      <c r="AP133" s="1"/>
      <c r="AQ133" s="5"/>
      <c r="AR133" s="5"/>
      <c r="AS133" s="5"/>
      <c r="AT133" s="6"/>
      <c r="AU133" s="6"/>
      <c r="AV133" s="16"/>
      <c r="AW133" s="6"/>
      <c r="AX133" s="14"/>
      <c r="AY133" s="6"/>
      <c r="AZ133" s="27">
        <f t="shared" si="583"/>
        <v>57.337915466632687</v>
      </c>
      <c r="BA133" s="22">
        <f t="shared" si="584"/>
        <v>2.6467854435098737E-2</v>
      </c>
      <c r="BB133" s="27">
        <f t="shared" si="412"/>
        <v>2.1663227598304111</v>
      </c>
      <c r="BC133" s="1">
        <v>127</v>
      </c>
      <c r="BD133">
        <v>-23.8987541127965</v>
      </c>
      <c r="BE133" s="5">
        <f t="shared" si="486"/>
        <v>-1.0472187928450012</v>
      </c>
      <c r="BF133" s="5">
        <f t="shared" si="487"/>
        <v>1.0472187928450012</v>
      </c>
      <c r="BG133">
        <v>-36.499404348433004</v>
      </c>
      <c r="BH133" s="6">
        <f t="shared" si="526"/>
        <v>-32.674020528793335</v>
      </c>
      <c r="BI133" s="16">
        <f t="shared" si="413"/>
        <v>32674.020528793335</v>
      </c>
      <c r="BJ133" s="6">
        <f t="shared" si="527"/>
        <v>20.421262830495834</v>
      </c>
      <c r="BK133" s="14">
        <f t="shared" si="528"/>
        <v>2.618046982112503E-2</v>
      </c>
      <c r="BL133" s="6">
        <f t="shared" si="529"/>
        <v>0.78001895955350309</v>
      </c>
      <c r="BM133" s="1">
        <v>127</v>
      </c>
      <c r="BN133">
        <v>-23.871101980990801</v>
      </c>
      <c r="BO133" s="5">
        <f t="shared" si="488"/>
        <v>-1.0593386990487019</v>
      </c>
      <c r="BP133" s="5">
        <f t="shared" si="489"/>
        <v>1.0593386990487019</v>
      </c>
      <c r="BQ133">
        <v>-82.223898172378497</v>
      </c>
      <c r="BR133" s="6">
        <f t="shared" si="465"/>
        <v>-78.540313430130439</v>
      </c>
      <c r="BS133" s="16">
        <f t="shared" si="414"/>
        <v>78540.313430130438</v>
      </c>
      <c r="BT133" s="6">
        <f t="shared" si="466"/>
        <v>49.087695893831523</v>
      </c>
      <c r="BU133" s="14">
        <f t="shared" si="467"/>
        <v>2.6483467476217548E-2</v>
      </c>
      <c r="BV133" s="6">
        <f t="shared" si="468"/>
        <v>1.8535222375209299</v>
      </c>
      <c r="BW133" s="1"/>
      <c r="BX133" s="1"/>
      <c r="CA133" s="1"/>
      <c r="CG133" s="1">
        <v>127</v>
      </c>
      <c r="CH133">
        <v>-23.843673226908098</v>
      </c>
      <c r="CI133" s="5">
        <f t="shared" si="492"/>
        <v>-1.0587218375322998</v>
      </c>
      <c r="CJ133" s="5">
        <f t="shared" si="493"/>
        <v>1.0587218375322998</v>
      </c>
      <c r="CK133">
        <v>-99.937298148870497</v>
      </c>
      <c r="CL133" s="6">
        <f t="shared" si="473"/>
        <v>-95.8964336663485</v>
      </c>
      <c r="CM133" s="16">
        <f t="shared" si="416"/>
        <v>95896.433666348501</v>
      </c>
      <c r="CN133" s="6">
        <f t="shared" si="474"/>
        <v>59.935271041467814</v>
      </c>
      <c r="CO133" s="14">
        <f t="shared" si="475"/>
        <v>2.6468045938307493E-2</v>
      </c>
      <c r="CP133" s="6">
        <f t="shared" si="476"/>
        <v>2.2644388324384326</v>
      </c>
      <c r="CQ133" s="1"/>
      <c r="CR133" s="1"/>
      <c r="CU133" s="1"/>
      <c r="DA133" s="27">
        <f t="shared" si="418"/>
        <v>43.148076588598393</v>
      </c>
      <c r="DB133" s="22">
        <f t="shared" si="419"/>
        <v>2.6377327745216689E-2</v>
      </c>
      <c r="DC133" s="27">
        <f t="shared" si="496"/>
        <v>1.6358016629043455</v>
      </c>
      <c r="DD133" s="1">
        <v>127</v>
      </c>
      <c r="DE133">
        <v>-23.821204696931598</v>
      </c>
      <c r="DF133" s="5">
        <f t="shared" si="497"/>
        <v>-1.0583358043192987</v>
      </c>
      <c r="DG133" s="5">
        <f t="shared" si="498"/>
        <v>1.0583358043192987</v>
      </c>
      <c r="DH133">
        <v>-16.153484210372</v>
      </c>
      <c r="DI133" s="6">
        <f t="shared" si="535"/>
        <v>-12.200843915343313</v>
      </c>
      <c r="DJ133" s="16">
        <f t="shared" si="536"/>
        <v>12200.843915343314</v>
      </c>
      <c r="DK133" s="6">
        <f t="shared" si="537"/>
        <v>7.6255274470895706</v>
      </c>
      <c r="DL133" s="14">
        <f t="shared" si="538"/>
        <v>2.6458395107982469E-2</v>
      </c>
      <c r="DM133" s="6">
        <f t="shared" si="539"/>
        <v>0.28820823848038152</v>
      </c>
      <c r="DN133" s="1"/>
      <c r="ER133" s="1"/>
      <c r="ES133"/>
      <c r="ET133" s="5"/>
      <c r="EU133" s="5"/>
      <c r="EV133"/>
      <c r="EW133" s="6"/>
      <c r="EX133" s="16"/>
      <c r="EY133" s="6"/>
      <c r="EZ133" s="14"/>
      <c r="FA133" s="6"/>
      <c r="FE133" s="1">
        <v>127</v>
      </c>
      <c r="FF133">
        <v>-23.851605487658802</v>
      </c>
      <c r="FG133" s="5">
        <f t="shared" si="505"/>
        <v>-1.0585680296067999</v>
      </c>
      <c r="FH133" s="5">
        <f t="shared" si="506"/>
        <v>1.0585680296067999</v>
      </c>
      <c r="FI133">
        <v>-105.22818174213199</v>
      </c>
      <c r="FJ133" s="6">
        <f t="shared" si="559"/>
        <v>-101.86740737408428</v>
      </c>
      <c r="FK133" s="16">
        <f t="shared" si="560"/>
        <v>101867.40737408429</v>
      </c>
      <c r="FL133" s="6">
        <f t="shared" si="561"/>
        <v>63.667129608802682</v>
      </c>
      <c r="FM133" s="14">
        <f t="shared" si="562"/>
        <v>2.6464200740169995E-2</v>
      </c>
      <c r="FN133" s="6">
        <f t="shared" si="563"/>
        <v>2.4057832025194088</v>
      </c>
      <c r="FO133" s="1">
        <v>127</v>
      </c>
      <c r="FP133">
        <v>-23.754856670367602</v>
      </c>
      <c r="FQ133" s="5">
        <f t="shared" si="540"/>
        <v>-1.058271356796201</v>
      </c>
      <c r="FR133" s="5">
        <f t="shared" si="541"/>
        <v>1.058271356796201</v>
      </c>
      <c r="FS133">
        <v>-114.198966510594</v>
      </c>
      <c r="FT133" s="6">
        <f t="shared" si="564"/>
        <v>-110.60742344707262</v>
      </c>
      <c r="FU133" s="16">
        <f t="shared" si="565"/>
        <v>110607.42344707262</v>
      </c>
      <c r="FV133" s="6">
        <f t="shared" si="566"/>
        <v>69.129639654420387</v>
      </c>
      <c r="FW133" s="14">
        <f t="shared" si="567"/>
        <v>2.6456783919905025E-2</v>
      </c>
      <c r="FX133" s="6">
        <f t="shared" si="568"/>
        <v>2.6129267965336491</v>
      </c>
      <c r="GI133" s="1">
        <v>127</v>
      </c>
      <c r="GJ133">
        <v>-23.6441278628328</v>
      </c>
      <c r="GK133" s="5">
        <f t="shared" si="509"/>
        <v>-1.0588783928592989</v>
      </c>
      <c r="GL133" s="5">
        <f t="shared" si="510"/>
        <v>1.0588783928592989</v>
      </c>
      <c r="GM133">
        <v>-112.664548307657</v>
      </c>
      <c r="GN133" s="6">
        <f t="shared" si="432"/>
        <v>-109.15894508361791</v>
      </c>
      <c r="GO133" s="16">
        <f t="shared" si="433"/>
        <v>109158.9450836179</v>
      </c>
      <c r="GP133" s="6">
        <f t="shared" si="434"/>
        <v>68.224340677261182</v>
      </c>
      <c r="GQ133" s="14">
        <f t="shared" si="435"/>
        <v>2.6471959821482472E-2</v>
      </c>
      <c r="GR133" s="6">
        <f t="shared" si="436"/>
        <v>2.5772304407131919</v>
      </c>
      <c r="GS133" s="1">
        <v>127</v>
      </c>
      <c r="GT133">
        <v>-24.1709404967323</v>
      </c>
      <c r="GU133" s="5">
        <f t="shared" si="511"/>
        <v>-1.0588267044557007</v>
      </c>
      <c r="GV133" s="5">
        <f t="shared" si="512"/>
        <v>1.0588267044557007</v>
      </c>
      <c r="GW133">
        <v>-82.763304747641101</v>
      </c>
      <c r="GX133" s="6">
        <f t="shared" si="569"/>
        <v>-79.097944311797633</v>
      </c>
      <c r="GY133" s="16">
        <f t="shared" si="570"/>
        <v>79097.944311797633</v>
      </c>
      <c r="GZ133" s="6">
        <f t="shared" si="571"/>
        <v>49.436215194873519</v>
      </c>
      <c r="HA133" s="14">
        <f t="shared" si="572"/>
        <v>2.6470667611392516E-2</v>
      </c>
      <c r="HB133" s="6">
        <f t="shared" si="573"/>
        <v>1.8675847515684505</v>
      </c>
      <c r="HC133" s="27">
        <f t="shared" si="513"/>
        <v>62.614331283839441</v>
      </c>
      <c r="HD133" s="22">
        <f t="shared" si="514"/>
        <v>2.6465903023237501E-2</v>
      </c>
      <c r="HE133" s="27">
        <f t="shared" si="515"/>
        <v>2.365849040890954</v>
      </c>
      <c r="HF133" s="1">
        <v>127</v>
      </c>
      <c r="HG133">
        <v>-23.740974748392599</v>
      </c>
      <c r="HH133" s="5">
        <f t="shared" si="516"/>
        <v>-1.0594833334467992</v>
      </c>
      <c r="HI133" s="5">
        <f t="shared" si="517"/>
        <v>1.0594833334467992</v>
      </c>
      <c r="HJ133">
        <v>-22.888028435409101</v>
      </c>
      <c r="HK133" s="6">
        <f t="shared" si="437"/>
        <v>-19.1003415733576</v>
      </c>
      <c r="HL133" s="16">
        <f t="shared" si="438"/>
        <v>19100.3415733576</v>
      </c>
      <c r="HM133" s="6">
        <f t="shared" si="439"/>
        <v>11.937713483348499</v>
      </c>
      <c r="HN133" s="14">
        <f t="shared" si="440"/>
        <v>2.6487083336169982E-2</v>
      </c>
      <c r="HO133" s="6">
        <f t="shared" si="441"/>
        <v>0.4506994345823917</v>
      </c>
      <c r="HP133" s="1">
        <v>127</v>
      </c>
      <c r="HQ133">
        <v>-23.895937700156601</v>
      </c>
      <c r="HR133" s="5">
        <f t="shared" si="518"/>
        <v>-1.0584576213139023</v>
      </c>
      <c r="HS133" s="5">
        <f t="shared" si="519"/>
        <v>1.0584576213139023</v>
      </c>
      <c r="HT133">
        <v>-52.243013121187701</v>
      </c>
      <c r="HU133" s="6">
        <f t="shared" si="442"/>
        <v>-48.537622392177596</v>
      </c>
      <c r="HV133" s="16">
        <f t="shared" si="443"/>
        <v>48537.622392177596</v>
      </c>
      <c r="HW133" s="6">
        <f t="shared" si="444"/>
        <v>30.336013995110999</v>
      </c>
      <c r="HX133" s="14">
        <f t="shared" si="445"/>
        <v>2.6461440532847557E-2</v>
      </c>
      <c r="HY133" s="6">
        <f t="shared" si="446"/>
        <v>1.1464233762124094</v>
      </c>
      <c r="JD133" s="27"/>
      <c r="JE133" s="22"/>
      <c r="JF133" s="27"/>
    </row>
    <row r="134" spans="2:266" x14ac:dyDescent="0.25">
      <c r="B134" s="1">
        <v>128</v>
      </c>
      <c r="C134" s="5">
        <v>-23.849378695349699</v>
      </c>
      <c r="D134" s="5">
        <f t="shared" si="420"/>
        <v>-1.0664674612362006</v>
      </c>
      <c r="E134" s="5">
        <f t="shared" si="421"/>
        <v>1.0664674612362006</v>
      </c>
      <c r="F134" s="6">
        <v>-94.054759480059104</v>
      </c>
      <c r="G134" s="6">
        <f t="shared" si="422"/>
        <v>-90.44715594500299</v>
      </c>
      <c r="H134" s="16">
        <f t="shared" si="395"/>
        <v>90447.155945002989</v>
      </c>
      <c r="I134" s="6">
        <f t="shared" si="396"/>
        <v>56.529472465626867</v>
      </c>
      <c r="J134" s="14">
        <f t="shared" si="397"/>
        <v>2.6661686530905015E-2</v>
      </c>
      <c r="K134" s="6">
        <f t="shared" si="398"/>
        <v>2.1202511851641672</v>
      </c>
      <c r="L134" s="1">
        <v>128</v>
      </c>
      <c r="M134" s="1">
        <v>-24.057733812318599</v>
      </c>
      <c r="N134" s="5">
        <f t="shared" si="585"/>
        <v>-1.0675784825181971</v>
      </c>
      <c r="O134" s="5">
        <f t="shared" si="586"/>
        <v>1.0675784825181971</v>
      </c>
      <c r="P134" s="1">
        <v>-96.701645106077194</v>
      </c>
      <c r="Q134" s="6">
        <f t="shared" si="587"/>
        <v>-92.661573737859726</v>
      </c>
      <c r="R134" s="16">
        <f t="shared" si="588"/>
        <v>92661.573737859726</v>
      </c>
      <c r="S134" s="6">
        <f t="shared" si="589"/>
        <v>57.913483586162329</v>
      </c>
      <c r="T134" s="14">
        <f t="shared" si="590"/>
        <v>2.6689462062954927E-2</v>
      </c>
      <c r="U134" s="6">
        <f t="shared" si="591"/>
        <v>2.1699007439549134</v>
      </c>
      <c r="V134" s="1"/>
      <c r="W134" s="5"/>
      <c r="X134" s="5"/>
      <c r="Y134" s="5"/>
      <c r="Z134" s="6"/>
      <c r="AA134" s="6"/>
      <c r="AB134" s="16"/>
      <c r="AC134" s="6"/>
      <c r="AD134" s="14"/>
      <c r="AE134" s="6"/>
      <c r="AF134" s="1"/>
      <c r="AG134" s="5"/>
      <c r="AH134" s="5"/>
      <c r="AI134" s="5"/>
      <c r="AJ134" s="6"/>
      <c r="AK134" s="6"/>
      <c r="AL134" s="16"/>
      <c r="AM134" s="6"/>
      <c r="AN134" s="14"/>
      <c r="AO134" s="6"/>
      <c r="AP134" s="1"/>
      <c r="AQ134" s="5"/>
      <c r="AR134" s="5"/>
      <c r="AS134" s="5"/>
      <c r="AT134" s="6"/>
      <c r="AU134" s="6"/>
      <c r="AV134" s="16"/>
      <c r="AW134" s="6"/>
      <c r="AX134" s="14"/>
      <c r="AY134" s="6"/>
      <c r="AZ134" s="27">
        <f t="shared" ref="AZ134:AZ141" si="592">AVERAGE(I134,S134,AC134,AM134,AW134)</f>
        <v>57.221478025894598</v>
      </c>
      <c r="BA134" s="22">
        <f t="shared" ref="BA134:BA141" si="593">AVERAGE(J134,T134,AD134,AN134,AX134)</f>
        <v>2.6675574296929971E-2</v>
      </c>
      <c r="BB134" s="27">
        <f t="shared" si="412"/>
        <v>2.1450888887696817</v>
      </c>
      <c r="BC134" s="1"/>
      <c r="BD134" s="1"/>
      <c r="BE134" s="5"/>
      <c r="BF134" s="5"/>
      <c r="BG134" s="1"/>
      <c r="BH134" s="6"/>
      <c r="BI134" s="16"/>
      <c r="BJ134" s="6"/>
      <c r="BK134" s="14"/>
      <c r="BL134" s="6"/>
      <c r="BM134" s="1"/>
      <c r="BN134"/>
      <c r="BO134" s="5"/>
      <c r="BP134" s="5"/>
      <c r="BQ134"/>
      <c r="BR134" s="6"/>
      <c r="BS134" s="16"/>
      <c r="BT134" s="6"/>
      <c r="BU134" s="14"/>
      <c r="BV134" s="6"/>
      <c r="BW134" s="1"/>
      <c r="BX134" s="1"/>
      <c r="CA134" s="1"/>
      <c r="CG134" s="1">
        <v>128</v>
      </c>
      <c r="CH134">
        <v>-23.851792217837801</v>
      </c>
      <c r="CI134" s="5">
        <f t="shared" si="492"/>
        <v>-1.0668408284620021</v>
      </c>
      <c r="CJ134" s="5">
        <f t="shared" si="493"/>
        <v>1.0668408284620021</v>
      </c>
      <c r="CK134">
        <v>-98.700565099716201</v>
      </c>
      <c r="CL134" s="6">
        <f t="shared" si="473"/>
        <v>-94.659700617194204</v>
      </c>
      <c r="CM134" s="16">
        <f t="shared" si="416"/>
        <v>94659.700617194205</v>
      </c>
      <c r="CN134" s="6">
        <f t="shared" si="474"/>
        <v>59.162312885746381</v>
      </c>
      <c r="CO134" s="14">
        <f t="shared" si="475"/>
        <v>2.6671020711550052E-2</v>
      </c>
      <c r="CP134" s="6">
        <f t="shared" si="476"/>
        <v>2.2182245488687196</v>
      </c>
      <c r="CQ134" s="1"/>
      <c r="CR134" s="1"/>
      <c r="CU134" s="1"/>
      <c r="DA134" s="27"/>
      <c r="DB134" s="22"/>
      <c r="DC134" s="27"/>
      <c r="DD134" s="1">
        <v>128</v>
      </c>
      <c r="DE134">
        <v>-23.829655518099599</v>
      </c>
      <c r="DF134" s="5">
        <f t="shared" si="497"/>
        <v>-1.0667866254872997</v>
      </c>
      <c r="DG134" s="5">
        <f t="shared" si="498"/>
        <v>1.0667866254872997</v>
      </c>
      <c r="DH134">
        <v>-15.9718420356512</v>
      </c>
      <c r="DI134" s="6">
        <f t="shared" si="535"/>
        <v>-12.019201740622513</v>
      </c>
      <c r="DJ134" s="16">
        <f t="shared" si="536"/>
        <v>12019.201740622513</v>
      </c>
      <c r="DK134" s="6">
        <f t="shared" si="537"/>
        <v>7.5120010878890708</v>
      </c>
      <c r="DL134" s="14">
        <f t="shared" si="538"/>
        <v>2.6669665637182493E-2</v>
      </c>
      <c r="DM134" s="6">
        <f t="shared" si="539"/>
        <v>0.28166836397888467</v>
      </c>
      <c r="DN134" s="1"/>
      <c r="ER134" s="1"/>
      <c r="ES134"/>
      <c r="ET134" s="5"/>
      <c r="EU134" s="5"/>
      <c r="EV134"/>
      <c r="EW134" s="6"/>
      <c r="EX134" s="16"/>
      <c r="EY134" s="6"/>
      <c r="EZ134" s="14"/>
      <c r="FA134" s="6"/>
      <c r="FE134" s="1">
        <v>128</v>
      </c>
      <c r="FF134">
        <v>-23.859820078852199</v>
      </c>
      <c r="FG134" s="5">
        <f t="shared" si="505"/>
        <v>-1.0667826208001969</v>
      </c>
      <c r="FH134" s="5">
        <f t="shared" si="506"/>
        <v>1.0667826208001969</v>
      </c>
      <c r="FI134">
        <v>-105.695561133325</v>
      </c>
      <c r="FJ134" s="6">
        <f t="shared" si="559"/>
        <v>-102.33478676527729</v>
      </c>
      <c r="FK134" s="16">
        <f t="shared" si="560"/>
        <v>102334.78676527728</v>
      </c>
      <c r="FL134" s="6">
        <f t="shared" si="561"/>
        <v>63.959241728298302</v>
      </c>
      <c r="FM134" s="14">
        <f t="shared" si="562"/>
        <v>2.6669565520004924E-2</v>
      </c>
      <c r="FN134" s="6">
        <f t="shared" si="563"/>
        <v>2.3982108625025136</v>
      </c>
      <c r="FO134" s="1">
        <v>128</v>
      </c>
      <c r="FP134">
        <v>-23.762614820360401</v>
      </c>
      <c r="FQ134" s="5">
        <f t="shared" si="540"/>
        <v>-1.0660295067890004</v>
      </c>
      <c r="FR134" s="5">
        <f t="shared" si="541"/>
        <v>1.0660295067890004</v>
      </c>
      <c r="FS134">
        <v>-114.866194501519</v>
      </c>
      <c r="FT134" s="6">
        <f t="shared" si="564"/>
        <v>-111.27465143799762</v>
      </c>
      <c r="FU134" s="16">
        <f t="shared" si="565"/>
        <v>111274.65143799761</v>
      </c>
      <c r="FV134" s="6">
        <f t="shared" si="566"/>
        <v>69.546657148748508</v>
      </c>
      <c r="FW134" s="14">
        <f t="shared" si="567"/>
        <v>2.6650737669725012E-2</v>
      </c>
      <c r="FX134" s="6">
        <f t="shared" si="568"/>
        <v>2.6095584298873971</v>
      </c>
      <c r="GI134" s="1">
        <v>128</v>
      </c>
      <c r="GJ134">
        <v>-23.652973052550902</v>
      </c>
      <c r="GK134" s="5">
        <f t="shared" si="509"/>
        <v>-1.0677235825774005</v>
      </c>
      <c r="GL134" s="5">
        <f t="shared" si="510"/>
        <v>1.0677235825774005</v>
      </c>
      <c r="GM134">
        <v>-102.64087468385701</v>
      </c>
      <c r="GN134" s="6">
        <f t="shared" si="432"/>
        <v>-99.135271459817915</v>
      </c>
      <c r="GO134" s="16">
        <f t="shared" si="433"/>
        <v>99135.271459817915</v>
      </c>
      <c r="GP134" s="6">
        <f t="shared" si="434"/>
        <v>61.9595446623862</v>
      </c>
      <c r="GQ134" s="14">
        <f t="shared" si="435"/>
        <v>2.6693089564435012E-2</v>
      </c>
      <c r="GR134" s="6">
        <f t="shared" si="436"/>
        <v>2.3211829605868872</v>
      </c>
      <c r="HC134" s="27">
        <f t="shared" si="513"/>
        <v>65.155147846477675</v>
      </c>
      <c r="HD134" s="22">
        <f t="shared" si="514"/>
        <v>2.6671130918054984E-2</v>
      </c>
      <c r="HE134" s="27">
        <f t="shared" si="515"/>
        <v>2.4429090782337615</v>
      </c>
      <c r="HF134" s="1">
        <v>128</v>
      </c>
      <c r="HG134">
        <v>-23.7488520611106</v>
      </c>
      <c r="HH134" s="5">
        <f t="shared" si="516"/>
        <v>-1.0673606461648006</v>
      </c>
      <c r="HI134" s="5">
        <f t="shared" si="517"/>
        <v>1.0673606461648006</v>
      </c>
      <c r="HJ134">
        <v>-22.093460336327599</v>
      </c>
      <c r="HK134" s="6">
        <f t="shared" si="437"/>
        <v>-18.305773474276098</v>
      </c>
      <c r="HL134" s="16">
        <f t="shared" si="438"/>
        <v>18305.773474276099</v>
      </c>
      <c r="HM134" s="6">
        <f t="shared" si="439"/>
        <v>11.441108421422562</v>
      </c>
      <c r="HN134" s="14">
        <f t="shared" si="440"/>
        <v>2.6684016154120017E-2</v>
      </c>
      <c r="HO134" s="6">
        <f t="shared" si="441"/>
        <v>0.42876261037100494</v>
      </c>
      <c r="HP134" s="1">
        <v>128</v>
      </c>
      <c r="HQ134">
        <v>-23.904222699337701</v>
      </c>
      <c r="HR134" s="5">
        <f t="shared" si="518"/>
        <v>-1.0667426204950026</v>
      </c>
      <c r="HS134" s="5">
        <f t="shared" si="519"/>
        <v>1.0667426204950026</v>
      </c>
      <c r="HT134">
        <v>-51.353693753480897</v>
      </c>
      <c r="HU134" s="6">
        <f t="shared" si="442"/>
        <v>-47.648303024470792</v>
      </c>
      <c r="HV134" s="16">
        <f t="shared" si="443"/>
        <v>47648.303024470792</v>
      </c>
      <c r="HW134" s="6">
        <f t="shared" si="444"/>
        <v>29.780189390294243</v>
      </c>
      <c r="HX134" s="14">
        <f t="shared" si="445"/>
        <v>2.6668565512375064E-2</v>
      </c>
      <c r="HY134" s="6">
        <f t="shared" si="446"/>
        <v>1.1166775871943802</v>
      </c>
      <c r="JD134" s="27"/>
      <c r="JE134" s="22"/>
      <c r="JF134" s="27"/>
    </row>
    <row r="135" spans="2:266" x14ac:dyDescent="0.25">
      <c r="B135" s="1">
        <v>129</v>
      </c>
      <c r="C135" s="5">
        <v>-23.857846652853301</v>
      </c>
      <c r="D135" s="5">
        <f t="shared" si="420"/>
        <v>-1.0749354187398019</v>
      </c>
      <c r="E135" s="5">
        <f t="shared" si="421"/>
        <v>1.0749354187398019</v>
      </c>
      <c r="F135" s="6">
        <v>-94.284423068165793</v>
      </c>
      <c r="G135" s="6">
        <f t="shared" si="422"/>
        <v>-90.676819533109679</v>
      </c>
      <c r="H135" s="16">
        <f t="shared" ref="H135:H141" si="594">(G135*-1)*1000</f>
        <v>90676.819533109679</v>
      </c>
      <c r="I135" s="6">
        <f t="shared" ref="I135:I141" si="595">H135/(40*40)</f>
        <v>56.673012208193548</v>
      </c>
      <c r="J135" s="14">
        <f t="shared" ref="J135:J141" si="596">E135/40</f>
        <v>2.6873385468495048E-2</v>
      </c>
      <c r="K135" s="6">
        <f t="shared" ref="K135:K141" si="597">(I135/J135)*(10^(-3))</f>
        <v>2.1088899377651553</v>
      </c>
      <c r="L135" s="1">
        <v>129</v>
      </c>
      <c r="M135" s="1">
        <v>-24.065271006027199</v>
      </c>
      <c r="N135" s="5">
        <f t="shared" ref="N135:N137" si="598">N134+(M135-M134)</f>
        <v>-1.0751156762267975</v>
      </c>
      <c r="O135" s="5">
        <f t="shared" si="586"/>
        <v>1.0751156762267975</v>
      </c>
      <c r="P135" s="1">
        <v>-95.816019736230402</v>
      </c>
      <c r="Q135" s="6">
        <f t="shared" si="587"/>
        <v>-91.775948368012934</v>
      </c>
      <c r="R135" s="16">
        <f t="shared" si="588"/>
        <v>91775.948368012934</v>
      </c>
      <c r="S135" s="6">
        <f t="shared" si="589"/>
        <v>57.359967730008087</v>
      </c>
      <c r="T135" s="14">
        <f t="shared" si="590"/>
        <v>2.6877891905669936E-2</v>
      </c>
      <c r="U135" s="6">
        <f t="shared" si="591"/>
        <v>2.1340947396960068</v>
      </c>
      <c r="V135" s="1"/>
      <c r="W135" s="5"/>
      <c r="X135" s="5"/>
      <c r="Y135" s="5"/>
      <c r="Z135" s="6"/>
      <c r="AA135" s="6"/>
      <c r="AB135" s="16"/>
      <c r="AC135" s="6"/>
      <c r="AD135" s="14"/>
      <c r="AE135" s="6"/>
      <c r="AF135" s="1"/>
      <c r="AG135" s="5"/>
      <c r="AH135" s="5"/>
      <c r="AI135" s="5"/>
      <c r="AJ135" s="6"/>
      <c r="AK135" s="6"/>
      <c r="AL135" s="16"/>
      <c r="AM135" s="6"/>
      <c r="AN135" s="14"/>
      <c r="AO135" s="6"/>
      <c r="AP135" s="1"/>
      <c r="AQ135" s="5"/>
      <c r="AR135" s="5"/>
      <c r="AS135" s="5"/>
      <c r="AT135" s="6"/>
      <c r="AU135" s="6"/>
      <c r="AV135" s="16"/>
      <c r="AW135" s="6"/>
      <c r="AX135" s="14"/>
      <c r="AY135" s="6"/>
      <c r="AZ135" s="27">
        <f t="shared" si="592"/>
        <v>57.016489969100817</v>
      </c>
      <c r="BA135" s="22">
        <f t="shared" si="593"/>
        <v>2.6875638687082492E-2</v>
      </c>
      <c r="BB135" s="27">
        <f t="shared" ref="BB135:BB141" si="599">(AZ135*(10^-3))/BA135</f>
        <v>2.1214933952994848</v>
      </c>
      <c r="BC135" s="1"/>
      <c r="BD135" s="1"/>
      <c r="BE135" s="5"/>
      <c r="BF135" s="5"/>
      <c r="BG135" s="1"/>
      <c r="BH135" s="6"/>
      <c r="BI135" s="16"/>
      <c r="BJ135" s="6"/>
      <c r="BK135" s="14"/>
      <c r="BL135" s="6"/>
      <c r="BM135" s="1"/>
      <c r="BN135" s="1"/>
      <c r="BQ135" s="1"/>
      <c r="BW135" s="1"/>
      <c r="BX135" s="1"/>
      <c r="CA135" s="1"/>
      <c r="CG135" s="1"/>
      <c r="CH135" s="1"/>
      <c r="CK135" s="1"/>
      <c r="CQ135" s="1"/>
      <c r="CR135" s="1"/>
      <c r="CU135" s="1"/>
      <c r="DA135" s="27"/>
      <c r="DB135" s="22"/>
      <c r="DC135" s="27"/>
      <c r="DD135" s="1">
        <v>129</v>
      </c>
      <c r="DE135">
        <v>-23.838093859544902</v>
      </c>
      <c r="DF135" s="5">
        <f t="shared" si="497"/>
        <v>-1.0752249669326019</v>
      </c>
      <c r="DG135" s="5">
        <f t="shared" si="498"/>
        <v>1.0752249669326019</v>
      </c>
      <c r="DH135">
        <v>-15.823912061750899</v>
      </c>
      <c r="DI135" s="6">
        <f t="shared" si="535"/>
        <v>-11.871271766722213</v>
      </c>
      <c r="DJ135" s="16">
        <f t="shared" si="536"/>
        <v>11871.271766722213</v>
      </c>
      <c r="DK135" s="6">
        <f t="shared" si="537"/>
        <v>7.4195448542013835</v>
      </c>
      <c r="DL135" s="14">
        <f t="shared" si="538"/>
        <v>2.6880624173315049E-2</v>
      </c>
      <c r="DM135" s="6">
        <f t="shared" si="539"/>
        <v>0.27601832481133082</v>
      </c>
      <c r="DN135" s="1"/>
      <c r="ER135" s="1"/>
      <c r="ES135"/>
      <c r="ET135" s="5"/>
      <c r="EU135" s="5"/>
      <c r="EV135"/>
      <c r="EW135" s="6"/>
      <c r="EX135" s="16"/>
      <c r="EY135" s="6"/>
      <c r="EZ135" s="14"/>
      <c r="FA135" s="6"/>
      <c r="FE135" s="1">
        <v>129</v>
      </c>
      <c r="FF135">
        <v>-23.867941491220702</v>
      </c>
      <c r="FG135" s="5">
        <f t="shared" si="505"/>
        <v>-1.0749040331686999</v>
      </c>
      <c r="FH135" s="5">
        <f t="shared" si="506"/>
        <v>1.0749040331686999</v>
      </c>
      <c r="FI135">
        <v>-105.641640163958</v>
      </c>
      <c r="FJ135" s="6">
        <f t="shared" si="559"/>
        <v>-102.28086579591029</v>
      </c>
      <c r="FK135" s="16">
        <f t="shared" si="560"/>
        <v>102280.86579591029</v>
      </c>
      <c r="FL135" s="6">
        <f t="shared" si="561"/>
        <v>63.925541122443931</v>
      </c>
      <c r="FM135" s="14">
        <f t="shared" si="562"/>
        <v>2.6872600829217497E-2</v>
      </c>
      <c r="FN135" s="6">
        <f t="shared" si="563"/>
        <v>2.3788371482428401</v>
      </c>
      <c r="FO135" s="1">
        <v>129</v>
      </c>
      <c r="FP135">
        <v>-23.771413676779702</v>
      </c>
      <c r="FQ135" s="5">
        <f t="shared" si="540"/>
        <v>-1.0748283632083009</v>
      </c>
      <c r="FR135" s="5">
        <f t="shared" si="541"/>
        <v>1.0748283632083009</v>
      </c>
      <c r="FS135">
        <v>-116.022656299174</v>
      </c>
      <c r="FT135" s="6">
        <f t="shared" si="564"/>
        <v>-112.43111323565262</v>
      </c>
      <c r="FU135" s="16">
        <f t="shared" si="565"/>
        <v>112431.11323565262</v>
      </c>
      <c r="FV135" s="6">
        <f t="shared" si="566"/>
        <v>70.269445772282893</v>
      </c>
      <c r="FW135" s="14">
        <f t="shared" si="567"/>
        <v>2.6870709080207521E-2</v>
      </c>
      <c r="FX135" s="6">
        <f t="shared" si="568"/>
        <v>2.6150945835680273</v>
      </c>
      <c r="GI135" s="1">
        <v>129</v>
      </c>
      <c r="GJ135">
        <v>-23.661114534921101</v>
      </c>
      <c r="GK135" s="5">
        <f t="shared" si="509"/>
        <v>-1.0758650649475996</v>
      </c>
      <c r="GL135" s="5">
        <f t="shared" si="510"/>
        <v>1.0758650649475996</v>
      </c>
      <c r="GM135">
        <v>-101.05752628296599</v>
      </c>
      <c r="GN135" s="6">
        <f t="shared" si="432"/>
        <v>-97.551923058926903</v>
      </c>
      <c r="GO135" s="16">
        <f t="shared" si="433"/>
        <v>97551.923058926899</v>
      </c>
      <c r="GP135" s="6">
        <f t="shared" si="434"/>
        <v>60.969951911829313</v>
      </c>
      <c r="GQ135" s="14">
        <f t="shared" si="435"/>
        <v>2.6896626623689988E-2</v>
      </c>
      <c r="GR135" s="6">
        <f t="shared" si="436"/>
        <v>2.2668252329505236</v>
      </c>
      <c r="HC135" s="27">
        <f t="shared" si="513"/>
        <v>65.054979602185369</v>
      </c>
      <c r="HD135" s="22">
        <f t="shared" si="514"/>
        <v>2.6879978844371669E-2</v>
      </c>
      <c r="HE135" s="27">
        <f t="shared" si="515"/>
        <v>2.4202020388050665</v>
      </c>
      <c r="HF135" s="1">
        <v>129</v>
      </c>
      <c r="HG135">
        <v>-23.7534173578732</v>
      </c>
      <c r="HH135" s="5">
        <f t="shared" si="516"/>
        <v>-1.0719259429274004</v>
      </c>
      <c r="HI135" s="5">
        <f t="shared" si="517"/>
        <v>1.0719259429274004</v>
      </c>
      <c r="HJ135">
        <v>-21.189764142036399</v>
      </c>
      <c r="HK135" s="6">
        <f t="shared" si="437"/>
        <v>-17.402077279984898</v>
      </c>
      <c r="HL135" s="16">
        <f t="shared" si="438"/>
        <v>17402.077279984896</v>
      </c>
      <c r="HM135" s="6">
        <f t="shared" si="439"/>
        <v>10.876298299990561</v>
      </c>
      <c r="HN135" s="14">
        <f t="shared" si="440"/>
        <v>2.6798148573185011E-2</v>
      </c>
      <c r="HO135" s="6">
        <f t="shared" si="441"/>
        <v>0.40586006418643761</v>
      </c>
      <c r="HP135" s="1">
        <v>129</v>
      </c>
      <c r="HQ135">
        <v>-23.912293261492799</v>
      </c>
      <c r="HR135" s="5">
        <f t="shared" si="518"/>
        <v>-1.0748131826501002</v>
      </c>
      <c r="HS135" s="5">
        <f t="shared" si="519"/>
        <v>1.0748131826501002</v>
      </c>
      <c r="HT135">
        <v>-50.261542573571198</v>
      </c>
      <c r="HU135" s="6">
        <f t="shared" si="442"/>
        <v>-46.556151844561093</v>
      </c>
      <c r="HV135" s="16">
        <f t="shared" si="443"/>
        <v>46556.151844561093</v>
      </c>
      <c r="HW135" s="6">
        <f t="shared" si="444"/>
        <v>29.097594902850684</v>
      </c>
      <c r="HX135" s="14">
        <f t="shared" si="445"/>
        <v>2.6870329566252505E-2</v>
      </c>
      <c r="HY135" s="6">
        <f t="shared" si="446"/>
        <v>1.0828893940845254</v>
      </c>
      <c r="JD135" s="27"/>
      <c r="JE135" s="22"/>
      <c r="JF135" s="27"/>
    </row>
    <row r="136" spans="2:266" x14ac:dyDescent="0.25">
      <c r="B136" s="1">
        <v>130</v>
      </c>
      <c r="C136" s="5">
        <v>-23.865858774515999</v>
      </c>
      <c r="D136" s="5">
        <f t="shared" ref="D136:D141" si="600">D135+(C136-C135)</f>
        <v>-1.0829475404025004</v>
      </c>
      <c r="E136" s="5">
        <f t="shared" ref="E136:E141" si="601">D136*-1</f>
        <v>1.0829475404025004</v>
      </c>
      <c r="F136" s="6">
        <v>-94.658554531633897</v>
      </c>
      <c r="G136" s="6">
        <f t="shared" ref="G136:G141" si="602">G135+(F136-F135)</f>
        <v>-91.050950996577782</v>
      </c>
      <c r="H136" s="16">
        <f t="shared" si="594"/>
        <v>91050.950996577783</v>
      </c>
      <c r="I136" s="6">
        <f t="shared" si="595"/>
        <v>56.906844372861116</v>
      </c>
      <c r="J136" s="14">
        <f t="shared" si="596"/>
        <v>2.7073688510062512E-2</v>
      </c>
      <c r="K136" s="6">
        <f t="shared" si="597"/>
        <v>2.1019243222699586</v>
      </c>
      <c r="L136" s="1">
        <v>130</v>
      </c>
      <c r="M136" s="1">
        <v>-24.073297889153</v>
      </c>
      <c r="N136" s="5">
        <f t="shared" si="598"/>
        <v>-1.0831425593525985</v>
      </c>
      <c r="O136" s="5">
        <f t="shared" si="586"/>
        <v>1.0831425593525985</v>
      </c>
      <c r="P136" s="1">
        <v>-95.776987075805707</v>
      </c>
      <c r="Q136" s="6">
        <f t="shared" si="587"/>
        <v>-91.736915707588238</v>
      </c>
      <c r="R136" s="16">
        <f t="shared" si="588"/>
        <v>91736.915707588239</v>
      </c>
      <c r="S136" s="6">
        <f t="shared" si="589"/>
        <v>57.335572317242651</v>
      </c>
      <c r="T136" s="14">
        <f t="shared" si="590"/>
        <v>2.7078563983814963E-2</v>
      </c>
      <c r="U136" s="6">
        <f t="shared" si="591"/>
        <v>2.1173786154802192</v>
      </c>
      <c r="V136" s="1"/>
      <c r="W136" s="5"/>
      <c r="X136" s="5"/>
      <c r="Y136" s="5"/>
      <c r="Z136" s="6"/>
      <c r="AA136" s="6"/>
      <c r="AB136" s="16"/>
      <c r="AC136" s="6"/>
      <c r="AD136" s="14"/>
      <c r="AE136" s="6"/>
      <c r="AF136" s="1"/>
      <c r="AG136" s="5"/>
      <c r="AH136" s="5"/>
      <c r="AI136" s="5"/>
      <c r="AJ136" s="6"/>
      <c r="AK136" s="6"/>
      <c r="AL136" s="16"/>
      <c r="AM136" s="6"/>
      <c r="AN136" s="14"/>
      <c r="AO136" s="6"/>
      <c r="AP136" s="1"/>
      <c r="AQ136" s="5"/>
      <c r="AR136" s="5"/>
      <c r="AS136" s="5"/>
      <c r="AT136" s="6"/>
      <c r="AU136" s="6"/>
      <c r="AV136" s="16"/>
      <c r="AW136" s="6"/>
      <c r="AX136" s="14"/>
      <c r="AY136" s="6"/>
      <c r="AZ136" s="27">
        <f t="shared" si="592"/>
        <v>57.121208345051883</v>
      </c>
      <c r="BA136" s="22">
        <f t="shared" si="593"/>
        <v>2.7076126246938739E-2</v>
      </c>
      <c r="BB136" s="27">
        <f t="shared" si="599"/>
        <v>2.1096521645709965</v>
      </c>
      <c r="BC136" s="1"/>
      <c r="BD136" s="1"/>
      <c r="BE136" s="5"/>
      <c r="BF136" s="5"/>
      <c r="BG136" s="1"/>
      <c r="BH136" s="6"/>
      <c r="BI136" s="16"/>
      <c r="BJ136" s="6"/>
      <c r="BK136" s="14"/>
      <c r="BL136" s="6"/>
      <c r="BM136" s="1"/>
      <c r="BN136" s="1"/>
      <c r="BQ136" s="1"/>
      <c r="BW136" s="1"/>
      <c r="BX136" s="1"/>
      <c r="CA136" s="1"/>
      <c r="CG136" s="1"/>
      <c r="CH136" s="1"/>
      <c r="CK136" s="1"/>
      <c r="CQ136" s="1"/>
      <c r="CR136" s="1"/>
      <c r="CU136" s="1"/>
      <c r="DA136" s="27"/>
      <c r="DB136" s="22"/>
      <c r="DC136" s="27"/>
      <c r="DD136" s="1">
        <v>130</v>
      </c>
      <c r="DE136">
        <v>-23.8462213255102</v>
      </c>
      <c r="DF136" s="5">
        <f t="shared" si="497"/>
        <v>-1.0833524328979003</v>
      </c>
      <c r="DG136" s="5">
        <f t="shared" si="498"/>
        <v>1.0833524328979003</v>
      </c>
      <c r="DH136">
        <v>-15.9079048782587</v>
      </c>
      <c r="DI136" s="6">
        <f t="shared" si="535"/>
        <v>-11.955264583230013</v>
      </c>
      <c r="DJ136" s="16">
        <f t="shared" si="536"/>
        <v>11955.264583230013</v>
      </c>
      <c r="DK136" s="6">
        <f t="shared" si="537"/>
        <v>7.4720403645187581</v>
      </c>
      <c r="DL136" s="14">
        <f t="shared" si="538"/>
        <v>2.7083810822447506E-2</v>
      </c>
      <c r="DM136" s="6">
        <f t="shared" si="539"/>
        <v>0.27588585718246889</v>
      </c>
      <c r="DN136" s="1"/>
      <c r="ER136" s="1"/>
      <c r="ES136"/>
      <c r="ET136" s="5"/>
      <c r="EU136" s="5"/>
      <c r="EV136"/>
      <c r="EW136" s="6"/>
      <c r="EX136" s="16"/>
      <c r="EY136" s="6"/>
      <c r="EZ136" s="14"/>
      <c r="FA136" s="6"/>
      <c r="FE136" s="1">
        <v>130</v>
      </c>
      <c r="FF136">
        <v>-23.876331636722</v>
      </c>
      <c r="FG136" s="5">
        <f t="shared" si="505"/>
        <v>-1.0832941786699983</v>
      </c>
      <c r="FH136" s="5">
        <f t="shared" si="506"/>
        <v>1.0832941786699983</v>
      </c>
      <c r="FI136">
        <v>-105.872404761612</v>
      </c>
      <c r="FJ136" s="6">
        <f t="shared" si="559"/>
        <v>-102.51163039356429</v>
      </c>
      <c r="FK136" s="16">
        <f t="shared" si="560"/>
        <v>102511.63039356429</v>
      </c>
      <c r="FL136" s="6">
        <f t="shared" si="561"/>
        <v>64.069768995977682</v>
      </c>
      <c r="FM136" s="14">
        <f t="shared" si="562"/>
        <v>2.7082354466749958E-2</v>
      </c>
      <c r="FN136" s="6">
        <f t="shared" si="563"/>
        <v>2.3657385134161282</v>
      </c>
      <c r="FO136" s="1">
        <v>130</v>
      </c>
      <c r="FP136">
        <v>-23.779905103612599</v>
      </c>
      <c r="FQ136" s="5">
        <f t="shared" si="540"/>
        <v>-1.0833197900411982</v>
      </c>
      <c r="FR136" s="5">
        <f t="shared" si="541"/>
        <v>1.0833197900411982</v>
      </c>
      <c r="FS136">
        <v>-116.87132138758901</v>
      </c>
      <c r="FT136" s="6">
        <f t="shared" si="564"/>
        <v>-113.27977832406762</v>
      </c>
      <c r="FU136" s="16">
        <f t="shared" si="565"/>
        <v>113279.77832406762</v>
      </c>
      <c r="FV136" s="6">
        <f t="shared" si="566"/>
        <v>70.79986145254226</v>
      </c>
      <c r="FW136" s="14">
        <f t="shared" si="567"/>
        <v>2.7082994751029953E-2</v>
      </c>
      <c r="FX136" s="6">
        <f t="shared" si="568"/>
        <v>2.6141814117454563</v>
      </c>
      <c r="HC136" s="27">
        <f t="shared" si="513"/>
        <v>67.434815224259978</v>
      </c>
      <c r="HD136" s="22">
        <f t="shared" si="514"/>
        <v>2.7082674608889953E-2</v>
      </c>
      <c r="HE136" s="27">
        <f t="shared" si="515"/>
        <v>2.4899614309926514</v>
      </c>
      <c r="HF136" s="1">
        <v>130</v>
      </c>
      <c r="HG136">
        <v>-23.7534173578732</v>
      </c>
      <c r="HH136" s="5">
        <f t="shared" si="516"/>
        <v>-1.0719259429274004</v>
      </c>
      <c r="HI136" s="5">
        <f t="shared" si="517"/>
        <v>1.0719259429274004</v>
      </c>
      <c r="HJ136">
        <v>-21.189764142036399</v>
      </c>
      <c r="HK136" s="6">
        <f t="shared" ref="HK136" si="603">HK135+(HJ136-HJ135)</f>
        <v>-17.402077279984898</v>
      </c>
      <c r="HL136" s="16">
        <f t="shared" ref="HL136" si="604">(HK136*-1)*1000</f>
        <v>17402.077279984896</v>
      </c>
      <c r="HM136" s="6">
        <f t="shared" ref="HM136" si="605">HL136/(40*40)</f>
        <v>10.876298299990561</v>
      </c>
      <c r="HN136" s="14">
        <f t="shared" ref="HN136" si="606">HI136/40</f>
        <v>2.6798148573185011E-2</v>
      </c>
      <c r="HO136" s="6">
        <f t="shared" ref="HO136" si="607">(HM136/HN136)*(10^(-3))</f>
        <v>0.40586006418643761</v>
      </c>
      <c r="HP136" s="1">
        <v>130</v>
      </c>
      <c r="HQ136">
        <v>-23.920907483209</v>
      </c>
      <c r="HR136" s="5">
        <f t="shared" si="518"/>
        <v>-1.0834274043663008</v>
      </c>
      <c r="HS136" s="5">
        <f t="shared" si="519"/>
        <v>1.0834274043663008</v>
      </c>
      <c r="HT136">
        <v>-49.074747227132299</v>
      </c>
      <c r="HU136" s="6">
        <f t="shared" ref="HU136:HU137" si="608">HU135+(HT136-HT135)</f>
        <v>-45.369356498122194</v>
      </c>
      <c r="HV136" s="16">
        <f t="shared" ref="HV136:HV137" si="609">(HU136*-1)*1000</f>
        <v>45369.356498122193</v>
      </c>
      <c r="HW136" s="6">
        <f t="shared" ref="HW136:HW137" si="610">HV136/(40*40)</f>
        <v>28.35584781132637</v>
      </c>
      <c r="HX136" s="14">
        <f t="shared" ref="HX136:HX137" si="611">HS136/40</f>
        <v>2.7085685109157522E-2</v>
      </c>
      <c r="HY136" s="6">
        <f t="shared" ref="HY136:HY137" si="612">(HW136/HX136)*(10^(-3))</f>
        <v>1.0468942431047983</v>
      </c>
      <c r="JD136" s="27"/>
      <c r="JE136" s="22"/>
      <c r="JF136" s="27"/>
    </row>
    <row r="137" spans="2:266" x14ac:dyDescent="0.25">
      <c r="B137" s="1">
        <v>131</v>
      </c>
      <c r="C137" s="5">
        <v>-23.8749184943924</v>
      </c>
      <c r="D137" s="5">
        <f t="shared" si="600"/>
        <v>-1.0920072602789013</v>
      </c>
      <c r="E137" s="5">
        <f t="shared" si="601"/>
        <v>1.0920072602789013</v>
      </c>
      <c r="F137" s="6">
        <v>-94.545072875917</v>
      </c>
      <c r="G137" s="6">
        <f t="shared" si="602"/>
        <v>-90.937469340860886</v>
      </c>
      <c r="H137" s="16">
        <f t="shared" si="594"/>
        <v>90937.469340860887</v>
      </c>
      <c r="I137" s="6">
        <f t="shared" si="595"/>
        <v>56.835918338038056</v>
      </c>
      <c r="J137" s="14">
        <f t="shared" si="596"/>
        <v>2.7300181506972533E-2</v>
      </c>
      <c r="K137" s="6">
        <f t="shared" si="597"/>
        <v>2.0818879289693379</v>
      </c>
      <c r="L137" s="1">
        <v>131</v>
      </c>
      <c r="M137" s="1">
        <v>-24.073297889153</v>
      </c>
      <c r="N137" s="5">
        <f t="shared" si="598"/>
        <v>-1.0831425593525985</v>
      </c>
      <c r="O137" s="5">
        <f t="shared" si="586"/>
        <v>1.0831425593525985</v>
      </c>
      <c r="P137" s="1">
        <v>-95.776987075805707</v>
      </c>
      <c r="Q137" s="6">
        <f t="shared" si="587"/>
        <v>-91.736915707588238</v>
      </c>
      <c r="R137" s="16">
        <f t="shared" si="588"/>
        <v>91736.915707588239</v>
      </c>
      <c r="S137" s="6">
        <f t="shared" si="589"/>
        <v>57.335572317242651</v>
      </c>
      <c r="T137" s="14">
        <f t="shared" si="590"/>
        <v>2.7078563983814963E-2</v>
      </c>
      <c r="U137" s="6">
        <f t="shared" si="591"/>
        <v>2.1173786154802192</v>
      </c>
      <c r="V137" s="1"/>
      <c r="W137" s="5"/>
      <c r="X137" s="5"/>
      <c r="Y137" s="5"/>
      <c r="Z137" s="6"/>
      <c r="AA137" s="6"/>
      <c r="AB137" s="16"/>
      <c r="AC137" s="6"/>
      <c r="AD137" s="14"/>
      <c r="AE137" s="6"/>
      <c r="AF137" s="1"/>
      <c r="AG137" s="5"/>
      <c r="AH137" s="5"/>
      <c r="AI137" s="5"/>
      <c r="AJ137" s="6"/>
      <c r="AK137" s="6"/>
      <c r="AL137" s="16"/>
      <c r="AM137" s="6"/>
      <c r="AN137" s="14"/>
      <c r="AO137" s="6"/>
      <c r="AP137" s="1"/>
      <c r="AQ137" s="5"/>
      <c r="AR137" s="5"/>
      <c r="AS137" s="5"/>
      <c r="AT137" s="6"/>
      <c r="AU137" s="6"/>
      <c r="AV137" s="16"/>
      <c r="AW137" s="6"/>
      <c r="AX137" s="14"/>
      <c r="AY137" s="6"/>
      <c r="AZ137" s="27">
        <f t="shared" si="592"/>
        <v>57.085745327640353</v>
      </c>
      <c r="BA137" s="22">
        <f t="shared" si="593"/>
        <v>2.718937274539375E-2</v>
      </c>
      <c r="BB137" s="27">
        <f t="shared" si="599"/>
        <v>2.0995609520749778</v>
      </c>
      <c r="BC137" s="1"/>
      <c r="BD137" s="1"/>
      <c r="BE137" s="5"/>
      <c r="BF137" s="5"/>
      <c r="BG137" s="1"/>
      <c r="BH137" s="6"/>
      <c r="BI137" s="16"/>
      <c r="BJ137" s="6"/>
      <c r="BK137" s="14"/>
      <c r="BL137" s="6"/>
      <c r="BM137" s="1"/>
      <c r="BN137" s="1"/>
      <c r="BQ137" s="1"/>
      <c r="BW137" s="1"/>
      <c r="BX137" s="1"/>
      <c r="CA137" s="1"/>
      <c r="CG137" s="1"/>
      <c r="CH137" s="1"/>
      <c r="CK137" s="1"/>
      <c r="CQ137" s="1"/>
      <c r="CR137" s="1"/>
      <c r="CU137" s="1"/>
      <c r="DD137" s="1">
        <v>131</v>
      </c>
      <c r="DE137">
        <v>-23.854402295958199</v>
      </c>
      <c r="DF137" s="5">
        <f t="shared" si="497"/>
        <v>-1.091533403345899</v>
      </c>
      <c r="DG137" s="5">
        <f t="shared" si="498"/>
        <v>1.091533403345899</v>
      </c>
      <c r="DH137">
        <v>-15.875942632556001</v>
      </c>
      <c r="DI137" s="6">
        <f t="shared" si="535"/>
        <v>-11.923302337527314</v>
      </c>
      <c r="DJ137" s="16">
        <f t="shared" si="536"/>
        <v>11923.302337527313</v>
      </c>
      <c r="DK137" s="6">
        <f t="shared" si="537"/>
        <v>7.4520639609545709</v>
      </c>
      <c r="DL137" s="14">
        <f t="shared" si="538"/>
        <v>2.7288335083647475E-2</v>
      </c>
      <c r="DM137" s="6">
        <f t="shared" si="539"/>
        <v>0.27308606179569445</v>
      </c>
      <c r="DN137" s="1"/>
      <c r="ER137" s="1"/>
      <c r="ES137"/>
      <c r="ET137" s="5"/>
      <c r="EU137" s="5"/>
      <c r="EV137"/>
      <c r="EW137" s="6"/>
      <c r="EX137" s="16"/>
      <c r="EY137" s="6"/>
      <c r="EZ137" s="14"/>
      <c r="FA137" s="6"/>
      <c r="FE137" s="1">
        <v>131</v>
      </c>
      <c r="FF137">
        <v>-23.884523876173301</v>
      </c>
      <c r="FG137" s="5">
        <f t="shared" si="505"/>
        <v>-1.0914864181212991</v>
      </c>
      <c r="FH137" s="5">
        <f t="shared" si="506"/>
        <v>1.0914864181212991</v>
      </c>
      <c r="FI137">
        <v>-106.03723060339701</v>
      </c>
      <c r="FJ137" s="6">
        <f t="shared" si="559"/>
        <v>-102.67645623534929</v>
      </c>
      <c r="FK137" s="16">
        <f t="shared" si="560"/>
        <v>102676.45623534929</v>
      </c>
      <c r="FL137" s="6">
        <f t="shared" si="561"/>
        <v>64.172785147093308</v>
      </c>
      <c r="FM137" s="14">
        <f t="shared" si="562"/>
        <v>2.7287160453032477E-2</v>
      </c>
      <c r="FN137" s="6">
        <f t="shared" si="563"/>
        <v>2.3517575329081799</v>
      </c>
      <c r="FO137" s="1">
        <v>131</v>
      </c>
      <c r="FP137">
        <v>-23.787985956882299</v>
      </c>
      <c r="FQ137" s="5">
        <f t="shared" si="540"/>
        <v>-1.091400643310898</v>
      </c>
      <c r="FR137" s="5">
        <f t="shared" si="541"/>
        <v>1.091400643310898</v>
      </c>
      <c r="FS137">
        <v>-117.57268756628</v>
      </c>
      <c r="FT137" s="6">
        <f t="shared" si="564"/>
        <v>-113.98114450275861</v>
      </c>
      <c r="FU137" s="16">
        <f t="shared" si="565"/>
        <v>113981.14450275862</v>
      </c>
      <c r="FV137" s="6">
        <f t="shared" si="566"/>
        <v>71.238215314224135</v>
      </c>
      <c r="FW137" s="14">
        <f t="shared" si="567"/>
        <v>2.7285016082772451E-2</v>
      </c>
      <c r="FX137" s="6">
        <f t="shared" si="568"/>
        <v>2.6108914540535451</v>
      </c>
      <c r="HC137" s="27">
        <f t="shared" si="513"/>
        <v>67.705500230658714</v>
      </c>
      <c r="HD137" s="22">
        <f t="shared" si="514"/>
        <v>2.7286088267902464E-2</v>
      </c>
      <c r="HE137" s="27">
        <f t="shared" si="515"/>
        <v>2.4813194022502287</v>
      </c>
      <c r="HQ137">
        <v>-23.928985728775402</v>
      </c>
      <c r="HR137" s="5">
        <f t="shared" si="518"/>
        <v>-1.0915056499327029</v>
      </c>
      <c r="HS137" s="5">
        <f t="shared" si="519"/>
        <v>1.0915056499327029</v>
      </c>
      <c r="HT137">
        <v>-47.465303167700803</v>
      </c>
      <c r="HU137" s="6">
        <f t="shared" si="608"/>
        <v>-43.759912438690698</v>
      </c>
      <c r="HV137" s="16">
        <f t="shared" si="609"/>
        <v>43759.912438690699</v>
      </c>
      <c r="HW137" s="6">
        <f t="shared" si="610"/>
        <v>27.349945274181685</v>
      </c>
      <c r="HX137" s="14">
        <f t="shared" si="611"/>
        <v>2.7287641248317573E-2</v>
      </c>
      <c r="HY137" s="6">
        <f t="shared" si="612"/>
        <v>1.0022832323723823</v>
      </c>
      <c r="JD137" s="27"/>
      <c r="JE137" s="22"/>
      <c r="JF137" s="27"/>
    </row>
    <row r="138" spans="2:266" x14ac:dyDescent="0.25">
      <c r="B138" s="1">
        <v>132</v>
      </c>
      <c r="C138" s="5">
        <v>-23.882690195128799</v>
      </c>
      <c r="D138" s="5">
        <f t="shared" si="600"/>
        <v>-1.0997789610152999</v>
      </c>
      <c r="E138" s="5">
        <f t="shared" si="601"/>
        <v>1.0997789610152999</v>
      </c>
      <c r="F138" s="6">
        <v>-94.334322959184604</v>
      </c>
      <c r="G138" s="6">
        <f t="shared" si="602"/>
        <v>-90.72671942412849</v>
      </c>
      <c r="H138" s="16">
        <f t="shared" si="594"/>
        <v>90726.719424128489</v>
      </c>
      <c r="I138" s="6">
        <f t="shared" si="595"/>
        <v>56.704199640080304</v>
      </c>
      <c r="J138" s="14">
        <f t="shared" si="596"/>
        <v>2.74944740253825E-2</v>
      </c>
      <c r="K138" s="6">
        <f t="shared" si="597"/>
        <v>2.062385321055126</v>
      </c>
      <c r="L138" s="1"/>
      <c r="M138" s="5"/>
      <c r="N138" s="5"/>
      <c r="O138" s="5"/>
      <c r="P138" s="6"/>
      <c r="Q138" s="6"/>
      <c r="R138" s="16"/>
      <c r="S138" s="6"/>
      <c r="T138" s="14"/>
      <c r="U138" s="6"/>
      <c r="V138" s="1"/>
      <c r="W138" s="5"/>
      <c r="X138" s="5"/>
      <c r="Y138" s="5"/>
      <c r="Z138" s="6"/>
      <c r="AA138" s="6"/>
      <c r="AB138" s="16"/>
      <c r="AC138" s="6"/>
      <c r="AD138" s="14"/>
      <c r="AE138" s="6"/>
      <c r="AF138" s="1"/>
      <c r="AG138" s="5"/>
      <c r="AH138" s="5"/>
      <c r="AI138" s="5"/>
      <c r="AJ138" s="6"/>
      <c r="AK138" s="6"/>
      <c r="AL138" s="16"/>
      <c r="AM138" s="6"/>
      <c r="AN138" s="14"/>
      <c r="AO138" s="6"/>
      <c r="AP138" s="1"/>
      <c r="AQ138" s="5"/>
      <c r="AR138" s="5"/>
      <c r="AS138" s="5"/>
      <c r="AT138" s="6"/>
      <c r="AU138" s="6"/>
      <c r="AV138" s="16"/>
      <c r="AW138" s="6"/>
      <c r="AX138" s="14"/>
      <c r="AY138" s="6"/>
      <c r="AZ138" s="27">
        <f t="shared" si="592"/>
        <v>56.704199640080304</v>
      </c>
      <c r="BA138" s="22">
        <f t="shared" si="593"/>
        <v>2.74944740253825E-2</v>
      </c>
      <c r="BB138" s="27">
        <f t="shared" si="599"/>
        <v>2.062385321055126</v>
      </c>
      <c r="BC138" s="1"/>
      <c r="BD138" s="1"/>
      <c r="BE138" s="5"/>
      <c r="BF138" s="5"/>
      <c r="BG138" s="1"/>
      <c r="BH138" s="6"/>
      <c r="BI138" s="16"/>
      <c r="BJ138" s="6"/>
      <c r="BK138" s="14"/>
      <c r="BL138" s="6"/>
      <c r="BM138" s="1"/>
      <c r="BN138" s="1"/>
      <c r="BQ138" s="1"/>
      <c r="BW138" s="1"/>
      <c r="BX138" s="1"/>
      <c r="CA138" s="1"/>
      <c r="CG138" s="1"/>
      <c r="CH138" s="1"/>
      <c r="CK138" s="1"/>
      <c r="CQ138" s="1"/>
      <c r="CR138" s="1"/>
      <c r="CU138" s="1"/>
      <c r="DD138" s="1">
        <v>132</v>
      </c>
      <c r="DE138">
        <v>-23.862907366666899</v>
      </c>
      <c r="DF138" s="5">
        <f t="shared" si="497"/>
        <v>-1.1000384740545996</v>
      </c>
      <c r="DG138" s="5">
        <f t="shared" si="498"/>
        <v>1.1000384740545996</v>
      </c>
      <c r="DH138">
        <v>-15.8022692427039</v>
      </c>
      <c r="DI138" s="6">
        <f t="shared" si="535"/>
        <v>-11.849628947675214</v>
      </c>
      <c r="DJ138" s="16">
        <f t="shared" si="536"/>
        <v>11849.628947675214</v>
      </c>
      <c r="DK138" s="6">
        <f t="shared" si="537"/>
        <v>7.4060180922970087</v>
      </c>
      <c r="DL138" s="14">
        <f t="shared" si="538"/>
        <v>2.750096185136499E-2</v>
      </c>
      <c r="DM138" s="6">
        <f t="shared" si="539"/>
        <v>0.26930032965117606</v>
      </c>
      <c r="DN138" s="1"/>
      <c r="ER138" s="1"/>
      <c r="ES138"/>
      <c r="ET138" s="5"/>
      <c r="EU138" s="5"/>
      <c r="EV138"/>
      <c r="EW138" s="6"/>
      <c r="EX138" s="16"/>
      <c r="EY138" s="6"/>
      <c r="EZ138" s="14"/>
      <c r="FA138" s="6"/>
      <c r="FE138" s="1">
        <v>132</v>
      </c>
      <c r="FF138">
        <v>-23.892716907248801</v>
      </c>
      <c r="FG138" s="5">
        <f t="shared" si="505"/>
        <v>-1.0996794491967989</v>
      </c>
      <c r="FH138" s="5">
        <f t="shared" si="506"/>
        <v>1.0996794491967989</v>
      </c>
      <c r="FI138">
        <v>-105.921543948352</v>
      </c>
      <c r="FJ138" s="6">
        <f t="shared" si="559"/>
        <v>-102.56076958030428</v>
      </c>
      <c r="FK138" s="16">
        <f t="shared" si="560"/>
        <v>102560.76958030429</v>
      </c>
      <c r="FL138" s="6">
        <f t="shared" si="561"/>
        <v>64.100480987690176</v>
      </c>
      <c r="FM138" s="14">
        <f t="shared" si="562"/>
        <v>2.7491986229919975E-2</v>
      </c>
      <c r="FN138" s="6">
        <f t="shared" si="563"/>
        <v>2.3316060342678542</v>
      </c>
      <c r="FO138" s="1">
        <v>132</v>
      </c>
      <c r="FP138">
        <v>-23.797027469402099</v>
      </c>
      <c r="FQ138" s="5">
        <f t="shared" si="540"/>
        <v>-1.1004421558306987</v>
      </c>
      <c r="FR138" s="5">
        <f t="shared" si="541"/>
        <v>1.1004421558306987</v>
      </c>
      <c r="FS138">
        <v>-118.513182923198</v>
      </c>
      <c r="FT138" s="6">
        <f t="shared" si="564"/>
        <v>-114.92163985967662</v>
      </c>
      <c r="FU138" s="16">
        <f t="shared" si="565"/>
        <v>114921.63985967662</v>
      </c>
      <c r="FV138" s="6">
        <f t="shared" si="566"/>
        <v>71.826024912297896</v>
      </c>
      <c r="FW138" s="14">
        <f t="shared" si="567"/>
        <v>2.7511053895767468E-2</v>
      </c>
      <c r="FX138" s="6">
        <f t="shared" si="568"/>
        <v>2.6108060121734638</v>
      </c>
      <c r="HC138" s="27">
        <f t="shared" si="513"/>
        <v>67.963252949994029</v>
      </c>
      <c r="HD138" s="22">
        <f t="shared" si="514"/>
        <v>2.7501520062843721E-2</v>
      </c>
      <c r="HE138" s="27">
        <f t="shared" si="515"/>
        <v>2.4712544177445905</v>
      </c>
    </row>
    <row r="139" spans="2:266" x14ac:dyDescent="0.25">
      <c r="B139" s="1">
        <v>133</v>
      </c>
      <c r="C139" s="5">
        <v>-23.891486490411001</v>
      </c>
      <c r="D139" s="5">
        <f t="shared" si="600"/>
        <v>-1.1085752562975024</v>
      </c>
      <c r="E139" s="5">
        <f t="shared" si="601"/>
        <v>1.1085752562975024</v>
      </c>
      <c r="F139" s="6">
        <v>-93.910899013280897</v>
      </c>
      <c r="G139" s="6">
        <f t="shared" si="602"/>
        <v>-90.303295478224783</v>
      </c>
      <c r="H139" s="16">
        <f t="shared" si="594"/>
        <v>90303.295478224783</v>
      </c>
      <c r="I139" s="6">
        <f t="shared" si="595"/>
        <v>56.439559673890493</v>
      </c>
      <c r="J139" s="14">
        <f t="shared" si="596"/>
        <v>2.7714381407437559E-2</v>
      </c>
      <c r="K139" s="6">
        <f t="shared" si="597"/>
        <v>2.0364719256820258</v>
      </c>
      <c r="L139" s="1"/>
      <c r="M139" s="5"/>
      <c r="N139" s="5"/>
      <c r="O139" s="5"/>
      <c r="P139" s="6"/>
      <c r="Q139" s="6"/>
      <c r="R139" s="16"/>
      <c r="S139" s="6"/>
      <c r="T139" s="14"/>
      <c r="U139" s="6"/>
      <c r="V139" s="1"/>
      <c r="W139" s="5"/>
      <c r="X139" s="5"/>
      <c r="Y139" s="5"/>
      <c r="Z139" s="6"/>
      <c r="AA139" s="6"/>
      <c r="AB139" s="16"/>
      <c r="AC139" s="6"/>
      <c r="AD139" s="14"/>
      <c r="AE139" s="6"/>
      <c r="AF139" s="1"/>
      <c r="AG139" s="5"/>
      <c r="AH139" s="5"/>
      <c r="AI139" s="5"/>
      <c r="AJ139" s="6"/>
      <c r="AK139" s="6"/>
      <c r="AL139" s="16"/>
      <c r="AM139" s="6"/>
      <c r="AN139" s="14"/>
      <c r="AO139" s="6"/>
      <c r="AP139" s="1"/>
      <c r="AQ139" s="5"/>
      <c r="AR139" s="5"/>
      <c r="AS139" s="5"/>
      <c r="AT139" s="6"/>
      <c r="AU139" s="6"/>
      <c r="AV139" s="16"/>
      <c r="AW139" s="6"/>
      <c r="AX139" s="14"/>
      <c r="AY139" s="6"/>
      <c r="AZ139" s="27">
        <f t="shared" si="592"/>
        <v>56.439559673890493</v>
      </c>
      <c r="BA139" s="22">
        <f t="shared" si="593"/>
        <v>2.7714381407437559E-2</v>
      </c>
      <c r="BB139" s="27">
        <f t="shared" si="599"/>
        <v>2.0364719256820254</v>
      </c>
      <c r="BC139" s="1"/>
      <c r="BD139" s="1"/>
      <c r="BE139" s="5"/>
      <c r="BF139" s="5"/>
      <c r="BG139" s="1"/>
      <c r="BH139" s="6"/>
      <c r="BI139" s="16"/>
      <c r="BJ139" s="6"/>
      <c r="BK139" s="14"/>
      <c r="BL139" s="6"/>
      <c r="BM139" s="1"/>
      <c r="BN139" s="1"/>
      <c r="BQ139" s="1"/>
      <c r="BW139" s="1"/>
      <c r="BX139" s="1"/>
      <c r="CA139" s="1"/>
      <c r="CG139" s="1"/>
      <c r="CH139" s="1"/>
      <c r="CK139" s="1"/>
      <c r="CQ139" s="1"/>
      <c r="CR139" s="1"/>
      <c r="CU139" s="1"/>
      <c r="DD139" s="1">
        <v>133</v>
      </c>
      <c r="DE139">
        <v>-23.871098255700499</v>
      </c>
      <c r="DF139" s="5">
        <f t="shared" si="497"/>
        <v>-1.1082293630881992</v>
      </c>
      <c r="DG139" s="5">
        <f t="shared" si="498"/>
        <v>1.1082293630881992</v>
      </c>
      <c r="DH139">
        <v>-15.8308520913124</v>
      </c>
      <c r="DI139" s="6">
        <f t="shared" si="535"/>
        <v>-11.878211796283713</v>
      </c>
      <c r="DJ139" s="16">
        <f t="shared" si="536"/>
        <v>11878.211796283713</v>
      </c>
      <c r="DK139" s="6">
        <f t="shared" si="537"/>
        <v>7.4238823726773209</v>
      </c>
      <c r="DL139" s="14">
        <f t="shared" si="538"/>
        <v>2.7705734077204981E-2</v>
      </c>
      <c r="DM139" s="6">
        <f t="shared" si="539"/>
        <v>0.26795472561708278</v>
      </c>
      <c r="DN139" s="1"/>
      <c r="ER139" s="1"/>
      <c r="ES139"/>
      <c r="ET139" s="5"/>
      <c r="EU139" s="5"/>
      <c r="EV139"/>
      <c r="EW139" s="6"/>
      <c r="EX139" s="16"/>
      <c r="EY139" s="6"/>
      <c r="EZ139" s="14"/>
      <c r="FA139" s="6"/>
      <c r="FE139" s="1">
        <v>133</v>
      </c>
      <c r="FF139">
        <v>-23.901215551831701</v>
      </c>
      <c r="FG139" s="5">
        <f t="shared" si="505"/>
        <v>-1.1081780937796992</v>
      </c>
      <c r="FH139" s="5">
        <f t="shared" si="506"/>
        <v>1.1081780937796992</v>
      </c>
      <c r="FI139">
        <v>-105.950250662863</v>
      </c>
      <c r="FJ139" s="6">
        <f t="shared" si="559"/>
        <v>-102.58947629481528</v>
      </c>
      <c r="FK139" s="16">
        <f t="shared" si="560"/>
        <v>102589.47629481528</v>
      </c>
      <c r="FL139" s="6">
        <f t="shared" si="561"/>
        <v>64.118422684259542</v>
      </c>
      <c r="FM139" s="14">
        <f t="shared" si="562"/>
        <v>2.7704452344492481E-2</v>
      </c>
      <c r="FN139" s="6">
        <f t="shared" si="563"/>
        <v>2.3143725018266244</v>
      </c>
      <c r="FO139" s="1">
        <v>133</v>
      </c>
      <c r="FP139">
        <v>-23.804692719966699</v>
      </c>
      <c r="FQ139" s="5">
        <f t="shared" si="540"/>
        <v>-1.1081074063952983</v>
      </c>
      <c r="FR139" s="5">
        <f t="shared" si="541"/>
        <v>1.1081074063952983</v>
      </c>
      <c r="FS139">
        <v>-119.077056460083</v>
      </c>
      <c r="FT139" s="6">
        <f t="shared" si="564"/>
        <v>-115.48551339656161</v>
      </c>
      <c r="FU139" s="16">
        <f t="shared" si="565"/>
        <v>115485.51339656161</v>
      </c>
      <c r="FV139" s="6">
        <f t="shared" si="566"/>
        <v>72.178445872851</v>
      </c>
      <c r="FW139" s="14">
        <f t="shared" si="567"/>
        <v>2.7702685159882456E-2</v>
      </c>
      <c r="FX139" s="6">
        <f t="shared" si="568"/>
        <v>2.60546750094016</v>
      </c>
      <c r="HC139" s="27">
        <f t="shared" si="513"/>
        <v>68.148434278555271</v>
      </c>
      <c r="HD139" s="22">
        <f t="shared" si="514"/>
        <v>2.770356875218747E-2</v>
      </c>
      <c r="HE139" s="27">
        <f t="shared" si="515"/>
        <v>2.4599153592142988</v>
      </c>
    </row>
    <row r="140" spans="2:266" x14ac:dyDescent="0.25">
      <c r="B140" s="1">
        <v>134</v>
      </c>
      <c r="C140" s="5">
        <v>-23.8990769557718</v>
      </c>
      <c r="D140" s="5">
        <f t="shared" si="600"/>
        <v>-1.1161657216583016</v>
      </c>
      <c r="E140" s="5">
        <f t="shared" si="601"/>
        <v>1.1161657216583016</v>
      </c>
      <c r="F140" s="6">
        <v>-92.317145504057393</v>
      </c>
      <c r="G140" s="6">
        <f t="shared" si="602"/>
        <v>-88.709541969001279</v>
      </c>
      <c r="H140" s="16">
        <f t="shared" si="594"/>
        <v>88709.541969001279</v>
      </c>
      <c r="I140" s="6">
        <f t="shared" si="595"/>
        <v>55.443463730625801</v>
      </c>
      <c r="J140" s="14">
        <f t="shared" si="596"/>
        <v>2.7904143041457542E-2</v>
      </c>
      <c r="K140" s="6">
        <f t="shared" si="597"/>
        <v>1.9869258714826949</v>
      </c>
      <c r="L140" s="1"/>
      <c r="M140" s="5"/>
      <c r="N140" s="5"/>
      <c r="O140" s="5"/>
      <c r="P140" s="6"/>
      <c r="Q140" s="6"/>
      <c r="R140" s="16"/>
      <c r="S140" s="6"/>
      <c r="T140" s="14"/>
      <c r="U140" s="6"/>
      <c r="V140" s="1"/>
      <c r="W140" s="5"/>
      <c r="X140" s="5"/>
      <c r="Y140" s="5"/>
      <c r="Z140" s="6"/>
      <c r="AA140" s="6"/>
      <c r="AB140" s="16"/>
      <c r="AC140" s="6"/>
      <c r="AD140" s="14"/>
      <c r="AE140" s="6"/>
      <c r="AF140" s="1"/>
      <c r="AG140" s="5"/>
      <c r="AH140" s="5"/>
      <c r="AI140" s="5"/>
      <c r="AJ140" s="6"/>
      <c r="AK140" s="6"/>
      <c r="AL140" s="16"/>
      <c r="AM140" s="6"/>
      <c r="AN140" s="14"/>
      <c r="AO140" s="6"/>
      <c r="AP140" s="1"/>
      <c r="AQ140" s="5"/>
      <c r="AR140" s="5"/>
      <c r="AS140" s="5"/>
      <c r="AT140" s="6"/>
      <c r="AU140" s="6"/>
      <c r="AV140" s="16"/>
      <c r="AW140" s="6"/>
      <c r="AX140" s="14"/>
      <c r="AY140" s="6"/>
      <c r="AZ140" s="27">
        <f t="shared" si="592"/>
        <v>55.443463730625801</v>
      </c>
      <c r="BA140" s="22">
        <f t="shared" si="593"/>
        <v>2.7904143041457542E-2</v>
      </c>
      <c r="BB140" s="27">
        <f t="shared" si="599"/>
        <v>1.9869258714826949</v>
      </c>
      <c r="BC140" s="1"/>
      <c r="BD140" s="1"/>
      <c r="BE140" s="5"/>
      <c r="BF140" s="5"/>
      <c r="BG140" s="1"/>
      <c r="BH140" s="6"/>
      <c r="BI140" s="16"/>
      <c r="BJ140" s="6"/>
      <c r="BK140" s="14"/>
      <c r="BL140" s="6"/>
      <c r="BM140" s="1"/>
      <c r="BN140" s="1"/>
      <c r="BQ140" s="1"/>
      <c r="BW140" s="1"/>
      <c r="BX140" s="1"/>
      <c r="CA140" s="1"/>
      <c r="CG140" s="1"/>
      <c r="CH140" s="1"/>
      <c r="CK140" s="1"/>
      <c r="CQ140" s="1"/>
      <c r="CR140" s="1"/>
      <c r="CU140" s="1"/>
      <c r="DD140" s="1">
        <v>134</v>
      </c>
      <c r="DE140">
        <v>-23.879614828243199</v>
      </c>
      <c r="DF140" s="5">
        <f t="shared" si="497"/>
        <v>-1.1167459356308989</v>
      </c>
      <c r="DG140" s="5">
        <f t="shared" si="498"/>
        <v>1.1167459356308989</v>
      </c>
      <c r="DH140">
        <v>-15.8166535198689</v>
      </c>
      <c r="DI140" s="6">
        <f t="shared" si="535"/>
        <v>-11.864013224840214</v>
      </c>
      <c r="DJ140" s="16">
        <f t="shared" si="536"/>
        <v>11864.013224840213</v>
      </c>
      <c r="DK140" s="6">
        <f t="shared" si="537"/>
        <v>7.4150082655251337</v>
      </c>
      <c r="DL140" s="14">
        <f t="shared" si="538"/>
        <v>2.7918648390772471E-2</v>
      </c>
      <c r="DM140" s="6">
        <f t="shared" si="539"/>
        <v>0.26559338266446686</v>
      </c>
      <c r="DN140" s="1"/>
      <c r="ER140" s="1"/>
      <c r="ES140"/>
      <c r="ET140" s="5"/>
      <c r="EU140" s="5"/>
      <c r="EV140"/>
      <c r="EW140" s="6"/>
      <c r="EX140" s="16"/>
      <c r="EY140" s="6"/>
      <c r="EZ140" s="14"/>
      <c r="FA140" s="6"/>
      <c r="FE140" s="1">
        <v>134</v>
      </c>
      <c r="FF140">
        <v>-23.909745721684299</v>
      </c>
      <c r="FG140" s="5">
        <f t="shared" si="505"/>
        <v>-1.1167082636322974</v>
      </c>
      <c r="FH140" s="5">
        <f t="shared" si="506"/>
        <v>1.1167082636322974</v>
      </c>
      <c r="FI140">
        <v>-105.784590542316</v>
      </c>
      <c r="FJ140" s="6">
        <f t="shared" si="559"/>
        <v>-102.42381617426828</v>
      </c>
      <c r="FK140" s="16">
        <f t="shared" si="560"/>
        <v>102423.81617426829</v>
      </c>
      <c r="FL140" s="6">
        <f t="shared" si="561"/>
        <v>64.014885108917682</v>
      </c>
      <c r="FM140" s="14">
        <f t="shared" si="562"/>
        <v>2.7917706590807435E-2</v>
      </c>
      <c r="FN140" s="6">
        <f t="shared" si="563"/>
        <v>2.2929850953443323</v>
      </c>
      <c r="FO140" s="1">
        <v>134</v>
      </c>
      <c r="FP140">
        <v>-23.8133997479787</v>
      </c>
      <c r="FQ140" s="5">
        <f t="shared" si="540"/>
        <v>-1.1168144344072992</v>
      </c>
      <c r="FR140" s="5">
        <f t="shared" si="541"/>
        <v>1.1168144344072992</v>
      </c>
      <c r="FS140">
        <v>-119.602614827454</v>
      </c>
      <c r="FT140" s="6">
        <f t="shared" si="564"/>
        <v>-116.01107176393262</v>
      </c>
      <c r="FU140" s="16">
        <f t="shared" si="565"/>
        <v>116011.07176393262</v>
      </c>
      <c r="FV140" s="6">
        <f t="shared" si="566"/>
        <v>72.506919852457884</v>
      </c>
      <c r="FW140" s="14">
        <f t="shared" si="567"/>
        <v>2.7920360860182479E-2</v>
      </c>
      <c r="FX140" s="6">
        <f t="shared" si="568"/>
        <v>2.5969191521396406</v>
      </c>
      <c r="HC140" s="27">
        <f t="shared" si="513"/>
        <v>68.260902480687776</v>
      </c>
      <c r="HD140" s="22">
        <f t="shared" si="514"/>
        <v>2.7919033725494959E-2</v>
      </c>
      <c r="HE140" s="27">
        <f t="shared" si="515"/>
        <v>2.4449593475132931</v>
      </c>
    </row>
    <row r="141" spans="2:266" x14ac:dyDescent="0.25">
      <c r="B141" s="1">
        <v>135</v>
      </c>
      <c r="C141" s="5">
        <v>-23.8990769557718</v>
      </c>
      <c r="D141" s="5">
        <f t="shared" si="600"/>
        <v>-1.1161657216583016</v>
      </c>
      <c r="E141" s="5">
        <f t="shared" si="601"/>
        <v>1.1161657216583016</v>
      </c>
      <c r="F141" s="6">
        <v>-92.317145504057393</v>
      </c>
      <c r="G141" s="6">
        <f t="shared" si="602"/>
        <v>-88.709541969001279</v>
      </c>
      <c r="H141" s="16">
        <f t="shared" si="594"/>
        <v>88709.541969001279</v>
      </c>
      <c r="I141" s="6">
        <f t="shared" si="595"/>
        <v>55.443463730625801</v>
      </c>
      <c r="J141" s="14">
        <f t="shared" si="596"/>
        <v>2.7904143041457542E-2</v>
      </c>
      <c r="K141" s="6">
        <f t="shared" si="597"/>
        <v>1.9869258714826949</v>
      </c>
      <c r="L141" s="1"/>
      <c r="M141" s="5"/>
      <c r="N141" s="5"/>
      <c r="O141" s="5"/>
      <c r="P141" s="6"/>
      <c r="Q141" s="6"/>
      <c r="R141" s="16"/>
      <c r="S141" s="6"/>
      <c r="T141" s="14"/>
      <c r="U141" s="6"/>
      <c r="V141" s="1"/>
      <c r="W141" s="5"/>
      <c r="X141" s="5"/>
      <c r="Y141" s="5"/>
      <c r="Z141" s="6"/>
      <c r="AA141" s="6"/>
      <c r="AB141" s="16"/>
      <c r="AC141" s="6"/>
      <c r="AD141" s="14"/>
      <c r="AE141" s="6"/>
      <c r="AF141" s="1"/>
      <c r="AG141" s="5"/>
      <c r="AH141" s="5"/>
      <c r="AI141" s="5"/>
      <c r="AJ141" s="6"/>
      <c r="AK141" s="6"/>
      <c r="AL141" s="16"/>
      <c r="AM141" s="6"/>
      <c r="AN141" s="14"/>
      <c r="AO141" s="6"/>
      <c r="AP141" s="1"/>
      <c r="AQ141" s="5"/>
      <c r="AR141" s="5"/>
      <c r="AS141" s="5"/>
      <c r="AT141" s="6"/>
      <c r="AU141" s="6"/>
      <c r="AV141" s="16"/>
      <c r="AW141" s="6"/>
      <c r="AX141" s="14"/>
      <c r="AY141" s="6"/>
      <c r="AZ141" s="27">
        <f t="shared" si="592"/>
        <v>55.443463730625801</v>
      </c>
      <c r="BA141" s="22">
        <f t="shared" si="593"/>
        <v>2.7904143041457542E-2</v>
      </c>
      <c r="BB141" s="27">
        <f t="shared" si="599"/>
        <v>1.9869258714826949</v>
      </c>
      <c r="BC141" s="1"/>
      <c r="BD141" s="1"/>
      <c r="BE141" s="5"/>
      <c r="BF141" s="5"/>
      <c r="BG141" s="1"/>
      <c r="BH141" s="6"/>
      <c r="BI141" s="16"/>
      <c r="BJ141" s="6"/>
      <c r="BK141" s="14"/>
      <c r="BL141" s="6"/>
      <c r="BM141" s="1"/>
      <c r="BN141" s="1"/>
      <c r="BQ141" s="1"/>
      <c r="BW141" s="1"/>
      <c r="BX141" s="1"/>
      <c r="CA141" s="1"/>
      <c r="CG141" s="1"/>
      <c r="CH141" s="1"/>
      <c r="CK141" s="1"/>
      <c r="CQ141" s="1"/>
      <c r="CR141" s="1"/>
      <c r="CU141" s="1"/>
      <c r="DD141" s="1">
        <v>135</v>
      </c>
      <c r="DE141">
        <v>-23.8881833685864</v>
      </c>
      <c r="DF141" s="5">
        <f t="shared" ref="DF141" si="613">DF140+(DE141-DE140)</f>
        <v>-1.1253144759741005</v>
      </c>
      <c r="DG141" s="5">
        <f t="shared" ref="DG141" si="614">DF141*-1</f>
        <v>1.1253144759741005</v>
      </c>
      <c r="DH141">
        <v>-15.829282253980599</v>
      </c>
      <c r="DI141" s="6">
        <f t="shared" si="535"/>
        <v>-11.876641958951913</v>
      </c>
      <c r="DJ141" s="16">
        <f t="shared" si="536"/>
        <v>11876.641958951912</v>
      </c>
      <c r="DK141" s="6">
        <f t="shared" si="537"/>
        <v>7.4229012243449448</v>
      </c>
      <c r="DL141" s="14">
        <f t="shared" si="538"/>
        <v>2.8132861899352511E-2</v>
      </c>
      <c r="DM141" s="6">
        <f t="shared" si="539"/>
        <v>0.26385162131392631</v>
      </c>
      <c r="DN141" s="1"/>
      <c r="ER141" s="1"/>
      <c r="ES141"/>
      <c r="ET141" s="5"/>
      <c r="EU141" s="5"/>
      <c r="EV141"/>
      <c r="EW141" s="6"/>
      <c r="EX141" s="16"/>
      <c r="EY141" s="6"/>
      <c r="EZ141" s="14"/>
      <c r="FA141" s="6"/>
      <c r="FE141" s="1">
        <v>135</v>
      </c>
      <c r="FF141">
        <v>-23.918566929845699</v>
      </c>
      <c r="FG141" s="5">
        <f t="shared" ref="FG141:FG146" si="615">FG140+(FF141-FF140)</f>
        <v>-1.1255294717936977</v>
      </c>
      <c r="FH141" s="5">
        <f t="shared" ref="FH141:FH146" si="616">FG141*-1</f>
        <v>1.1255294717936977</v>
      </c>
      <c r="FI141">
        <v>-105.32352142036</v>
      </c>
      <c r="FJ141" s="6">
        <f t="shared" si="559"/>
        <v>-101.96274705231228</v>
      </c>
      <c r="FK141" s="16">
        <f t="shared" si="560"/>
        <v>101962.74705231228</v>
      </c>
      <c r="FL141" s="6">
        <f t="shared" si="561"/>
        <v>63.72671690769517</v>
      </c>
      <c r="FM141" s="14">
        <f t="shared" si="562"/>
        <v>2.8138236794842442E-2</v>
      </c>
      <c r="FN141" s="6">
        <f t="shared" si="563"/>
        <v>2.2647729270433845</v>
      </c>
      <c r="FO141" s="1">
        <v>135</v>
      </c>
      <c r="FP141">
        <v>-23.822246241548498</v>
      </c>
      <c r="FQ141" s="5">
        <f t="shared" si="540"/>
        <v>-1.1256609279770977</v>
      </c>
      <c r="FR141" s="5">
        <f t="shared" si="541"/>
        <v>1.1256609279770977</v>
      </c>
      <c r="FS141">
        <v>-119.435663335025</v>
      </c>
      <c r="FT141" s="6">
        <f t="shared" si="564"/>
        <v>-115.84412027150361</v>
      </c>
      <c r="FU141" s="16">
        <f t="shared" si="565"/>
        <v>115844.12027150362</v>
      </c>
      <c r="FV141" s="6">
        <f t="shared" si="566"/>
        <v>72.402575169689769</v>
      </c>
      <c r="FW141" s="14">
        <f t="shared" si="567"/>
        <v>2.8141523199427441E-2</v>
      </c>
      <c r="FX141" s="6">
        <f t="shared" si="568"/>
        <v>2.5728022842474583</v>
      </c>
      <c r="HC141" s="27">
        <f t="shared" ref="HC141:HC146" si="617">AVERAGE(FL141,FV141,GF141,GP141,GZ141)</f>
        <v>68.064646038692473</v>
      </c>
      <c r="HD141" s="22">
        <f t="shared" ref="HD141:HD146" si="618">AVERAGE(FM141,FW141,GG141,GQ141,HA141)</f>
        <v>2.8139879997134944E-2</v>
      </c>
      <c r="HE141" s="27">
        <f t="shared" ref="HE141:HE146" si="619">(HC141*(10^-3))/HD141</f>
        <v>2.418796599190276</v>
      </c>
    </row>
    <row r="142" spans="2:266" x14ac:dyDescent="0.25">
      <c r="B142" s="1"/>
      <c r="C142" s="5"/>
      <c r="D142" s="5"/>
      <c r="E142" s="5"/>
      <c r="F142" s="6"/>
      <c r="G142" s="6"/>
      <c r="H142" s="16"/>
      <c r="I142" s="6"/>
      <c r="J142" s="6"/>
      <c r="K142" s="6"/>
      <c r="L142" s="1"/>
      <c r="M142" s="5"/>
      <c r="N142" s="5"/>
      <c r="O142" s="5"/>
      <c r="P142" s="6"/>
      <c r="Q142" s="6"/>
      <c r="R142" s="16"/>
      <c r="S142" s="6"/>
      <c r="T142" s="14"/>
      <c r="U142" s="6"/>
      <c r="V142" s="1"/>
      <c r="W142" s="1"/>
      <c r="X142" s="5"/>
      <c r="Y142" s="5"/>
      <c r="Z142" s="1"/>
      <c r="AA142" s="1"/>
      <c r="AB142" s="16"/>
      <c r="AC142" s="6"/>
      <c r="AD142" s="14"/>
      <c r="AE142" s="6"/>
      <c r="AF142" s="1"/>
      <c r="AG142" s="5"/>
      <c r="AH142" s="5"/>
      <c r="AI142" s="5"/>
      <c r="AJ142" s="6"/>
      <c r="AK142" s="6"/>
      <c r="AL142" s="16"/>
      <c r="AM142" s="6"/>
      <c r="AN142" s="14"/>
      <c r="AO142" s="6"/>
      <c r="AP142" s="1"/>
      <c r="AQ142" s="5"/>
      <c r="AR142" s="5"/>
      <c r="AS142" s="5"/>
      <c r="AT142" s="6"/>
      <c r="AU142" s="6"/>
      <c r="AV142" s="16"/>
      <c r="AW142" s="6"/>
      <c r="AX142" s="14"/>
      <c r="AY142" s="6"/>
      <c r="BC142" s="1"/>
      <c r="BD142" s="1"/>
      <c r="BE142" s="5"/>
      <c r="BF142" s="5"/>
      <c r="BG142" s="1"/>
      <c r="BH142" s="6"/>
      <c r="BI142" s="16"/>
      <c r="BJ142" s="6"/>
      <c r="BK142" s="14"/>
      <c r="BL142" s="6"/>
      <c r="BM142" s="1"/>
      <c r="BN142" s="1"/>
      <c r="BQ142" s="1"/>
      <c r="BW142" s="1"/>
      <c r="BX142" s="1"/>
      <c r="CA142" s="1"/>
      <c r="CG142" s="1"/>
      <c r="CH142" s="1"/>
      <c r="CK142" s="1"/>
      <c r="CQ142" s="1"/>
      <c r="CR142" s="1"/>
      <c r="CU142" s="1"/>
      <c r="ER142" s="1"/>
      <c r="ES142"/>
      <c r="ET142" s="5"/>
      <c r="EU142" s="5"/>
      <c r="EV142"/>
      <c r="EW142" s="6"/>
      <c r="EX142" s="16"/>
      <c r="EY142" s="6"/>
      <c r="EZ142" s="14"/>
      <c r="FA142" s="6"/>
      <c r="FE142" s="1">
        <v>136</v>
      </c>
      <c r="FF142">
        <v>-23.927137100003399</v>
      </c>
      <c r="FG142" s="5">
        <f t="shared" si="615"/>
        <v>-1.1340996419513978</v>
      </c>
      <c r="FH142" s="5">
        <f t="shared" si="616"/>
        <v>1.1340996419513978</v>
      </c>
      <c r="FI142">
        <v>-102.65954751521301</v>
      </c>
      <c r="FJ142" s="6">
        <f t="shared" si="559"/>
        <v>-99.298773147165292</v>
      </c>
      <c r="FK142" s="16">
        <f t="shared" si="560"/>
        <v>99298.773147165295</v>
      </c>
      <c r="FL142" s="6">
        <f t="shared" si="561"/>
        <v>62.061733216978311</v>
      </c>
      <c r="FM142" s="14">
        <f t="shared" si="562"/>
        <v>2.8352491048784945E-2</v>
      </c>
      <c r="FN142" s="6">
        <f t="shared" si="563"/>
        <v>2.1889340555717407</v>
      </c>
      <c r="FO142" s="1">
        <v>136</v>
      </c>
      <c r="FP142">
        <v>-23.830044671243201</v>
      </c>
      <c r="FQ142" s="5">
        <f t="shared" si="540"/>
        <v>-1.1334593576717999</v>
      </c>
      <c r="FR142" s="5">
        <f t="shared" si="541"/>
        <v>1.1334593576717999</v>
      </c>
      <c r="FS142">
        <v>-119.75946482271</v>
      </c>
      <c r="FT142" s="6">
        <f t="shared" si="564"/>
        <v>-116.16792175918862</v>
      </c>
      <c r="FU142" s="16">
        <f t="shared" si="565"/>
        <v>116167.92175918861</v>
      </c>
      <c r="FV142" s="6">
        <f t="shared" si="566"/>
        <v>72.60495109949288</v>
      </c>
      <c r="FW142" s="14">
        <f t="shared" si="567"/>
        <v>2.8336483941794999E-2</v>
      </c>
      <c r="FX142" s="6">
        <f t="shared" si="568"/>
        <v>2.5622427697320611</v>
      </c>
      <c r="HC142" s="27">
        <f t="shared" si="617"/>
        <v>67.333342158235595</v>
      </c>
      <c r="HD142" s="22">
        <f t="shared" si="618"/>
        <v>2.834448749528997E-2</v>
      </c>
      <c r="HE142" s="27">
        <f t="shared" si="619"/>
        <v>2.375535707584215</v>
      </c>
    </row>
    <row r="143" spans="2:266" s="18" customFormat="1" x14ac:dyDescent="0.25">
      <c r="B143" s="2"/>
      <c r="C143" s="17"/>
      <c r="D143" s="17"/>
      <c r="E143" s="17"/>
      <c r="F143" s="34"/>
      <c r="G143" s="34"/>
      <c r="H143" s="15"/>
      <c r="I143" s="34">
        <f>MAX(I6:I141)</f>
        <v>56.922934134490809</v>
      </c>
      <c r="J143" s="34"/>
      <c r="K143" s="34"/>
      <c r="L143" s="2"/>
      <c r="M143" s="17"/>
      <c r="N143" s="17"/>
      <c r="O143" s="17"/>
      <c r="P143" s="34"/>
      <c r="Q143" s="34"/>
      <c r="R143" s="15"/>
      <c r="S143" s="34">
        <f>MAX(S6:S141)</f>
        <v>60.988811659626577</v>
      </c>
      <c r="T143" s="13"/>
      <c r="U143" s="34"/>
      <c r="V143" s="3"/>
      <c r="W143" s="3"/>
      <c r="X143" s="17"/>
      <c r="Y143" s="17"/>
      <c r="Z143" s="3"/>
      <c r="AA143" s="3"/>
      <c r="AB143" s="15"/>
      <c r="AC143" s="34">
        <f>MAX(AC6:AC141)</f>
        <v>48.335620085708797</v>
      </c>
      <c r="AD143" s="13"/>
      <c r="AE143" s="34"/>
      <c r="AF143" s="2"/>
      <c r="AG143" s="17"/>
      <c r="AH143" s="17"/>
      <c r="AI143" s="17"/>
      <c r="AJ143" s="34"/>
      <c r="AK143" s="34"/>
      <c r="AL143" s="15"/>
      <c r="AM143" s="34">
        <f>MAX(AM6:AM141)</f>
        <v>56.065409909933805</v>
      </c>
      <c r="AN143" s="13"/>
      <c r="AO143" s="34"/>
      <c r="AP143" s="2"/>
      <c r="AQ143" s="17"/>
      <c r="AR143" s="17"/>
      <c r="AS143" s="17"/>
      <c r="AT143" s="34"/>
      <c r="AU143" s="34"/>
      <c r="AV143" s="15"/>
      <c r="AW143" s="34">
        <f>MAX(AW6:AW141)</f>
        <v>53.642582730390103</v>
      </c>
      <c r="AX143" s="13"/>
      <c r="AY143" s="34"/>
      <c r="AZ143" s="34">
        <f>MAX(AZ6:AZ141)</f>
        <v>58.907556638587224</v>
      </c>
      <c r="BA143" s="21"/>
      <c r="BB143" s="26"/>
      <c r="BC143" s="2"/>
      <c r="BD143" s="2"/>
      <c r="BE143" s="17"/>
      <c r="BF143" s="17"/>
      <c r="BG143" s="2"/>
      <c r="BH143" s="34"/>
      <c r="BI143" s="15"/>
      <c r="BJ143" s="34">
        <f>MAX(BJ6:BJ141)</f>
        <v>58.249072404578328</v>
      </c>
      <c r="BK143" s="13"/>
      <c r="BL143" s="34"/>
      <c r="BM143" s="2"/>
      <c r="BN143" s="2"/>
      <c r="BO143" s="3"/>
      <c r="BP143" s="3"/>
      <c r="BQ143" s="2"/>
      <c r="BR143" s="3"/>
      <c r="BS143" s="3"/>
      <c r="BT143" s="34">
        <f>MAX(BT6:BT141)</f>
        <v>63.30917449668059</v>
      </c>
      <c r="BU143" s="3"/>
      <c r="BV143" s="3"/>
      <c r="BW143" s="2"/>
      <c r="BX143" s="2"/>
      <c r="BY143" s="3"/>
      <c r="BZ143" s="3"/>
      <c r="CA143" s="2"/>
      <c r="CB143" s="3"/>
      <c r="CC143" s="3"/>
      <c r="CD143" s="34">
        <f>MAX(CD6:CD141)</f>
        <v>62.445093295537163</v>
      </c>
      <c r="CE143" s="3"/>
      <c r="CF143" s="3"/>
      <c r="CG143" s="2"/>
      <c r="CH143" s="2"/>
      <c r="CI143" s="3"/>
      <c r="CJ143" s="3"/>
      <c r="CK143" s="2"/>
      <c r="CL143" s="3"/>
      <c r="CM143" s="3"/>
      <c r="CN143" s="34">
        <f>MAX(CN6:CN141)</f>
        <v>64.882248057983759</v>
      </c>
      <c r="CO143" s="3"/>
      <c r="CP143" s="3"/>
      <c r="CQ143" s="2"/>
      <c r="CR143" s="2"/>
      <c r="CS143" s="3"/>
      <c r="CT143" s="3"/>
      <c r="CU143" s="2"/>
      <c r="CV143" s="3"/>
      <c r="CW143" s="3"/>
      <c r="CX143" s="41">
        <f>MAX(CX6:CX141)</f>
        <v>37.957718013785794</v>
      </c>
      <c r="CY143" s="3"/>
      <c r="CZ143" s="3"/>
      <c r="DA143" s="34">
        <f>MAX(DA6:DA141)</f>
        <v>58.985761599615259</v>
      </c>
      <c r="DB143" s="3"/>
      <c r="DC143" s="3"/>
      <c r="DD143" s="3"/>
      <c r="DE143" s="3"/>
      <c r="DF143" s="3"/>
      <c r="DG143" s="3"/>
      <c r="DK143" s="34">
        <f>MAX(DK6:DK141)</f>
        <v>25.295587140135446</v>
      </c>
      <c r="DU143" s="34">
        <f>MAX(DU6:DU141)</f>
        <v>29.292061110027166</v>
      </c>
      <c r="EE143" s="34">
        <f>MAX(EE6:EE141)</f>
        <v>26.602219790220282</v>
      </c>
      <c r="EO143" s="34">
        <f>MAX(EO6:EO141)</f>
        <v>24.223333341069534</v>
      </c>
      <c r="ER143" s="1"/>
      <c r="ES143"/>
      <c r="ET143" s="5"/>
      <c r="EU143" s="5"/>
      <c r="EV143"/>
      <c r="EW143" s="6"/>
      <c r="EX143" s="16"/>
      <c r="EY143" s="34">
        <f>MAX(EY6:EY141)</f>
        <v>25.774802081286907</v>
      </c>
      <c r="EZ143" s="14"/>
      <c r="FA143" s="6"/>
      <c r="FB143" s="34">
        <f>MAX(FB6:FB141)</f>
        <v>25.828736112453054</v>
      </c>
      <c r="FE143" s="1">
        <v>137</v>
      </c>
      <c r="FF143">
        <v>-23.938777701037001</v>
      </c>
      <c r="FG143" s="5">
        <f t="shared" si="615"/>
        <v>-1.1457402429849992</v>
      </c>
      <c r="FH143" s="5">
        <f t="shared" si="616"/>
        <v>1.1457402429849992</v>
      </c>
      <c r="FI143">
        <v>-51.272963173687501</v>
      </c>
      <c r="FJ143" s="6">
        <f t="shared" si="559"/>
        <v>-47.912188805639786</v>
      </c>
      <c r="FK143" s="16">
        <f t="shared" si="560"/>
        <v>47912.188805639787</v>
      </c>
      <c r="FL143" s="6">
        <f t="shared" si="561"/>
        <v>29.945118003524868</v>
      </c>
      <c r="FM143" s="14">
        <f t="shared" si="562"/>
        <v>2.8643506074624979E-2</v>
      </c>
      <c r="FN143" s="6">
        <f t="shared" si="563"/>
        <v>1.0454417809575685</v>
      </c>
      <c r="FO143" s="1">
        <v>137</v>
      </c>
      <c r="FP143">
        <v>-23.839047347611</v>
      </c>
      <c r="FQ143" s="5">
        <f t="shared" si="540"/>
        <v>-1.1424620340395997</v>
      </c>
      <c r="FR143" s="5">
        <f t="shared" si="541"/>
        <v>1.1424620340395997</v>
      </c>
      <c r="FS143">
        <v>-115.975950658321</v>
      </c>
      <c r="FT143" s="6">
        <f t="shared" si="564"/>
        <v>-112.38440759479961</v>
      </c>
      <c r="FU143" s="16">
        <f t="shared" si="565"/>
        <v>112384.40759479962</v>
      </c>
      <c r="FV143" s="6">
        <f t="shared" si="566"/>
        <v>70.240254746749756</v>
      </c>
      <c r="FW143" s="14">
        <f t="shared" si="567"/>
        <v>2.8561550850989992E-2</v>
      </c>
      <c r="FX143" s="6">
        <f t="shared" si="568"/>
        <v>2.4592591317328663</v>
      </c>
      <c r="HC143" s="27">
        <f t="shared" si="617"/>
        <v>50.092686375137312</v>
      </c>
      <c r="HD143" s="22">
        <f t="shared" si="618"/>
        <v>2.8602528462807485E-2</v>
      </c>
      <c r="HE143" s="27">
        <f t="shared" si="619"/>
        <v>1.751337698702895</v>
      </c>
    </row>
    <row r="144" spans="2:266" x14ac:dyDescent="0.25">
      <c r="B144" s="1"/>
      <c r="C144" s="5"/>
      <c r="D144" s="5"/>
      <c r="E144" s="5"/>
      <c r="F144" s="6"/>
      <c r="G144" s="6"/>
      <c r="H144" s="16"/>
      <c r="I144" s="6"/>
      <c r="J144" s="6"/>
      <c r="K144" s="6"/>
      <c r="L144" s="1"/>
      <c r="M144" s="5"/>
      <c r="N144" s="5"/>
      <c r="O144" s="5"/>
      <c r="P144" s="6"/>
      <c r="Q144" s="6"/>
      <c r="R144" s="16"/>
      <c r="S144" s="6"/>
      <c r="T144" s="14"/>
      <c r="U144" s="6"/>
      <c r="V144" s="4"/>
      <c r="W144" s="4"/>
      <c r="X144" s="5"/>
      <c r="Y144" s="5"/>
      <c r="Z144" s="4"/>
      <c r="AA144" s="4"/>
      <c r="AB144" s="16"/>
      <c r="AC144" s="6"/>
      <c r="AD144" s="14"/>
      <c r="AE144" s="6"/>
      <c r="AF144" s="1"/>
      <c r="AG144" s="5"/>
      <c r="AH144" s="5"/>
      <c r="AI144" s="5"/>
      <c r="AJ144" s="6"/>
      <c r="AK144" s="6"/>
      <c r="AL144" s="16"/>
      <c r="AM144" s="6"/>
      <c r="AN144" s="14"/>
      <c r="AO144" s="6"/>
      <c r="AP144" s="1"/>
      <c r="AQ144" s="5"/>
      <c r="AR144" s="5"/>
      <c r="AS144" s="5"/>
      <c r="AT144" s="6"/>
      <c r="AU144" s="6"/>
      <c r="AV144" s="16"/>
      <c r="AW144" s="6"/>
      <c r="AX144" s="14"/>
      <c r="AY144" s="6"/>
      <c r="AZ144" s="26">
        <f>AVERAGE(I143,S143,AC143,AM143,AW143)</f>
        <v>55.191071704030016</v>
      </c>
      <c r="BC144" s="1"/>
      <c r="BD144" s="1"/>
      <c r="BE144" s="5"/>
      <c r="BF144" s="5"/>
      <c r="BG144" s="1"/>
      <c r="BH144" s="6"/>
      <c r="BI144" s="16"/>
      <c r="BJ144" s="6"/>
      <c r="BK144" s="14"/>
      <c r="BL144" s="6"/>
      <c r="BM144" s="1"/>
      <c r="BN144" s="1"/>
      <c r="BQ144" s="1"/>
      <c r="BW144" s="1"/>
      <c r="BX144" s="1"/>
      <c r="CA144" s="1"/>
      <c r="CG144" s="1"/>
      <c r="CH144" s="1"/>
      <c r="CK144" s="1"/>
      <c r="CQ144" s="1"/>
      <c r="CR144" s="1"/>
      <c r="CU144" s="1"/>
      <c r="DA144" s="26">
        <f>AVERAGE(BJ143,BT143,CD143,CN143,CX143)</f>
        <v>57.368661253713128</v>
      </c>
      <c r="ER144" s="1"/>
      <c r="ES144"/>
      <c r="ET144" s="5"/>
      <c r="EU144" s="5"/>
      <c r="EV144"/>
      <c r="EW144" s="6"/>
      <c r="EX144" s="16"/>
      <c r="EY144" s="6"/>
      <c r="EZ144" s="14"/>
      <c r="FA144" s="6"/>
      <c r="FB144" s="42">
        <f>AVERAGE(DK143,DU143,EE143,EO143,EY143)</f>
        <v>26.237600692547868</v>
      </c>
      <c r="FE144" s="1">
        <v>138</v>
      </c>
      <c r="FF144">
        <v>-23.944478093770499</v>
      </c>
      <c r="FG144" s="5">
        <f t="shared" si="615"/>
        <v>-1.1514406357184974</v>
      </c>
      <c r="FH144" s="5">
        <f t="shared" si="616"/>
        <v>1.1514406357184974</v>
      </c>
      <c r="FI144">
        <v>-47.836647368967498</v>
      </c>
      <c r="FJ144" s="6">
        <f t="shared" si="559"/>
        <v>-44.475873000919783</v>
      </c>
      <c r="FK144" s="16">
        <f t="shared" si="560"/>
        <v>44475.873000919782</v>
      </c>
      <c r="FL144" s="6">
        <f t="shared" si="561"/>
        <v>27.797420625574865</v>
      </c>
      <c r="FM144" s="14">
        <f t="shared" si="562"/>
        <v>2.8786015892962435E-2</v>
      </c>
      <c r="FN144" s="6">
        <f t="shared" si="563"/>
        <v>0.96565709992436777</v>
      </c>
      <c r="FO144" s="1">
        <v>138</v>
      </c>
      <c r="FP144">
        <v>-23.849595600380599</v>
      </c>
      <c r="FQ144" s="5">
        <f t="shared" si="540"/>
        <v>-1.1530102868091987</v>
      </c>
      <c r="FR144" s="5">
        <f t="shared" si="541"/>
        <v>1.1530102868091987</v>
      </c>
      <c r="FS144">
        <v>-97.141706384718404</v>
      </c>
      <c r="FT144" s="6">
        <f t="shared" si="564"/>
        <v>-93.550163321197019</v>
      </c>
      <c r="FU144" s="16">
        <f t="shared" si="565"/>
        <v>93550.163321197018</v>
      </c>
      <c r="FV144" s="6">
        <f t="shared" si="566"/>
        <v>58.468852075748138</v>
      </c>
      <c r="FW144" s="14">
        <f t="shared" si="567"/>
        <v>2.8825257170229969E-2</v>
      </c>
      <c r="FX144" s="6">
        <f t="shared" si="568"/>
        <v>2.028389607435432</v>
      </c>
      <c r="HC144" s="27">
        <f t="shared" si="617"/>
        <v>43.133136350661502</v>
      </c>
      <c r="HD144" s="22">
        <f t="shared" si="618"/>
        <v>2.88056365315962E-2</v>
      </c>
      <c r="HE144" s="27">
        <f t="shared" si="619"/>
        <v>1.4973852878880083</v>
      </c>
    </row>
    <row r="145" spans="2:264" x14ac:dyDescent="0.25">
      <c r="B145" s="1"/>
      <c r="C145" s="5"/>
      <c r="D145" s="5"/>
      <c r="E145" s="5"/>
      <c r="F145" s="6"/>
      <c r="G145" s="6"/>
      <c r="H145" s="16"/>
      <c r="I145" s="6"/>
      <c r="J145" s="6"/>
      <c r="K145" s="6"/>
      <c r="L145" s="1"/>
      <c r="M145" s="5"/>
      <c r="N145" s="5"/>
      <c r="O145" s="5"/>
      <c r="P145" s="6"/>
      <c r="Q145" s="6"/>
      <c r="R145" s="16"/>
      <c r="S145" s="6"/>
      <c r="T145" s="14"/>
      <c r="U145" s="6"/>
      <c r="V145" s="4"/>
      <c r="W145" s="4"/>
      <c r="X145" s="5"/>
      <c r="Y145" s="5"/>
      <c r="Z145" s="4"/>
      <c r="AA145" s="4"/>
      <c r="AB145" s="16"/>
      <c r="AC145" s="6"/>
      <c r="AD145" s="14"/>
      <c r="AE145" s="6"/>
      <c r="AF145" s="1"/>
      <c r="AG145" s="5"/>
      <c r="AH145" s="5"/>
      <c r="AI145" s="5"/>
      <c r="AJ145" s="6"/>
      <c r="AK145" s="6"/>
      <c r="AL145" s="16"/>
      <c r="AM145" s="6"/>
      <c r="AN145" s="14"/>
      <c r="AO145" s="6"/>
      <c r="AP145" s="1"/>
      <c r="AQ145" s="5"/>
      <c r="AR145" s="5"/>
      <c r="AS145" s="5"/>
      <c r="AT145" s="6"/>
      <c r="AU145" s="6"/>
      <c r="AV145" s="16"/>
      <c r="AW145" s="6"/>
      <c r="AX145" s="14"/>
      <c r="AY145" s="6"/>
      <c r="BC145" s="1"/>
      <c r="BD145" s="1"/>
      <c r="BE145" s="5"/>
      <c r="BF145" s="5"/>
      <c r="BG145" s="1"/>
      <c r="BH145" s="6"/>
      <c r="BI145" s="16"/>
      <c r="BJ145" s="6"/>
      <c r="BK145" s="14"/>
      <c r="BL145" s="6"/>
      <c r="BN145" s="1"/>
      <c r="BW145" s="1"/>
      <c r="BX145" s="1"/>
      <c r="CA145" s="1"/>
      <c r="CG145" s="1"/>
      <c r="CH145" s="1"/>
      <c r="CK145" s="1"/>
      <c r="CQ145" s="1"/>
      <c r="CR145" s="1"/>
      <c r="CU145" s="1"/>
      <c r="DA145" s="26">
        <f>AVERAGE(BJ143,BT143,CD143,CN143)</f>
        <v>62.221397063694958</v>
      </c>
      <c r="ER145" s="1"/>
      <c r="ES145"/>
      <c r="ET145" s="5"/>
      <c r="EU145" s="5"/>
      <c r="EV145"/>
      <c r="EW145" s="6"/>
      <c r="EX145" s="16"/>
      <c r="EY145" s="6"/>
      <c r="EZ145" s="14"/>
      <c r="FA145" s="6"/>
      <c r="FE145" s="1">
        <v>139</v>
      </c>
      <c r="FF145">
        <v>-23.952013192003399</v>
      </c>
      <c r="FG145" s="5">
        <f t="shared" si="615"/>
        <v>-1.1589757339513973</v>
      </c>
      <c r="FH145" s="5">
        <f t="shared" si="616"/>
        <v>1.1589757339513973</v>
      </c>
      <c r="FI145">
        <v>-47.770592384040398</v>
      </c>
      <c r="FJ145" s="6">
        <f t="shared" si="559"/>
        <v>-44.409818015992684</v>
      </c>
      <c r="FK145" s="16">
        <f t="shared" si="560"/>
        <v>44409.818015992685</v>
      </c>
      <c r="FL145" s="6">
        <f t="shared" si="561"/>
        <v>27.756136259995429</v>
      </c>
      <c r="FM145" s="14">
        <f t="shared" si="562"/>
        <v>2.8974393348784933E-2</v>
      </c>
      <c r="FN145" s="6">
        <f t="shared" si="563"/>
        <v>0.95795400876475678</v>
      </c>
      <c r="FO145" s="1">
        <v>139</v>
      </c>
      <c r="FP145">
        <v>-23.8566874821936</v>
      </c>
      <c r="FQ145" s="5">
        <f t="shared" ref="FQ145:FQ146" si="620">FQ144+(FP145-FP144)</f>
        <v>-1.1601021686221991</v>
      </c>
      <c r="FR145" s="5">
        <f t="shared" ref="FR145:FR146" si="621">FQ145*-1</f>
        <v>1.1601021686221991</v>
      </c>
      <c r="FS145">
        <v>-82.199954800307793</v>
      </c>
      <c r="FT145" s="6">
        <f t="shared" si="564"/>
        <v>-78.608411736786408</v>
      </c>
      <c r="FU145" s="16">
        <f t="shared" si="565"/>
        <v>78608.411736786409</v>
      </c>
      <c r="FV145" s="6">
        <f t="shared" si="566"/>
        <v>49.130257335491507</v>
      </c>
      <c r="FW145" s="14">
        <f t="shared" si="567"/>
        <v>2.9002554215554976E-2</v>
      </c>
      <c r="FX145" s="6">
        <f t="shared" si="568"/>
        <v>1.6939976034642292</v>
      </c>
      <c r="HC145" s="27">
        <f t="shared" si="617"/>
        <v>38.443196797743468</v>
      </c>
      <c r="HD145" s="22">
        <f t="shared" si="618"/>
        <v>2.8988473782169955E-2</v>
      </c>
      <c r="HE145" s="27">
        <f t="shared" si="619"/>
        <v>1.3261545635903351</v>
      </c>
    </row>
    <row r="146" spans="2:264" x14ac:dyDescent="0.25">
      <c r="B146" s="1"/>
      <c r="C146" s="5"/>
      <c r="D146" s="5"/>
      <c r="E146" s="5"/>
      <c r="F146" s="6"/>
      <c r="G146" s="6"/>
      <c r="H146" s="16"/>
      <c r="I146" s="6"/>
      <c r="J146" s="6"/>
      <c r="K146" s="6"/>
      <c r="L146" s="1"/>
      <c r="M146" s="5"/>
      <c r="N146" s="5"/>
      <c r="O146" s="5"/>
      <c r="P146" s="6"/>
      <c r="Q146" s="6"/>
      <c r="R146" s="16"/>
      <c r="S146" s="6"/>
      <c r="T146" s="14"/>
      <c r="U146" s="6"/>
      <c r="V146" s="4"/>
      <c r="W146" s="4"/>
      <c r="X146" s="5"/>
      <c r="Y146" s="5"/>
      <c r="Z146" s="4"/>
      <c r="AA146" s="4"/>
      <c r="AB146" s="16"/>
      <c r="AC146" s="6"/>
      <c r="AD146" s="14"/>
      <c r="AE146" s="6"/>
      <c r="AF146" s="1"/>
      <c r="AG146" s="5"/>
      <c r="AH146" s="5"/>
      <c r="AI146" s="5"/>
      <c r="AJ146" s="6"/>
      <c r="AK146" s="6"/>
      <c r="AL146" s="16"/>
      <c r="AM146" s="6"/>
      <c r="AN146" s="14"/>
      <c r="AO146" s="6"/>
      <c r="AP146" s="1"/>
      <c r="AQ146" s="5"/>
      <c r="AR146" s="5"/>
      <c r="AS146" s="5"/>
      <c r="AT146" s="6"/>
      <c r="AU146" s="6"/>
      <c r="AV146" s="16"/>
      <c r="AW146" s="6"/>
      <c r="AX146" s="14"/>
      <c r="AY146" s="6"/>
      <c r="BC146" s="1"/>
      <c r="BD146" s="1"/>
      <c r="BE146" s="5"/>
      <c r="BF146" s="5"/>
      <c r="BG146" s="1"/>
      <c r="BH146" s="6"/>
      <c r="BI146" s="16"/>
      <c r="BJ146" s="6"/>
      <c r="BK146" s="14"/>
      <c r="BL146" s="6"/>
      <c r="BN146" s="1"/>
      <c r="BW146" s="1"/>
      <c r="BX146" s="1"/>
      <c r="CA146" s="1"/>
      <c r="CG146" s="1"/>
      <c r="CH146" s="1"/>
      <c r="CK146" s="1"/>
      <c r="CQ146" s="1"/>
      <c r="CR146" s="1"/>
      <c r="CU146" s="1"/>
      <c r="ER146" s="1"/>
      <c r="ES146"/>
      <c r="ET146" s="5"/>
      <c r="EU146" s="5"/>
      <c r="EV146"/>
      <c r="EW146" s="6"/>
      <c r="EX146" s="16"/>
      <c r="EY146" s="6"/>
      <c r="EZ146" s="14"/>
      <c r="FA146" s="6"/>
      <c r="FE146" s="1">
        <v>140</v>
      </c>
      <c r="FF146">
        <v>-23.9599971877239</v>
      </c>
      <c r="FG146" s="5">
        <f t="shared" si="615"/>
        <v>-1.1669597296718983</v>
      </c>
      <c r="FH146" s="5">
        <f t="shared" si="616"/>
        <v>1.1669597296718983</v>
      </c>
      <c r="FI146">
        <v>-48.065537214279203</v>
      </c>
      <c r="FJ146" s="6">
        <f t="shared" si="559"/>
        <v>-44.704762846231489</v>
      </c>
      <c r="FK146" s="16">
        <f t="shared" si="560"/>
        <v>44704.76284623149</v>
      </c>
      <c r="FL146" s="6">
        <f t="shared" si="561"/>
        <v>27.940476778894681</v>
      </c>
      <c r="FM146" s="14">
        <f t="shared" si="562"/>
        <v>2.9173993241797459E-2</v>
      </c>
      <c r="FN146" s="6">
        <f t="shared" si="563"/>
        <v>0.95771862793415874</v>
      </c>
      <c r="FO146" s="1">
        <v>140</v>
      </c>
      <c r="FP146">
        <v>-23.862361332233299</v>
      </c>
      <c r="FQ146" s="5">
        <f t="shared" si="620"/>
        <v>-1.165776018661898</v>
      </c>
      <c r="FR146" s="5">
        <f t="shared" si="621"/>
        <v>1.165776018661898</v>
      </c>
      <c r="FS146">
        <v>-78.620444238185897</v>
      </c>
      <c r="FT146" s="6">
        <f t="shared" si="564"/>
        <v>-75.028901174664512</v>
      </c>
      <c r="FU146" s="16">
        <f t="shared" si="565"/>
        <v>75028.901174664512</v>
      </c>
      <c r="FV146" s="6">
        <f t="shared" si="566"/>
        <v>46.893063234165318</v>
      </c>
      <c r="FW146" s="14">
        <f t="shared" si="567"/>
        <v>2.9144400466547447E-2</v>
      </c>
      <c r="FX146" s="6">
        <f t="shared" si="568"/>
        <v>1.6089904916037012</v>
      </c>
      <c r="HC146" s="27">
        <f t="shared" si="617"/>
        <v>37.416770006530001</v>
      </c>
      <c r="HD146" s="22">
        <f t="shared" si="618"/>
        <v>2.9159196854172453E-2</v>
      </c>
      <c r="HE146" s="27">
        <f t="shared" si="619"/>
        <v>1.2831893208051768</v>
      </c>
    </row>
    <row r="147" spans="2:264" x14ac:dyDescent="0.25">
      <c r="B147" s="1"/>
      <c r="C147" s="5"/>
      <c r="D147" s="5"/>
      <c r="E147" s="5"/>
      <c r="F147" s="6"/>
      <c r="G147" s="6"/>
      <c r="H147" s="16"/>
      <c r="I147" s="6"/>
      <c r="J147" s="6"/>
      <c r="K147" s="6"/>
      <c r="L147" s="1"/>
      <c r="M147" s="5"/>
      <c r="N147" s="5"/>
      <c r="O147" s="5"/>
      <c r="P147" s="6"/>
      <c r="Q147" s="6"/>
      <c r="R147" s="16"/>
      <c r="S147" s="6"/>
      <c r="T147" s="14"/>
      <c r="U147" s="6"/>
      <c r="V147" s="4"/>
      <c r="W147" s="4"/>
      <c r="X147" s="5"/>
      <c r="Y147" s="5"/>
      <c r="Z147" s="4"/>
      <c r="AA147" s="4"/>
      <c r="AB147" s="16"/>
      <c r="AC147" s="6"/>
      <c r="AD147" s="14"/>
      <c r="AE147" s="6"/>
      <c r="AF147" s="1"/>
      <c r="AG147" s="5"/>
      <c r="AH147" s="5"/>
      <c r="AI147" s="5"/>
      <c r="AJ147" s="6"/>
      <c r="AK147" s="6"/>
      <c r="AL147" s="16"/>
      <c r="AM147" s="6"/>
      <c r="AN147" s="14"/>
      <c r="AO147" s="6"/>
      <c r="AP147" s="1"/>
      <c r="AQ147" s="5"/>
      <c r="AR147" s="5"/>
      <c r="AS147" s="5"/>
      <c r="AT147" s="6"/>
      <c r="AU147" s="6"/>
      <c r="AV147" s="16"/>
      <c r="AW147" s="6"/>
      <c r="AX147" s="14"/>
      <c r="AY147" s="6"/>
      <c r="BC147" s="1"/>
      <c r="BD147" s="1"/>
      <c r="BE147" s="5"/>
      <c r="BF147" s="5"/>
      <c r="BG147" s="1"/>
      <c r="BH147" s="6"/>
      <c r="BI147" s="16"/>
      <c r="BJ147" s="6"/>
      <c r="BK147" s="14"/>
      <c r="BL147" s="6"/>
      <c r="BN147" s="1"/>
      <c r="BW147" s="1"/>
      <c r="BX147" s="1"/>
      <c r="CA147" s="1"/>
      <c r="CG147" s="1"/>
      <c r="CH147" s="1"/>
      <c r="CK147" s="1"/>
      <c r="CQ147" s="1"/>
      <c r="CR147" s="1"/>
      <c r="CU147" s="1"/>
      <c r="ER147" s="1"/>
      <c r="ES147"/>
      <c r="ET147" s="5"/>
      <c r="EU147" s="5"/>
      <c r="EV147"/>
      <c r="EW147" s="6"/>
      <c r="EX147" s="16"/>
      <c r="EY147" s="6"/>
      <c r="EZ147" s="14"/>
      <c r="FA147" s="6"/>
      <c r="FE147" s="1"/>
      <c r="FF147"/>
      <c r="FG147" s="5"/>
      <c r="FH147" s="5"/>
      <c r="FI147"/>
      <c r="FJ147" s="6"/>
      <c r="FK147" s="16"/>
      <c r="FL147" s="6"/>
      <c r="FM147" s="14"/>
      <c r="FN147" s="6"/>
      <c r="FO147" s="1"/>
      <c r="FP147"/>
      <c r="FQ147" s="5"/>
      <c r="FR147" s="5"/>
      <c r="FS147"/>
      <c r="FT147" s="6"/>
      <c r="FU147" s="16"/>
      <c r="FV147" s="6"/>
      <c r="FW147" s="14"/>
      <c r="FX147" s="6"/>
      <c r="HC147" s="27"/>
      <c r="HD147" s="22"/>
      <c r="HE147" s="27"/>
    </row>
    <row r="148" spans="2:264" x14ac:dyDescent="0.25">
      <c r="B148" s="1"/>
      <c r="C148" s="5"/>
      <c r="D148" s="5"/>
      <c r="E148" s="5"/>
      <c r="F148" s="6"/>
      <c r="G148" s="6"/>
      <c r="H148" s="16"/>
      <c r="I148" s="6"/>
      <c r="J148" s="6"/>
      <c r="K148" s="6"/>
      <c r="L148" s="1"/>
      <c r="M148" s="5"/>
      <c r="N148" s="5"/>
      <c r="O148" s="5"/>
      <c r="P148" s="6"/>
      <c r="Q148" s="6"/>
      <c r="R148" s="16"/>
      <c r="S148" s="6"/>
      <c r="T148" s="14"/>
      <c r="U148" s="6"/>
      <c r="V148" s="4"/>
      <c r="W148" s="4"/>
      <c r="X148" s="5"/>
      <c r="Y148" s="5"/>
      <c r="Z148" s="4"/>
      <c r="AA148" s="4"/>
      <c r="AB148" s="16"/>
      <c r="AC148" s="6"/>
      <c r="AD148" s="14"/>
      <c r="AE148" s="6"/>
      <c r="AF148" s="1"/>
      <c r="AG148" s="5"/>
      <c r="AH148" s="5"/>
      <c r="AI148" s="5"/>
      <c r="AJ148" s="6"/>
      <c r="AK148" s="6"/>
      <c r="AL148" s="16"/>
      <c r="AM148" s="6"/>
      <c r="AN148" s="14"/>
      <c r="AO148" s="6"/>
      <c r="AP148" s="1"/>
      <c r="AQ148" s="5"/>
      <c r="AR148" s="5"/>
      <c r="AS148" s="5"/>
      <c r="AT148" s="6"/>
      <c r="AU148" s="6"/>
      <c r="AV148" s="16"/>
      <c r="AW148" s="6"/>
      <c r="AX148" s="14"/>
      <c r="AY148" s="6"/>
      <c r="BC148" s="1"/>
      <c r="BD148" s="1"/>
      <c r="BE148" s="5"/>
      <c r="BF148" s="5"/>
      <c r="BG148" s="1"/>
      <c r="BH148" s="6"/>
      <c r="BI148" s="16"/>
      <c r="BJ148" s="6"/>
      <c r="BK148" s="14"/>
      <c r="BL148" s="6"/>
      <c r="BN148" s="1"/>
      <c r="BW148" s="1"/>
      <c r="BX148" s="1"/>
      <c r="CA148" s="1"/>
      <c r="CG148" s="1"/>
      <c r="CH148" s="1"/>
      <c r="CK148" s="1"/>
      <c r="CQ148" s="1"/>
      <c r="CR148" s="1"/>
      <c r="CU148" s="1"/>
      <c r="ER148" s="1"/>
      <c r="ES148"/>
      <c r="ET148" s="5"/>
      <c r="EU148" s="5"/>
      <c r="EV148"/>
      <c r="EW148" s="6"/>
      <c r="EX148" s="16"/>
      <c r="EY148" s="6"/>
      <c r="EZ148" s="14"/>
      <c r="FA148" s="6"/>
      <c r="FE148" s="1"/>
      <c r="FF148"/>
      <c r="FG148" s="5"/>
      <c r="FH148" s="5"/>
      <c r="FI148"/>
      <c r="FJ148" s="6"/>
      <c r="FK148" s="16"/>
      <c r="FL148" s="34">
        <f>MAX(FL11:FL146)</f>
        <v>64.547859481535809</v>
      </c>
      <c r="FM148" s="14"/>
      <c r="FN148" s="6"/>
      <c r="FV148" s="34">
        <f>MAX(FV11:FV146)</f>
        <v>72.60495109949288</v>
      </c>
      <c r="GF148" s="34">
        <f>MAX(GF11:GF146)</f>
        <v>62.392820022069088</v>
      </c>
      <c r="GP148" s="34">
        <f>MAX(GP11:GP146)</f>
        <v>69.81606688350432</v>
      </c>
      <c r="GZ148" s="34">
        <f>MAX(GZ11:GZ146)</f>
        <v>66.225285991094708</v>
      </c>
      <c r="HC148" s="34">
        <f>MAX(HC11:HC146)</f>
        <v>68.260902480687776</v>
      </c>
      <c r="HD148" s="22"/>
      <c r="HE148" s="27"/>
      <c r="HM148" s="34">
        <f>MAX(HM11:HM146)</f>
        <v>50.636967876926064</v>
      </c>
      <c r="HW148" s="34">
        <f>MAX(HW11:HW146)</f>
        <v>53.885745466686814</v>
      </c>
      <c r="IG148" s="34">
        <f>MAX(IG11:IG146)</f>
        <v>53.276969585567734</v>
      </c>
      <c r="IQ148" s="34">
        <f>MAX(IQ11:IQ146)</f>
        <v>51.760555477812915</v>
      </c>
      <c r="JA148" s="34">
        <f>MAX(JA11:JA146)</f>
        <v>47.571095172315857</v>
      </c>
      <c r="JD148" s="34">
        <f>MAX(JD11:JD146)</f>
        <v>52.058459608815589</v>
      </c>
    </row>
    <row r="149" spans="2:264" x14ac:dyDescent="0.25">
      <c r="B149" s="1"/>
      <c r="C149" s="5"/>
      <c r="D149" s="5"/>
      <c r="E149" s="5"/>
      <c r="F149" s="6"/>
      <c r="G149" s="6"/>
      <c r="H149" s="16"/>
      <c r="I149" s="6"/>
      <c r="J149" s="6"/>
      <c r="K149" s="6"/>
      <c r="L149" s="1"/>
      <c r="M149" s="5"/>
      <c r="N149" s="5"/>
      <c r="O149" s="5"/>
      <c r="P149" s="6"/>
      <c r="Q149" s="6"/>
      <c r="R149" s="16"/>
      <c r="S149" s="6"/>
      <c r="T149" s="14"/>
      <c r="U149" s="6"/>
      <c r="V149" s="4"/>
      <c r="W149" s="4"/>
      <c r="X149" s="5"/>
      <c r="Y149" s="5"/>
      <c r="Z149" s="4"/>
      <c r="AA149" s="4"/>
      <c r="AB149" s="16"/>
      <c r="AC149" s="6"/>
      <c r="AD149" s="14"/>
      <c r="AE149" s="6"/>
      <c r="AF149" s="1"/>
      <c r="AG149" s="5"/>
      <c r="AH149" s="5"/>
      <c r="AI149" s="5"/>
      <c r="AJ149" s="6"/>
      <c r="AK149" s="6"/>
      <c r="AL149" s="16"/>
      <c r="AM149" s="6"/>
      <c r="AN149" s="14"/>
      <c r="AO149" s="6"/>
      <c r="AP149" s="1"/>
      <c r="AQ149" s="5"/>
      <c r="AR149" s="5"/>
      <c r="AS149" s="5"/>
      <c r="AT149" s="6"/>
      <c r="AU149" s="6"/>
      <c r="AV149" s="16"/>
      <c r="AW149" s="6"/>
      <c r="AX149" s="14"/>
      <c r="AY149" s="6"/>
      <c r="BC149" s="1"/>
      <c r="BD149" s="1"/>
      <c r="BE149" s="5"/>
      <c r="BF149" s="5"/>
      <c r="BG149" s="1"/>
      <c r="BH149" s="6"/>
      <c r="BI149" s="16"/>
      <c r="BJ149" s="6"/>
      <c r="BK149" s="14"/>
      <c r="BL149" s="6"/>
      <c r="BN149" s="1"/>
      <c r="BW149" s="1"/>
      <c r="BX149" s="1"/>
      <c r="CA149" s="1"/>
      <c r="CG149" s="1"/>
      <c r="CH149" s="1"/>
      <c r="CK149" s="1"/>
      <c r="CQ149" s="1"/>
      <c r="CR149" s="1"/>
      <c r="CU149" s="1"/>
      <c r="ER149" s="1"/>
      <c r="ES149"/>
      <c r="ET149" s="5"/>
      <c r="EU149" s="5"/>
      <c r="EV149"/>
      <c r="EW149" s="6"/>
      <c r="EX149" s="16"/>
      <c r="EY149" s="6"/>
      <c r="EZ149" s="14"/>
      <c r="FA149" s="6"/>
      <c r="FE149" s="1"/>
      <c r="FF149"/>
      <c r="FG149" s="5"/>
      <c r="FH149" s="5"/>
      <c r="FI149"/>
      <c r="FJ149" s="6"/>
      <c r="FK149" s="16"/>
      <c r="FL149" s="6"/>
      <c r="FM149" s="14"/>
      <c r="FN149" s="6"/>
      <c r="HC149" s="26">
        <f>AVERAGE(FL148,FV148,GF148,GP148,GZ148)</f>
        <v>67.117396695539369</v>
      </c>
      <c r="HD149" s="22"/>
      <c r="HE149" s="27"/>
      <c r="JD149" s="42">
        <f>AVERAGE(HM148,HW148,IG148,IQ148,JA148)</f>
        <v>51.426266715861878</v>
      </c>
    </row>
    <row r="150" spans="2:264" x14ac:dyDescent="0.25">
      <c r="B150" s="1"/>
      <c r="C150" s="5"/>
      <c r="D150" s="5"/>
      <c r="E150" s="5"/>
      <c r="F150" s="6"/>
      <c r="G150" s="6"/>
      <c r="H150" s="16"/>
      <c r="I150" s="6"/>
      <c r="J150" s="6"/>
      <c r="K150" s="6"/>
      <c r="L150" s="1"/>
      <c r="M150" s="5"/>
      <c r="N150" s="5"/>
      <c r="O150" s="5"/>
      <c r="P150" s="6"/>
      <c r="Q150" s="6"/>
      <c r="R150" s="16"/>
      <c r="S150" s="6"/>
      <c r="T150" s="14"/>
      <c r="U150" s="6"/>
      <c r="V150" s="4"/>
      <c r="W150" s="4"/>
      <c r="X150" s="5"/>
      <c r="Y150" s="5"/>
      <c r="Z150" s="4"/>
      <c r="AA150" s="4"/>
      <c r="AB150" s="16"/>
      <c r="AC150" s="6"/>
      <c r="AD150" s="14"/>
      <c r="AE150" s="6"/>
      <c r="AF150" s="1"/>
      <c r="AG150" s="5"/>
      <c r="AH150" s="5"/>
      <c r="AI150" s="5"/>
      <c r="AJ150" s="6"/>
      <c r="AK150" s="6"/>
      <c r="AL150" s="16"/>
      <c r="AM150" s="6"/>
      <c r="AN150" s="14"/>
      <c r="AO150" s="6"/>
      <c r="AP150" s="1"/>
      <c r="AQ150" s="5"/>
      <c r="AR150" s="5"/>
      <c r="AS150" s="5"/>
      <c r="AT150" s="6"/>
      <c r="AU150" s="6"/>
      <c r="AV150" s="16"/>
      <c r="AW150" s="6"/>
      <c r="AX150" s="14"/>
      <c r="AY150" s="6"/>
      <c r="BC150" s="1"/>
      <c r="BD150" s="1"/>
      <c r="BE150" s="5"/>
      <c r="BF150" s="5"/>
      <c r="BG150" s="1"/>
      <c r="BH150" s="6"/>
      <c r="BI150" s="16"/>
      <c r="BJ150" s="6"/>
      <c r="BK150" s="14"/>
      <c r="BL150" s="6"/>
      <c r="BN150" s="1"/>
      <c r="BW150" s="1"/>
      <c r="BX150" s="1"/>
      <c r="CA150" s="1"/>
      <c r="CG150" s="1"/>
      <c r="CH150" s="1"/>
      <c r="CK150" s="1"/>
      <c r="CQ150" s="1"/>
      <c r="CR150" s="1"/>
      <c r="CU150" s="1"/>
      <c r="ER150" s="1"/>
      <c r="ES150"/>
      <c r="ET150" s="5"/>
      <c r="EU150" s="5"/>
      <c r="EV150"/>
      <c r="EW150" s="6"/>
      <c r="EX150" s="16"/>
      <c r="EY150" s="6"/>
      <c r="EZ150" s="14"/>
      <c r="FA150" s="6"/>
      <c r="FE150" s="1"/>
      <c r="FF150"/>
      <c r="FG150" s="5"/>
      <c r="FH150" s="5"/>
      <c r="FI150"/>
      <c r="FJ150" s="6"/>
      <c r="FK150" s="16"/>
      <c r="FL150" s="6"/>
      <c r="FM150" s="14"/>
      <c r="FN150" s="6"/>
    </row>
    <row r="151" spans="2:264" x14ac:dyDescent="0.25">
      <c r="B151" s="1"/>
      <c r="C151" s="5"/>
      <c r="D151" s="5"/>
      <c r="E151" s="5"/>
      <c r="F151" s="6"/>
      <c r="G151" s="6"/>
      <c r="H151" s="16"/>
      <c r="I151" s="6"/>
      <c r="J151" s="6"/>
      <c r="K151" s="6"/>
      <c r="L151" s="1"/>
      <c r="M151" s="5"/>
      <c r="N151" s="5"/>
      <c r="O151" s="5"/>
      <c r="P151" s="6"/>
      <c r="Q151" s="6"/>
      <c r="R151" s="16"/>
      <c r="S151" s="6"/>
      <c r="T151" s="14"/>
      <c r="U151" s="6"/>
      <c r="V151" s="4"/>
      <c r="W151" s="4"/>
      <c r="X151" s="5"/>
      <c r="Y151" s="5"/>
      <c r="Z151" s="4"/>
      <c r="AA151" s="4"/>
      <c r="AB151" s="16"/>
      <c r="AC151" s="6"/>
      <c r="AD151" s="14"/>
      <c r="AE151" s="6"/>
      <c r="AF151" s="1"/>
      <c r="AG151" s="5"/>
      <c r="AH151" s="5"/>
      <c r="AI151" s="5"/>
      <c r="AJ151" s="6"/>
      <c r="AK151" s="6"/>
      <c r="AL151" s="16"/>
      <c r="AM151" s="6"/>
      <c r="AN151" s="14"/>
      <c r="AO151" s="6"/>
      <c r="AP151" s="1"/>
      <c r="AQ151" s="5"/>
      <c r="AR151" s="5"/>
      <c r="AS151" s="5"/>
      <c r="AT151" s="6"/>
      <c r="AU151" s="6"/>
      <c r="AV151" s="16"/>
      <c r="AW151" s="6"/>
      <c r="AX151" s="14"/>
      <c r="AY151" s="6"/>
      <c r="BC151" s="1"/>
      <c r="BD151" s="1"/>
      <c r="BE151" s="5"/>
      <c r="BF151" s="5"/>
      <c r="BG151" s="1"/>
      <c r="BH151" s="6"/>
      <c r="BI151" s="16"/>
      <c r="BJ151" s="6"/>
      <c r="BK151" s="14"/>
      <c r="BL151" s="6"/>
      <c r="BN151" s="1"/>
      <c r="BW151" s="1"/>
      <c r="BX151" s="1"/>
      <c r="CA151" s="1"/>
      <c r="CG151" s="1"/>
      <c r="CH151" s="1"/>
      <c r="CK151" s="1"/>
      <c r="CQ151" s="1"/>
      <c r="CR151" s="1"/>
      <c r="CU151" s="1"/>
      <c r="ER151" s="1"/>
      <c r="ES151"/>
      <c r="ET151" s="5"/>
      <c r="EU151" s="5"/>
      <c r="EV151"/>
      <c r="EW151" s="6"/>
      <c r="EX151" s="16"/>
      <c r="EY151" s="6"/>
      <c r="EZ151" s="14"/>
      <c r="FA151" s="6"/>
      <c r="FE151" s="1"/>
      <c r="FF151"/>
      <c r="FG151" s="5"/>
      <c r="FH151" s="5"/>
      <c r="FI151"/>
      <c r="FJ151" s="6"/>
      <c r="FK151" s="16"/>
      <c r="FL151" s="6"/>
      <c r="FM151" s="14"/>
      <c r="FN151" s="6"/>
    </row>
    <row r="152" spans="2:264" x14ac:dyDescent="0.25">
      <c r="B152" s="1"/>
      <c r="C152" s="5"/>
      <c r="D152" s="5"/>
      <c r="E152" s="5"/>
      <c r="F152" s="6"/>
      <c r="G152" s="6"/>
      <c r="H152" s="16"/>
      <c r="I152" s="6"/>
      <c r="J152" s="6"/>
      <c r="K152" s="6"/>
      <c r="L152" s="1"/>
      <c r="M152" s="5"/>
      <c r="N152" s="5"/>
      <c r="O152" s="5"/>
      <c r="P152" s="6"/>
      <c r="Q152" s="6"/>
      <c r="R152" s="16"/>
      <c r="S152" s="6"/>
      <c r="T152" s="14"/>
      <c r="U152" s="6"/>
      <c r="V152" s="4"/>
      <c r="W152" s="4"/>
      <c r="X152" s="5"/>
      <c r="Y152" s="5"/>
      <c r="Z152" s="4"/>
      <c r="AA152" s="4"/>
      <c r="AB152" s="16"/>
      <c r="AC152" s="6"/>
      <c r="AD152" s="14"/>
      <c r="AE152" s="6"/>
      <c r="AF152" s="1"/>
      <c r="AG152" s="5"/>
      <c r="AH152" s="5"/>
      <c r="AI152" s="5"/>
      <c r="AJ152" s="6"/>
      <c r="AK152" s="6"/>
      <c r="AL152" s="16"/>
      <c r="AM152" s="6"/>
      <c r="AN152" s="14"/>
      <c r="AO152" s="6"/>
      <c r="AP152" s="1"/>
      <c r="AQ152" s="5"/>
      <c r="AR152" s="5"/>
      <c r="AS152" s="5"/>
      <c r="AT152" s="6"/>
      <c r="AU152" s="6"/>
      <c r="AV152" s="16"/>
      <c r="AW152" s="6"/>
      <c r="AX152" s="14"/>
      <c r="AY152" s="6"/>
      <c r="BC152" s="1"/>
      <c r="BD152" s="1"/>
      <c r="BE152" s="5"/>
      <c r="BF152" s="5"/>
      <c r="BG152" s="1"/>
      <c r="BH152" s="6"/>
      <c r="BI152" s="16"/>
      <c r="BJ152" s="6"/>
      <c r="BK152" s="14"/>
      <c r="BL152" s="6"/>
      <c r="BW152" s="1"/>
      <c r="BX152" s="1"/>
      <c r="CA152" s="1"/>
      <c r="CG152" s="1"/>
      <c r="CH152" s="1"/>
      <c r="CK152" s="1"/>
      <c r="CQ152" s="1"/>
      <c r="CR152" s="1"/>
      <c r="CU152" s="1"/>
      <c r="ER152" s="1"/>
      <c r="ES152"/>
      <c r="ET152" s="5"/>
      <c r="EU152" s="5"/>
      <c r="EV152"/>
      <c r="EW152" s="6"/>
      <c r="EX152" s="16"/>
      <c r="EY152" s="6"/>
      <c r="EZ152" s="14"/>
      <c r="FA152" s="6"/>
    </row>
    <row r="153" spans="2:264" x14ac:dyDescent="0.25">
      <c r="B153" s="1"/>
      <c r="C153" s="5"/>
      <c r="D153" s="5"/>
      <c r="E153" s="5"/>
      <c r="F153" s="6"/>
      <c r="G153" s="6"/>
      <c r="H153" s="16"/>
      <c r="I153" s="6"/>
      <c r="J153" s="6"/>
      <c r="K153" s="6"/>
      <c r="L153" s="1"/>
      <c r="M153" s="5"/>
      <c r="N153" s="5"/>
      <c r="O153" s="5"/>
      <c r="P153" s="6"/>
      <c r="Q153" s="6"/>
      <c r="R153" s="16"/>
      <c r="S153" s="6"/>
      <c r="T153" s="14"/>
      <c r="U153" s="6"/>
      <c r="V153" s="4"/>
      <c r="W153" s="4"/>
      <c r="X153" s="5"/>
      <c r="Y153" s="5"/>
      <c r="Z153" s="4"/>
      <c r="AA153" s="4"/>
      <c r="AB153" s="16"/>
      <c r="AC153" s="6"/>
      <c r="AD153" s="6"/>
      <c r="AE153" s="6"/>
      <c r="AF153" s="4"/>
      <c r="AG153" s="4"/>
      <c r="AH153" s="5"/>
      <c r="AI153" s="5"/>
      <c r="AJ153" s="4"/>
      <c r="AK153" s="4"/>
      <c r="AL153" s="16"/>
      <c r="AM153" s="6"/>
      <c r="AN153" s="6"/>
      <c r="AO153" s="6"/>
      <c r="AP153" s="1"/>
      <c r="AQ153" s="1"/>
      <c r="AR153" s="5"/>
      <c r="AS153" s="5"/>
      <c r="AT153" s="1"/>
      <c r="AU153" s="1"/>
      <c r="AV153" s="16"/>
      <c r="AW153" s="6"/>
      <c r="AX153" s="6"/>
      <c r="AY153" s="6"/>
      <c r="BC153" s="1"/>
      <c r="BD153" s="1"/>
      <c r="BE153" s="5"/>
      <c r="BF153" s="5"/>
      <c r="BG153" s="1"/>
      <c r="BH153" s="6"/>
      <c r="BI153" s="16"/>
      <c r="BJ153" s="6"/>
      <c r="BK153" s="14"/>
      <c r="BL153" s="6"/>
      <c r="BW153" s="1"/>
      <c r="BX153" s="1"/>
      <c r="CA153" s="1"/>
      <c r="CG153" s="1"/>
      <c r="CH153" s="1"/>
      <c r="CK153" s="1"/>
      <c r="CQ153" s="1"/>
      <c r="CR153" s="1"/>
      <c r="CU153" s="1"/>
      <c r="ER153" s="1"/>
      <c r="ES153"/>
      <c r="ET153" s="5"/>
      <c r="EU153" s="5"/>
      <c r="EV153"/>
      <c r="EW153" s="6"/>
      <c r="EX153" s="16"/>
      <c r="EY153" s="6"/>
      <c r="EZ153" s="14"/>
      <c r="FA153" s="6"/>
    </row>
    <row r="154" spans="2:264" x14ac:dyDescent="0.25">
      <c r="B154" s="1"/>
      <c r="C154" s="5"/>
      <c r="D154" s="5"/>
      <c r="E154" s="5"/>
      <c r="F154" s="6"/>
      <c r="G154" s="6"/>
      <c r="H154" s="16"/>
      <c r="I154" s="6"/>
      <c r="J154" s="6"/>
      <c r="K154" s="6"/>
      <c r="L154" s="1"/>
      <c r="M154" s="5"/>
      <c r="N154" s="5"/>
      <c r="O154" s="5"/>
      <c r="P154" s="6"/>
      <c r="Q154" s="6"/>
      <c r="R154" s="16"/>
      <c r="S154" s="6"/>
      <c r="T154" s="14"/>
      <c r="U154" s="6"/>
      <c r="V154" s="4"/>
      <c r="W154" s="4"/>
      <c r="X154" s="5"/>
      <c r="Y154" s="5"/>
      <c r="Z154" s="4"/>
      <c r="AA154" s="4"/>
      <c r="AB154" s="16"/>
      <c r="AC154" s="6"/>
      <c r="AD154" s="6"/>
      <c r="AE154" s="6"/>
      <c r="AF154" s="4"/>
      <c r="AG154" s="4"/>
      <c r="AH154" s="5"/>
      <c r="AI154" s="5"/>
      <c r="AJ154" s="4"/>
      <c r="AK154" s="4"/>
      <c r="AL154" s="16"/>
      <c r="AM154" s="6"/>
      <c r="AN154" s="6"/>
      <c r="AO154" s="6"/>
      <c r="AP154" s="4"/>
      <c r="AQ154" s="4"/>
      <c r="AR154" s="5"/>
      <c r="AS154" s="5"/>
      <c r="AV154" s="16"/>
      <c r="AW154" s="6"/>
      <c r="AX154" s="6"/>
      <c r="AY154" s="6"/>
      <c r="BC154" s="1"/>
      <c r="BD154" s="1"/>
      <c r="BE154" s="5"/>
      <c r="BF154" s="5"/>
      <c r="BG154" s="1"/>
      <c r="BH154" s="6"/>
      <c r="BI154" s="16"/>
      <c r="BJ154" s="6"/>
      <c r="BK154" s="14"/>
      <c r="BL154" s="6"/>
      <c r="BW154" s="1"/>
      <c r="BX154" s="1"/>
      <c r="CA154" s="1"/>
      <c r="CG154" s="1"/>
      <c r="CH154" s="1"/>
      <c r="CK154" s="1"/>
      <c r="CQ154" s="1"/>
      <c r="CR154" s="1"/>
      <c r="CU154" s="1"/>
      <c r="ER154" s="1"/>
      <c r="ES154"/>
      <c r="ET154" s="5"/>
      <c r="EU154" s="5"/>
      <c r="EV154"/>
      <c r="EW154" s="6"/>
      <c r="EX154" s="16"/>
      <c r="EY154" s="6"/>
      <c r="EZ154" s="14"/>
      <c r="FA154" s="6"/>
    </row>
    <row r="155" spans="2:264" x14ac:dyDescent="0.25">
      <c r="B155" s="1"/>
      <c r="C155" s="5"/>
      <c r="D155" s="5"/>
      <c r="E155" s="5"/>
      <c r="F155" s="6"/>
      <c r="G155" s="6"/>
      <c r="H155" s="16"/>
      <c r="I155" s="6"/>
      <c r="J155" s="6"/>
      <c r="K155" s="6"/>
      <c r="L155" s="1"/>
      <c r="M155" s="5"/>
      <c r="N155" s="5"/>
      <c r="O155" s="5"/>
      <c r="P155" s="6"/>
      <c r="Q155" s="6"/>
      <c r="R155" s="16"/>
      <c r="S155" s="6"/>
      <c r="T155" s="14"/>
      <c r="U155" s="6"/>
      <c r="V155" s="4"/>
      <c r="W155" s="4"/>
      <c r="X155" s="5"/>
      <c r="Y155" s="5"/>
      <c r="Z155" s="4"/>
      <c r="AA155" s="4"/>
      <c r="AB155" s="16"/>
      <c r="AC155" s="6"/>
      <c r="AD155" s="6"/>
      <c r="AE155" s="6"/>
      <c r="AF155" s="4"/>
      <c r="AG155" s="4"/>
      <c r="AH155" s="5"/>
      <c r="AI155" s="5"/>
      <c r="AJ155" s="4"/>
      <c r="AK155" s="4"/>
      <c r="AL155" s="16"/>
      <c r="AM155" s="6"/>
      <c r="AN155" s="6"/>
      <c r="AO155" s="6"/>
      <c r="AP155" s="4"/>
      <c r="AQ155" s="4"/>
      <c r="AR155" s="5"/>
      <c r="AS155" s="5"/>
      <c r="AV155" s="16"/>
      <c r="AW155" s="6"/>
      <c r="AX155" s="6"/>
      <c r="AY155" s="6"/>
      <c r="BC155" s="1"/>
      <c r="BD155" s="1"/>
      <c r="BE155" s="5"/>
      <c r="BF155" s="5"/>
      <c r="BG155" s="1"/>
      <c r="BH155" s="6"/>
      <c r="BI155" s="16"/>
      <c r="BJ155" s="6"/>
      <c r="BK155" s="14"/>
      <c r="BL155" s="6"/>
      <c r="BW155" s="1"/>
      <c r="BX155" s="1"/>
      <c r="CA155" s="1"/>
      <c r="CG155" s="1"/>
      <c r="CH155" s="1"/>
      <c r="CK155" s="1"/>
      <c r="CQ155" s="1"/>
      <c r="CR155" s="1"/>
      <c r="CU155" s="1"/>
      <c r="ER155" s="1"/>
      <c r="ES155"/>
      <c r="ET155" s="5"/>
      <c r="EU155" s="5"/>
      <c r="EV155"/>
      <c r="EW155" s="6"/>
      <c r="EX155" s="16"/>
      <c r="EY155" s="6"/>
      <c r="EZ155" s="14"/>
      <c r="FA155" s="6"/>
    </row>
    <row r="156" spans="2:264" x14ac:dyDescent="0.25">
      <c r="B156" s="1"/>
      <c r="C156" s="5"/>
      <c r="D156" s="5"/>
      <c r="E156" s="5"/>
      <c r="F156" s="6"/>
      <c r="G156" s="6"/>
      <c r="H156" s="16"/>
      <c r="I156" s="6"/>
      <c r="J156" s="6"/>
      <c r="K156" s="6"/>
      <c r="L156" s="1"/>
      <c r="M156" s="5"/>
      <c r="N156" s="5"/>
      <c r="O156" s="5"/>
      <c r="P156" s="6"/>
      <c r="Q156" s="6"/>
      <c r="R156" s="16"/>
      <c r="S156" s="6"/>
      <c r="T156" s="14"/>
      <c r="U156" s="6"/>
      <c r="V156" s="4"/>
      <c r="W156" s="4"/>
      <c r="X156" s="5"/>
      <c r="Y156" s="5"/>
      <c r="Z156" s="4"/>
      <c r="AA156" s="4"/>
      <c r="AB156" s="16"/>
      <c r="AC156" s="6"/>
      <c r="AD156" s="6"/>
      <c r="AE156" s="6"/>
      <c r="AF156" s="4"/>
      <c r="AG156" s="4"/>
      <c r="AH156" s="5"/>
      <c r="AI156" s="5"/>
      <c r="AJ156" s="4"/>
      <c r="AK156" s="4"/>
      <c r="AL156" s="16"/>
      <c r="AM156" s="6"/>
      <c r="AN156" s="6"/>
      <c r="AO156" s="6"/>
      <c r="AP156" s="4"/>
      <c r="AQ156" s="4"/>
      <c r="AR156" s="5"/>
      <c r="AS156" s="5"/>
      <c r="AV156" s="16"/>
      <c r="AW156" s="6"/>
      <c r="AX156" s="6"/>
      <c r="AY156" s="6"/>
      <c r="BC156" s="1"/>
      <c r="BD156" s="1"/>
      <c r="BE156" s="5"/>
      <c r="BF156" s="5"/>
      <c r="BG156" s="1"/>
      <c r="BH156" s="6"/>
      <c r="BI156" s="16"/>
      <c r="BJ156" s="6"/>
      <c r="BK156" s="14"/>
      <c r="BL156" s="6"/>
      <c r="BW156" s="1"/>
      <c r="BX156" s="1"/>
      <c r="CA156" s="1"/>
      <c r="CG156" s="1"/>
      <c r="CH156" s="1"/>
      <c r="CK156" s="1"/>
      <c r="ER156" s="1"/>
      <c r="ES156"/>
      <c r="ET156" s="5"/>
      <c r="EU156" s="5"/>
      <c r="EV156"/>
      <c r="EW156" s="6"/>
      <c r="EX156" s="16"/>
      <c r="EY156" s="6"/>
      <c r="EZ156" s="14"/>
      <c r="FA156" s="6"/>
    </row>
    <row r="157" spans="2:264" x14ac:dyDescent="0.25">
      <c r="B157" s="1"/>
      <c r="C157" s="5"/>
      <c r="D157" s="5"/>
      <c r="E157" s="5"/>
      <c r="F157" s="6"/>
      <c r="G157" s="6"/>
      <c r="H157" s="16"/>
      <c r="I157" s="6"/>
      <c r="J157" s="6"/>
      <c r="K157" s="6"/>
      <c r="L157" s="1"/>
      <c r="M157" s="5"/>
      <c r="N157" s="5"/>
      <c r="O157" s="5"/>
      <c r="P157" s="6"/>
      <c r="Q157" s="6"/>
      <c r="R157" s="16"/>
      <c r="S157" s="6"/>
      <c r="T157" s="14"/>
      <c r="U157" s="6"/>
      <c r="V157" s="4"/>
      <c r="W157" s="4"/>
      <c r="X157" s="5"/>
      <c r="Y157" s="5"/>
      <c r="Z157" s="4"/>
      <c r="AA157" s="4"/>
      <c r="AB157" s="16"/>
      <c r="AC157" s="6"/>
      <c r="AD157" s="6"/>
      <c r="AE157" s="6"/>
      <c r="AF157" s="4"/>
      <c r="AG157" s="4"/>
      <c r="AH157" s="5"/>
      <c r="AI157" s="5"/>
      <c r="AJ157" s="4"/>
      <c r="AK157" s="4"/>
      <c r="AL157" s="16"/>
      <c r="AM157" s="6"/>
      <c r="AN157" s="6"/>
      <c r="AO157" s="6"/>
      <c r="AP157" s="4"/>
      <c r="AQ157" s="4"/>
      <c r="AR157" s="5"/>
      <c r="AS157" s="5"/>
      <c r="AV157" s="16"/>
      <c r="AW157" s="6"/>
      <c r="AX157" s="6"/>
      <c r="AY157" s="6"/>
      <c r="BC157" s="1"/>
      <c r="BD157" s="1"/>
      <c r="BE157" s="5"/>
      <c r="BF157" s="5"/>
      <c r="BG157" s="1"/>
      <c r="BH157" s="6"/>
      <c r="BI157" s="16"/>
      <c r="BJ157" s="6"/>
      <c r="BK157" s="14"/>
      <c r="BL157" s="6"/>
      <c r="BW157" s="1"/>
      <c r="BX157" s="1"/>
      <c r="CA157" s="1"/>
      <c r="CG157" s="1"/>
      <c r="CH157" s="1"/>
      <c r="CK157" s="1"/>
      <c r="ER157" s="1"/>
      <c r="ES157"/>
      <c r="ET157" s="5"/>
      <c r="EU157" s="5"/>
      <c r="EV157"/>
      <c r="EW157" s="6"/>
      <c r="EX157" s="16"/>
      <c r="EY157" s="6"/>
      <c r="EZ157" s="14"/>
      <c r="FA157" s="6"/>
    </row>
    <row r="158" spans="2:264" x14ac:dyDescent="0.25">
      <c r="B158" s="1"/>
      <c r="C158" s="5"/>
      <c r="D158" s="5"/>
      <c r="E158" s="5"/>
      <c r="F158" s="6"/>
      <c r="G158" s="6"/>
      <c r="H158" s="16"/>
      <c r="I158" s="6"/>
      <c r="J158" s="6"/>
      <c r="K158" s="6"/>
      <c r="L158" s="1"/>
      <c r="M158" s="5"/>
      <c r="N158" s="5"/>
      <c r="O158" s="5"/>
      <c r="P158" s="6"/>
      <c r="Q158" s="6"/>
      <c r="R158" s="16"/>
      <c r="S158" s="6"/>
      <c r="T158" s="14"/>
      <c r="U158" s="6"/>
      <c r="V158" s="4"/>
      <c r="W158" s="4"/>
      <c r="X158" s="5"/>
      <c r="Y158" s="5"/>
      <c r="Z158" s="4"/>
      <c r="AA158" s="4"/>
      <c r="AB158" s="16"/>
      <c r="AC158" s="6"/>
      <c r="AD158" s="6"/>
      <c r="AE158" s="6"/>
      <c r="AF158" s="4"/>
      <c r="AG158" s="4"/>
      <c r="AH158" s="5"/>
      <c r="AI158" s="5"/>
      <c r="AJ158" s="4"/>
      <c r="AK158" s="4"/>
      <c r="AL158" s="16"/>
      <c r="AM158" s="6"/>
      <c r="AN158" s="6"/>
      <c r="AO158" s="6"/>
      <c r="AP158" s="4"/>
      <c r="AQ158" s="4"/>
      <c r="AR158" s="5"/>
      <c r="AS158" s="5"/>
      <c r="AV158" s="16"/>
      <c r="AW158" s="6"/>
      <c r="AX158" s="6"/>
      <c r="AY158" s="6"/>
      <c r="BC158" s="1"/>
      <c r="BD158" s="1"/>
      <c r="BE158" s="5"/>
      <c r="BF158" s="5"/>
      <c r="BG158" s="1"/>
      <c r="BH158" s="6"/>
      <c r="BI158" s="16"/>
      <c r="BJ158" s="6"/>
      <c r="BK158" s="14"/>
      <c r="BL158" s="6"/>
      <c r="CG158" s="1"/>
      <c r="CH158" s="1"/>
      <c r="CK158" s="1"/>
      <c r="ER158" s="1"/>
      <c r="ES158"/>
      <c r="ET158" s="5"/>
      <c r="EU158" s="5"/>
      <c r="EV158"/>
      <c r="EW158" s="6"/>
      <c r="EX158" s="16"/>
      <c r="EY158" s="6"/>
      <c r="EZ158" s="14"/>
      <c r="FA158" s="6"/>
    </row>
    <row r="159" spans="2:264" x14ac:dyDescent="0.25">
      <c r="B159" s="1"/>
      <c r="C159" s="5"/>
      <c r="D159" s="5"/>
      <c r="E159" s="5"/>
      <c r="F159" s="6"/>
      <c r="G159" s="6"/>
      <c r="H159" s="16"/>
      <c r="I159" s="6"/>
      <c r="J159" s="6"/>
      <c r="K159" s="6"/>
      <c r="L159" s="1"/>
      <c r="M159" s="5"/>
      <c r="N159" s="5"/>
      <c r="O159" s="5"/>
      <c r="P159" s="6"/>
      <c r="Q159" s="6"/>
      <c r="R159" s="16"/>
      <c r="S159" s="6"/>
      <c r="T159" s="14"/>
      <c r="U159" s="6"/>
      <c r="V159" s="4"/>
      <c r="W159" s="4"/>
      <c r="X159" s="5"/>
      <c r="Y159" s="5"/>
      <c r="Z159" s="4"/>
      <c r="AA159" s="4"/>
      <c r="AB159" s="16"/>
      <c r="AC159" s="6"/>
      <c r="AD159" s="6"/>
      <c r="AE159" s="6"/>
      <c r="AF159" s="4"/>
      <c r="AG159" s="4"/>
      <c r="AH159" s="5"/>
      <c r="AI159" s="5"/>
      <c r="AJ159" s="4"/>
      <c r="AK159" s="4"/>
      <c r="AL159" s="16"/>
      <c r="AM159" s="6"/>
      <c r="AN159" s="6"/>
      <c r="AO159" s="6"/>
      <c r="AP159" s="4"/>
      <c r="AQ159" s="4"/>
      <c r="AR159" s="5"/>
      <c r="AS159" s="5"/>
      <c r="AV159" s="16"/>
      <c r="AW159" s="6"/>
      <c r="AX159" s="6"/>
      <c r="AY159" s="6"/>
      <c r="BC159" s="1"/>
      <c r="BD159" s="1"/>
      <c r="BE159" s="5"/>
      <c r="BF159" s="5"/>
      <c r="BG159" s="1"/>
      <c r="BH159" s="6"/>
      <c r="BI159" s="16"/>
      <c r="BJ159" s="6"/>
      <c r="BK159" s="14"/>
      <c r="BL159" s="6"/>
      <c r="CG159" s="1"/>
      <c r="CH159" s="1"/>
      <c r="CK159" s="1"/>
      <c r="ER159" s="1"/>
      <c r="ES159"/>
      <c r="ET159" s="5"/>
      <c r="EU159" s="5"/>
      <c r="EV159"/>
      <c r="EW159" s="6"/>
      <c r="EX159" s="16"/>
      <c r="EY159" s="6"/>
      <c r="EZ159" s="14"/>
      <c r="FA159" s="6"/>
    </row>
    <row r="160" spans="2:264" x14ac:dyDescent="0.25">
      <c r="B160" s="1"/>
      <c r="C160" s="5"/>
      <c r="D160" s="5"/>
      <c r="E160" s="5"/>
      <c r="F160" s="6"/>
      <c r="G160" s="6"/>
      <c r="H160" s="16"/>
      <c r="I160" s="6"/>
      <c r="J160" s="6"/>
      <c r="K160" s="6"/>
      <c r="L160" s="1"/>
      <c r="M160" s="5"/>
      <c r="N160" s="5"/>
      <c r="O160" s="5"/>
      <c r="P160" s="6"/>
      <c r="Q160" s="6"/>
      <c r="R160" s="16"/>
      <c r="S160" s="6"/>
      <c r="T160" s="14"/>
      <c r="U160" s="6"/>
      <c r="V160" s="4"/>
      <c r="W160" s="4"/>
      <c r="X160" s="5"/>
      <c r="Y160" s="5"/>
      <c r="Z160" s="4"/>
      <c r="AA160" s="4"/>
      <c r="AB160" s="16"/>
      <c r="AC160" s="6"/>
      <c r="AD160" s="6"/>
      <c r="AE160" s="6"/>
      <c r="AF160" s="4"/>
      <c r="AG160" s="4"/>
      <c r="AH160" s="5"/>
      <c r="AI160" s="5"/>
      <c r="AJ160" s="4"/>
      <c r="AK160" s="4"/>
      <c r="AL160" s="16"/>
      <c r="AM160" s="6"/>
      <c r="AN160" s="6"/>
      <c r="AO160" s="6"/>
      <c r="AP160" s="4"/>
      <c r="AQ160" s="4"/>
      <c r="AR160" s="5"/>
      <c r="AS160" s="5"/>
      <c r="AV160" s="16"/>
      <c r="AW160" s="6"/>
      <c r="AX160" s="6"/>
      <c r="AY160" s="6"/>
      <c r="BC160" s="1"/>
      <c r="BD160" s="1"/>
      <c r="BE160" s="5"/>
      <c r="BF160" s="5"/>
      <c r="BG160" s="1"/>
      <c r="BH160" s="6"/>
      <c r="BI160" s="16"/>
      <c r="BJ160" s="6"/>
      <c r="BK160" s="14"/>
      <c r="BL160" s="6"/>
      <c r="CG160" s="1"/>
      <c r="CH160" s="1"/>
      <c r="CK160" s="1"/>
      <c r="ER160" s="1"/>
      <c r="ES160"/>
      <c r="ET160" s="5"/>
      <c r="EU160" s="5"/>
      <c r="EV160"/>
      <c r="EW160" s="6"/>
      <c r="EX160" s="16"/>
      <c r="EY160" s="6"/>
      <c r="EZ160" s="14"/>
      <c r="FA160" s="6"/>
    </row>
    <row r="161" spans="2:157" x14ac:dyDescent="0.25">
      <c r="B161" s="1"/>
      <c r="C161" s="5"/>
      <c r="D161" s="5"/>
      <c r="E161" s="5"/>
      <c r="F161" s="6"/>
      <c r="G161" s="6"/>
      <c r="H161" s="16"/>
      <c r="I161" s="6"/>
      <c r="J161" s="6"/>
      <c r="K161" s="6"/>
      <c r="L161" s="1"/>
      <c r="M161" s="5"/>
      <c r="N161" s="5"/>
      <c r="O161" s="5"/>
      <c r="P161" s="6"/>
      <c r="Q161" s="6"/>
      <c r="R161" s="16"/>
      <c r="S161" s="6"/>
      <c r="T161" s="14"/>
      <c r="U161" s="6"/>
      <c r="V161" s="4"/>
      <c r="W161" s="4"/>
      <c r="X161" s="5"/>
      <c r="Y161" s="5"/>
      <c r="Z161" s="4"/>
      <c r="AA161" s="4"/>
      <c r="AB161" s="16"/>
      <c r="AC161" s="6"/>
      <c r="AD161" s="6"/>
      <c r="AE161" s="6"/>
      <c r="AF161" s="4"/>
      <c r="AG161" s="4"/>
      <c r="AH161" s="5"/>
      <c r="AI161" s="5"/>
      <c r="AJ161" s="4"/>
      <c r="AK161" s="4"/>
      <c r="AL161" s="16"/>
      <c r="AM161" s="6"/>
      <c r="AN161" s="6"/>
      <c r="AO161" s="6"/>
      <c r="AP161" s="4"/>
      <c r="AQ161" s="4"/>
      <c r="AR161" s="5"/>
      <c r="AS161" s="5"/>
      <c r="AV161" s="16"/>
      <c r="AW161" s="6"/>
      <c r="AX161" s="6"/>
      <c r="AY161" s="6"/>
      <c r="BC161" s="1"/>
      <c r="BD161" s="1"/>
      <c r="BE161" s="5"/>
      <c r="BF161" s="5"/>
      <c r="BG161" s="1"/>
      <c r="BH161" s="6"/>
      <c r="BI161" s="16"/>
      <c r="BJ161" s="6"/>
      <c r="BK161" s="14"/>
      <c r="BL161" s="6"/>
      <c r="ER161" s="1"/>
      <c r="ES161"/>
      <c r="ET161" s="5"/>
      <c r="EU161" s="5"/>
      <c r="EV161"/>
      <c r="EW161" s="6"/>
      <c r="EX161" s="16"/>
      <c r="EY161" s="6"/>
      <c r="EZ161" s="14"/>
      <c r="FA161" s="6"/>
    </row>
    <row r="162" spans="2:157" x14ac:dyDescent="0.25">
      <c r="B162" s="1"/>
      <c r="C162" s="5"/>
      <c r="D162" s="5"/>
      <c r="E162" s="5"/>
      <c r="F162" s="6"/>
      <c r="G162" s="6"/>
      <c r="H162" s="16"/>
      <c r="I162" s="6"/>
      <c r="J162" s="6"/>
      <c r="K162" s="6"/>
      <c r="L162" s="4"/>
      <c r="M162" s="4"/>
      <c r="N162" s="5"/>
      <c r="O162" s="5"/>
      <c r="P162" s="4"/>
      <c r="Q162" s="4"/>
      <c r="R162" s="16"/>
      <c r="S162" s="6"/>
      <c r="T162" s="6"/>
      <c r="U162" s="6"/>
      <c r="V162" s="4"/>
      <c r="W162" s="4"/>
      <c r="X162" s="5"/>
      <c r="Y162" s="5"/>
      <c r="Z162" s="4"/>
      <c r="AA162" s="4"/>
      <c r="AB162" s="16"/>
      <c r="AC162" s="6"/>
      <c r="AD162" s="6"/>
      <c r="AE162" s="6"/>
      <c r="AF162" s="4"/>
      <c r="AG162" s="4"/>
      <c r="AH162" s="5"/>
      <c r="AI162" s="5"/>
      <c r="AJ162" s="4"/>
      <c r="AK162" s="4"/>
      <c r="AL162" s="16"/>
      <c r="AM162" s="6"/>
      <c r="AN162" s="6"/>
      <c r="AO162" s="6"/>
      <c r="AP162" s="4"/>
      <c r="AQ162" s="4"/>
      <c r="AR162" s="5"/>
      <c r="AS162" s="5"/>
      <c r="AV162" s="16"/>
      <c r="AW162" s="6"/>
      <c r="AX162" s="6"/>
      <c r="AY162" s="6"/>
      <c r="BC162" s="1"/>
      <c r="BD162" s="1"/>
      <c r="BE162" s="5"/>
      <c r="BF162" s="5"/>
      <c r="BG162" s="1"/>
      <c r="BH162" s="6"/>
      <c r="BI162" s="16"/>
      <c r="BJ162" s="6"/>
      <c r="BK162" s="14"/>
      <c r="BL162" s="6"/>
      <c r="ER162" s="1"/>
      <c r="ES162"/>
      <c r="ET162" s="5"/>
      <c r="EU162" s="5"/>
      <c r="EV162"/>
      <c r="EW162" s="6"/>
      <c r="EX162" s="16"/>
      <c r="EY162" s="6"/>
      <c r="EZ162" s="14"/>
      <c r="FA162" s="6"/>
    </row>
    <row r="163" spans="2:157" x14ac:dyDescent="0.25">
      <c r="B163" s="1"/>
      <c r="C163" s="5"/>
      <c r="D163" s="5"/>
      <c r="E163" s="5"/>
      <c r="F163" s="6"/>
      <c r="G163" s="6"/>
      <c r="H163" s="16"/>
      <c r="I163" s="6"/>
      <c r="J163" s="6"/>
      <c r="K163" s="6"/>
      <c r="L163" s="4"/>
      <c r="M163" s="4"/>
      <c r="N163" s="5"/>
      <c r="O163" s="5"/>
      <c r="P163" s="4"/>
      <c r="Q163" s="4"/>
      <c r="R163" s="16"/>
      <c r="S163" s="6"/>
      <c r="T163" s="6"/>
      <c r="U163" s="6"/>
      <c r="V163" s="4"/>
      <c r="W163" s="4"/>
      <c r="X163" s="5"/>
      <c r="Y163" s="5"/>
      <c r="Z163" s="4"/>
      <c r="AA163" s="4"/>
      <c r="AB163" s="16"/>
      <c r="AC163" s="6"/>
      <c r="AD163" s="6"/>
      <c r="AE163" s="6"/>
      <c r="AF163" s="4"/>
      <c r="AG163" s="4"/>
      <c r="AH163" s="5"/>
      <c r="AI163" s="5"/>
      <c r="AJ163" s="4"/>
      <c r="AK163" s="4"/>
      <c r="AL163" s="16"/>
      <c r="AM163" s="6"/>
      <c r="AN163" s="6"/>
      <c r="AO163" s="6"/>
      <c r="AP163" s="4"/>
      <c r="AQ163" s="4"/>
      <c r="AR163" s="5"/>
      <c r="AS163" s="5"/>
      <c r="AV163" s="16"/>
      <c r="AW163" s="6"/>
      <c r="AX163" s="6"/>
      <c r="AY163" s="6"/>
      <c r="BC163" s="1"/>
      <c r="BD163" s="1"/>
      <c r="BE163" s="5"/>
      <c r="BF163" s="5"/>
      <c r="BG163" s="1"/>
      <c r="BH163" s="6"/>
      <c r="BI163" s="16"/>
      <c r="BJ163" s="6"/>
      <c r="BK163" s="14"/>
      <c r="BL163" s="6"/>
      <c r="ER163" s="1"/>
      <c r="ES163"/>
      <c r="ET163" s="5"/>
      <c r="EU163" s="5"/>
      <c r="EV163"/>
      <c r="EW163" s="6"/>
      <c r="EX163" s="16"/>
      <c r="EY163" s="6"/>
      <c r="EZ163" s="14"/>
      <c r="FA163" s="6"/>
    </row>
    <row r="164" spans="2:157" x14ac:dyDescent="0.25">
      <c r="B164" s="1"/>
      <c r="C164" s="5"/>
      <c r="D164" s="5"/>
      <c r="E164" s="5"/>
      <c r="F164" s="6"/>
      <c r="G164" s="6"/>
      <c r="H164" s="16"/>
      <c r="I164" s="6"/>
      <c r="J164" s="6"/>
      <c r="K164" s="6"/>
      <c r="L164" s="4"/>
      <c r="M164" s="4"/>
      <c r="N164" s="5"/>
      <c r="O164" s="5"/>
      <c r="P164" s="4"/>
      <c r="Q164" s="4"/>
      <c r="R164" s="16"/>
      <c r="S164" s="6"/>
      <c r="T164" s="6"/>
      <c r="U164" s="6"/>
      <c r="V164" s="4"/>
      <c r="W164" s="4"/>
      <c r="X164" s="5"/>
      <c r="Y164" s="5"/>
      <c r="Z164" s="4"/>
      <c r="AA164" s="4"/>
      <c r="AB164" s="16"/>
      <c r="AC164" s="6"/>
      <c r="AD164" s="6"/>
      <c r="AE164" s="6"/>
      <c r="AF164" s="4"/>
      <c r="AG164" s="4"/>
      <c r="AH164" s="5"/>
      <c r="AI164" s="5"/>
      <c r="AJ164" s="4"/>
      <c r="AK164" s="4"/>
      <c r="AL164" s="16"/>
      <c r="AM164" s="6"/>
      <c r="AN164" s="6"/>
      <c r="AO164" s="6"/>
      <c r="AP164" s="4"/>
      <c r="AQ164" s="4"/>
      <c r="AR164" s="5"/>
      <c r="AS164" s="5"/>
      <c r="AV164" s="16"/>
      <c r="AW164" s="6"/>
      <c r="AX164" s="6"/>
      <c r="AY164" s="6"/>
      <c r="BC164" s="1"/>
      <c r="BD164" s="1"/>
      <c r="BE164" s="5"/>
      <c r="BF164" s="5"/>
      <c r="BG164" s="1"/>
      <c r="BH164" s="6"/>
      <c r="BI164" s="16"/>
      <c r="BJ164" s="6"/>
      <c r="BK164" s="14"/>
      <c r="BL164" s="6"/>
      <c r="ER164" s="1"/>
      <c r="ES164"/>
      <c r="ET164" s="5"/>
      <c r="EU164" s="5"/>
      <c r="EV164"/>
      <c r="EW164" s="6"/>
      <c r="EX164" s="16"/>
      <c r="EY164" s="6"/>
      <c r="EZ164" s="14"/>
      <c r="FA164" s="6"/>
    </row>
    <row r="165" spans="2:157" x14ac:dyDescent="0.25">
      <c r="B165" s="1"/>
      <c r="C165" s="5"/>
      <c r="D165" s="5"/>
      <c r="E165" s="5"/>
      <c r="F165" s="6"/>
      <c r="G165" s="6"/>
      <c r="H165" s="16"/>
      <c r="I165" s="6"/>
      <c r="J165" s="6"/>
      <c r="K165" s="6"/>
      <c r="L165" s="4"/>
      <c r="M165" s="4"/>
      <c r="N165" s="5"/>
      <c r="O165" s="5"/>
      <c r="P165" s="4"/>
      <c r="Q165" s="4"/>
      <c r="R165" s="16"/>
      <c r="S165" s="6"/>
      <c r="T165" s="6"/>
      <c r="U165" s="6"/>
      <c r="V165" s="4"/>
      <c r="W165" s="4"/>
      <c r="X165" s="5"/>
      <c r="Y165" s="5"/>
      <c r="Z165" s="4"/>
      <c r="AA165" s="4"/>
      <c r="AB165" s="16"/>
      <c r="AC165" s="6"/>
      <c r="AD165" s="6"/>
      <c r="AE165" s="6"/>
      <c r="AF165" s="4"/>
      <c r="AG165" s="4"/>
      <c r="AH165" s="5"/>
      <c r="AI165" s="5"/>
      <c r="AJ165" s="4"/>
      <c r="AK165" s="4"/>
      <c r="AL165" s="16"/>
      <c r="AM165" s="6"/>
      <c r="AN165" s="6"/>
      <c r="AO165" s="6"/>
      <c r="AP165" s="4"/>
      <c r="AQ165" s="4"/>
      <c r="AR165" s="5"/>
      <c r="AS165" s="5"/>
      <c r="AV165" s="16"/>
      <c r="AW165" s="6"/>
      <c r="AX165" s="6"/>
      <c r="AY165" s="6"/>
      <c r="BC165" s="1"/>
      <c r="BD165" s="1"/>
      <c r="BE165" s="5"/>
      <c r="BF165" s="5"/>
      <c r="BG165" s="1"/>
      <c r="BH165" s="6"/>
      <c r="BI165" s="16"/>
      <c r="BJ165" s="6"/>
      <c r="BK165" s="14"/>
      <c r="BL165" s="6"/>
      <c r="ER165" s="1"/>
      <c r="ES165"/>
      <c r="ET165" s="5"/>
      <c r="EU165" s="5"/>
      <c r="EV165"/>
      <c r="EW165" s="6"/>
      <c r="EX165" s="16"/>
      <c r="EY165" s="6"/>
      <c r="EZ165" s="14"/>
      <c r="FA165" s="6"/>
    </row>
    <row r="166" spans="2:157" x14ac:dyDescent="0.25">
      <c r="B166" s="1"/>
      <c r="C166" s="5"/>
      <c r="D166" s="5"/>
      <c r="E166" s="5"/>
      <c r="F166" s="6"/>
      <c r="G166" s="6"/>
      <c r="H166" s="16"/>
      <c r="I166" s="6"/>
      <c r="J166" s="6"/>
      <c r="K166" s="6"/>
      <c r="L166" s="4"/>
      <c r="M166" s="4"/>
      <c r="N166" s="5"/>
      <c r="O166" s="5"/>
      <c r="P166" s="4"/>
      <c r="Q166" s="4"/>
      <c r="R166" s="16"/>
      <c r="S166" s="6"/>
      <c r="T166" s="6"/>
      <c r="U166" s="6"/>
      <c r="V166" s="4"/>
      <c r="W166" s="4"/>
      <c r="X166" s="5"/>
      <c r="Y166" s="5"/>
      <c r="Z166" s="4"/>
      <c r="AA166" s="4"/>
      <c r="AB166" s="16"/>
      <c r="AC166" s="6"/>
      <c r="AD166" s="6"/>
      <c r="AE166" s="6"/>
      <c r="AF166" s="4"/>
      <c r="AG166" s="4"/>
      <c r="AH166" s="5"/>
      <c r="AI166" s="5"/>
      <c r="AJ166" s="4"/>
      <c r="AK166" s="4"/>
      <c r="AL166" s="16"/>
      <c r="AM166" s="6"/>
      <c r="AN166" s="6"/>
      <c r="AO166" s="6"/>
      <c r="AP166" s="4"/>
      <c r="AQ166" s="4"/>
      <c r="AR166" s="5"/>
      <c r="AS166" s="5"/>
      <c r="AV166" s="16"/>
      <c r="AW166" s="6"/>
      <c r="AX166" s="6"/>
      <c r="AY166" s="6"/>
      <c r="BC166" s="1"/>
      <c r="BD166" s="1"/>
      <c r="BE166" s="5"/>
      <c r="BF166" s="5"/>
      <c r="BG166" s="1"/>
      <c r="BH166" s="6"/>
      <c r="BI166" s="16"/>
      <c r="BJ166" s="6"/>
      <c r="BK166" s="14"/>
      <c r="BL166" s="6"/>
      <c r="ER166" s="1"/>
      <c r="ES166"/>
      <c r="ET166" s="5"/>
      <c r="EU166" s="5"/>
      <c r="EV166"/>
      <c r="EW166" s="6"/>
      <c r="EX166" s="16"/>
      <c r="EY166" s="6"/>
      <c r="EZ166" s="14"/>
      <c r="FA166" s="6"/>
    </row>
    <row r="167" spans="2:157" x14ac:dyDescent="0.25">
      <c r="B167" s="1"/>
      <c r="C167" s="5"/>
      <c r="D167" s="5"/>
      <c r="E167" s="5"/>
      <c r="F167" s="6"/>
      <c r="G167" s="6"/>
      <c r="H167" s="16"/>
      <c r="I167" s="6"/>
      <c r="J167" s="6"/>
      <c r="K167" s="6"/>
      <c r="L167" s="4"/>
      <c r="M167" s="4"/>
      <c r="N167" s="5"/>
      <c r="O167" s="5"/>
      <c r="P167" s="4"/>
      <c r="Q167" s="4"/>
      <c r="R167" s="16"/>
      <c r="S167" s="6"/>
      <c r="T167" s="6"/>
      <c r="U167" s="6"/>
      <c r="V167" s="4"/>
      <c r="W167" s="4"/>
      <c r="X167" s="5"/>
      <c r="Y167" s="5"/>
      <c r="Z167" s="4"/>
      <c r="AA167" s="4"/>
      <c r="AB167" s="16"/>
      <c r="AC167" s="6"/>
      <c r="AD167" s="6"/>
      <c r="AE167" s="6"/>
      <c r="AF167" s="4"/>
      <c r="AG167" s="4"/>
      <c r="AH167" s="5"/>
      <c r="AI167" s="5"/>
      <c r="AJ167" s="4"/>
      <c r="AK167" s="4"/>
      <c r="AL167" s="16"/>
      <c r="AM167" s="6"/>
      <c r="AN167" s="6"/>
      <c r="AO167" s="6"/>
      <c r="AP167" s="4"/>
      <c r="AQ167" s="4"/>
      <c r="AR167" s="5"/>
      <c r="AS167" s="5"/>
      <c r="AV167" s="16"/>
      <c r="AW167" s="6"/>
      <c r="AX167" s="6"/>
      <c r="AY167" s="6"/>
      <c r="BC167" s="1"/>
      <c r="BD167" s="1"/>
      <c r="BE167" s="5"/>
      <c r="BF167" s="5"/>
      <c r="BG167" s="1"/>
      <c r="BH167" s="6"/>
      <c r="BI167" s="16"/>
      <c r="BJ167" s="6"/>
      <c r="BK167" s="14"/>
      <c r="BL167" s="6"/>
      <c r="ER167" s="1"/>
      <c r="ES167"/>
      <c r="ET167" s="5"/>
      <c r="EU167" s="5"/>
      <c r="EV167"/>
      <c r="EW167" s="6"/>
      <c r="EX167" s="16"/>
      <c r="EY167" s="6"/>
      <c r="EZ167" s="14"/>
      <c r="FA167" s="6"/>
    </row>
    <row r="168" spans="2:157" x14ac:dyDescent="0.25">
      <c r="B168" s="1"/>
      <c r="C168" s="5"/>
      <c r="D168" s="5"/>
      <c r="E168" s="5"/>
      <c r="F168" s="6"/>
      <c r="G168" s="6"/>
      <c r="H168" s="16"/>
      <c r="I168" s="6"/>
      <c r="J168" s="6"/>
      <c r="K168" s="6"/>
      <c r="L168" s="4"/>
      <c r="M168" s="4"/>
      <c r="N168" s="5"/>
      <c r="O168" s="5"/>
      <c r="P168" s="4"/>
      <c r="Q168" s="4"/>
      <c r="R168" s="16"/>
      <c r="S168" s="6"/>
      <c r="T168" s="6"/>
      <c r="U168" s="6"/>
      <c r="V168" s="4"/>
      <c r="W168" s="4"/>
      <c r="X168" s="5"/>
      <c r="Y168" s="5"/>
      <c r="Z168" s="4"/>
      <c r="AA168" s="4"/>
      <c r="AB168" s="16"/>
      <c r="AC168" s="6"/>
      <c r="AD168" s="6"/>
      <c r="AE168" s="6"/>
      <c r="AF168" s="4"/>
      <c r="AG168" s="4"/>
      <c r="AH168" s="5"/>
      <c r="AI168" s="5"/>
      <c r="AJ168" s="4"/>
      <c r="AK168" s="4"/>
      <c r="AL168" s="16"/>
      <c r="AM168" s="6"/>
      <c r="AN168" s="6"/>
      <c r="AO168" s="6"/>
      <c r="AP168" s="4"/>
      <c r="AQ168" s="4"/>
      <c r="AR168" s="5"/>
      <c r="AS168" s="5"/>
      <c r="AV168" s="16"/>
      <c r="AW168" s="6"/>
      <c r="AX168" s="6"/>
      <c r="AY168" s="6"/>
      <c r="BC168" s="1"/>
      <c r="BD168" s="1"/>
      <c r="BE168" s="5"/>
      <c r="BF168" s="5"/>
      <c r="BG168" s="1"/>
      <c r="BH168" s="6"/>
      <c r="BI168" s="16"/>
      <c r="BJ168" s="6"/>
      <c r="BK168" s="14"/>
      <c r="BL168" s="6"/>
      <c r="ER168" s="1"/>
      <c r="ES168"/>
      <c r="ET168" s="5"/>
      <c r="EU168" s="5"/>
      <c r="EV168"/>
      <c r="EW168" s="6"/>
      <c r="EX168" s="16"/>
      <c r="EY168" s="6"/>
      <c r="EZ168" s="14"/>
      <c r="FA168" s="6"/>
    </row>
    <row r="169" spans="2:157" x14ac:dyDescent="0.25">
      <c r="B169" s="1"/>
      <c r="C169" s="5"/>
      <c r="D169" s="5"/>
      <c r="E169" s="5"/>
      <c r="F169" s="6"/>
      <c r="G169" s="6"/>
      <c r="H169" s="16"/>
      <c r="I169" s="6"/>
      <c r="J169" s="6"/>
      <c r="K169" s="6"/>
      <c r="L169" s="4"/>
      <c r="M169" s="4"/>
      <c r="N169" s="5"/>
      <c r="O169" s="5"/>
      <c r="P169" s="4"/>
      <c r="Q169" s="4"/>
      <c r="R169" s="16"/>
      <c r="S169" s="6"/>
      <c r="T169" s="6"/>
      <c r="U169" s="6"/>
      <c r="V169" s="4"/>
      <c r="W169" s="4"/>
      <c r="X169" s="5"/>
      <c r="Y169" s="5"/>
      <c r="Z169" s="4"/>
      <c r="AA169" s="4"/>
      <c r="AB169" s="16"/>
      <c r="AC169" s="6"/>
      <c r="AD169" s="6"/>
      <c r="AE169" s="6"/>
      <c r="AF169" s="4"/>
      <c r="AG169" s="4"/>
      <c r="AH169" s="5"/>
      <c r="AI169" s="5"/>
      <c r="AJ169" s="4"/>
      <c r="AK169" s="4"/>
      <c r="AL169" s="16"/>
      <c r="AM169" s="6"/>
      <c r="AN169" s="6"/>
      <c r="AO169" s="6"/>
      <c r="AP169" s="4"/>
      <c r="AQ169" s="4"/>
      <c r="AR169" s="5"/>
      <c r="AS169" s="5"/>
      <c r="AV169" s="16"/>
      <c r="AW169" s="6"/>
      <c r="AX169" s="6"/>
      <c r="AY169" s="6"/>
      <c r="BC169" s="1"/>
      <c r="BD169" s="1"/>
      <c r="BE169" s="5"/>
      <c r="BF169" s="5"/>
      <c r="BG169" s="1"/>
      <c r="BH169" s="6"/>
      <c r="BI169" s="16"/>
      <c r="BJ169" s="6"/>
      <c r="BK169" s="14"/>
      <c r="BL169" s="6"/>
      <c r="ER169" s="1"/>
      <c r="ES169"/>
      <c r="ET169" s="5"/>
      <c r="EU169" s="5"/>
      <c r="EV169"/>
      <c r="EW169" s="6"/>
      <c r="EX169" s="16"/>
      <c r="EY169" s="6"/>
      <c r="EZ169" s="14"/>
      <c r="FA169" s="6"/>
    </row>
    <row r="170" spans="2:157" x14ac:dyDescent="0.25">
      <c r="B170" s="1"/>
      <c r="C170" s="5"/>
      <c r="D170" s="5"/>
      <c r="E170" s="5"/>
      <c r="F170" s="6"/>
      <c r="G170" s="6"/>
      <c r="H170" s="16"/>
      <c r="I170" s="6"/>
      <c r="J170" s="6"/>
      <c r="K170" s="6"/>
      <c r="L170" s="4"/>
      <c r="M170" s="4"/>
      <c r="N170" s="5"/>
      <c r="O170" s="5"/>
      <c r="P170" s="4"/>
      <c r="Q170" s="4"/>
      <c r="R170" s="16"/>
      <c r="S170" s="6"/>
      <c r="T170" s="6"/>
      <c r="U170" s="6"/>
      <c r="V170" s="4"/>
      <c r="W170" s="4"/>
      <c r="X170" s="5"/>
      <c r="Y170" s="5"/>
      <c r="Z170" s="4"/>
      <c r="AA170" s="4"/>
      <c r="AB170" s="16"/>
      <c r="AC170" s="6"/>
      <c r="AD170" s="6"/>
      <c r="AE170" s="6"/>
      <c r="AF170" s="4"/>
      <c r="AG170" s="4"/>
      <c r="AH170" s="5"/>
      <c r="AI170" s="5"/>
      <c r="AJ170" s="4"/>
      <c r="AK170" s="4"/>
      <c r="AL170" s="16"/>
      <c r="AM170" s="6"/>
      <c r="AN170" s="6"/>
      <c r="AO170" s="6"/>
      <c r="AP170" s="4"/>
      <c r="AQ170" s="4"/>
      <c r="AR170" s="5"/>
      <c r="AS170" s="5"/>
      <c r="AV170" s="16"/>
      <c r="AW170" s="6"/>
      <c r="AX170" s="6"/>
      <c r="AY170" s="6"/>
      <c r="BC170" s="1"/>
      <c r="BD170" s="1"/>
      <c r="BE170" s="5"/>
      <c r="BF170" s="5"/>
      <c r="BG170" s="1"/>
      <c r="BH170" s="6"/>
      <c r="BI170" s="16"/>
      <c r="BJ170" s="6"/>
      <c r="BK170" s="14"/>
      <c r="BL170" s="6"/>
      <c r="ER170" s="1"/>
      <c r="ES170"/>
      <c r="ET170" s="5"/>
      <c r="EU170" s="5"/>
      <c r="EV170"/>
      <c r="EW170" s="6"/>
      <c r="EX170" s="16"/>
      <c r="EY170" s="6"/>
      <c r="EZ170" s="14"/>
      <c r="FA170" s="6"/>
    </row>
    <row r="171" spans="2:157" x14ac:dyDescent="0.25">
      <c r="B171" s="1"/>
      <c r="C171" s="5"/>
      <c r="D171" s="5"/>
      <c r="E171" s="5"/>
      <c r="F171" s="6"/>
      <c r="G171" s="6"/>
      <c r="H171" s="16"/>
      <c r="I171" s="6"/>
      <c r="J171" s="6"/>
      <c r="K171" s="6"/>
      <c r="L171" s="4"/>
      <c r="M171" s="4"/>
      <c r="N171" s="5"/>
      <c r="O171" s="5"/>
      <c r="P171" s="4"/>
      <c r="Q171" s="4"/>
      <c r="R171" s="16"/>
      <c r="S171" s="6"/>
      <c r="T171" s="6"/>
      <c r="U171" s="6"/>
      <c r="V171" s="4"/>
      <c r="W171" s="4"/>
      <c r="X171" s="5"/>
      <c r="Y171" s="5"/>
      <c r="Z171" s="4"/>
      <c r="AA171" s="4"/>
      <c r="AB171" s="16"/>
      <c r="AC171" s="6"/>
      <c r="AD171" s="6"/>
      <c r="AE171" s="6"/>
      <c r="AF171" s="4"/>
      <c r="AG171" s="4"/>
      <c r="AH171" s="5"/>
      <c r="AI171" s="5"/>
      <c r="AJ171" s="4"/>
      <c r="AK171" s="4"/>
      <c r="AL171" s="16"/>
      <c r="AM171" s="6"/>
      <c r="AN171" s="6"/>
      <c r="AO171" s="6"/>
      <c r="AP171" s="4"/>
      <c r="AQ171" s="4"/>
      <c r="AR171" s="5"/>
      <c r="AS171" s="5"/>
      <c r="AV171" s="16"/>
      <c r="AW171" s="6"/>
      <c r="AX171" s="6"/>
      <c r="AY171" s="6"/>
      <c r="BC171" s="1"/>
      <c r="BD171" s="1"/>
      <c r="BE171" s="5"/>
      <c r="BF171" s="5"/>
      <c r="BG171" s="1"/>
      <c r="BH171" s="6"/>
      <c r="BI171" s="16"/>
      <c r="BJ171" s="6"/>
      <c r="BK171" s="14"/>
      <c r="BL171" s="6"/>
      <c r="ER171" s="1"/>
      <c r="ES171"/>
      <c r="ET171" s="5"/>
      <c r="EU171" s="5"/>
      <c r="EV171"/>
      <c r="EW171" s="6"/>
      <c r="EX171" s="16"/>
      <c r="EY171" s="6"/>
      <c r="EZ171" s="14"/>
      <c r="FA171" s="6"/>
    </row>
    <row r="172" spans="2:157" x14ac:dyDescent="0.25">
      <c r="B172" s="1"/>
      <c r="C172" s="5"/>
      <c r="D172" s="5"/>
      <c r="E172" s="5"/>
      <c r="F172" s="6"/>
      <c r="G172" s="6"/>
      <c r="H172" s="16"/>
      <c r="I172" s="6"/>
      <c r="J172" s="6"/>
      <c r="K172" s="6"/>
      <c r="L172" s="4"/>
      <c r="M172" s="4"/>
      <c r="N172" s="5"/>
      <c r="O172" s="5"/>
      <c r="P172" s="4"/>
      <c r="Q172" s="4"/>
      <c r="R172" s="16"/>
      <c r="S172" s="6"/>
      <c r="T172" s="6"/>
      <c r="U172" s="6"/>
      <c r="V172" s="4"/>
      <c r="W172" s="4"/>
      <c r="X172" s="5"/>
      <c r="Y172" s="5"/>
      <c r="Z172" s="4"/>
      <c r="AA172" s="4"/>
      <c r="AB172" s="16"/>
      <c r="AC172" s="6"/>
      <c r="AD172" s="6"/>
      <c r="AE172" s="6"/>
      <c r="AF172" s="4"/>
      <c r="AG172" s="4"/>
      <c r="AH172" s="5"/>
      <c r="AI172" s="5"/>
      <c r="AJ172" s="4"/>
      <c r="AK172" s="4"/>
      <c r="AL172" s="16"/>
      <c r="AM172" s="6"/>
      <c r="AN172" s="6"/>
      <c r="AO172" s="6"/>
      <c r="AP172" s="4"/>
      <c r="AQ172" s="4"/>
      <c r="AR172" s="5"/>
      <c r="AS172" s="5"/>
      <c r="AV172" s="16"/>
      <c r="AW172" s="6"/>
      <c r="AX172" s="6"/>
      <c r="AY172" s="6"/>
      <c r="BC172" s="1"/>
      <c r="BD172" s="1"/>
      <c r="BE172" s="5"/>
      <c r="BF172" s="5"/>
      <c r="BG172" s="1"/>
      <c r="BH172" s="6"/>
      <c r="BI172" s="16"/>
      <c r="BJ172" s="6"/>
      <c r="BK172" s="14"/>
      <c r="BL172" s="6"/>
      <c r="ER172" s="1"/>
      <c r="ES172"/>
      <c r="ET172" s="5"/>
      <c r="EU172" s="5"/>
      <c r="EV172"/>
      <c r="EW172" s="6"/>
      <c r="EX172" s="16"/>
      <c r="EY172" s="6"/>
      <c r="EZ172" s="14"/>
      <c r="FA172" s="6"/>
    </row>
    <row r="173" spans="2:157" x14ac:dyDescent="0.25">
      <c r="B173" s="1"/>
      <c r="C173" s="5"/>
      <c r="D173" s="5"/>
      <c r="E173" s="5"/>
      <c r="F173" s="6"/>
      <c r="G173" s="6"/>
      <c r="H173" s="16"/>
      <c r="I173" s="6"/>
      <c r="J173" s="6"/>
      <c r="K173" s="6"/>
      <c r="L173" s="4"/>
      <c r="M173" s="4"/>
      <c r="N173" s="5"/>
      <c r="O173" s="5"/>
      <c r="P173" s="4"/>
      <c r="Q173" s="4"/>
      <c r="R173" s="16"/>
      <c r="S173" s="6"/>
      <c r="T173" s="6"/>
      <c r="U173" s="6"/>
      <c r="V173" s="4"/>
      <c r="W173" s="4"/>
      <c r="X173" s="5"/>
      <c r="Y173" s="5"/>
      <c r="Z173" s="4"/>
      <c r="AA173" s="4"/>
      <c r="AB173" s="16"/>
      <c r="AC173" s="6"/>
      <c r="AD173" s="6"/>
      <c r="AE173" s="6"/>
      <c r="AF173" s="4"/>
      <c r="AG173" s="4"/>
      <c r="AH173" s="5"/>
      <c r="AI173" s="5"/>
      <c r="AJ173" s="4"/>
      <c r="AK173" s="4"/>
      <c r="AL173" s="16"/>
      <c r="AM173" s="6"/>
      <c r="AN173" s="6"/>
      <c r="AO173" s="6"/>
      <c r="AP173" s="4"/>
      <c r="AQ173" s="4"/>
      <c r="AR173" s="5"/>
      <c r="AS173" s="5"/>
      <c r="AV173" s="16"/>
      <c r="AW173" s="6"/>
      <c r="AX173" s="6"/>
      <c r="AY173" s="6"/>
      <c r="BC173" s="1"/>
      <c r="BD173" s="1"/>
      <c r="BE173" s="5"/>
      <c r="BF173" s="5"/>
      <c r="BG173" s="1"/>
      <c r="BH173" s="6"/>
      <c r="BI173" s="16"/>
      <c r="BJ173" s="6"/>
      <c r="BK173" s="14"/>
      <c r="BL173" s="6"/>
      <c r="ER173" s="1"/>
      <c r="ES173"/>
      <c r="ET173" s="5"/>
      <c r="EU173" s="5"/>
      <c r="EV173"/>
      <c r="EW173" s="6"/>
      <c r="EX173" s="16"/>
      <c r="EY173" s="6"/>
      <c r="EZ173" s="14"/>
      <c r="FA173" s="6"/>
    </row>
    <row r="174" spans="2:157" x14ac:dyDescent="0.25">
      <c r="B174" s="1"/>
      <c r="C174" s="5"/>
      <c r="D174" s="5"/>
      <c r="E174" s="5"/>
      <c r="F174" s="6"/>
      <c r="G174" s="6"/>
      <c r="H174" s="16"/>
      <c r="I174" s="6"/>
      <c r="J174" s="6"/>
      <c r="K174" s="6"/>
      <c r="L174" s="4"/>
      <c r="M174" s="4"/>
      <c r="N174" s="5"/>
      <c r="O174" s="5"/>
      <c r="P174" s="4"/>
      <c r="Q174" s="4"/>
      <c r="R174" s="16"/>
      <c r="S174" s="6"/>
      <c r="T174" s="6"/>
      <c r="U174" s="6"/>
      <c r="V174" s="4"/>
      <c r="W174" s="4"/>
      <c r="X174" s="5"/>
      <c r="Y174" s="5"/>
      <c r="Z174" s="4"/>
      <c r="AA174" s="4"/>
      <c r="AB174" s="16"/>
      <c r="AC174" s="6"/>
      <c r="AD174" s="6"/>
      <c r="AE174" s="6"/>
      <c r="AF174" s="4"/>
      <c r="AG174" s="4"/>
      <c r="AH174" s="5"/>
      <c r="AI174" s="5"/>
      <c r="AJ174" s="4"/>
      <c r="AK174" s="4"/>
      <c r="AL174" s="16"/>
      <c r="AM174" s="6"/>
      <c r="AN174" s="6"/>
      <c r="AO174" s="6"/>
      <c r="AP174" s="4"/>
      <c r="AQ174" s="4"/>
      <c r="AR174" s="5"/>
      <c r="AS174" s="5"/>
      <c r="AV174" s="16"/>
      <c r="AW174" s="6"/>
      <c r="AX174" s="6"/>
      <c r="AY174" s="6"/>
      <c r="BC174" s="1"/>
      <c r="BD174" s="1"/>
      <c r="BE174" s="5"/>
      <c r="BF174" s="5"/>
      <c r="BG174" s="1"/>
      <c r="BH174" s="6"/>
      <c r="BI174" s="16"/>
      <c r="BJ174" s="6"/>
      <c r="BK174" s="14"/>
      <c r="BL174" s="6"/>
      <c r="ER174" s="1"/>
      <c r="ES174"/>
      <c r="ET174" s="5"/>
      <c r="EU174" s="5"/>
      <c r="EV174"/>
      <c r="EW174" s="6"/>
      <c r="EX174" s="16"/>
      <c r="EY174" s="6"/>
      <c r="EZ174" s="14"/>
      <c r="FA174" s="6"/>
    </row>
    <row r="175" spans="2:157" x14ac:dyDescent="0.25">
      <c r="B175" s="1"/>
      <c r="C175" s="5"/>
      <c r="D175" s="5"/>
      <c r="E175" s="5"/>
      <c r="F175" s="6"/>
      <c r="G175" s="6"/>
      <c r="H175" s="16"/>
      <c r="I175" s="6"/>
      <c r="J175" s="6"/>
      <c r="K175" s="6"/>
      <c r="L175" s="4"/>
      <c r="M175" s="4"/>
      <c r="N175" s="5"/>
      <c r="O175" s="5"/>
      <c r="P175" s="4"/>
      <c r="Q175" s="4"/>
      <c r="R175" s="16"/>
      <c r="S175" s="6"/>
      <c r="T175" s="6"/>
      <c r="U175" s="6"/>
      <c r="V175" s="4"/>
      <c r="W175" s="4"/>
      <c r="X175" s="5"/>
      <c r="Y175" s="5"/>
      <c r="Z175" s="4"/>
      <c r="AA175" s="4"/>
      <c r="AB175" s="16"/>
      <c r="AC175" s="6"/>
      <c r="AD175" s="6"/>
      <c r="AE175" s="6"/>
      <c r="AF175" s="4"/>
      <c r="AG175" s="4"/>
      <c r="AH175" s="5"/>
      <c r="AI175" s="5"/>
      <c r="AJ175" s="4"/>
      <c r="AK175" s="4"/>
      <c r="AL175" s="16"/>
      <c r="AM175" s="6"/>
      <c r="AN175" s="6"/>
      <c r="AO175" s="6"/>
      <c r="AP175" s="4"/>
      <c r="AQ175" s="4"/>
      <c r="AR175" s="5"/>
      <c r="AS175" s="5"/>
      <c r="AV175" s="16"/>
      <c r="AW175" s="6"/>
      <c r="AX175" s="6"/>
      <c r="AY175" s="6"/>
      <c r="BC175" s="1"/>
      <c r="BD175" s="1"/>
      <c r="BE175" s="5"/>
      <c r="BF175" s="5"/>
      <c r="BG175" s="1"/>
      <c r="BH175" s="6"/>
      <c r="BI175" s="16"/>
      <c r="BJ175" s="6"/>
      <c r="BK175" s="14"/>
      <c r="BL175" s="6"/>
      <c r="ER175" s="1"/>
      <c r="ES175"/>
      <c r="ET175" s="5"/>
      <c r="EU175" s="5"/>
      <c r="EV175"/>
      <c r="EW175" s="6"/>
      <c r="EX175" s="16"/>
      <c r="EY175" s="6"/>
      <c r="EZ175" s="14"/>
      <c r="FA175" s="6"/>
    </row>
    <row r="176" spans="2:157" x14ac:dyDescent="0.25">
      <c r="B176" s="1"/>
      <c r="C176" s="5"/>
      <c r="D176" s="5"/>
      <c r="E176" s="5"/>
      <c r="F176" s="6"/>
      <c r="G176" s="6"/>
      <c r="H176" s="16"/>
      <c r="I176" s="6"/>
      <c r="J176" s="6"/>
      <c r="K176" s="6"/>
      <c r="L176" s="4"/>
      <c r="M176" s="4"/>
      <c r="N176" s="5"/>
      <c r="O176" s="5"/>
      <c r="P176" s="4"/>
      <c r="Q176" s="4"/>
      <c r="R176" s="16"/>
      <c r="S176" s="6"/>
      <c r="T176" s="6"/>
      <c r="U176" s="6"/>
      <c r="V176" s="4"/>
      <c r="W176" s="4"/>
      <c r="X176" s="5"/>
      <c r="Y176" s="5"/>
      <c r="Z176" s="4"/>
      <c r="AA176" s="4"/>
      <c r="AB176" s="16"/>
      <c r="AC176" s="6"/>
      <c r="AD176" s="6"/>
      <c r="AE176" s="6"/>
      <c r="AF176" s="4"/>
      <c r="AG176" s="4"/>
      <c r="AH176" s="5"/>
      <c r="AI176" s="5"/>
      <c r="AJ176" s="4"/>
      <c r="AK176" s="4"/>
      <c r="AL176" s="16"/>
      <c r="AM176" s="6"/>
      <c r="AN176" s="6"/>
      <c r="AO176" s="6"/>
      <c r="AP176" s="4"/>
      <c r="AQ176" s="4"/>
      <c r="AR176" s="5"/>
      <c r="AS176" s="5"/>
      <c r="AV176" s="16"/>
      <c r="AW176" s="6"/>
      <c r="AX176" s="6"/>
      <c r="AY176" s="6"/>
      <c r="BC176" s="1"/>
      <c r="BD176" s="1"/>
      <c r="BE176" s="5"/>
      <c r="BF176" s="5"/>
      <c r="BG176" s="1"/>
      <c r="BH176" s="6"/>
      <c r="BI176" s="16"/>
      <c r="BJ176" s="6"/>
      <c r="BK176" s="14"/>
      <c r="BL176" s="6"/>
      <c r="ER176" s="1"/>
      <c r="ES176"/>
      <c r="ET176" s="5"/>
      <c r="EU176" s="5"/>
      <c r="EV176"/>
      <c r="EW176" s="6"/>
      <c r="EX176" s="16"/>
      <c r="EY176" s="6"/>
      <c r="EZ176" s="14"/>
      <c r="FA176" s="6"/>
    </row>
    <row r="177" spans="2:157" x14ac:dyDescent="0.25">
      <c r="B177" s="1"/>
      <c r="C177" s="5"/>
      <c r="D177" s="5"/>
      <c r="E177" s="5"/>
      <c r="F177" s="6"/>
      <c r="G177" s="6"/>
      <c r="H177" s="16"/>
      <c r="I177" s="6"/>
      <c r="J177" s="6"/>
      <c r="K177" s="6"/>
      <c r="L177" s="4"/>
      <c r="M177" s="4"/>
      <c r="N177" s="5"/>
      <c r="O177" s="5"/>
      <c r="P177" s="4"/>
      <c r="Q177" s="4"/>
      <c r="R177" s="16"/>
      <c r="S177" s="6"/>
      <c r="T177" s="6"/>
      <c r="U177" s="6"/>
      <c r="V177" s="4"/>
      <c r="W177" s="4"/>
      <c r="X177" s="5"/>
      <c r="Y177" s="5"/>
      <c r="Z177" s="4"/>
      <c r="AA177" s="4"/>
      <c r="AB177" s="16"/>
      <c r="AC177" s="6"/>
      <c r="AD177" s="6"/>
      <c r="AE177" s="6"/>
      <c r="AF177" s="4"/>
      <c r="AG177" s="4"/>
      <c r="AH177" s="5"/>
      <c r="AI177" s="5"/>
      <c r="AJ177" s="4"/>
      <c r="AK177" s="4"/>
      <c r="AL177" s="16"/>
      <c r="AM177" s="6"/>
      <c r="AN177" s="6"/>
      <c r="AO177" s="6"/>
      <c r="AP177" s="4"/>
      <c r="AQ177" s="4"/>
      <c r="AR177" s="5"/>
      <c r="AS177" s="5"/>
      <c r="AV177" s="16"/>
      <c r="AW177" s="6"/>
      <c r="AX177" s="6"/>
      <c r="AY177" s="6"/>
      <c r="BC177" s="1"/>
      <c r="BD177" s="1"/>
      <c r="BE177" s="5"/>
      <c r="BF177" s="5"/>
      <c r="BG177" s="1"/>
      <c r="BH177" s="6"/>
      <c r="BI177" s="16"/>
      <c r="BJ177" s="6"/>
      <c r="BK177" s="14"/>
      <c r="BL177" s="6"/>
      <c r="ER177" s="1"/>
      <c r="ES177"/>
      <c r="ET177" s="5"/>
      <c r="EU177" s="5"/>
      <c r="EV177"/>
      <c r="EW177" s="6"/>
      <c r="EX177" s="16"/>
      <c r="EY177" s="6"/>
      <c r="EZ177" s="14"/>
      <c r="FA177" s="6"/>
    </row>
    <row r="178" spans="2:157" x14ac:dyDescent="0.25">
      <c r="B178" s="1"/>
      <c r="C178" s="5"/>
      <c r="D178" s="5"/>
      <c r="E178" s="5"/>
      <c r="F178" s="6"/>
      <c r="G178" s="6"/>
      <c r="H178" s="16"/>
      <c r="I178" s="6"/>
      <c r="J178" s="6"/>
      <c r="K178" s="6"/>
      <c r="L178" s="4"/>
      <c r="M178" s="4"/>
      <c r="N178" s="5"/>
      <c r="O178" s="5"/>
      <c r="P178" s="4"/>
      <c r="Q178" s="4"/>
      <c r="R178" s="16"/>
      <c r="S178" s="6"/>
      <c r="T178" s="6"/>
      <c r="U178" s="6"/>
      <c r="V178" s="4"/>
      <c r="W178" s="4"/>
      <c r="X178" s="5"/>
      <c r="Y178" s="5"/>
      <c r="Z178" s="4"/>
      <c r="AA178" s="4"/>
      <c r="AB178" s="16"/>
      <c r="AC178" s="6"/>
      <c r="AD178" s="6"/>
      <c r="AE178" s="6"/>
      <c r="AF178" s="4"/>
      <c r="AG178" s="4"/>
      <c r="AH178" s="5"/>
      <c r="AI178" s="5"/>
      <c r="AJ178" s="4"/>
      <c r="AK178" s="4"/>
      <c r="AL178" s="16"/>
      <c r="AM178" s="6"/>
      <c r="AN178" s="6"/>
      <c r="AO178" s="6"/>
      <c r="AP178" s="4"/>
      <c r="AQ178" s="4"/>
      <c r="AR178" s="5"/>
      <c r="AS178" s="5"/>
      <c r="AV178" s="16"/>
      <c r="AW178" s="6"/>
      <c r="AX178" s="6"/>
      <c r="AY178" s="6"/>
      <c r="BC178" s="1"/>
      <c r="BD178" s="1"/>
      <c r="BE178" s="5"/>
      <c r="BF178" s="5"/>
      <c r="BG178" s="1"/>
      <c r="BH178" s="6"/>
      <c r="BI178" s="16"/>
      <c r="BJ178" s="6"/>
      <c r="BK178" s="14"/>
      <c r="BL178" s="6"/>
      <c r="ER178" s="1"/>
      <c r="ES178"/>
      <c r="ET178" s="5"/>
      <c r="EU178" s="5"/>
      <c r="EV178"/>
      <c r="EW178" s="6"/>
      <c r="EX178" s="16"/>
      <c r="EY178" s="6"/>
      <c r="EZ178" s="14"/>
      <c r="FA178" s="6"/>
    </row>
    <row r="179" spans="2:157" x14ac:dyDescent="0.25">
      <c r="B179" s="1"/>
      <c r="C179" s="5"/>
      <c r="D179" s="5"/>
      <c r="E179" s="5"/>
      <c r="F179" s="6"/>
      <c r="G179" s="6"/>
      <c r="H179" s="16"/>
      <c r="I179" s="6"/>
      <c r="J179" s="6"/>
      <c r="K179" s="6"/>
      <c r="L179" s="4"/>
      <c r="M179" s="4"/>
      <c r="N179" s="5"/>
      <c r="O179" s="5"/>
      <c r="P179" s="4"/>
      <c r="Q179" s="4"/>
      <c r="R179" s="16"/>
      <c r="S179" s="6"/>
      <c r="T179" s="6"/>
      <c r="U179" s="6"/>
      <c r="V179" s="4"/>
      <c r="W179" s="4"/>
      <c r="X179" s="5"/>
      <c r="Y179" s="5"/>
      <c r="Z179" s="4"/>
      <c r="AA179" s="4"/>
      <c r="AB179" s="16"/>
      <c r="AC179" s="6"/>
      <c r="AD179" s="6"/>
      <c r="AE179" s="6"/>
      <c r="AF179" s="4"/>
      <c r="AG179" s="4"/>
      <c r="AH179" s="5"/>
      <c r="AI179" s="5"/>
      <c r="AJ179" s="4"/>
      <c r="AK179" s="4"/>
      <c r="AL179" s="16"/>
      <c r="AM179" s="6"/>
      <c r="AN179" s="6"/>
      <c r="AO179" s="6"/>
      <c r="AP179" s="4"/>
      <c r="AQ179" s="4"/>
      <c r="AR179" s="5"/>
      <c r="AS179" s="5"/>
      <c r="AV179" s="16"/>
      <c r="AW179" s="6"/>
      <c r="AX179" s="6"/>
      <c r="AY179" s="6"/>
      <c r="BC179" s="1"/>
      <c r="BD179" s="1"/>
      <c r="BE179" s="5"/>
      <c r="BF179" s="5"/>
      <c r="BG179" s="1"/>
      <c r="BH179" s="6"/>
      <c r="BI179" s="16"/>
      <c r="BJ179" s="6"/>
      <c r="BK179" s="14"/>
      <c r="BL179" s="6"/>
      <c r="ER179" s="1"/>
      <c r="ES179"/>
      <c r="ET179" s="5"/>
      <c r="EU179" s="5"/>
      <c r="EV179"/>
      <c r="EW179" s="6"/>
      <c r="EX179" s="16"/>
      <c r="EY179" s="6"/>
      <c r="EZ179" s="14"/>
      <c r="FA179" s="6"/>
    </row>
    <row r="180" spans="2:157" x14ac:dyDescent="0.25">
      <c r="B180" s="1"/>
      <c r="C180" s="5"/>
      <c r="D180" s="5"/>
      <c r="E180" s="5"/>
      <c r="F180" s="6"/>
      <c r="G180" s="6"/>
      <c r="H180" s="16"/>
      <c r="I180" s="6"/>
      <c r="J180" s="6"/>
      <c r="K180" s="6"/>
      <c r="L180" s="4"/>
      <c r="M180" s="4"/>
      <c r="N180" s="5"/>
      <c r="O180" s="5"/>
      <c r="P180" s="4"/>
      <c r="Q180" s="4"/>
      <c r="R180" s="16"/>
      <c r="S180" s="6"/>
      <c r="T180" s="6"/>
      <c r="U180" s="6"/>
      <c r="V180" s="4"/>
      <c r="W180" s="4"/>
      <c r="X180" s="5"/>
      <c r="Y180" s="5"/>
      <c r="Z180" s="4"/>
      <c r="AA180" s="4"/>
      <c r="AB180" s="16"/>
      <c r="AC180" s="6"/>
      <c r="AD180" s="6"/>
      <c r="AE180" s="6"/>
      <c r="AF180" s="4"/>
      <c r="AG180" s="4"/>
      <c r="AH180" s="5"/>
      <c r="AI180" s="5"/>
      <c r="AJ180" s="4"/>
      <c r="AK180" s="4"/>
      <c r="AL180" s="16"/>
      <c r="AM180" s="6"/>
      <c r="AN180" s="6"/>
      <c r="AO180" s="6"/>
      <c r="AP180" s="4"/>
      <c r="AQ180" s="4"/>
      <c r="AR180" s="5"/>
      <c r="AS180" s="5"/>
      <c r="AV180" s="16"/>
      <c r="AW180" s="6"/>
      <c r="AX180" s="6"/>
      <c r="AY180" s="6"/>
      <c r="BC180" s="1"/>
      <c r="BD180" s="1"/>
      <c r="BE180" s="5"/>
      <c r="BF180" s="5"/>
      <c r="BG180" s="1"/>
      <c r="BH180" s="6"/>
      <c r="BI180" s="16"/>
      <c r="BJ180" s="6"/>
      <c r="BK180" s="14"/>
      <c r="BL180" s="6"/>
      <c r="ER180" s="1"/>
      <c r="ES180"/>
      <c r="ET180" s="5"/>
      <c r="EU180" s="5"/>
      <c r="EV180"/>
      <c r="EW180" s="6"/>
      <c r="EX180" s="16"/>
      <c r="EY180" s="6"/>
      <c r="EZ180" s="14"/>
      <c r="FA180" s="6"/>
    </row>
    <row r="181" spans="2:157" x14ac:dyDescent="0.25">
      <c r="B181" s="1"/>
      <c r="C181" s="5"/>
      <c r="D181" s="5"/>
      <c r="E181" s="5"/>
      <c r="F181" s="6"/>
      <c r="G181" s="6"/>
      <c r="H181" s="16"/>
      <c r="I181" s="6"/>
      <c r="J181" s="6"/>
      <c r="K181" s="6"/>
      <c r="L181" s="4"/>
      <c r="M181" s="4"/>
      <c r="N181" s="5"/>
      <c r="O181" s="5"/>
      <c r="P181" s="4"/>
      <c r="Q181" s="4"/>
      <c r="R181" s="16"/>
      <c r="S181" s="6"/>
      <c r="T181" s="6"/>
      <c r="U181" s="6"/>
      <c r="V181" s="4"/>
      <c r="W181" s="4"/>
      <c r="X181" s="5"/>
      <c r="Y181" s="5"/>
      <c r="Z181" s="4"/>
      <c r="AA181" s="4"/>
      <c r="AB181" s="16"/>
      <c r="AC181" s="6"/>
      <c r="AD181" s="6"/>
      <c r="AE181" s="6"/>
      <c r="AF181" s="4"/>
      <c r="AG181" s="4"/>
      <c r="AH181" s="5"/>
      <c r="AI181" s="5"/>
      <c r="AJ181" s="4"/>
      <c r="AK181" s="4"/>
      <c r="AL181" s="16"/>
      <c r="AM181" s="6"/>
      <c r="AN181" s="6"/>
      <c r="AO181" s="6"/>
      <c r="AP181" s="4"/>
      <c r="AQ181" s="4"/>
      <c r="AR181" s="5"/>
      <c r="AS181" s="5"/>
      <c r="AV181" s="16"/>
      <c r="AW181" s="6"/>
      <c r="AX181" s="6"/>
      <c r="AY181" s="6"/>
      <c r="BC181" s="1"/>
      <c r="BD181" s="1"/>
      <c r="BE181" s="5"/>
      <c r="BF181" s="5"/>
      <c r="BG181" s="1"/>
      <c r="BH181" s="6"/>
      <c r="BI181" s="16"/>
      <c r="BJ181" s="6"/>
      <c r="BK181" s="14"/>
      <c r="BL181" s="6"/>
      <c r="ER181" s="1"/>
      <c r="ES181"/>
      <c r="ET181" s="5"/>
      <c r="EU181" s="5"/>
      <c r="EV181"/>
      <c r="EW181" s="6"/>
      <c r="EX181" s="16"/>
      <c r="EY181" s="6"/>
      <c r="EZ181" s="14"/>
      <c r="FA181" s="6"/>
    </row>
    <row r="182" spans="2:157" x14ac:dyDescent="0.25">
      <c r="B182" s="1"/>
      <c r="C182" s="5"/>
      <c r="D182" s="5"/>
      <c r="E182" s="5"/>
      <c r="F182" s="6"/>
      <c r="G182" s="6"/>
      <c r="H182" s="16"/>
      <c r="I182" s="6"/>
      <c r="J182" s="6"/>
      <c r="K182" s="6"/>
      <c r="L182" s="4"/>
      <c r="M182" s="4"/>
      <c r="N182" s="5"/>
      <c r="O182" s="5"/>
      <c r="P182" s="4"/>
      <c r="Q182" s="4"/>
      <c r="R182" s="16"/>
      <c r="S182" s="6"/>
      <c r="T182" s="6"/>
      <c r="U182" s="6"/>
      <c r="V182" s="4"/>
      <c r="W182" s="4"/>
      <c r="X182" s="5"/>
      <c r="Y182" s="5"/>
      <c r="Z182" s="4"/>
      <c r="AA182" s="4"/>
      <c r="AB182" s="16"/>
      <c r="AC182" s="6"/>
      <c r="AD182" s="6"/>
      <c r="AE182" s="6"/>
      <c r="AF182" s="4"/>
      <c r="AG182" s="4"/>
      <c r="AH182" s="5"/>
      <c r="AI182" s="5"/>
      <c r="AJ182" s="4"/>
      <c r="AK182" s="4"/>
      <c r="AL182" s="16"/>
      <c r="AM182" s="6"/>
      <c r="AN182" s="6"/>
      <c r="AO182" s="6"/>
      <c r="AP182" s="4"/>
      <c r="AQ182" s="4"/>
      <c r="AR182" s="5"/>
      <c r="AS182" s="5"/>
      <c r="AV182" s="16"/>
      <c r="AW182" s="6"/>
      <c r="AX182" s="6"/>
      <c r="AY182" s="6"/>
      <c r="BC182" s="1"/>
      <c r="BD182" s="1"/>
      <c r="BE182" s="5"/>
      <c r="BF182" s="5"/>
      <c r="BG182" s="1"/>
      <c r="BH182" s="6"/>
      <c r="BI182" s="16"/>
      <c r="BJ182" s="6"/>
      <c r="BK182" s="14"/>
      <c r="BL182" s="6"/>
      <c r="ER182" s="1"/>
      <c r="ES182"/>
      <c r="ET182" s="5"/>
      <c r="EU182" s="5"/>
      <c r="EV182"/>
      <c r="EW182" s="6"/>
      <c r="EX182" s="16"/>
      <c r="EY182" s="6"/>
      <c r="EZ182" s="14"/>
      <c r="FA182" s="6"/>
    </row>
    <row r="183" spans="2:157" x14ac:dyDescent="0.25">
      <c r="B183" s="1"/>
      <c r="C183" s="5"/>
      <c r="D183" s="5"/>
      <c r="E183" s="5"/>
      <c r="F183" s="6"/>
      <c r="G183" s="6"/>
      <c r="H183" s="16"/>
      <c r="I183" s="6"/>
      <c r="J183" s="6"/>
      <c r="K183" s="6"/>
      <c r="L183" s="4"/>
      <c r="M183" s="4"/>
      <c r="N183" s="5"/>
      <c r="O183" s="5"/>
      <c r="P183" s="4"/>
      <c r="Q183" s="4"/>
      <c r="R183" s="16"/>
      <c r="S183" s="6"/>
      <c r="T183" s="6"/>
      <c r="U183" s="6"/>
      <c r="V183" s="4"/>
      <c r="W183" s="4"/>
      <c r="X183" s="5"/>
      <c r="Y183" s="5"/>
      <c r="Z183" s="4"/>
      <c r="AA183" s="4"/>
      <c r="AB183" s="16"/>
      <c r="AC183" s="6"/>
      <c r="AD183" s="6"/>
      <c r="AE183" s="6"/>
      <c r="AF183" s="4"/>
      <c r="AG183" s="4"/>
      <c r="AH183" s="5"/>
      <c r="AI183" s="5"/>
      <c r="AJ183" s="4"/>
      <c r="AK183" s="4"/>
      <c r="AL183" s="16"/>
      <c r="AM183" s="6"/>
      <c r="AN183" s="6"/>
      <c r="AO183" s="6"/>
      <c r="AP183" s="4"/>
      <c r="AQ183" s="4"/>
      <c r="AR183" s="5"/>
      <c r="AS183" s="5"/>
      <c r="AV183" s="16"/>
      <c r="AW183" s="6"/>
      <c r="AX183" s="6"/>
      <c r="AY183" s="6"/>
      <c r="BC183" s="1"/>
      <c r="BD183" s="1"/>
      <c r="BE183" s="5"/>
      <c r="BF183" s="5"/>
      <c r="BG183" s="1"/>
      <c r="BH183" s="6"/>
      <c r="BI183" s="16"/>
      <c r="BJ183" s="6"/>
      <c r="BK183" s="14"/>
      <c r="BL183" s="6"/>
      <c r="ER183" s="1"/>
      <c r="ES183"/>
      <c r="ET183" s="5"/>
      <c r="EU183" s="5"/>
      <c r="EV183"/>
      <c r="EW183" s="6"/>
      <c r="EX183" s="16"/>
      <c r="EY183" s="6"/>
      <c r="EZ183" s="14"/>
      <c r="FA183" s="6"/>
    </row>
    <row r="184" spans="2:157" x14ac:dyDescent="0.25">
      <c r="B184" s="1"/>
      <c r="C184" s="5"/>
      <c r="D184" s="5"/>
      <c r="E184" s="5"/>
      <c r="F184" s="6"/>
      <c r="G184" s="6"/>
      <c r="H184" s="16"/>
      <c r="I184" s="6"/>
      <c r="J184" s="6"/>
      <c r="K184" s="6"/>
      <c r="L184" s="4"/>
      <c r="M184" s="4"/>
      <c r="N184" s="5"/>
      <c r="O184" s="5"/>
      <c r="P184" s="4"/>
      <c r="Q184" s="4"/>
      <c r="R184" s="16"/>
      <c r="S184" s="6"/>
      <c r="T184" s="6"/>
      <c r="U184" s="6"/>
      <c r="V184" s="4"/>
      <c r="W184" s="4"/>
      <c r="X184" s="5"/>
      <c r="Y184" s="5"/>
      <c r="Z184" s="4"/>
      <c r="AA184" s="4"/>
      <c r="AB184" s="16"/>
      <c r="AC184" s="6"/>
      <c r="AD184" s="6"/>
      <c r="AE184" s="6"/>
      <c r="AF184" s="4"/>
      <c r="AG184" s="4"/>
      <c r="AH184" s="5"/>
      <c r="AI184" s="5"/>
      <c r="AJ184" s="4"/>
      <c r="AK184" s="4"/>
      <c r="AL184" s="16"/>
      <c r="AM184" s="6"/>
      <c r="AN184" s="6"/>
      <c r="AO184" s="6"/>
      <c r="AP184" s="4"/>
      <c r="AQ184" s="4"/>
      <c r="AR184" s="5"/>
      <c r="AS184" s="5"/>
      <c r="AV184" s="16"/>
      <c r="AW184" s="6"/>
      <c r="AX184" s="6"/>
      <c r="AY184" s="6"/>
      <c r="BC184" s="1"/>
      <c r="BD184" s="1"/>
      <c r="BE184" s="5"/>
      <c r="BF184" s="5"/>
      <c r="BG184" s="1"/>
      <c r="BH184" s="6"/>
      <c r="BI184" s="16"/>
      <c r="BJ184" s="6"/>
      <c r="BK184" s="14"/>
      <c r="BL184" s="6"/>
      <c r="ER184" s="1"/>
      <c r="ES184"/>
      <c r="ET184" s="5"/>
      <c r="EU184" s="5"/>
      <c r="EV184"/>
      <c r="EW184" s="6"/>
      <c r="EX184" s="16"/>
      <c r="EY184" s="6"/>
      <c r="EZ184" s="14"/>
      <c r="FA184" s="6"/>
    </row>
    <row r="185" spans="2:157" x14ac:dyDescent="0.25">
      <c r="B185" s="1"/>
      <c r="C185" s="5"/>
      <c r="D185" s="5"/>
      <c r="E185" s="5"/>
      <c r="F185" s="6"/>
      <c r="G185" s="6"/>
      <c r="H185" s="16"/>
      <c r="I185" s="6"/>
      <c r="J185" s="6"/>
      <c r="K185" s="6"/>
      <c r="L185" s="4"/>
      <c r="M185" s="4"/>
      <c r="N185" s="5"/>
      <c r="O185" s="5"/>
      <c r="P185" s="4"/>
      <c r="Q185" s="4"/>
      <c r="R185" s="16"/>
      <c r="S185" s="6"/>
      <c r="T185" s="6"/>
      <c r="U185" s="6"/>
      <c r="V185" s="4"/>
      <c r="W185" s="4"/>
      <c r="X185" s="5"/>
      <c r="Y185" s="5"/>
      <c r="Z185" s="4"/>
      <c r="AA185" s="4"/>
      <c r="AB185" s="16"/>
      <c r="AC185" s="6"/>
      <c r="AD185" s="6"/>
      <c r="AE185" s="6"/>
      <c r="AF185" s="4"/>
      <c r="AG185" s="4"/>
      <c r="AH185" s="5"/>
      <c r="AI185" s="5"/>
      <c r="AJ185" s="4"/>
      <c r="AK185" s="4"/>
      <c r="AL185" s="16"/>
      <c r="AM185" s="6"/>
      <c r="AN185" s="6"/>
      <c r="AO185" s="6"/>
      <c r="AP185" s="4"/>
      <c r="AQ185" s="4"/>
      <c r="AR185" s="5"/>
      <c r="AS185" s="5"/>
      <c r="AV185" s="16"/>
      <c r="AW185" s="6"/>
      <c r="AX185" s="6"/>
      <c r="AY185" s="6"/>
      <c r="BC185" s="1"/>
      <c r="BD185" s="1"/>
      <c r="BE185" s="5"/>
      <c r="BF185" s="5"/>
      <c r="BG185" s="1"/>
      <c r="BH185" s="6"/>
      <c r="BI185" s="16"/>
      <c r="BJ185" s="6"/>
      <c r="BK185" s="14"/>
      <c r="BL185" s="6"/>
      <c r="ER185" s="1"/>
      <c r="ES185"/>
      <c r="ET185" s="5"/>
      <c r="EU185" s="5"/>
      <c r="EV185"/>
      <c r="EW185" s="6"/>
      <c r="EX185" s="16"/>
      <c r="EY185" s="6"/>
      <c r="EZ185" s="14"/>
      <c r="FA185" s="6"/>
    </row>
    <row r="186" spans="2:157" x14ac:dyDescent="0.25">
      <c r="B186" s="1"/>
      <c r="C186" s="5"/>
      <c r="D186" s="5"/>
      <c r="E186" s="5"/>
      <c r="F186" s="6"/>
      <c r="G186" s="6"/>
      <c r="H186" s="16"/>
      <c r="I186" s="6"/>
      <c r="J186" s="6"/>
      <c r="K186" s="6"/>
      <c r="L186" s="4"/>
      <c r="M186" s="4"/>
      <c r="N186" s="5"/>
      <c r="O186" s="5"/>
      <c r="P186" s="4"/>
      <c r="Q186" s="4"/>
      <c r="R186" s="16"/>
      <c r="S186" s="6"/>
      <c r="T186" s="6"/>
      <c r="U186" s="6"/>
      <c r="V186" s="4"/>
      <c r="W186" s="4"/>
      <c r="X186" s="5"/>
      <c r="Y186" s="5"/>
      <c r="Z186" s="4"/>
      <c r="AA186" s="4"/>
      <c r="AB186" s="16"/>
      <c r="AC186" s="6"/>
      <c r="AD186" s="6"/>
      <c r="AE186" s="6"/>
      <c r="AF186" s="4"/>
      <c r="AG186" s="4"/>
      <c r="AH186" s="5"/>
      <c r="AI186" s="5"/>
      <c r="AJ186" s="4"/>
      <c r="AK186" s="4"/>
      <c r="AL186" s="16"/>
      <c r="AM186" s="6"/>
      <c r="AN186" s="6"/>
      <c r="AO186" s="6"/>
      <c r="AP186" s="4"/>
      <c r="AQ186" s="4"/>
      <c r="AR186" s="5"/>
      <c r="AS186" s="5"/>
      <c r="AV186" s="16"/>
      <c r="AW186" s="6"/>
      <c r="AX186" s="6"/>
      <c r="AY186" s="6"/>
      <c r="BC186" s="1"/>
      <c r="BD186" s="1"/>
      <c r="BE186" s="5"/>
      <c r="BF186" s="5"/>
      <c r="BG186" s="1"/>
      <c r="BH186" s="6"/>
      <c r="BI186" s="16"/>
      <c r="BJ186" s="6"/>
      <c r="BK186" s="14"/>
      <c r="BL186" s="6"/>
      <c r="ER186" s="1"/>
      <c r="ES186"/>
      <c r="ET186" s="5"/>
      <c r="EU186" s="5"/>
      <c r="EV186"/>
      <c r="EW186" s="6"/>
      <c r="EX186" s="16"/>
      <c r="EY186" s="6"/>
      <c r="EZ186" s="14"/>
      <c r="FA186" s="6"/>
    </row>
    <row r="187" spans="2:157" x14ac:dyDescent="0.25">
      <c r="B187" s="1"/>
      <c r="C187" s="5"/>
      <c r="D187" s="5"/>
      <c r="E187" s="5"/>
      <c r="F187" s="6"/>
      <c r="G187" s="6"/>
      <c r="H187" s="16"/>
      <c r="I187" s="6"/>
      <c r="J187" s="6"/>
      <c r="K187" s="6"/>
      <c r="L187" s="4"/>
      <c r="M187" s="4"/>
      <c r="N187" s="5"/>
      <c r="O187" s="5"/>
      <c r="P187" s="4"/>
      <c r="Q187" s="4"/>
      <c r="R187" s="16"/>
      <c r="S187" s="6"/>
      <c r="T187" s="6"/>
      <c r="U187" s="6"/>
      <c r="V187" s="4"/>
      <c r="W187" s="4"/>
      <c r="X187" s="5"/>
      <c r="Y187" s="5"/>
      <c r="Z187" s="4"/>
      <c r="AA187" s="4"/>
      <c r="AB187" s="16"/>
      <c r="AC187" s="6"/>
      <c r="AD187" s="6"/>
      <c r="AE187" s="6"/>
      <c r="AF187" s="4"/>
      <c r="AG187" s="4"/>
      <c r="AH187" s="5"/>
      <c r="AI187" s="5"/>
      <c r="AJ187" s="4"/>
      <c r="AK187" s="4"/>
      <c r="AL187" s="16"/>
      <c r="AM187" s="6"/>
      <c r="AN187" s="6"/>
      <c r="AO187" s="6"/>
      <c r="AP187" s="4"/>
      <c r="AQ187" s="4"/>
      <c r="AR187" s="5"/>
      <c r="AS187" s="5"/>
      <c r="AV187" s="16"/>
      <c r="AW187" s="6"/>
      <c r="AX187" s="6"/>
      <c r="AY187" s="6"/>
      <c r="BC187" s="1"/>
      <c r="BD187" s="1"/>
      <c r="BE187" s="5"/>
      <c r="BF187" s="5"/>
      <c r="BG187" s="1"/>
      <c r="BH187" s="6"/>
      <c r="BI187" s="16"/>
      <c r="BJ187" s="6"/>
      <c r="BK187" s="14"/>
      <c r="BL187" s="6"/>
      <c r="ER187" s="1"/>
      <c r="ES187"/>
      <c r="ET187" s="5"/>
      <c r="EU187" s="5"/>
      <c r="EV187"/>
      <c r="EW187" s="6"/>
      <c r="EX187" s="16"/>
      <c r="EY187" s="6"/>
      <c r="EZ187" s="14"/>
      <c r="FA187" s="6"/>
    </row>
    <row r="188" spans="2:157" x14ac:dyDescent="0.25">
      <c r="B188" s="1"/>
      <c r="C188" s="5"/>
      <c r="D188" s="5"/>
      <c r="E188" s="5"/>
      <c r="F188" s="6"/>
      <c r="G188" s="6"/>
      <c r="H188" s="16"/>
      <c r="I188" s="6"/>
      <c r="J188" s="6"/>
      <c r="K188" s="6"/>
      <c r="L188" s="4"/>
      <c r="M188" s="4"/>
      <c r="N188" s="5"/>
      <c r="O188" s="5"/>
      <c r="P188" s="4"/>
      <c r="Q188" s="4"/>
      <c r="R188" s="16"/>
      <c r="S188" s="6"/>
      <c r="T188" s="6"/>
      <c r="U188" s="6"/>
      <c r="V188" s="4"/>
      <c r="W188" s="4"/>
      <c r="X188" s="5"/>
      <c r="Y188" s="5"/>
      <c r="Z188" s="4"/>
      <c r="AA188" s="4"/>
      <c r="AB188" s="16"/>
      <c r="AC188" s="6"/>
      <c r="AD188" s="6"/>
      <c r="AE188" s="6"/>
      <c r="AF188" s="4"/>
      <c r="AG188" s="4"/>
      <c r="AH188" s="5"/>
      <c r="AI188" s="5"/>
      <c r="AJ188" s="4"/>
      <c r="AK188" s="4"/>
      <c r="AL188" s="16"/>
      <c r="AM188" s="6"/>
      <c r="AN188" s="6"/>
      <c r="AO188" s="6"/>
      <c r="AP188" s="4"/>
      <c r="AQ188" s="4"/>
      <c r="AR188" s="5"/>
      <c r="AS188" s="5"/>
      <c r="AV188" s="16"/>
      <c r="AW188" s="6"/>
      <c r="AX188" s="6"/>
      <c r="AY188" s="6"/>
      <c r="BC188" s="1"/>
      <c r="BD188" s="1"/>
      <c r="BE188" s="5"/>
      <c r="BF188" s="5"/>
      <c r="BG188" s="1"/>
      <c r="BH188" s="6"/>
      <c r="BI188" s="16"/>
      <c r="BJ188" s="6"/>
      <c r="BK188" s="14"/>
      <c r="BL188" s="6"/>
      <c r="ER188" s="1"/>
      <c r="ES188"/>
      <c r="ET188" s="5"/>
      <c r="EU188" s="5"/>
      <c r="EV188"/>
      <c r="EW188" s="6"/>
      <c r="EX188" s="16"/>
      <c r="EY188" s="6"/>
      <c r="EZ188" s="14"/>
      <c r="FA188" s="6"/>
    </row>
    <row r="189" spans="2:157" x14ac:dyDescent="0.25">
      <c r="B189" s="1"/>
      <c r="C189" s="5"/>
      <c r="D189" s="5"/>
      <c r="E189" s="5"/>
      <c r="F189" s="6"/>
      <c r="G189" s="6"/>
      <c r="H189" s="16"/>
      <c r="I189" s="6"/>
      <c r="J189" s="6"/>
      <c r="K189" s="6"/>
      <c r="L189" s="4"/>
      <c r="M189" s="4"/>
      <c r="N189" s="5"/>
      <c r="O189" s="5"/>
      <c r="P189" s="4"/>
      <c r="Q189" s="4"/>
      <c r="R189" s="16"/>
      <c r="S189" s="6"/>
      <c r="T189" s="6"/>
      <c r="U189" s="6"/>
      <c r="V189" s="4"/>
      <c r="W189" s="4"/>
      <c r="X189" s="5"/>
      <c r="Y189" s="5"/>
      <c r="Z189" s="4"/>
      <c r="AA189" s="4"/>
      <c r="AB189" s="16"/>
      <c r="AC189" s="6"/>
      <c r="AD189" s="6"/>
      <c r="AE189" s="6"/>
      <c r="AF189" s="4"/>
      <c r="AG189" s="4"/>
      <c r="AH189" s="5"/>
      <c r="AI189" s="5"/>
      <c r="AJ189" s="4"/>
      <c r="AK189" s="4"/>
      <c r="AL189" s="16"/>
      <c r="AM189" s="6"/>
      <c r="AN189" s="6"/>
      <c r="AO189" s="6"/>
      <c r="AP189" s="4"/>
      <c r="AQ189" s="4"/>
      <c r="AR189" s="5"/>
      <c r="AS189" s="5"/>
      <c r="AV189" s="16"/>
      <c r="AW189" s="6"/>
      <c r="AX189" s="6"/>
      <c r="AY189" s="6"/>
      <c r="BC189" s="1"/>
      <c r="BD189" s="1"/>
      <c r="BE189" s="5"/>
      <c r="BF189" s="5"/>
      <c r="BG189" s="1"/>
      <c r="BH189" s="6"/>
      <c r="BI189" s="16"/>
      <c r="BJ189" s="6"/>
      <c r="BK189" s="14"/>
      <c r="BL189" s="6"/>
      <c r="ER189" s="1"/>
      <c r="ES189"/>
      <c r="ET189" s="5"/>
      <c r="EU189" s="5"/>
      <c r="EV189"/>
      <c r="EW189" s="6"/>
      <c r="EX189" s="16"/>
      <c r="EY189" s="6"/>
      <c r="EZ189" s="14"/>
      <c r="FA189" s="6"/>
    </row>
    <row r="190" spans="2:157" x14ac:dyDescent="0.25">
      <c r="B190" s="1"/>
      <c r="C190" s="5"/>
      <c r="D190" s="5"/>
      <c r="E190" s="5"/>
      <c r="F190" s="6"/>
      <c r="G190" s="6"/>
      <c r="H190" s="16"/>
      <c r="I190" s="6"/>
      <c r="J190" s="6"/>
      <c r="K190" s="6"/>
      <c r="L190" s="4"/>
      <c r="M190" s="4"/>
      <c r="N190" s="5"/>
      <c r="O190" s="5"/>
      <c r="P190" s="4"/>
      <c r="Q190" s="4"/>
      <c r="R190" s="16"/>
      <c r="S190" s="6"/>
      <c r="T190" s="6"/>
      <c r="U190" s="6"/>
      <c r="V190" s="4"/>
      <c r="W190" s="4"/>
      <c r="X190" s="5"/>
      <c r="Y190" s="5"/>
      <c r="Z190" s="4"/>
      <c r="AA190" s="4"/>
      <c r="AB190" s="16"/>
      <c r="AC190" s="6"/>
      <c r="AD190" s="6"/>
      <c r="AE190" s="6"/>
      <c r="AF190" s="4"/>
      <c r="AG190" s="4"/>
      <c r="AH190" s="5"/>
      <c r="AI190" s="5"/>
      <c r="AJ190" s="4"/>
      <c r="AK190" s="4"/>
      <c r="AL190" s="16"/>
      <c r="AM190" s="6"/>
      <c r="AN190" s="6"/>
      <c r="AO190" s="6"/>
      <c r="AP190" s="4"/>
      <c r="AQ190" s="4"/>
      <c r="AR190" s="5"/>
      <c r="AS190" s="5"/>
      <c r="AV190" s="16"/>
      <c r="AW190" s="6"/>
      <c r="AX190" s="6"/>
      <c r="AY190" s="6"/>
      <c r="BC190" s="1"/>
      <c r="BD190" s="1"/>
      <c r="BE190" s="5"/>
      <c r="BF190" s="5"/>
      <c r="BG190" s="1"/>
      <c r="BH190" s="6"/>
      <c r="BI190" s="16"/>
      <c r="BJ190" s="6"/>
      <c r="BK190" s="14"/>
      <c r="BL190" s="6"/>
      <c r="ER190" s="1"/>
      <c r="ES190"/>
      <c r="ET190" s="5"/>
      <c r="EU190" s="5"/>
      <c r="EV190"/>
      <c r="EW190" s="6"/>
      <c r="EX190" s="16"/>
      <c r="EY190" s="6"/>
      <c r="EZ190" s="14"/>
      <c r="FA190" s="6"/>
    </row>
    <row r="191" spans="2:157" x14ac:dyDescent="0.25">
      <c r="B191" s="1"/>
      <c r="C191" s="5"/>
      <c r="D191" s="5"/>
      <c r="E191" s="5"/>
      <c r="F191" s="6"/>
      <c r="G191" s="6"/>
      <c r="H191" s="16"/>
      <c r="I191" s="6"/>
      <c r="J191" s="6"/>
      <c r="K191" s="6"/>
      <c r="L191" s="4"/>
      <c r="M191" s="4"/>
      <c r="N191" s="5"/>
      <c r="O191" s="5"/>
      <c r="P191" s="4"/>
      <c r="Q191" s="4"/>
      <c r="R191" s="16"/>
      <c r="S191" s="6"/>
      <c r="T191" s="6"/>
      <c r="U191" s="6"/>
      <c r="V191" s="4"/>
      <c r="W191" s="4"/>
      <c r="X191" s="5"/>
      <c r="Y191" s="5"/>
      <c r="Z191" s="4"/>
      <c r="AA191" s="4"/>
      <c r="AB191" s="16"/>
      <c r="AC191" s="6"/>
      <c r="AD191" s="6"/>
      <c r="AE191" s="6"/>
      <c r="AF191" s="4"/>
      <c r="AG191" s="4"/>
      <c r="AH191" s="5"/>
      <c r="AI191" s="5"/>
      <c r="AJ191" s="4"/>
      <c r="AK191" s="4"/>
      <c r="AL191" s="16"/>
      <c r="AM191" s="6"/>
      <c r="AN191" s="6"/>
      <c r="AO191" s="6"/>
      <c r="AP191" s="4"/>
      <c r="AQ191" s="4"/>
      <c r="AR191" s="5"/>
      <c r="AS191" s="5"/>
      <c r="AV191" s="16"/>
      <c r="AW191" s="6"/>
      <c r="AX191" s="6"/>
      <c r="AY191" s="6"/>
      <c r="BC191" s="1"/>
      <c r="BD191" s="1"/>
      <c r="BE191" s="5"/>
      <c r="BF191" s="5"/>
      <c r="BG191" s="1"/>
      <c r="BH191" s="6"/>
      <c r="BI191" s="16"/>
      <c r="BJ191" s="6"/>
      <c r="BK191" s="14"/>
      <c r="BL191" s="6"/>
      <c r="ER191" s="1"/>
      <c r="ES191"/>
      <c r="ET191" s="5"/>
      <c r="EU191" s="5"/>
      <c r="EV191"/>
      <c r="EW191" s="6"/>
      <c r="EX191" s="16"/>
      <c r="EY191" s="6"/>
      <c r="EZ191" s="14"/>
      <c r="FA191" s="6"/>
    </row>
    <row r="192" spans="2:157" x14ac:dyDescent="0.25">
      <c r="B192" s="1"/>
      <c r="C192" s="5"/>
      <c r="D192" s="5"/>
      <c r="E192" s="5"/>
      <c r="F192" s="6"/>
      <c r="G192" s="6"/>
      <c r="H192" s="16"/>
      <c r="I192" s="6"/>
      <c r="J192" s="6"/>
      <c r="K192" s="6"/>
      <c r="L192" s="4"/>
      <c r="M192" s="4"/>
      <c r="N192" s="5"/>
      <c r="O192" s="5"/>
      <c r="P192" s="4"/>
      <c r="Q192" s="4"/>
      <c r="R192" s="16"/>
      <c r="S192" s="6"/>
      <c r="T192" s="6"/>
      <c r="U192" s="6"/>
      <c r="V192" s="4"/>
      <c r="W192" s="4"/>
      <c r="X192" s="5"/>
      <c r="Y192" s="5"/>
      <c r="Z192" s="4"/>
      <c r="AA192" s="4"/>
      <c r="AB192" s="16"/>
      <c r="AC192" s="6"/>
      <c r="AD192" s="6"/>
      <c r="AE192" s="6"/>
      <c r="AF192" s="4"/>
      <c r="AG192" s="4"/>
      <c r="AH192" s="5"/>
      <c r="AI192" s="5"/>
      <c r="AJ192" s="4"/>
      <c r="AK192" s="4"/>
      <c r="AL192" s="16"/>
      <c r="AM192" s="6"/>
      <c r="AN192" s="6"/>
      <c r="AO192" s="6"/>
      <c r="AP192" s="4"/>
      <c r="AQ192" s="4"/>
      <c r="AR192" s="5"/>
      <c r="AS192" s="5"/>
      <c r="AV192" s="16"/>
      <c r="AW192" s="6"/>
      <c r="AX192" s="6"/>
      <c r="AY192" s="6"/>
      <c r="BC192" s="1"/>
      <c r="BD192" s="1"/>
      <c r="BE192" s="5"/>
      <c r="BF192" s="5"/>
      <c r="BG192" s="1"/>
      <c r="BH192" s="6"/>
      <c r="BI192" s="16"/>
      <c r="BJ192" s="6"/>
      <c r="BK192" s="14"/>
      <c r="BL192" s="6"/>
      <c r="ER192" s="1"/>
      <c r="ES192"/>
      <c r="ET192" s="5"/>
      <c r="EU192" s="5"/>
      <c r="EV192"/>
      <c r="EW192" s="6"/>
      <c r="EX192" s="16"/>
      <c r="EY192" s="6"/>
      <c r="EZ192" s="14"/>
      <c r="FA192" s="6"/>
    </row>
    <row r="193" spans="2:157" x14ac:dyDescent="0.25">
      <c r="B193" s="1"/>
      <c r="C193" s="5"/>
      <c r="D193" s="5"/>
      <c r="E193" s="5"/>
      <c r="F193" s="6"/>
      <c r="G193" s="6"/>
      <c r="H193" s="16"/>
      <c r="I193" s="6"/>
      <c r="J193" s="6"/>
      <c r="K193" s="6"/>
      <c r="L193" s="4"/>
      <c r="M193" s="4"/>
      <c r="N193" s="5"/>
      <c r="O193" s="5"/>
      <c r="P193" s="4"/>
      <c r="Q193" s="4"/>
      <c r="R193" s="16"/>
      <c r="S193" s="6"/>
      <c r="T193" s="6"/>
      <c r="U193" s="6"/>
      <c r="V193" s="4"/>
      <c r="W193" s="4"/>
      <c r="X193" s="5"/>
      <c r="Y193" s="5"/>
      <c r="Z193" s="4"/>
      <c r="AA193" s="4"/>
      <c r="AB193" s="16"/>
      <c r="AC193" s="6"/>
      <c r="AD193" s="6"/>
      <c r="AE193" s="6"/>
      <c r="AF193" s="4"/>
      <c r="AG193" s="4"/>
      <c r="AH193" s="5"/>
      <c r="AI193" s="5"/>
      <c r="AJ193" s="4"/>
      <c r="AK193" s="4"/>
      <c r="AL193" s="16"/>
      <c r="AM193" s="6"/>
      <c r="AN193" s="6"/>
      <c r="AO193" s="6"/>
      <c r="AP193" s="4"/>
      <c r="AQ193" s="4"/>
      <c r="AR193" s="5"/>
      <c r="AS193" s="5"/>
      <c r="AV193" s="16"/>
      <c r="AW193" s="6"/>
      <c r="AX193" s="6"/>
      <c r="AY193" s="6"/>
      <c r="BC193" s="1"/>
      <c r="BD193" s="1"/>
      <c r="BE193" s="5"/>
      <c r="BF193" s="5"/>
      <c r="BG193" s="1"/>
      <c r="BH193" s="6"/>
      <c r="BI193" s="16"/>
      <c r="BJ193" s="6"/>
      <c r="BK193" s="14"/>
      <c r="BL193" s="6"/>
      <c r="ER193" s="1"/>
      <c r="ES193"/>
      <c r="ET193" s="5"/>
      <c r="EU193" s="5"/>
      <c r="EV193"/>
      <c r="EW193" s="6"/>
      <c r="EX193" s="16"/>
      <c r="EY193" s="6"/>
      <c r="EZ193" s="14"/>
      <c r="FA193" s="6"/>
    </row>
    <row r="194" spans="2:157" x14ac:dyDescent="0.25">
      <c r="B194" s="1"/>
      <c r="C194" s="5"/>
      <c r="D194" s="5"/>
      <c r="E194" s="5"/>
      <c r="F194" s="6"/>
      <c r="G194" s="6"/>
      <c r="H194" s="16"/>
      <c r="I194" s="6"/>
      <c r="J194" s="6"/>
      <c r="K194" s="6"/>
      <c r="L194" s="4"/>
      <c r="M194" s="4"/>
      <c r="N194" s="5"/>
      <c r="O194" s="5"/>
      <c r="P194" s="4"/>
      <c r="Q194" s="4"/>
      <c r="R194" s="16"/>
      <c r="S194" s="6"/>
      <c r="T194" s="6"/>
      <c r="U194" s="6"/>
      <c r="V194" s="4"/>
      <c r="W194" s="4"/>
      <c r="X194" s="5"/>
      <c r="Y194" s="5"/>
      <c r="Z194" s="4"/>
      <c r="AA194" s="4"/>
      <c r="AB194" s="16"/>
      <c r="AC194" s="6"/>
      <c r="AD194" s="6"/>
      <c r="AE194" s="6"/>
      <c r="AF194" s="4"/>
      <c r="AG194" s="4"/>
      <c r="AH194" s="5"/>
      <c r="AI194" s="5"/>
      <c r="AJ194" s="4"/>
      <c r="AK194" s="4"/>
      <c r="AL194" s="16"/>
      <c r="AM194" s="6"/>
      <c r="AN194" s="6"/>
      <c r="AO194" s="6"/>
      <c r="AP194" s="4"/>
      <c r="AQ194" s="4"/>
      <c r="AR194" s="5"/>
      <c r="AS194" s="5"/>
      <c r="AV194" s="16"/>
      <c r="AW194" s="6"/>
      <c r="AX194" s="6"/>
      <c r="AY194" s="6"/>
      <c r="BC194" s="1"/>
      <c r="BD194" s="1"/>
      <c r="BE194" s="5"/>
      <c r="BF194" s="5"/>
      <c r="BG194" s="1"/>
      <c r="BH194" s="6"/>
      <c r="BI194" s="16"/>
      <c r="BJ194" s="6"/>
      <c r="BK194" s="14"/>
      <c r="BL194" s="6"/>
      <c r="ER194" s="1"/>
      <c r="ES194"/>
      <c r="ET194" s="5"/>
      <c r="EU194" s="5"/>
      <c r="EV194"/>
      <c r="EW194" s="6"/>
      <c r="EX194" s="16"/>
      <c r="EY194" s="6"/>
      <c r="EZ194" s="14"/>
      <c r="FA194" s="6"/>
    </row>
    <row r="195" spans="2:157" x14ac:dyDescent="0.25">
      <c r="B195" s="1"/>
      <c r="C195" s="5"/>
      <c r="D195" s="5"/>
      <c r="E195" s="5"/>
      <c r="F195" s="6"/>
      <c r="G195" s="6"/>
      <c r="H195" s="16"/>
      <c r="I195" s="6"/>
      <c r="J195" s="6"/>
      <c r="K195" s="6"/>
      <c r="L195" s="4"/>
      <c r="M195" s="4"/>
      <c r="N195" s="5"/>
      <c r="O195" s="5"/>
      <c r="P195" s="4"/>
      <c r="Q195" s="4"/>
      <c r="R195" s="16"/>
      <c r="S195" s="6"/>
      <c r="T195" s="6"/>
      <c r="U195" s="6"/>
      <c r="V195" s="4"/>
      <c r="W195" s="4"/>
      <c r="X195" s="5"/>
      <c r="Y195" s="5"/>
      <c r="Z195" s="4"/>
      <c r="AA195" s="4"/>
      <c r="AB195" s="16"/>
      <c r="AC195" s="6"/>
      <c r="AD195" s="6"/>
      <c r="AE195" s="6"/>
      <c r="AF195" s="4"/>
      <c r="AG195" s="4"/>
      <c r="AH195" s="5"/>
      <c r="AI195" s="5"/>
      <c r="AJ195" s="4"/>
      <c r="AK195" s="4"/>
      <c r="AL195" s="16"/>
      <c r="AM195" s="6"/>
      <c r="AN195" s="6"/>
      <c r="AO195" s="6"/>
      <c r="AP195" s="4"/>
      <c r="AQ195" s="4"/>
      <c r="AR195" s="5"/>
      <c r="AS195" s="5"/>
      <c r="AV195" s="16"/>
      <c r="AW195" s="6"/>
      <c r="AX195" s="6"/>
      <c r="AY195" s="6"/>
      <c r="BC195" s="1"/>
      <c r="BD195" s="1"/>
      <c r="BE195" s="5"/>
      <c r="BF195" s="5"/>
      <c r="BG195" s="1"/>
      <c r="BH195" s="6"/>
      <c r="BI195" s="16"/>
      <c r="BJ195" s="6"/>
      <c r="BK195" s="14"/>
      <c r="BL195" s="6"/>
      <c r="ER195" s="1"/>
      <c r="ES195"/>
      <c r="ET195" s="5"/>
      <c r="EU195" s="5"/>
      <c r="EV195"/>
      <c r="EW195" s="6"/>
      <c r="EX195" s="16"/>
      <c r="EY195" s="6"/>
      <c r="EZ195" s="14"/>
      <c r="FA195" s="6"/>
    </row>
    <row r="196" spans="2:157" x14ac:dyDescent="0.25">
      <c r="B196" s="1"/>
      <c r="C196" s="5"/>
      <c r="D196" s="5"/>
      <c r="E196" s="5"/>
      <c r="F196" s="6"/>
      <c r="G196" s="6"/>
      <c r="H196" s="16"/>
      <c r="I196" s="6"/>
      <c r="J196" s="6"/>
      <c r="K196" s="6"/>
      <c r="L196" s="4"/>
      <c r="M196" s="4"/>
      <c r="N196" s="5"/>
      <c r="O196" s="5"/>
      <c r="P196" s="4"/>
      <c r="Q196" s="4"/>
      <c r="R196" s="16"/>
      <c r="S196" s="6"/>
      <c r="T196" s="6"/>
      <c r="U196" s="6"/>
      <c r="V196" s="4"/>
      <c r="W196" s="4"/>
      <c r="X196" s="5"/>
      <c r="Y196" s="5"/>
      <c r="Z196" s="4"/>
      <c r="AA196" s="4"/>
      <c r="AB196" s="16"/>
      <c r="AC196" s="6"/>
      <c r="AD196" s="6"/>
      <c r="AE196" s="6"/>
      <c r="AF196" s="4"/>
      <c r="AG196" s="4"/>
      <c r="AH196" s="5"/>
      <c r="AI196" s="5"/>
      <c r="AJ196" s="4"/>
      <c r="AK196" s="4"/>
      <c r="AL196" s="16"/>
      <c r="AM196" s="6"/>
      <c r="AN196" s="6"/>
      <c r="AO196" s="6"/>
      <c r="AP196" s="4"/>
      <c r="AQ196" s="4"/>
      <c r="AR196" s="5"/>
      <c r="AS196" s="5"/>
      <c r="AV196" s="16"/>
      <c r="AW196" s="6"/>
      <c r="AX196" s="6"/>
      <c r="AY196" s="6"/>
      <c r="BC196" s="1"/>
      <c r="BD196" s="1"/>
      <c r="BE196" s="5"/>
      <c r="BF196" s="5"/>
      <c r="BG196" s="1"/>
      <c r="BH196" s="6"/>
      <c r="BI196" s="16"/>
      <c r="BJ196" s="6"/>
      <c r="BK196" s="14"/>
      <c r="BL196" s="6"/>
      <c r="ER196" s="1"/>
      <c r="ES196"/>
      <c r="ET196" s="5"/>
      <c r="EU196" s="5"/>
      <c r="EV196"/>
      <c r="EW196" s="6"/>
      <c r="EX196" s="16"/>
      <c r="EY196" s="6"/>
      <c r="EZ196" s="14"/>
      <c r="FA196" s="6"/>
    </row>
    <row r="197" spans="2:157" x14ac:dyDescent="0.25">
      <c r="B197" s="1"/>
      <c r="C197" s="5"/>
      <c r="D197" s="5"/>
      <c r="E197" s="5"/>
      <c r="F197" s="6"/>
      <c r="G197" s="6"/>
      <c r="H197" s="16"/>
      <c r="I197" s="6"/>
      <c r="J197" s="6"/>
      <c r="K197" s="6"/>
      <c r="L197" s="4"/>
      <c r="M197" s="4"/>
      <c r="N197" s="5"/>
      <c r="O197" s="5"/>
      <c r="P197" s="4"/>
      <c r="Q197" s="4"/>
      <c r="R197" s="16"/>
      <c r="S197" s="6"/>
      <c r="T197" s="6"/>
      <c r="U197" s="6"/>
      <c r="V197" s="4"/>
      <c r="W197" s="4"/>
      <c r="X197" s="5"/>
      <c r="Y197" s="5"/>
      <c r="Z197" s="4"/>
      <c r="AA197" s="4"/>
      <c r="AB197" s="16"/>
      <c r="AC197" s="6"/>
      <c r="AD197" s="6"/>
      <c r="AE197" s="6"/>
      <c r="AF197" s="4"/>
      <c r="AG197" s="4"/>
      <c r="AH197" s="5"/>
      <c r="AI197" s="5"/>
      <c r="AJ197" s="4"/>
      <c r="AK197" s="4"/>
      <c r="AL197" s="16"/>
      <c r="AM197" s="6"/>
      <c r="AN197" s="6"/>
      <c r="AO197" s="6"/>
      <c r="AP197" s="4"/>
      <c r="AQ197" s="4"/>
      <c r="AR197" s="5"/>
      <c r="AS197" s="5"/>
      <c r="AV197" s="16"/>
      <c r="AW197" s="6"/>
      <c r="AX197" s="6"/>
      <c r="AY197" s="6"/>
      <c r="BC197" s="1"/>
      <c r="BD197" s="1"/>
      <c r="BE197" s="5"/>
      <c r="BF197" s="5"/>
      <c r="BG197" s="1"/>
      <c r="BH197" s="6"/>
      <c r="BI197" s="16"/>
      <c r="BJ197" s="6"/>
      <c r="BK197" s="14"/>
      <c r="BL197" s="6"/>
      <c r="ER197" s="1"/>
      <c r="ES197"/>
      <c r="ET197" s="5"/>
      <c r="EU197" s="5"/>
      <c r="EV197"/>
      <c r="EW197" s="6"/>
      <c r="EX197" s="16"/>
      <c r="EY197" s="6"/>
      <c r="EZ197" s="14"/>
      <c r="FA197" s="6"/>
    </row>
    <row r="198" spans="2:157" x14ac:dyDescent="0.25">
      <c r="B198" s="1"/>
      <c r="C198" s="5"/>
      <c r="D198" s="5"/>
      <c r="E198" s="5"/>
      <c r="F198" s="6"/>
      <c r="G198" s="6"/>
      <c r="H198" s="16"/>
      <c r="I198" s="6"/>
      <c r="J198" s="6"/>
      <c r="K198" s="6"/>
      <c r="L198" s="4"/>
      <c r="M198" s="4"/>
      <c r="N198" s="5"/>
      <c r="O198" s="5"/>
      <c r="P198" s="4"/>
      <c r="Q198" s="4"/>
      <c r="R198" s="16"/>
      <c r="S198" s="6"/>
      <c r="T198" s="6"/>
      <c r="U198" s="6"/>
      <c r="V198" s="4"/>
      <c r="W198" s="4"/>
      <c r="X198" s="5"/>
      <c r="Y198" s="5"/>
      <c r="Z198" s="4"/>
      <c r="AA198" s="4"/>
      <c r="AB198" s="16"/>
      <c r="AC198" s="6"/>
      <c r="AD198" s="6"/>
      <c r="AE198" s="6"/>
      <c r="AF198" s="4"/>
      <c r="AG198" s="4"/>
      <c r="AH198" s="5"/>
      <c r="AI198" s="5"/>
      <c r="AJ198" s="4"/>
      <c r="AK198" s="4"/>
      <c r="AL198" s="16"/>
      <c r="AM198" s="6"/>
      <c r="AN198" s="6"/>
      <c r="AO198" s="6"/>
      <c r="AP198" s="4"/>
      <c r="AQ198" s="4"/>
      <c r="AR198" s="5"/>
      <c r="AS198" s="5"/>
      <c r="AV198" s="16"/>
      <c r="AW198" s="6"/>
      <c r="AX198" s="6"/>
      <c r="AY198" s="6"/>
      <c r="BC198" s="1"/>
      <c r="BD198" s="1"/>
      <c r="BE198" s="5"/>
      <c r="BF198" s="5"/>
      <c r="BG198" s="1"/>
      <c r="BH198" s="6"/>
      <c r="BI198" s="16"/>
      <c r="BJ198" s="6"/>
      <c r="BK198" s="14"/>
      <c r="BL198" s="6"/>
      <c r="ER198" s="1"/>
      <c r="ES198"/>
      <c r="ET198" s="5"/>
      <c r="EU198" s="5"/>
      <c r="EV198"/>
      <c r="EW198" s="6"/>
      <c r="EX198" s="16"/>
      <c r="EY198" s="6"/>
      <c r="EZ198" s="14"/>
      <c r="FA198" s="6"/>
    </row>
    <row r="199" spans="2:157" x14ac:dyDescent="0.25">
      <c r="B199" s="1"/>
      <c r="C199" s="5"/>
      <c r="D199" s="5"/>
      <c r="E199" s="5"/>
      <c r="F199" s="6"/>
      <c r="G199" s="6"/>
      <c r="H199" s="16"/>
      <c r="I199" s="6"/>
      <c r="J199" s="6"/>
      <c r="K199" s="6"/>
      <c r="L199" s="4"/>
      <c r="M199" s="4"/>
      <c r="N199" s="5"/>
      <c r="O199" s="5"/>
      <c r="P199" s="4"/>
      <c r="Q199" s="4"/>
      <c r="R199" s="16"/>
      <c r="S199" s="6"/>
      <c r="T199" s="6"/>
      <c r="U199" s="6"/>
      <c r="V199" s="4"/>
      <c r="W199" s="4"/>
      <c r="X199" s="5"/>
      <c r="Y199" s="5"/>
      <c r="Z199" s="4"/>
      <c r="AA199" s="4"/>
      <c r="AB199" s="16"/>
      <c r="AC199" s="6"/>
      <c r="AD199" s="6"/>
      <c r="AE199" s="6"/>
      <c r="AF199" s="4"/>
      <c r="AG199" s="4"/>
      <c r="AH199" s="5"/>
      <c r="AI199" s="5"/>
      <c r="AJ199" s="4"/>
      <c r="AK199" s="4"/>
      <c r="AL199" s="16"/>
      <c r="AM199" s="6"/>
      <c r="AN199" s="6"/>
      <c r="AO199" s="6"/>
      <c r="AP199" s="4"/>
      <c r="AQ199" s="4"/>
      <c r="AR199" s="5"/>
      <c r="AS199" s="5"/>
      <c r="AV199" s="16"/>
      <c r="AW199" s="6"/>
      <c r="AX199" s="6"/>
      <c r="AY199" s="6"/>
      <c r="BC199" s="1"/>
      <c r="BD199" s="1"/>
      <c r="BE199" s="5"/>
      <c r="BF199" s="5"/>
      <c r="BG199" s="1"/>
      <c r="BH199" s="6"/>
      <c r="BI199" s="16"/>
      <c r="BJ199" s="6"/>
      <c r="BK199" s="14"/>
      <c r="BL199" s="6"/>
      <c r="ER199" s="1"/>
      <c r="ES199"/>
      <c r="ET199" s="5"/>
      <c r="EU199" s="5"/>
      <c r="EV199"/>
      <c r="EW199" s="6"/>
      <c r="EX199" s="16"/>
      <c r="EY199" s="6"/>
      <c r="EZ199" s="14"/>
      <c r="FA199" s="6"/>
    </row>
    <row r="200" spans="2:157" x14ac:dyDescent="0.25">
      <c r="B200" s="1"/>
      <c r="C200" s="5"/>
      <c r="D200" s="5"/>
      <c r="E200" s="5"/>
      <c r="F200" s="6"/>
      <c r="G200" s="6"/>
      <c r="H200" s="16"/>
      <c r="I200" s="6"/>
      <c r="J200" s="6"/>
      <c r="K200" s="6"/>
      <c r="L200" s="4"/>
      <c r="M200" s="4"/>
      <c r="N200" s="5"/>
      <c r="O200" s="5"/>
      <c r="P200" s="4"/>
      <c r="Q200" s="4"/>
      <c r="R200" s="16"/>
      <c r="S200" s="6"/>
      <c r="T200" s="6"/>
      <c r="U200" s="6"/>
      <c r="V200" s="4"/>
      <c r="W200" s="4"/>
      <c r="X200" s="5"/>
      <c r="Y200" s="5"/>
      <c r="Z200" s="4"/>
      <c r="AA200" s="4"/>
      <c r="AB200" s="16"/>
      <c r="AC200" s="6"/>
      <c r="AD200" s="6"/>
      <c r="AE200" s="6"/>
      <c r="AF200" s="4"/>
      <c r="AG200" s="4"/>
      <c r="AH200" s="5"/>
      <c r="AI200" s="5"/>
      <c r="AJ200" s="4"/>
      <c r="AK200" s="4"/>
      <c r="AL200" s="16"/>
      <c r="AM200" s="6"/>
      <c r="AN200" s="6"/>
      <c r="AO200" s="6"/>
      <c r="AP200" s="4"/>
      <c r="AQ200" s="4"/>
      <c r="AR200" s="5"/>
      <c r="AS200" s="5"/>
      <c r="AV200" s="16"/>
      <c r="AW200" s="6"/>
      <c r="AX200" s="6"/>
      <c r="AY200" s="6"/>
      <c r="BC200" s="1"/>
      <c r="BD200" s="1"/>
      <c r="BE200" s="5"/>
      <c r="BF200" s="5"/>
      <c r="BG200" s="1"/>
      <c r="BH200" s="6"/>
      <c r="BI200" s="16"/>
      <c r="BJ200" s="6"/>
      <c r="BK200" s="14"/>
      <c r="BL200" s="6"/>
      <c r="ER200" s="1"/>
      <c r="ES200"/>
      <c r="ET200" s="5"/>
      <c r="EU200" s="5"/>
      <c r="EV200"/>
      <c r="EW200" s="6"/>
      <c r="EX200" s="16"/>
      <c r="EY200" s="6"/>
      <c r="EZ200" s="14"/>
      <c r="FA200" s="6"/>
    </row>
    <row r="201" spans="2:157" x14ac:dyDescent="0.25">
      <c r="B201" s="1"/>
      <c r="C201" s="5"/>
      <c r="D201" s="5"/>
      <c r="E201" s="5"/>
      <c r="F201" s="6"/>
      <c r="G201" s="6"/>
      <c r="H201" s="16"/>
      <c r="I201" s="6"/>
      <c r="J201" s="6"/>
      <c r="K201" s="6"/>
      <c r="L201" s="4"/>
      <c r="M201" s="4"/>
      <c r="N201" s="5"/>
      <c r="O201" s="5"/>
      <c r="P201" s="4"/>
      <c r="Q201" s="4"/>
      <c r="R201" s="16"/>
      <c r="S201" s="6"/>
      <c r="T201" s="6"/>
      <c r="U201" s="6"/>
      <c r="V201" s="4"/>
      <c r="W201" s="4"/>
      <c r="X201" s="5"/>
      <c r="Y201" s="5"/>
      <c r="Z201" s="4"/>
      <c r="AA201" s="4"/>
      <c r="AB201" s="16"/>
      <c r="AC201" s="6"/>
      <c r="AD201" s="6"/>
      <c r="AE201" s="6"/>
      <c r="AF201" s="4"/>
      <c r="AG201" s="4"/>
      <c r="AH201" s="5"/>
      <c r="AI201" s="5"/>
      <c r="AJ201" s="4"/>
      <c r="AK201" s="4"/>
      <c r="AL201" s="16"/>
      <c r="AM201" s="6"/>
      <c r="AN201" s="6"/>
      <c r="AO201" s="6"/>
      <c r="AP201" s="4"/>
      <c r="AQ201" s="4"/>
      <c r="AR201" s="5"/>
      <c r="AS201" s="5"/>
      <c r="AV201" s="16"/>
      <c r="AW201" s="6"/>
      <c r="AX201" s="6"/>
      <c r="AY201" s="6"/>
      <c r="BC201" s="1"/>
      <c r="BD201" s="1"/>
      <c r="BE201" s="5"/>
      <c r="BF201" s="5"/>
      <c r="BG201" s="1"/>
      <c r="BH201" s="6"/>
      <c r="BI201" s="16"/>
      <c r="BJ201" s="6"/>
      <c r="BK201" s="14"/>
      <c r="BL201" s="6"/>
      <c r="ER201" s="1"/>
      <c r="ES201"/>
      <c r="ET201" s="5"/>
      <c r="EU201" s="5"/>
      <c r="EV201"/>
      <c r="EW201" s="6"/>
      <c r="EX201" s="16"/>
      <c r="EY201" s="6"/>
      <c r="EZ201" s="14"/>
      <c r="FA201" s="6"/>
    </row>
    <row r="202" spans="2:157" x14ac:dyDescent="0.25">
      <c r="B202" s="1"/>
      <c r="C202" s="5"/>
      <c r="D202" s="5"/>
      <c r="E202" s="5"/>
      <c r="F202" s="6"/>
      <c r="G202" s="6"/>
      <c r="H202" s="16"/>
      <c r="I202" s="6"/>
      <c r="J202" s="6"/>
      <c r="K202" s="6"/>
      <c r="L202" s="4"/>
      <c r="M202" s="4"/>
      <c r="N202" s="5"/>
      <c r="O202" s="5"/>
      <c r="P202" s="4"/>
      <c r="Q202" s="4"/>
      <c r="R202" s="16"/>
      <c r="S202" s="6"/>
      <c r="T202" s="6"/>
      <c r="U202" s="6"/>
      <c r="V202" s="4"/>
      <c r="W202" s="4"/>
      <c r="X202" s="5"/>
      <c r="Y202" s="5"/>
      <c r="Z202" s="4"/>
      <c r="AA202" s="4"/>
      <c r="AB202" s="16"/>
      <c r="AC202" s="6"/>
      <c r="AD202" s="6"/>
      <c r="AE202" s="6"/>
      <c r="AF202" s="4"/>
      <c r="AG202" s="4"/>
      <c r="AH202" s="5"/>
      <c r="AI202" s="5"/>
      <c r="AJ202" s="4"/>
      <c r="AK202" s="4"/>
      <c r="AL202" s="16"/>
      <c r="AM202" s="6"/>
      <c r="AN202" s="6"/>
      <c r="AO202" s="6"/>
      <c r="AP202" s="4"/>
      <c r="AQ202" s="4"/>
      <c r="AR202" s="5"/>
      <c r="AS202" s="5"/>
      <c r="AV202" s="16"/>
      <c r="AW202" s="6"/>
      <c r="AX202" s="6"/>
      <c r="AY202" s="6"/>
      <c r="BC202" s="1"/>
      <c r="BD202" s="1"/>
      <c r="BE202" s="5"/>
      <c r="BF202" s="5"/>
      <c r="BG202" s="1"/>
      <c r="BH202" s="6"/>
      <c r="BI202" s="16"/>
      <c r="BJ202" s="6"/>
      <c r="BK202" s="14"/>
      <c r="BL202" s="6"/>
      <c r="ER202" s="1"/>
      <c r="ES202"/>
      <c r="ET202" s="5"/>
      <c r="EU202" s="5"/>
      <c r="EV202"/>
      <c r="EW202" s="6"/>
      <c r="EX202" s="16"/>
      <c r="EY202" s="6"/>
      <c r="EZ202" s="14"/>
      <c r="FA202" s="6"/>
    </row>
    <row r="203" spans="2:157" x14ac:dyDescent="0.25">
      <c r="B203" s="1"/>
      <c r="C203" s="5"/>
      <c r="D203" s="5"/>
      <c r="E203" s="5"/>
      <c r="F203" s="6"/>
      <c r="G203" s="6"/>
      <c r="H203" s="16"/>
      <c r="I203" s="6"/>
      <c r="J203" s="6"/>
      <c r="K203" s="6"/>
      <c r="L203" s="4"/>
      <c r="M203" s="4"/>
      <c r="N203" s="5"/>
      <c r="O203" s="5"/>
      <c r="P203" s="4"/>
      <c r="Q203" s="4"/>
      <c r="R203" s="16"/>
      <c r="S203" s="6"/>
      <c r="T203" s="6"/>
      <c r="U203" s="6"/>
      <c r="V203" s="4"/>
      <c r="W203" s="4"/>
      <c r="X203" s="5"/>
      <c r="Y203" s="5"/>
      <c r="Z203" s="4"/>
      <c r="AA203" s="4"/>
      <c r="AB203" s="16"/>
      <c r="AC203" s="6"/>
      <c r="AD203" s="6"/>
      <c r="AE203" s="6"/>
      <c r="AF203" s="4"/>
      <c r="AG203" s="4"/>
      <c r="AH203" s="5"/>
      <c r="AI203" s="5"/>
      <c r="AJ203" s="4"/>
      <c r="AK203" s="4"/>
      <c r="AL203" s="16"/>
      <c r="AM203" s="6"/>
      <c r="AN203" s="6"/>
      <c r="AO203" s="6"/>
      <c r="AP203" s="4"/>
      <c r="AQ203" s="4"/>
      <c r="AR203" s="5"/>
      <c r="AS203" s="5"/>
      <c r="AV203" s="16"/>
      <c r="AW203" s="6"/>
      <c r="AX203" s="6"/>
      <c r="AY203" s="6"/>
      <c r="BC203" s="1"/>
      <c r="BD203" s="1"/>
      <c r="BE203" s="5"/>
      <c r="BF203" s="5"/>
      <c r="BG203" s="1"/>
      <c r="BH203" s="6"/>
      <c r="BI203" s="16"/>
      <c r="BJ203" s="6"/>
      <c r="BK203" s="14"/>
      <c r="BL203" s="6"/>
      <c r="ER203" s="1"/>
      <c r="ES203"/>
      <c r="ET203" s="5"/>
      <c r="EU203" s="5"/>
      <c r="EV203"/>
      <c r="EW203" s="6"/>
      <c r="EX203" s="16"/>
      <c r="EY203" s="6"/>
      <c r="EZ203" s="14"/>
      <c r="FA203" s="6"/>
    </row>
    <row r="204" spans="2:157" x14ac:dyDescent="0.25">
      <c r="B204" s="1"/>
      <c r="C204" s="5"/>
      <c r="D204" s="5"/>
      <c r="E204" s="5"/>
      <c r="F204" s="6"/>
      <c r="G204" s="6"/>
      <c r="H204" s="16"/>
      <c r="I204" s="6"/>
      <c r="J204" s="6"/>
      <c r="K204" s="6"/>
      <c r="L204" s="4"/>
      <c r="M204" s="4"/>
      <c r="N204" s="5"/>
      <c r="O204" s="5"/>
      <c r="P204" s="4"/>
      <c r="Q204" s="4"/>
      <c r="R204" s="16"/>
      <c r="S204" s="6"/>
      <c r="T204" s="6"/>
      <c r="U204" s="6"/>
      <c r="V204" s="4"/>
      <c r="W204" s="4"/>
      <c r="X204" s="5"/>
      <c r="Y204" s="5"/>
      <c r="Z204" s="4"/>
      <c r="AA204" s="4"/>
      <c r="AB204" s="16"/>
      <c r="AC204" s="6"/>
      <c r="AD204" s="6"/>
      <c r="AE204" s="6"/>
      <c r="AF204" s="4"/>
      <c r="AG204" s="4"/>
      <c r="AH204" s="5"/>
      <c r="AI204" s="5"/>
      <c r="AJ204" s="4"/>
      <c r="AK204" s="4"/>
      <c r="AL204" s="16"/>
      <c r="AM204" s="6"/>
      <c r="AN204" s="6"/>
      <c r="AO204" s="6"/>
      <c r="AP204" s="4"/>
      <c r="AQ204" s="4"/>
      <c r="AR204" s="5"/>
      <c r="AS204" s="5"/>
      <c r="AV204" s="16"/>
      <c r="AW204" s="6"/>
      <c r="AX204" s="6"/>
      <c r="AY204" s="6"/>
      <c r="BC204" s="1"/>
      <c r="BD204" s="1"/>
      <c r="BE204" s="5"/>
      <c r="BF204" s="5"/>
      <c r="BG204" s="1"/>
      <c r="BH204" s="6"/>
      <c r="BI204" s="16"/>
      <c r="BJ204" s="6"/>
      <c r="BK204" s="14"/>
      <c r="BL204" s="6"/>
      <c r="ER204" s="1"/>
      <c r="ES204"/>
      <c r="ET204" s="5"/>
      <c r="EU204" s="5"/>
      <c r="EV204"/>
      <c r="EW204" s="6"/>
      <c r="EX204" s="16"/>
      <c r="EY204" s="6"/>
      <c r="EZ204" s="14"/>
      <c r="FA204" s="6"/>
    </row>
    <row r="205" spans="2:157" x14ac:dyDescent="0.25">
      <c r="B205" s="1"/>
      <c r="C205" s="5"/>
      <c r="D205" s="5"/>
      <c r="E205" s="5"/>
      <c r="F205" s="6"/>
      <c r="G205" s="6"/>
      <c r="H205" s="16"/>
      <c r="I205" s="6"/>
      <c r="J205" s="6"/>
      <c r="K205" s="6"/>
      <c r="L205" s="4"/>
      <c r="M205" s="4"/>
      <c r="N205" s="5"/>
      <c r="O205" s="5"/>
      <c r="P205" s="4"/>
      <c r="Q205" s="4"/>
      <c r="R205" s="16"/>
      <c r="S205" s="6"/>
      <c r="T205" s="6"/>
      <c r="U205" s="6"/>
      <c r="V205" s="4"/>
      <c r="W205" s="4"/>
      <c r="X205" s="5"/>
      <c r="Y205" s="5"/>
      <c r="Z205" s="4"/>
      <c r="AA205" s="4"/>
      <c r="AB205" s="16"/>
      <c r="AC205" s="6"/>
      <c r="AD205" s="6"/>
      <c r="AE205" s="6"/>
      <c r="AF205" s="4"/>
      <c r="AG205" s="4"/>
      <c r="AH205" s="5"/>
      <c r="AI205" s="5"/>
      <c r="AJ205" s="4"/>
      <c r="AK205" s="4"/>
      <c r="AL205" s="16"/>
      <c r="AM205" s="6"/>
      <c r="AN205" s="6"/>
      <c r="AO205" s="6"/>
      <c r="AP205" s="4"/>
      <c r="AQ205" s="4"/>
      <c r="AR205" s="5"/>
      <c r="AS205" s="5"/>
      <c r="AV205" s="16"/>
      <c r="AW205" s="6"/>
      <c r="AX205" s="6"/>
      <c r="AY205" s="6"/>
      <c r="BC205" s="1"/>
      <c r="BD205" s="1"/>
      <c r="BE205" s="5"/>
      <c r="BF205" s="5"/>
      <c r="BG205" s="1"/>
      <c r="BH205" s="6"/>
      <c r="BI205" s="16"/>
      <c r="BJ205" s="6"/>
      <c r="BK205" s="14"/>
      <c r="BL205" s="6"/>
      <c r="ER205" s="1"/>
      <c r="ES205"/>
      <c r="ET205" s="5"/>
      <c r="EU205" s="5"/>
      <c r="EV205"/>
      <c r="EW205" s="6"/>
      <c r="EX205" s="16"/>
      <c r="EY205" s="6"/>
      <c r="EZ205" s="14"/>
      <c r="FA205" s="6"/>
    </row>
    <row r="206" spans="2:157" x14ac:dyDescent="0.25">
      <c r="B206" s="1"/>
      <c r="C206" s="5"/>
      <c r="D206" s="5"/>
      <c r="E206" s="5"/>
      <c r="F206" s="6"/>
      <c r="G206" s="6"/>
      <c r="H206" s="16"/>
      <c r="I206" s="6"/>
      <c r="J206" s="6"/>
      <c r="K206" s="6"/>
      <c r="L206" s="4"/>
      <c r="M206" s="4"/>
      <c r="N206" s="5"/>
      <c r="O206" s="5"/>
      <c r="P206" s="4"/>
      <c r="Q206" s="4"/>
      <c r="R206" s="16"/>
      <c r="S206" s="6"/>
      <c r="T206" s="6"/>
      <c r="U206" s="6"/>
      <c r="V206" s="4"/>
      <c r="W206" s="4"/>
      <c r="X206" s="5"/>
      <c r="Y206" s="5"/>
      <c r="Z206" s="4"/>
      <c r="AA206" s="4"/>
      <c r="AB206" s="16"/>
      <c r="AC206" s="6"/>
      <c r="AD206" s="6"/>
      <c r="AE206" s="6"/>
      <c r="AF206" s="4"/>
      <c r="AG206" s="4"/>
      <c r="AH206" s="5"/>
      <c r="AI206" s="5"/>
      <c r="AJ206" s="4"/>
      <c r="AK206" s="4"/>
      <c r="AL206" s="16"/>
      <c r="AM206" s="6"/>
      <c r="AN206" s="6"/>
      <c r="AO206" s="6"/>
      <c r="AP206" s="4"/>
      <c r="AQ206" s="4"/>
      <c r="AR206" s="5"/>
      <c r="AS206" s="5"/>
      <c r="AV206" s="16"/>
      <c r="AW206" s="6"/>
      <c r="AX206" s="6"/>
      <c r="AY206" s="6"/>
      <c r="BC206" s="1"/>
      <c r="BD206" s="1"/>
      <c r="BE206" s="5"/>
      <c r="BF206" s="5"/>
      <c r="BG206" s="1"/>
      <c r="BH206" s="6"/>
      <c r="BI206" s="16"/>
      <c r="BJ206" s="6"/>
      <c r="BK206" s="14"/>
      <c r="BL206" s="6"/>
      <c r="ER206" s="1"/>
      <c r="ES206"/>
      <c r="ET206" s="5"/>
      <c r="EU206" s="5"/>
      <c r="EV206"/>
      <c r="EW206" s="6"/>
      <c r="EX206" s="16"/>
      <c r="EY206" s="6"/>
      <c r="EZ206" s="14"/>
      <c r="FA206" s="6"/>
    </row>
    <row r="207" spans="2:157" x14ac:dyDescent="0.25">
      <c r="B207" s="1"/>
      <c r="C207" s="5"/>
      <c r="D207" s="5"/>
      <c r="E207" s="5"/>
      <c r="F207" s="6"/>
      <c r="G207" s="6"/>
      <c r="H207" s="16"/>
      <c r="I207" s="6"/>
      <c r="J207" s="6"/>
      <c r="K207" s="6"/>
      <c r="L207" s="4"/>
      <c r="M207" s="4"/>
      <c r="N207" s="5"/>
      <c r="O207" s="5"/>
      <c r="P207" s="4"/>
      <c r="Q207" s="4"/>
      <c r="R207" s="16"/>
      <c r="S207" s="6"/>
      <c r="T207" s="6"/>
      <c r="U207" s="6"/>
      <c r="V207" s="4"/>
      <c r="W207" s="4"/>
      <c r="X207" s="5"/>
      <c r="Y207" s="5"/>
      <c r="Z207" s="4"/>
      <c r="AA207" s="4"/>
      <c r="AB207" s="16"/>
      <c r="AC207" s="6"/>
      <c r="AD207" s="6"/>
      <c r="AE207" s="6"/>
      <c r="AF207" s="4"/>
      <c r="AG207" s="4"/>
      <c r="AH207" s="5"/>
      <c r="AI207" s="5"/>
      <c r="AJ207" s="4"/>
      <c r="AK207" s="4"/>
      <c r="AL207" s="16"/>
      <c r="AM207" s="6"/>
      <c r="AN207" s="6"/>
      <c r="AO207" s="6"/>
      <c r="AP207" s="4"/>
      <c r="AQ207" s="4"/>
      <c r="AR207" s="5"/>
      <c r="AS207" s="5"/>
      <c r="AV207" s="16"/>
      <c r="AW207" s="6"/>
      <c r="AX207" s="6"/>
      <c r="AY207" s="6"/>
      <c r="BC207" s="1"/>
      <c r="BD207" s="1"/>
      <c r="BE207" s="5"/>
      <c r="BF207" s="5"/>
      <c r="BG207" s="1"/>
      <c r="BH207" s="6"/>
      <c r="BI207" s="16"/>
      <c r="BJ207" s="6"/>
      <c r="BK207" s="14"/>
      <c r="BL207" s="6"/>
      <c r="ER207" s="1"/>
      <c r="ES207"/>
      <c r="ET207" s="5"/>
      <c r="EU207" s="5"/>
      <c r="EV207"/>
      <c r="EW207" s="6"/>
      <c r="EX207" s="16"/>
      <c r="EY207" s="6"/>
      <c r="EZ207" s="14"/>
      <c r="FA207" s="6"/>
    </row>
    <row r="208" spans="2:157" x14ac:dyDescent="0.25">
      <c r="B208" s="1"/>
      <c r="C208" s="5"/>
      <c r="D208" s="5"/>
      <c r="E208" s="5"/>
      <c r="F208" s="6"/>
      <c r="G208" s="6"/>
      <c r="H208" s="16"/>
      <c r="I208" s="6"/>
      <c r="J208" s="6"/>
      <c r="K208" s="6"/>
      <c r="L208" s="4"/>
      <c r="M208" s="4"/>
      <c r="N208" s="5"/>
      <c r="O208" s="5"/>
      <c r="P208" s="4"/>
      <c r="Q208" s="4"/>
      <c r="R208" s="16"/>
      <c r="S208" s="6"/>
      <c r="T208" s="6"/>
      <c r="U208" s="6"/>
      <c r="V208" s="4"/>
      <c r="W208" s="4"/>
      <c r="X208" s="5"/>
      <c r="Y208" s="5"/>
      <c r="Z208" s="4"/>
      <c r="AA208" s="4"/>
      <c r="AB208" s="16"/>
      <c r="AC208" s="6"/>
      <c r="AD208" s="6"/>
      <c r="AE208" s="6"/>
      <c r="AF208" s="4"/>
      <c r="AG208" s="4"/>
      <c r="AH208" s="5"/>
      <c r="AI208" s="5"/>
      <c r="AJ208" s="4"/>
      <c r="AK208" s="4"/>
      <c r="AL208" s="16"/>
      <c r="AM208" s="6"/>
      <c r="AN208" s="6"/>
      <c r="AO208" s="6"/>
      <c r="AP208" s="4"/>
      <c r="AQ208" s="4"/>
      <c r="AR208" s="5"/>
      <c r="AS208" s="5"/>
      <c r="AV208" s="16"/>
      <c r="AW208" s="6"/>
      <c r="AX208" s="6"/>
      <c r="AY208" s="6"/>
      <c r="BC208" s="1"/>
      <c r="BD208" s="1"/>
      <c r="BE208" s="5"/>
      <c r="BF208" s="5"/>
      <c r="BG208" s="1"/>
      <c r="BH208" s="6"/>
      <c r="BI208" s="16"/>
      <c r="BJ208" s="6"/>
      <c r="BK208" s="14"/>
      <c r="BL208" s="6"/>
      <c r="ER208" s="1"/>
      <c r="ES208"/>
      <c r="ET208" s="5"/>
      <c r="EU208" s="5"/>
      <c r="EV208"/>
      <c r="EW208" s="6"/>
      <c r="EX208" s="16"/>
      <c r="EY208" s="6"/>
      <c r="EZ208" s="14"/>
      <c r="FA208" s="6"/>
    </row>
    <row r="209" spans="2:157" x14ac:dyDescent="0.25">
      <c r="B209" s="1"/>
      <c r="C209" s="5"/>
      <c r="D209" s="5"/>
      <c r="E209" s="5"/>
      <c r="F209" s="6"/>
      <c r="G209" s="6"/>
      <c r="H209" s="16"/>
      <c r="I209" s="6"/>
      <c r="J209" s="6"/>
      <c r="K209" s="6"/>
      <c r="L209" s="4"/>
      <c r="M209" s="4"/>
      <c r="N209" s="5"/>
      <c r="O209" s="5"/>
      <c r="P209" s="4"/>
      <c r="Q209" s="4"/>
      <c r="R209" s="16"/>
      <c r="S209" s="6"/>
      <c r="T209" s="6"/>
      <c r="U209" s="6"/>
      <c r="V209" s="4"/>
      <c r="W209" s="4"/>
      <c r="X209" s="5"/>
      <c r="Y209" s="5"/>
      <c r="Z209" s="4"/>
      <c r="AA209" s="4"/>
      <c r="AB209" s="16"/>
      <c r="AC209" s="6"/>
      <c r="AD209" s="6"/>
      <c r="AE209" s="6"/>
      <c r="AF209" s="4"/>
      <c r="AG209" s="4"/>
      <c r="AH209" s="5"/>
      <c r="AI209" s="5"/>
      <c r="AJ209" s="4"/>
      <c r="AK209" s="4"/>
      <c r="AL209" s="16"/>
      <c r="AM209" s="6"/>
      <c r="AN209" s="6"/>
      <c r="AO209" s="6"/>
      <c r="AP209" s="4"/>
      <c r="AQ209" s="4"/>
      <c r="AR209" s="5"/>
      <c r="AS209" s="5"/>
      <c r="AV209" s="16"/>
      <c r="AW209" s="6"/>
      <c r="AX209" s="6"/>
      <c r="AY209" s="6"/>
      <c r="BC209" s="1"/>
      <c r="BD209" s="1"/>
      <c r="BE209" s="5"/>
      <c r="BF209" s="5"/>
      <c r="BG209" s="1"/>
      <c r="BH209" s="6"/>
      <c r="BI209" s="16"/>
      <c r="BJ209" s="6"/>
      <c r="BK209" s="14"/>
      <c r="BL209" s="6"/>
      <c r="ER209" s="1"/>
      <c r="ES209"/>
      <c r="ET209" s="5"/>
      <c r="EU209" s="5"/>
      <c r="EV209"/>
      <c r="EW209" s="6"/>
      <c r="EX209" s="16"/>
      <c r="EY209" s="6"/>
      <c r="EZ209" s="14"/>
      <c r="FA209" s="6"/>
    </row>
    <row r="210" spans="2:157" x14ac:dyDescent="0.25">
      <c r="B210" s="1"/>
      <c r="C210" s="5"/>
      <c r="D210" s="5"/>
      <c r="E210" s="5"/>
      <c r="F210" s="6"/>
      <c r="G210" s="6"/>
      <c r="H210" s="16"/>
      <c r="I210" s="6"/>
      <c r="J210" s="6"/>
      <c r="K210" s="6"/>
      <c r="L210" s="4"/>
      <c r="M210" s="4"/>
      <c r="N210" s="5"/>
      <c r="O210" s="5"/>
      <c r="P210" s="4"/>
      <c r="Q210" s="4"/>
      <c r="R210" s="16"/>
      <c r="S210" s="6"/>
      <c r="T210" s="6"/>
      <c r="U210" s="6"/>
      <c r="V210" s="4"/>
      <c r="W210" s="4"/>
      <c r="X210" s="5"/>
      <c r="Y210" s="5"/>
      <c r="Z210" s="4"/>
      <c r="AA210" s="4"/>
      <c r="AB210" s="16"/>
      <c r="AC210" s="6"/>
      <c r="AD210" s="6"/>
      <c r="AE210" s="6"/>
      <c r="AF210" s="4"/>
      <c r="AG210" s="4"/>
      <c r="AH210" s="5"/>
      <c r="AI210" s="5"/>
      <c r="AJ210" s="4"/>
      <c r="AK210" s="4"/>
      <c r="AL210" s="16"/>
      <c r="AM210" s="6"/>
      <c r="AN210" s="6"/>
      <c r="AO210" s="6"/>
      <c r="AP210" s="4"/>
      <c r="AQ210" s="4"/>
      <c r="AR210" s="5"/>
      <c r="AS210" s="5"/>
      <c r="AV210" s="16"/>
      <c r="AW210" s="6"/>
      <c r="AX210" s="6"/>
      <c r="AY210" s="6"/>
      <c r="BC210" s="1"/>
      <c r="BD210" s="1"/>
      <c r="BE210" s="5"/>
      <c r="BF210" s="5"/>
      <c r="BG210" s="1"/>
      <c r="BH210" s="6"/>
      <c r="BI210" s="16"/>
      <c r="BJ210" s="6"/>
      <c r="BK210" s="14"/>
      <c r="BL210" s="6"/>
      <c r="ER210" s="1"/>
      <c r="ES210"/>
      <c r="ET210" s="5"/>
      <c r="EU210" s="5"/>
      <c r="EV210"/>
      <c r="EW210" s="6"/>
      <c r="EX210" s="16"/>
      <c r="EY210" s="6"/>
      <c r="EZ210" s="14"/>
      <c r="FA210" s="6"/>
    </row>
    <row r="211" spans="2:157" x14ac:dyDescent="0.25">
      <c r="B211" s="1"/>
      <c r="C211" s="5"/>
      <c r="D211" s="5"/>
      <c r="E211" s="5"/>
      <c r="F211" s="6"/>
      <c r="G211" s="6"/>
      <c r="H211" s="16"/>
      <c r="I211" s="6"/>
      <c r="J211" s="6"/>
      <c r="K211" s="6"/>
      <c r="L211" s="4"/>
      <c r="M211" s="4"/>
      <c r="N211" s="5"/>
      <c r="O211" s="5"/>
      <c r="P211" s="4"/>
      <c r="Q211" s="4"/>
      <c r="R211" s="16"/>
      <c r="S211" s="6"/>
      <c r="T211" s="6"/>
      <c r="U211" s="6"/>
      <c r="V211" s="4"/>
      <c r="W211" s="4"/>
      <c r="X211" s="5"/>
      <c r="Y211" s="5"/>
      <c r="Z211" s="4"/>
      <c r="AA211" s="4"/>
      <c r="AB211" s="16"/>
      <c r="AC211" s="6"/>
      <c r="AD211" s="6"/>
      <c r="AE211" s="6"/>
      <c r="AF211" s="4"/>
      <c r="AG211" s="4"/>
      <c r="AH211" s="5"/>
      <c r="AI211" s="5"/>
      <c r="AJ211" s="4"/>
      <c r="AK211" s="4"/>
      <c r="AL211" s="16"/>
      <c r="AM211" s="6"/>
      <c r="AN211" s="6"/>
      <c r="AO211" s="6"/>
      <c r="AP211" s="4"/>
      <c r="AQ211" s="4"/>
      <c r="AR211" s="5"/>
      <c r="AS211" s="5"/>
      <c r="AV211" s="16"/>
      <c r="AW211" s="6"/>
      <c r="AX211" s="6"/>
      <c r="AY211" s="6"/>
      <c r="BC211" s="1"/>
      <c r="BD211" s="1"/>
      <c r="BE211" s="5"/>
      <c r="BF211" s="5"/>
      <c r="BG211" s="1"/>
      <c r="BH211" s="6"/>
      <c r="BI211" s="16"/>
      <c r="BJ211" s="6"/>
      <c r="BK211" s="14"/>
      <c r="BL211" s="6"/>
      <c r="ER211" s="1"/>
      <c r="ES211"/>
      <c r="ET211" s="5"/>
      <c r="EU211" s="5"/>
      <c r="EV211"/>
      <c r="EW211" s="6"/>
      <c r="EX211" s="16"/>
      <c r="EY211" s="6"/>
      <c r="EZ211" s="14"/>
      <c r="FA211" s="6"/>
    </row>
    <row r="212" spans="2:157" x14ac:dyDescent="0.25">
      <c r="B212" s="1"/>
      <c r="C212" s="5"/>
      <c r="D212" s="5"/>
      <c r="E212" s="5"/>
      <c r="F212" s="6"/>
      <c r="G212" s="6"/>
      <c r="H212" s="16"/>
      <c r="I212" s="6"/>
      <c r="J212" s="6"/>
      <c r="K212" s="6"/>
      <c r="L212" s="4"/>
      <c r="M212" s="4"/>
      <c r="N212" s="5"/>
      <c r="O212" s="5"/>
      <c r="P212" s="4"/>
      <c r="Q212" s="4"/>
      <c r="R212" s="16"/>
      <c r="S212" s="6"/>
      <c r="T212" s="6"/>
      <c r="U212" s="6"/>
      <c r="V212" s="4"/>
      <c r="W212" s="4"/>
      <c r="X212" s="5"/>
      <c r="Y212" s="5"/>
      <c r="Z212" s="4"/>
      <c r="AA212" s="4"/>
      <c r="AB212" s="16"/>
      <c r="AC212" s="6"/>
      <c r="AD212" s="6"/>
      <c r="AE212" s="6"/>
      <c r="AF212" s="4"/>
      <c r="AG212" s="4"/>
      <c r="AH212" s="5"/>
      <c r="AI212" s="5"/>
      <c r="AJ212" s="4"/>
      <c r="AK212" s="4"/>
      <c r="AL212" s="16"/>
      <c r="AM212" s="6"/>
      <c r="AN212" s="6"/>
      <c r="AO212" s="6"/>
      <c r="AP212" s="4"/>
      <c r="AQ212" s="4"/>
      <c r="AR212" s="5"/>
      <c r="AS212" s="5"/>
      <c r="AV212" s="16"/>
      <c r="AW212" s="6"/>
      <c r="AX212" s="6"/>
      <c r="AY212" s="6"/>
      <c r="BC212" s="1"/>
      <c r="BD212" s="1"/>
      <c r="BE212" s="5"/>
      <c r="BF212" s="5"/>
      <c r="BG212" s="1"/>
      <c r="BH212" s="6"/>
      <c r="BI212" s="16"/>
      <c r="BJ212" s="6"/>
      <c r="BK212" s="14"/>
      <c r="BL212" s="6"/>
      <c r="ER212" s="1"/>
      <c r="ES212"/>
      <c r="ET212" s="5"/>
      <c r="EU212" s="5"/>
      <c r="EV212"/>
      <c r="EW212" s="6"/>
      <c r="EX212" s="16"/>
      <c r="EY212" s="6"/>
      <c r="EZ212" s="14"/>
      <c r="FA212" s="6"/>
    </row>
    <row r="213" spans="2:157" x14ac:dyDescent="0.25">
      <c r="B213" s="1"/>
      <c r="C213" s="5"/>
      <c r="D213" s="5"/>
      <c r="E213" s="5"/>
      <c r="F213" s="6"/>
      <c r="G213" s="6"/>
      <c r="H213" s="16"/>
      <c r="I213" s="6"/>
      <c r="J213" s="6"/>
      <c r="K213" s="6"/>
      <c r="L213" s="4"/>
      <c r="M213" s="4"/>
      <c r="N213" s="5"/>
      <c r="O213" s="5"/>
      <c r="P213" s="4"/>
      <c r="Q213" s="4"/>
      <c r="R213" s="16"/>
      <c r="S213" s="6"/>
      <c r="T213" s="6"/>
      <c r="U213" s="6"/>
      <c r="V213" s="4"/>
      <c r="W213" s="4"/>
      <c r="X213" s="5"/>
      <c r="Y213" s="5"/>
      <c r="Z213" s="4"/>
      <c r="AA213" s="4"/>
      <c r="AB213" s="16"/>
      <c r="AC213" s="6"/>
      <c r="AD213" s="6"/>
      <c r="AE213" s="6"/>
      <c r="AF213" s="4"/>
      <c r="AG213" s="4"/>
      <c r="AH213" s="5"/>
      <c r="AI213" s="5"/>
      <c r="AJ213" s="4"/>
      <c r="AK213" s="4"/>
      <c r="AL213" s="16"/>
      <c r="AM213" s="6"/>
      <c r="AN213" s="6"/>
      <c r="AO213" s="6"/>
      <c r="AP213" s="4"/>
      <c r="AQ213" s="4"/>
      <c r="AR213" s="5"/>
      <c r="AS213" s="5"/>
      <c r="AV213" s="16"/>
      <c r="AW213" s="6"/>
      <c r="AX213" s="6"/>
      <c r="AY213" s="6"/>
      <c r="BC213" s="1"/>
      <c r="BD213" s="1"/>
      <c r="BE213" s="5"/>
      <c r="BF213" s="5"/>
      <c r="BG213" s="1"/>
      <c r="BH213" s="6"/>
      <c r="BI213" s="16"/>
      <c r="BJ213" s="6"/>
      <c r="BK213" s="14"/>
      <c r="BL213" s="6"/>
      <c r="ER213" s="1"/>
      <c r="ES213"/>
      <c r="ET213" s="5"/>
      <c r="EU213" s="5"/>
      <c r="EV213"/>
      <c r="EW213" s="6"/>
      <c r="EX213" s="16"/>
      <c r="EY213" s="6"/>
      <c r="EZ213" s="14"/>
      <c r="FA213" s="6"/>
    </row>
    <row r="214" spans="2:157" x14ac:dyDescent="0.25">
      <c r="B214" s="1"/>
      <c r="C214" s="5"/>
      <c r="D214" s="5"/>
      <c r="E214" s="5"/>
      <c r="F214" s="6"/>
      <c r="G214" s="6"/>
      <c r="H214" s="16"/>
      <c r="I214" s="6"/>
      <c r="J214" s="6"/>
      <c r="K214" s="6"/>
      <c r="L214" s="4"/>
      <c r="M214" s="4"/>
      <c r="N214" s="5"/>
      <c r="O214" s="5"/>
      <c r="P214" s="4"/>
      <c r="Q214" s="4"/>
      <c r="R214" s="16"/>
      <c r="S214" s="6"/>
      <c r="T214" s="6"/>
      <c r="U214" s="6"/>
      <c r="V214" s="4"/>
      <c r="W214" s="4"/>
      <c r="X214" s="5"/>
      <c r="Y214" s="5"/>
      <c r="Z214" s="4"/>
      <c r="AA214" s="4"/>
      <c r="AB214" s="16"/>
      <c r="AC214" s="6"/>
      <c r="AD214" s="6"/>
      <c r="AE214" s="6"/>
      <c r="AF214" s="4"/>
      <c r="AG214" s="4"/>
      <c r="AH214" s="5"/>
      <c r="AI214" s="5"/>
      <c r="AJ214" s="4"/>
      <c r="AK214" s="4"/>
      <c r="AL214" s="16"/>
      <c r="AM214" s="6"/>
      <c r="AN214" s="6"/>
      <c r="AO214" s="6"/>
      <c r="AP214" s="4"/>
      <c r="AQ214" s="4"/>
      <c r="AR214" s="5"/>
      <c r="AS214" s="5"/>
      <c r="AV214" s="16"/>
      <c r="AW214" s="6"/>
      <c r="AX214" s="6"/>
      <c r="AY214" s="6"/>
      <c r="BC214" s="1"/>
      <c r="BD214" s="1"/>
      <c r="BE214" s="5"/>
      <c r="BF214" s="5"/>
      <c r="BG214" s="1"/>
      <c r="BH214" s="6"/>
      <c r="BI214" s="16"/>
      <c r="BJ214" s="6"/>
      <c r="BK214" s="14"/>
      <c r="BL214" s="6"/>
      <c r="ER214" s="1"/>
      <c r="ES214"/>
      <c r="ET214" s="5"/>
      <c r="EU214" s="5"/>
      <c r="EV214"/>
      <c r="EW214" s="6"/>
      <c r="EX214" s="16"/>
      <c r="EY214" s="6"/>
      <c r="EZ214" s="14"/>
      <c r="FA214" s="6"/>
    </row>
    <row r="215" spans="2:157" x14ac:dyDescent="0.25">
      <c r="B215" s="1"/>
      <c r="C215" s="5"/>
      <c r="D215" s="5"/>
      <c r="E215" s="5"/>
      <c r="F215" s="6"/>
      <c r="G215" s="6"/>
      <c r="H215" s="16"/>
      <c r="I215" s="6"/>
      <c r="J215" s="6"/>
      <c r="K215" s="6"/>
      <c r="L215" s="4"/>
      <c r="M215" s="4"/>
      <c r="N215" s="5"/>
      <c r="O215" s="5"/>
      <c r="P215" s="4"/>
      <c r="Q215" s="4"/>
      <c r="R215" s="16"/>
      <c r="S215" s="6"/>
      <c r="T215" s="6"/>
      <c r="U215" s="6"/>
      <c r="V215" s="4"/>
      <c r="W215" s="4"/>
      <c r="X215" s="5"/>
      <c r="Y215" s="5"/>
      <c r="Z215" s="4"/>
      <c r="AA215" s="4"/>
      <c r="AB215" s="16"/>
      <c r="AC215" s="6"/>
      <c r="AD215" s="6"/>
      <c r="AE215" s="6"/>
      <c r="AF215" s="4"/>
      <c r="AG215" s="4"/>
      <c r="AH215" s="5"/>
      <c r="AI215" s="5"/>
      <c r="AJ215" s="4"/>
      <c r="AK215" s="4"/>
      <c r="AL215" s="16"/>
      <c r="AM215" s="6"/>
      <c r="AN215" s="6"/>
      <c r="AO215" s="6"/>
      <c r="AP215" s="4"/>
      <c r="AQ215" s="4"/>
      <c r="AR215" s="5"/>
      <c r="AS215" s="5"/>
      <c r="AV215" s="16"/>
      <c r="AW215" s="6"/>
      <c r="AX215" s="6"/>
      <c r="AY215" s="6"/>
      <c r="BC215" s="1"/>
      <c r="BD215" s="1"/>
      <c r="BE215" s="5"/>
      <c r="BF215" s="5"/>
      <c r="BG215" s="1"/>
      <c r="BH215" s="6"/>
      <c r="BI215" s="16"/>
      <c r="BJ215" s="6"/>
      <c r="BK215" s="14"/>
      <c r="BL215" s="6"/>
      <c r="ER215" s="1"/>
      <c r="ES215"/>
      <c r="ET215" s="5"/>
      <c r="EU215" s="5"/>
      <c r="EV215"/>
      <c r="EW215" s="6"/>
      <c r="EX215" s="16"/>
      <c r="EY215" s="6"/>
      <c r="EZ215" s="14"/>
      <c r="FA215" s="6"/>
    </row>
    <row r="216" spans="2:157" x14ac:dyDescent="0.25">
      <c r="B216" s="1"/>
      <c r="C216" s="5"/>
      <c r="D216" s="5"/>
      <c r="E216" s="5"/>
      <c r="F216" s="6"/>
      <c r="G216" s="6"/>
      <c r="H216" s="16"/>
      <c r="I216" s="6"/>
      <c r="J216" s="6"/>
      <c r="K216" s="6"/>
      <c r="L216" s="4"/>
      <c r="M216" s="4"/>
      <c r="N216" s="5"/>
      <c r="O216" s="5"/>
      <c r="P216" s="4"/>
      <c r="Q216" s="4"/>
      <c r="R216" s="16"/>
      <c r="S216" s="6"/>
      <c r="T216" s="6"/>
      <c r="U216" s="6"/>
      <c r="V216" s="4"/>
      <c r="W216" s="4"/>
      <c r="X216" s="5"/>
      <c r="Y216" s="5"/>
      <c r="Z216" s="4"/>
      <c r="AA216" s="4"/>
      <c r="AB216" s="16"/>
      <c r="AC216" s="6"/>
      <c r="AD216" s="6"/>
      <c r="AE216" s="6"/>
      <c r="AF216" s="4"/>
      <c r="AG216" s="4"/>
      <c r="AH216" s="5"/>
      <c r="AI216" s="5"/>
      <c r="AJ216" s="4"/>
      <c r="AK216" s="4"/>
      <c r="AL216" s="16"/>
      <c r="AM216" s="6"/>
      <c r="AN216" s="6"/>
      <c r="AO216" s="6"/>
      <c r="AP216" s="4"/>
      <c r="AQ216" s="4"/>
      <c r="AR216" s="5"/>
      <c r="AS216" s="5"/>
      <c r="AV216" s="16"/>
      <c r="AW216" s="6"/>
      <c r="AX216" s="6"/>
      <c r="AY216" s="6"/>
      <c r="BC216" s="1"/>
      <c r="BD216" s="1"/>
      <c r="BE216" s="5"/>
      <c r="BF216" s="5"/>
      <c r="BG216" s="1"/>
      <c r="BH216" s="6"/>
      <c r="BI216" s="16"/>
      <c r="BJ216" s="6"/>
      <c r="BK216" s="14"/>
      <c r="BL216" s="6"/>
      <c r="ER216" s="1"/>
      <c r="ES216"/>
      <c r="ET216" s="5"/>
      <c r="EU216" s="5"/>
      <c r="EV216"/>
      <c r="EW216" s="6"/>
      <c r="EX216" s="16"/>
      <c r="EY216" s="6"/>
      <c r="EZ216" s="14"/>
      <c r="FA216" s="6"/>
    </row>
    <row r="217" spans="2:157" x14ac:dyDescent="0.25">
      <c r="B217" s="1"/>
      <c r="C217" s="5"/>
      <c r="D217" s="5"/>
      <c r="E217" s="5"/>
      <c r="F217" s="6"/>
      <c r="G217" s="6"/>
      <c r="H217" s="16"/>
      <c r="I217" s="6"/>
      <c r="J217" s="6"/>
      <c r="K217" s="6"/>
      <c r="L217" s="4"/>
      <c r="M217" s="4"/>
      <c r="N217" s="5"/>
      <c r="O217" s="5"/>
      <c r="P217" s="4"/>
      <c r="Q217" s="4"/>
      <c r="R217" s="16"/>
      <c r="S217" s="6"/>
      <c r="T217" s="6"/>
      <c r="U217" s="6"/>
      <c r="V217" s="4"/>
      <c r="W217" s="4"/>
      <c r="X217" s="5"/>
      <c r="Y217" s="5"/>
      <c r="Z217" s="4"/>
      <c r="AA217" s="4"/>
      <c r="AB217" s="16"/>
      <c r="AC217" s="6"/>
      <c r="AD217" s="6"/>
      <c r="AE217" s="6"/>
      <c r="AF217" s="4"/>
      <c r="AG217" s="4"/>
      <c r="AH217" s="5"/>
      <c r="AI217" s="5"/>
      <c r="AJ217" s="4"/>
      <c r="AK217" s="4"/>
      <c r="AL217" s="16"/>
      <c r="AM217" s="6"/>
      <c r="AN217" s="6"/>
      <c r="AO217" s="6"/>
      <c r="AP217" s="4"/>
      <c r="AQ217" s="4"/>
      <c r="AR217" s="5"/>
      <c r="AS217" s="5"/>
      <c r="AV217" s="16"/>
      <c r="AW217" s="6"/>
      <c r="AX217" s="6"/>
      <c r="AY217" s="6"/>
      <c r="BC217" s="1"/>
      <c r="BD217" s="1"/>
      <c r="BE217" s="5"/>
      <c r="BF217" s="5"/>
      <c r="BG217" s="1"/>
      <c r="BH217" s="6"/>
      <c r="BI217" s="16"/>
      <c r="BJ217" s="6"/>
      <c r="BK217" s="14"/>
      <c r="BL217" s="6"/>
      <c r="ER217" s="1"/>
      <c r="ES217"/>
      <c r="ET217" s="5"/>
      <c r="EU217" s="5"/>
      <c r="EV217"/>
      <c r="EW217" s="6"/>
      <c r="EX217" s="16"/>
      <c r="EY217" s="6"/>
      <c r="EZ217" s="14"/>
      <c r="FA217" s="6"/>
    </row>
    <row r="218" spans="2:157" x14ac:dyDescent="0.25">
      <c r="B218" s="1"/>
      <c r="C218" s="5"/>
      <c r="D218" s="5"/>
      <c r="E218" s="5"/>
      <c r="F218" s="6"/>
      <c r="G218" s="6"/>
      <c r="H218" s="16"/>
      <c r="I218" s="6"/>
      <c r="J218" s="6"/>
      <c r="K218" s="6"/>
      <c r="L218" s="4"/>
      <c r="M218" s="4"/>
      <c r="N218" s="5"/>
      <c r="O218" s="5"/>
      <c r="P218" s="4"/>
      <c r="Q218" s="4"/>
      <c r="R218" s="16"/>
      <c r="S218" s="6"/>
      <c r="T218" s="6"/>
      <c r="U218" s="6"/>
      <c r="V218" s="4"/>
      <c r="W218" s="4"/>
      <c r="X218" s="5"/>
      <c r="Y218" s="5"/>
      <c r="Z218" s="4"/>
      <c r="AA218" s="4"/>
      <c r="AB218" s="16"/>
      <c r="AC218" s="6"/>
      <c r="AD218" s="6"/>
      <c r="AE218" s="6"/>
      <c r="AF218" s="4"/>
      <c r="AG218" s="4"/>
      <c r="AH218" s="5"/>
      <c r="AI218" s="5"/>
      <c r="AJ218" s="4"/>
      <c r="AK218" s="4"/>
      <c r="AL218" s="16"/>
      <c r="AM218" s="6"/>
      <c r="AN218" s="6"/>
      <c r="AO218" s="6"/>
      <c r="AP218" s="4"/>
      <c r="AQ218" s="4"/>
      <c r="AR218" s="5"/>
      <c r="AS218" s="5"/>
      <c r="AV218" s="16"/>
      <c r="AW218" s="6"/>
      <c r="AX218" s="6"/>
      <c r="AY218" s="6"/>
      <c r="BC218" s="1"/>
      <c r="BD218" s="1"/>
      <c r="BE218" s="5"/>
      <c r="BF218" s="5"/>
      <c r="BG218" s="1"/>
      <c r="BH218" s="6"/>
      <c r="BI218" s="16"/>
      <c r="BJ218" s="6"/>
      <c r="BK218" s="14"/>
      <c r="BL218" s="6"/>
      <c r="ER218" s="1"/>
      <c r="ES218"/>
      <c r="ET218" s="5"/>
      <c r="EU218" s="5"/>
      <c r="EV218"/>
      <c r="EW218" s="6"/>
      <c r="EX218" s="16"/>
      <c r="EY218" s="6"/>
      <c r="EZ218" s="14"/>
      <c r="FA218" s="6"/>
    </row>
    <row r="219" spans="2:157" x14ac:dyDescent="0.25">
      <c r="B219" s="1"/>
      <c r="C219" s="5"/>
      <c r="D219" s="5"/>
      <c r="E219" s="5"/>
      <c r="F219" s="6"/>
      <c r="G219" s="6"/>
      <c r="H219" s="16"/>
      <c r="I219" s="6"/>
      <c r="J219" s="6"/>
      <c r="K219" s="6"/>
      <c r="L219" s="4"/>
      <c r="M219" s="4"/>
      <c r="N219" s="5"/>
      <c r="O219" s="5"/>
      <c r="P219" s="4"/>
      <c r="Q219" s="4"/>
      <c r="R219" s="16"/>
      <c r="S219" s="6"/>
      <c r="T219" s="6"/>
      <c r="U219" s="6"/>
      <c r="V219" s="4"/>
      <c r="W219" s="4"/>
      <c r="X219" s="5"/>
      <c r="Y219" s="5"/>
      <c r="Z219" s="4"/>
      <c r="AA219" s="4"/>
      <c r="AB219" s="16"/>
      <c r="AC219" s="6"/>
      <c r="AD219" s="6"/>
      <c r="AE219" s="6"/>
      <c r="AF219" s="4"/>
      <c r="AG219" s="4"/>
      <c r="AH219" s="5"/>
      <c r="AI219" s="5"/>
      <c r="AJ219" s="4"/>
      <c r="AK219" s="4"/>
      <c r="AL219" s="16"/>
      <c r="AM219" s="6"/>
      <c r="AN219" s="6"/>
      <c r="AO219" s="6"/>
      <c r="AP219" s="4"/>
      <c r="AQ219" s="4"/>
      <c r="AR219" s="5"/>
      <c r="AS219" s="5"/>
      <c r="AV219" s="16"/>
      <c r="AW219" s="6"/>
      <c r="AX219" s="6"/>
      <c r="AY219" s="6"/>
      <c r="BC219" s="1"/>
      <c r="BD219" s="1"/>
      <c r="BE219" s="5"/>
      <c r="BF219" s="5"/>
      <c r="BG219" s="1"/>
      <c r="BH219" s="6"/>
      <c r="BI219" s="16"/>
      <c r="BJ219" s="6"/>
      <c r="BK219" s="14"/>
      <c r="BL219" s="6"/>
      <c r="ER219" s="1"/>
      <c r="ES219"/>
      <c r="ET219" s="5"/>
      <c r="EU219" s="5"/>
      <c r="EV219"/>
      <c r="EW219" s="6"/>
      <c r="EX219" s="16"/>
      <c r="EY219" s="6"/>
      <c r="EZ219" s="14"/>
      <c r="FA219" s="6"/>
    </row>
    <row r="220" spans="2:157" x14ac:dyDescent="0.25">
      <c r="B220" s="1"/>
      <c r="C220" s="5"/>
      <c r="D220" s="5"/>
      <c r="E220" s="5"/>
      <c r="F220" s="6"/>
      <c r="G220" s="6"/>
      <c r="H220" s="16"/>
      <c r="I220" s="6"/>
      <c r="J220" s="6"/>
      <c r="K220" s="6"/>
      <c r="L220" s="4"/>
      <c r="M220" s="4"/>
      <c r="N220" s="5"/>
      <c r="O220" s="5"/>
      <c r="P220" s="4"/>
      <c r="Q220" s="4"/>
      <c r="R220" s="16"/>
      <c r="S220" s="6"/>
      <c r="T220" s="6"/>
      <c r="U220" s="6"/>
      <c r="V220" s="4"/>
      <c r="W220" s="4"/>
      <c r="X220" s="5"/>
      <c r="Y220" s="5"/>
      <c r="Z220" s="4"/>
      <c r="AA220" s="4"/>
      <c r="AB220" s="16"/>
      <c r="AC220" s="6"/>
      <c r="AD220" s="6"/>
      <c r="AE220" s="6"/>
      <c r="AF220" s="4"/>
      <c r="AG220" s="4"/>
      <c r="AH220" s="5"/>
      <c r="AI220" s="5"/>
      <c r="AJ220" s="4"/>
      <c r="AK220" s="4"/>
      <c r="AL220" s="16"/>
      <c r="AM220" s="6"/>
      <c r="AN220" s="6"/>
      <c r="AO220" s="6"/>
      <c r="AP220" s="4"/>
      <c r="AQ220" s="4"/>
      <c r="AR220" s="5"/>
      <c r="AS220" s="5"/>
      <c r="AV220" s="16"/>
      <c r="AW220" s="6"/>
      <c r="AX220" s="6"/>
      <c r="AY220" s="6"/>
      <c r="BC220" s="1"/>
      <c r="BD220" s="1"/>
      <c r="BE220" s="5"/>
      <c r="BF220" s="5"/>
      <c r="BG220" s="1"/>
      <c r="BH220" s="6"/>
      <c r="BI220" s="16"/>
      <c r="BJ220" s="6"/>
      <c r="BK220" s="14"/>
      <c r="BL220" s="6"/>
    </row>
    <row r="221" spans="2:157" x14ac:dyDescent="0.25">
      <c r="B221" s="1"/>
      <c r="C221" s="5"/>
      <c r="D221" s="5"/>
      <c r="E221" s="5"/>
      <c r="F221" s="6"/>
      <c r="G221" s="6"/>
      <c r="H221" s="16"/>
      <c r="I221" s="6"/>
      <c r="J221" s="6"/>
      <c r="K221" s="6"/>
      <c r="L221" s="4"/>
      <c r="M221" s="4"/>
      <c r="N221" s="5"/>
      <c r="O221" s="5"/>
      <c r="P221" s="4"/>
      <c r="Q221" s="4"/>
      <c r="R221" s="16"/>
      <c r="S221" s="6"/>
      <c r="T221" s="6"/>
      <c r="U221" s="6"/>
      <c r="V221" s="4"/>
      <c r="W221" s="4"/>
      <c r="X221" s="5"/>
      <c r="Y221" s="5"/>
      <c r="Z221" s="4"/>
      <c r="AA221" s="4"/>
      <c r="AB221" s="16"/>
      <c r="AC221" s="6"/>
      <c r="AD221" s="6"/>
      <c r="AE221" s="6"/>
      <c r="AF221" s="4"/>
      <c r="AG221" s="4"/>
      <c r="AH221" s="5"/>
      <c r="AI221" s="5"/>
      <c r="AJ221" s="4"/>
      <c r="AK221" s="4"/>
      <c r="AL221" s="16"/>
      <c r="AM221" s="6"/>
      <c r="AN221" s="6"/>
      <c r="AO221" s="6"/>
      <c r="AP221" s="4"/>
      <c r="AQ221" s="4"/>
      <c r="AR221" s="5"/>
      <c r="AS221" s="5"/>
      <c r="AV221" s="16"/>
      <c r="AW221" s="6"/>
      <c r="AX221" s="6"/>
      <c r="AY221" s="6"/>
      <c r="BC221" s="1"/>
      <c r="BD221" s="1"/>
      <c r="BE221" s="5"/>
      <c r="BF221" s="5"/>
      <c r="BG221" s="1"/>
      <c r="BH221" s="6"/>
      <c r="BI221" s="16"/>
      <c r="BJ221" s="6"/>
      <c r="BK221" s="14"/>
      <c r="BL221" s="6"/>
    </row>
    <row r="222" spans="2:157" x14ac:dyDescent="0.25">
      <c r="B222" s="1"/>
      <c r="C222" s="5"/>
      <c r="D222" s="5"/>
      <c r="E222" s="5"/>
      <c r="F222" s="6"/>
      <c r="G222" s="6"/>
      <c r="H222" s="16"/>
      <c r="I222" s="6"/>
      <c r="J222" s="6"/>
      <c r="K222" s="6"/>
      <c r="L222" s="4"/>
      <c r="M222" s="4"/>
      <c r="N222" s="5"/>
      <c r="O222" s="5"/>
      <c r="P222" s="4"/>
      <c r="Q222" s="4"/>
      <c r="R222" s="16"/>
      <c r="S222" s="6"/>
      <c r="T222" s="6"/>
      <c r="U222" s="6"/>
      <c r="V222" s="4"/>
      <c r="W222" s="4"/>
      <c r="X222" s="5"/>
      <c r="Y222" s="5"/>
      <c r="Z222" s="4"/>
      <c r="AA222" s="4"/>
      <c r="AB222" s="16"/>
      <c r="AC222" s="6"/>
      <c r="AD222" s="6"/>
      <c r="AE222" s="6"/>
      <c r="AF222" s="4"/>
      <c r="AG222" s="4"/>
      <c r="AH222" s="5"/>
      <c r="AI222" s="5"/>
      <c r="AJ222" s="4"/>
      <c r="AK222" s="4"/>
      <c r="AL222" s="16"/>
      <c r="AM222" s="6"/>
      <c r="AN222" s="6"/>
      <c r="AO222" s="6"/>
      <c r="AP222" s="4"/>
      <c r="AQ222" s="4"/>
      <c r="AR222" s="5"/>
      <c r="AS222" s="5"/>
      <c r="AV222" s="16"/>
      <c r="AW222" s="6"/>
      <c r="AX222" s="6"/>
      <c r="AY222" s="6"/>
      <c r="BC222" s="1"/>
      <c r="BD222" s="1"/>
      <c r="BE222" s="5"/>
      <c r="BF222" s="5"/>
      <c r="BG222" s="1"/>
      <c r="BH222" s="6"/>
      <c r="BI222" s="16"/>
      <c r="BJ222" s="6"/>
      <c r="BK222" s="14"/>
      <c r="BL222" s="6"/>
    </row>
    <row r="223" spans="2:157" x14ac:dyDescent="0.25">
      <c r="B223" s="1"/>
      <c r="C223" s="5"/>
      <c r="D223" s="5"/>
      <c r="E223" s="5"/>
      <c r="F223" s="6"/>
      <c r="G223" s="6"/>
      <c r="H223" s="16"/>
      <c r="I223" s="6"/>
      <c r="J223" s="6"/>
      <c r="K223" s="6"/>
      <c r="L223" s="4"/>
      <c r="M223" s="4"/>
      <c r="N223" s="5"/>
      <c r="O223" s="5"/>
      <c r="P223" s="4"/>
      <c r="Q223" s="4"/>
      <c r="R223" s="16"/>
      <c r="S223" s="6"/>
      <c r="T223" s="6"/>
      <c r="U223" s="6"/>
      <c r="V223" s="4"/>
      <c r="W223" s="4"/>
      <c r="X223" s="5"/>
      <c r="Y223" s="5"/>
      <c r="Z223" s="4"/>
      <c r="AA223" s="4"/>
      <c r="AB223" s="16"/>
      <c r="AC223" s="6"/>
      <c r="AD223" s="6"/>
      <c r="AE223" s="6"/>
      <c r="AF223" s="4"/>
      <c r="AG223" s="4"/>
      <c r="AH223" s="5"/>
      <c r="AI223" s="5"/>
      <c r="AJ223" s="4"/>
      <c r="AK223" s="4"/>
      <c r="AL223" s="16"/>
      <c r="AM223" s="6"/>
      <c r="AN223" s="6"/>
      <c r="AO223" s="6"/>
      <c r="AP223" s="4"/>
      <c r="AQ223" s="4"/>
      <c r="AR223" s="5"/>
      <c r="AS223" s="5"/>
      <c r="AV223" s="16"/>
      <c r="AW223" s="6"/>
      <c r="AX223" s="6"/>
      <c r="AY223" s="6"/>
      <c r="BC223" s="1"/>
      <c r="BD223" s="1"/>
      <c r="BE223" s="5"/>
      <c r="BF223" s="5"/>
      <c r="BG223" s="1"/>
      <c r="BH223" s="6"/>
      <c r="BI223" s="16"/>
      <c r="BJ223" s="6"/>
      <c r="BK223" s="14"/>
      <c r="BL223" s="6"/>
    </row>
    <row r="224" spans="2:157" x14ac:dyDescent="0.25">
      <c r="B224" s="1"/>
      <c r="C224" s="5"/>
      <c r="D224" s="5"/>
      <c r="E224" s="5"/>
      <c r="F224" s="6"/>
      <c r="G224" s="6"/>
      <c r="H224" s="16"/>
      <c r="I224" s="6"/>
      <c r="J224" s="6"/>
      <c r="K224" s="6"/>
      <c r="L224" s="4"/>
      <c r="M224" s="4"/>
      <c r="N224" s="5"/>
      <c r="O224" s="5"/>
      <c r="P224" s="4"/>
      <c r="Q224" s="4"/>
      <c r="R224" s="16"/>
      <c r="S224" s="6"/>
      <c r="T224" s="6"/>
      <c r="U224" s="6"/>
      <c r="V224" s="4"/>
      <c r="W224" s="4"/>
      <c r="X224" s="5"/>
      <c r="Y224" s="5"/>
      <c r="Z224" s="4"/>
      <c r="AA224" s="4"/>
      <c r="AB224" s="16"/>
      <c r="AC224" s="6"/>
      <c r="AD224" s="6"/>
      <c r="AE224" s="6"/>
      <c r="AF224" s="4"/>
      <c r="AG224" s="4"/>
      <c r="AH224" s="5"/>
      <c r="AI224" s="5"/>
      <c r="AJ224" s="4"/>
      <c r="AK224" s="4"/>
      <c r="AL224" s="16"/>
      <c r="AM224" s="6"/>
      <c r="AN224" s="6"/>
      <c r="AO224" s="6"/>
      <c r="AP224" s="4"/>
      <c r="AQ224" s="4"/>
      <c r="AR224" s="5"/>
      <c r="AS224" s="5"/>
      <c r="AV224" s="16"/>
      <c r="AW224" s="6"/>
      <c r="AX224" s="6"/>
      <c r="AY224" s="6"/>
      <c r="BC224" s="1"/>
      <c r="BD224" s="1"/>
      <c r="BE224" s="5"/>
      <c r="BF224" s="5"/>
      <c r="BG224" s="1"/>
      <c r="BH224" s="6"/>
      <c r="BI224" s="16"/>
      <c r="BJ224" s="6"/>
      <c r="BK224" s="14"/>
      <c r="BL224" s="6"/>
    </row>
    <row r="225" spans="2:64" x14ac:dyDescent="0.25">
      <c r="B225" s="1"/>
      <c r="C225" s="5"/>
      <c r="D225" s="5"/>
      <c r="E225" s="5"/>
      <c r="F225" s="6"/>
      <c r="G225" s="6"/>
      <c r="H225" s="16"/>
      <c r="I225" s="6"/>
      <c r="J225" s="6"/>
      <c r="K225" s="6"/>
      <c r="L225" s="4"/>
      <c r="M225" s="4"/>
      <c r="N225" s="5"/>
      <c r="O225" s="5"/>
      <c r="P225" s="4"/>
      <c r="Q225" s="4"/>
      <c r="R225" s="16"/>
      <c r="S225" s="6"/>
      <c r="T225" s="6"/>
      <c r="U225" s="6"/>
      <c r="V225" s="4"/>
      <c r="W225" s="4"/>
      <c r="X225" s="5"/>
      <c r="Y225" s="5"/>
      <c r="Z225" s="4"/>
      <c r="AA225" s="4"/>
      <c r="AB225" s="16"/>
      <c r="AC225" s="6"/>
      <c r="AD225" s="6"/>
      <c r="AE225" s="6"/>
      <c r="AF225" s="4"/>
      <c r="AG225" s="4"/>
      <c r="AH225" s="5"/>
      <c r="AI225" s="5"/>
      <c r="AJ225" s="4"/>
      <c r="AK225" s="4"/>
      <c r="AL225" s="16"/>
      <c r="AM225" s="6"/>
      <c r="AN225" s="6"/>
      <c r="AO225" s="6"/>
      <c r="AP225" s="4"/>
      <c r="AQ225" s="4"/>
      <c r="AR225" s="5"/>
      <c r="AS225" s="5"/>
      <c r="AV225" s="16"/>
      <c r="AW225" s="6"/>
      <c r="AX225" s="6"/>
      <c r="AY225" s="6"/>
      <c r="BC225" s="1"/>
      <c r="BD225" s="1"/>
      <c r="BE225" s="5"/>
      <c r="BF225" s="5"/>
      <c r="BG225" s="1"/>
      <c r="BH225" s="6"/>
      <c r="BI225" s="16"/>
      <c r="BJ225" s="6"/>
      <c r="BK225" s="14"/>
      <c r="BL225" s="6"/>
    </row>
    <row r="226" spans="2:64" x14ac:dyDescent="0.25">
      <c r="B226" s="1"/>
      <c r="C226" s="5"/>
      <c r="D226" s="5"/>
      <c r="E226" s="5"/>
      <c r="F226" s="6"/>
      <c r="G226" s="6"/>
      <c r="H226" s="16"/>
      <c r="I226" s="6"/>
      <c r="J226" s="6"/>
      <c r="K226" s="6"/>
      <c r="L226" s="4"/>
      <c r="M226" s="4"/>
      <c r="N226" s="5"/>
      <c r="O226" s="5"/>
      <c r="P226" s="4"/>
      <c r="Q226" s="4"/>
      <c r="R226" s="16"/>
      <c r="S226" s="6"/>
      <c r="T226" s="6"/>
      <c r="U226" s="6"/>
      <c r="V226" s="4"/>
      <c r="W226" s="4"/>
      <c r="X226" s="5"/>
      <c r="Y226" s="5"/>
      <c r="Z226" s="4"/>
      <c r="AA226" s="4"/>
      <c r="AB226" s="16"/>
      <c r="AC226" s="6"/>
      <c r="AD226" s="6"/>
      <c r="AE226" s="6"/>
      <c r="AF226" s="4"/>
      <c r="AG226" s="4"/>
      <c r="AH226" s="5"/>
      <c r="AI226" s="5"/>
      <c r="AJ226" s="4"/>
      <c r="AK226" s="4"/>
      <c r="AL226" s="16"/>
      <c r="AM226" s="6"/>
      <c r="AN226" s="6"/>
      <c r="AO226" s="6"/>
      <c r="AP226" s="4"/>
      <c r="AQ226" s="4"/>
      <c r="AR226" s="5"/>
      <c r="AS226" s="5"/>
      <c r="AV226" s="16"/>
      <c r="AW226" s="6"/>
      <c r="AX226" s="6"/>
      <c r="AY226" s="6"/>
      <c r="BC226" s="1"/>
      <c r="BD226" s="1"/>
      <c r="BE226" s="5"/>
      <c r="BF226" s="5"/>
      <c r="BG226" s="1"/>
      <c r="BH226" s="6"/>
      <c r="BI226" s="16"/>
      <c r="BJ226" s="6"/>
      <c r="BK226" s="14"/>
      <c r="BL226" s="6"/>
    </row>
    <row r="227" spans="2:64" x14ac:dyDescent="0.25">
      <c r="B227" s="1"/>
      <c r="C227" s="5"/>
      <c r="D227" s="5"/>
      <c r="E227" s="5"/>
      <c r="F227" s="6"/>
      <c r="G227" s="6"/>
      <c r="H227" s="16"/>
      <c r="I227" s="6"/>
      <c r="J227" s="6"/>
      <c r="K227" s="6"/>
      <c r="L227" s="4"/>
      <c r="M227" s="4"/>
      <c r="N227" s="5"/>
      <c r="O227" s="5"/>
      <c r="P227" s="4"/>
      <c r="Q227" s="4"/>
      <c r="R227" s="16"/>
      <c r="S227" s="6"/>
      <c r="T227" s="6"/>
      <c r="U227" s="6"/>
      <c r="V227" s="4"/>
      <c r="W227" s="4"/>
      <c r="X227" s="5"/>
      <c r="Y227" s="5"/>
      <c r="Z227" s="4"/>
      <c r="AA227" s="4"/>
      <c r="AB227" s="16"/>
      <c r="AC227" s="6"/>
      <c r="AD227" s="6"/>
      <c r="AE227" s="6"/>
      <c r="AF227" s="4"/>
      <c r="AG227" s="4"/>
      <c r="AH227" s="5"/>
      <c r="AI227" s="5"/>
      <c r="AJ227" s="4"/>
      <c r="AK227" s="4"/>
      <c r="AL227" s="16"/>
      <c r="AM227" s="6"/>
      <c r="AN227" s="6"/>
      <c r="AO227" s="6"/>
      <c r="AP227" s="4"/>
      <c r="AQ227" s="4"/>
      <c r="AR227" s="5"/>
      <c r="AS227" s="5"/>
      <c r="AV227" s="16"/>
      <c r="AW227" s="6"/>
      <c r="AX227" s="6"/>
      <c r="AY227" s="6"/>
      <c r="BC227" s="1"/>
      <c r="BD227" s="1"/>
      <c r="BE227" s="5"/>
      <c r="BF227" s="5"/>
      <c r="BG227" s="1"/>
      <c r="BH227" s="6"/>
      <c r="BI227" s="16"/>
      <c r="BJ227" s="6"/>
      <c r="BK227" s="14"/>
      <c r="BL227" s="6"/>
    </row>
    <row r="228" spans="2:64" x14ac:dyDescent="0.25">
      <c r="B228" s="1"/>
      <c r="C228" s="5"/>
      <c r="D228" s="5"/>
      <c r="E228" s="5"/>
      <c r="F228" s="6"/>
      <c r="G228" s="6"/>
      <c r="H228" s="16"/>
      <c r="I228" s="6"/>
      <c r="J228" s="6"/>
      <c r="K228" s="6"/>
      <c r="L228" s="4"/>
      <c r="M228" s="4"/>
      <c r="N228" s="5"/>
      <c r="O228" s="5"/>
      <c r="P228" s="4"/>
      <c r="Q228" s="4"/>
      <c r="R228" s="16"/>
      <c r="S228" s="6"/>
      <c r="T228" s="6"/>
      <c r="U228" s="6"/>
      <c r="V228" s="4"/>
      <c r="W228" s="4"/>
      <c r="X228" s="5"/>
      <c r="Y228" s="5"/>
      <c r="Z228" s="4"/>
      <c r="AA228" s="4"/>
      <c r="AB228" s="16"/>
      <c r="AC228" s="6"/>
      <c r="AD228" s="6"/>
      <c r="AE228" s="6"/>
      <c r="AF228" s="4"/>
      <c r="AG228" s="4"/>
      <c r="AH228" s="5"/>
      <c r="AI228" s="5"/>
      <c r="AJ228" s="4"/>
      <c r="AK228" s="4"/>
      <c r="AL228" s="16"/>
      <c r="AM228" s="6"/>
      <c r="AN228" s="6"/>
      <c r="AO228" s="6"/>
      <c r="AP228" s="4"/>
      <c r="AQ228" s="4"/>
      <c r="AR228" s="5"/>
      <c r="AS228" s="5"/>
      <c r="AV228" s="16"/>
      <c r="AW228" s="6"/>
      <c r="AX228" s="6"/>
      <c r="AY228" s="6"/>
      <c r="BC228" s="1"/>
      <c r="BD228" s="1"/>
      <c r="BE228" s="5"/>
      <c r="BF228" s="5"/>
      <c r="BG228" s="1"/>
      <c r="BH228" s="6"/>
      <c r="BI228" s="16"/>
      <c r="BJ228" s="6"/>
      <c r="BK228" s="14"/>
      <c r="BL228" s="6"/>
    </row>
    <row r="229" spans="2:64" x14ac:dyDescent="0.25">
      <c r="B229" s="1"/>
      <c r="C229" s="5"/>
      <c r="D229" s="5"/>
      <c r="E229" s="5"/>
      <c r="F229" s="6"/>
      <c r="G229" s="6"/>
      <c r="H229" s="16"/>
      <c r="I229" s="6"/>
      <c r="J229" s="6"/>
      <c r="K229" s="6"/>
      <c r="L229" s="4"/>
      <c r="M229" s="4"/>
      <c r="N229" s="5"/>
      <c r="O229" s="5"/>
      <c r="P229" s="4"/>
      <c r="Q229" s="4"/>
      <c r="R229" s="16"/>
      <c r="S229" s="6"/>
      <c r="T229" s="6"/>
      <c r="U229" s="6"/>
      <c r="V229" s="4"/>
      <c r="W229" s="4"/>
      <c r="X229" s="5"/>
      <c r="Y229" s="5"/>
      <c r="Z229" s="4"/>
      <c r="AA229" s="4"/>
      <c r="AB229" s="16"/>
      <c r="AC229" s="6"/>
      <c r="AD229" s="6"/>
      <c r="AE229" s="6"/>
      <c r="AF229" s="4"/>
      <c r="AG229" s="4"/>
      <c r="AH229" s="5"/>
      <c r="AI229" s="5"/>
      <c r="AJ229" s="4"/>
      <c r="AK229" s="4"/>
      <c r="AL229" s="16"/>
      <c r="AM229" s="6"/>
      <c r="AN229" s="6"/>
      <c r="AO229" s="6"/>
      <c r="AP229" s="4"/>
      <c r="AQ229" s="4"/>
      <c r="AR229" s="5"/>
      <c r="AS229" s="5"/>
      <c r="AV229" s="16"/>
      <c r="AW229" s="6"/>
      <c r="AX229" s="6"/>
      <c r="AY229" s="6"/>
      <c r="BC229" s="1"/>
      <c r="BD229" s="1"/>
      <c r="BE229" s="5"/>
      <c r="BF229" s="5"/>
      <c r="BG229" s="1"/>
      <c r="BH229" s="6"/>
      <c r="BI229" s="16"/>
      <c r="BJ229" s="6"/>
      <c r="BK229" s="14"/>
      <c r="BL229" s="6"/>
    </row>
    <row r="230" spans="2:64" x14ac:dyDescent="0.25">
      <c r="B230" s="1"/>
      <c r="C230" s="5"/>
      <c r="D230" s="5"/>
      <c r="E230" s="5"/>
      <c r="F230" s="6"/>
      <c r="G230" s="6"/>
      <c r="H230" s="16"/>
      <c r="I230" s="6"/>
      <c r="J230" s="6"/>
      <c r="K230" s="6"/>
      <c r="L230" s="4"/>
      <c r="M230" s="4"/>
      <c r="N230" s="5"/>
      <c r="O230" s="5"/>
      <c r="P230" s="4"/>
      <c r="Q230" s="4"/>
      <c r="R230" s="16"/>
      <c r="S230" s="6"/>
      <c r="T230" s="6"/>
      <c r="U230" s="6"/>
      <c r="V230" s="4"/>
      <c r="W230" s="4"/>
      <c r="X230" s="5"/>
      <c r="Y230" s="5"/>
      <c r="Z230" s="4"/>
      <c r="AA230" s="4"/>
      <c r="AB230" s="16"/>
      <c r="AC230" s="6"/>
      <c r="AD230" s="6"/>
      <c r="AE230" s="6"/>
      <c r="AF230" s="4"/>
      <c r="AG230" s="4"/>
      <c r="AH230" s="5"/>
      <c r="AI230" s="5"/>
      <c r="AJ230" s="4"/>
      <c r="AK230" s="4"/>
      <c r="AL230" s="16"/>
      <c r="AM230" s="6"/>
      <c r="AN230" s="6"/>
      <c r="AO230" s="6"/>
      <c r="AP230" s="4"/>
      <c r="AQ230" s="4"/>
      <c r="AR230" s="5"/>
      <c r="AS230" s="5"/>
      <c r="AV230" s="16"/>
      <c r="AW230" s="6"/>
      <c r="AX230" s="6"/>
      <c r="AY230" s="6"/>
      <c r="BC230" s="1"/>
      <c r="BD230" s="1"/>
      <c r="BE230" s="5"/>
      <c r="BF230" s="5"/>
      <c r="BG230" s="1"/>
      <c r="BH230" s="6"/>
      <c r="BI230" s="16"/>
      <c r="BJ230" s="6"/>
      <c r="BK230" s="14"/>
      <c r="BL230" s="6"/>
    </row>
    <row r="231" spans="2:64" x14ac:dyDescent="0.25">
      <c r="B231" s="1"/>
      <c r="C231" s="5"/>
      <c r="D231" s="5"/>
      <c r="E231" s="5"/>
      <c r="F231" s="6"/>
      <c r="G231" s="6"/>
      <c r="H231" s="16"/>
      <c r="I231" s="6"/>
      <c r="J231" s="6"/>
      <c r="K231" s="6"/>
      <c r="L231" s="4"/>
      <c r="M231" s="4"/>
      <c r="N231" s="5"/>
      <c r="O231" s="5"/>
      <c r="P231" s="4"/>
      <c r="Q231" s="4"/>
      <c r="R231" s="16"/>
      <c r="S231" s="6"/>
      <c r="T231" s="6"/>
      <c r="U231" s="6"/>
      <c r="V231" s="4"/>
      <c r="W231" s="4"/>
      <c r="X231" s="5"/>
      <c r="Y231" s="5"/>
      <c r="Z231" s="4"/>
      <c r="AA231" s="4"/>
      <c r="AB231" s="16"/>
      <c r="AC231" s="6"/>
      <c r="AD231" s="6"/>
      <c r="AE231" s="6"/>
      <c r="AF231" s="4"/>
      <c r="AG231" s="4"/>
      <c r="AH231" s="5"/>
      <c r="AI231" s="5"/>
      <c r="AJ231" s="4"/>
      <c r="AK231" s="4"/>
      <c r="AL231" s="16"/>
      <c r="AM231" s="6"/>
      <c r="AN231" s="6"/>
      <c r="AO231" s="6"/>
      <c r="AP231" s="4"/>
      <c r="AQ231" s="4"/>
      <c r="AR231" s="5"/>
      <c r="AS231" s="5"/>
      <c r="AV231" s="16"/>
      <c r="AW231" s="6"/>
      <c r="AX231" s="6"/>
      <c r="AY231" s="6"/>
      <c r="BC231" s="1"/>
      <c r="BD231" s="1"/>
      <c r="BE231" s="5"/>
      <c r="BF231" s="5"/>
      <c r="BG231" s="1"/>
      <c r="BH231" s="6"/>
      <c r="BI231" s="16"/>
      <c r="BJ231" s="6"/>
      <c r="BK231" s="14"/>
      <c r="BL231" s="6"/>
    </row>
    <row r="232" spans="2:64" x14ac:dyDescent="0.25">
      <c r="B232" s="1"/>
      <c r="C232" s="5"/>
      <c r="D232" s="5"/>
      <c r="E232" s="5"/>
      <c r="F232" s="6"/>
      <c r="G232" s="6"/>
      <c r="H232" s="16"/>
      <c r="I232" s="6"/>
      <c r="J232" s="6"/>
      <c r="K232" s="6"/>
      <c r="L232" s="4"/>
      <c r="M232" s="4"/>
      <c r="N232" s="5"/>
      <c r="O232" s="5"/>
      <c r="P232" s="4"/>
      <c r="Q232" s="4"/>
      <c r="R232" s="16"/>
      <c r="S232" s="6"/>
      <c r="T232" s="6"/>
      <c r="U232" s="6"/>
      <c r="V232" s="4"/>
      <c r="W232" s="4"/>
      <c r="X232" s="5"/>
      <c r="Y232" s="5"/>
      <c r="Z232" s="4"/>
      <c r="AA232" s="4"/>
      <c r="AB232" s="16"/>
      <c r="AC232" s="6"/>
      <c r="AD232" s="6"/>
      <c r="AE232" s="6"/>
      <c r="AF232" s="4"/>
      <c r="AG232" s="4"/>
      <c r="AH232" s="5"/>
      <c r="AI232" s="5"/>
      <c r="AJ232" s="4"/>
      <c r="AK232" s="4"/>
      <c r="AL232" s="16"/>
      <c r="AM232" s="6"/>
      <c r="AN232" s="6"/>
      <c r="AO232" s="6"/>
      <c r="AP232" s="4"/>
      <c r="AQ232" s="4"/>
      <c r="AR232" s="5"/>
      <c r="AS232" s="5"/>
      <c r="AV232" s="16"/>
      <c r="AW232" s="6"/>
      <c r="AX232" s="6"/>
      <c r="AY232" s="6"/>
      <c r="BC232" s="1"/>
      <c r="BD232" s="1"/>
      <c r="BE232" s="5"/>
      <c r="BF232" s="5"/>
      <c r="BG232" s="1"/>
      <c r="BH232" s="6"/>
      <c r="BI232" s="16"/>
      <c r="BJ232" s="6"/>
      <c r="BK232" s="14"/>
      <c r="BL232" s="6"/>
    </row>
    <row r="233" spans="2:64" x14ac:dyDescent="0.25">
      <c r="B233" s="1"/>
      <c r="C233" s="5"/>
      <c r="D233" s="5"/>
      <c r="E233" s="5"/>
      <c r="F233" s="6"/>
      <c r="G233" s="6"/>
      <c r="H233" s="16"/>
      <c r="I233" s="6"/>
      <c r="J233" s="6"/>
      <c r="K233" s="6"/>
      <c r="L233" s="4"/>
      <c r="M233" s="4"/>
      <c r="N233" s="5"/>
      <c r="O233" s="5"/>
      <c r="P233" s="4"/>
      <c r="Q233" s="4"/>
      <c r="R233" s="16"/>
      <c r="S233" s="6"/>
      <c r="T233" s="6"/>
      <c r="U233" s="6"/>
      <c r="V233" s="4"/>
      <c r="W233" s="4"/>
      <c r="X233" s="5"/>
      <c r="Y233" s="5"/>
      <c r="Z233" s="4"/>
      <c r="AA233" s="4"/>
      <c r="AB233" s="16"/>
      <c r="AC233" s="6"/>
      <c r="AD233" s="6"/>
      <c r="AE233" s="6"/>
      <c r="AF233" s="4"/>
      <c r="AG233" s="4"/>
      <c r="AH233" s="5"/>
      <c r="AI233" s="5"/>
      <c r="AJ233" s="4"/>
      <c r="AK233" s="4"/>
      <c r="AL233" s="16"/>
      <c r="AM233" s="6"/>
      <c r="AN233" s="6"/>
      <c r="AO233" s="6"/>
      <c r="AP233" s="4"/>
      <c r="AQ233" s="4"/>
      <c r="AR233" s="5"/>
      <c r="AS233" s="5"/>
      <c r="AV233" s="16"/>
      <c r="AW233" s="6"/>
      <c r="AX233" s="6"/>
      <c r="AY233" s="6"/>
      <c r="BC233" s="1"/>
      <c r="BD233" s="1"/>
      <c r="BE233" s="5"/>
      <c r="BF233" s="5"/>
      <c r="BG233" s="1"/>
      <c r="BH233" s="6"/>
      <c r="BI233" s="16"/>
      <c r="BJ233" s="6"/>
      <c r="BK233" s="14"/>
      <c r="BL233" s="6"/>
    </row>
    <row r="234" spans="2:64" x14ac:dyDescent="0.25">
      <c r="B234" s="1"/>
      <c r="C234" s="5"/>
      <c r="D234" s="5"/>
      <c r="E234" s="5"/>
      <c r="F234" s="6"/>
      <c r="G234" s="6"/>
      <c r="H234" s="16"/>
      <c r="I234" s="6"/>
      <c r="J234" s="6"/>
      <c r="K234" s="6"/>
      <c r="L234" s="4"/>
      <c r="M234" s="4"/>
      <c r="N234" s="5"/>
      <c r="O234" s="5"/>
      <c r="P234" s="4"/>
      <c r="Q234" s="4"/>
      <c r="R234" s="16"/>
      <c r="S234" s="6"/>
      <c r="T234" s="6"/>
      <c r="U234" s="6"/>
      <c r="V234" s="4"/>
      <c r="W234" s="4"/>
      <c r="X234" s="5"/>
      <c r="Y234" s="5"/>
      <c r="Z234" s="4"/>
      <c r="AA234" s="4"/>
      <c r="AB234" s="16"/>
      <c r="AC234" s="6"/>
      <c r="AD234" s="6"/>
      <c r="AE234" s="6"/>
      <c r="AF234" s="4"/>
      <c r="AG234" s="4"/>
      <c r="AH234" s="5"/>
      <c r="AI234" s="5"/>
      <c r="AJ234" s="4"/>
      <c r="AK234" s="4"/>
      <c r="AL234" s="16"/>
      <c r="AM234" s="6"/>
      <c r="AN234" s="6"/>
      <c r="AO234" s="6"/>
      <c r="AP234" s="4"/>
      <c r="AQ234" s="4"/>
      <c r="AR234" s="5"/>
      <c r="AS234" s="5"/>
      <c r="AV234" s="16"/>
      <c r="AW234" s="6"/>
      <c r="AX234" s="6"/>
      <c r="AY234" s="6"/>
      <c r="BC234" s="1"/>
      <c r="BD234" s="1"/>
      <c r="BE234" s="5"/>
      <c r="BF234" s="5"/>
      <c r="BG234" s="1"/>
      <c r="BH234" s="6"/>
      <c r="BI234" s="16"/>
      <c r="BJ234" s="6"/>
      <c r="BK234" s="14"/>
      <c r="BL234" s="6"/>
    </row>
    <row r="235" spans="2:64" x14ac:dyDescent="0.25">
      <c r="B235" s="1"/>
      <c r="C235" s="5"/>
      <c r="D235" s="5"/>
      <c r="E235" s="5"/>
      <c r="F235" s="6"/>
      <c r="G235" s="6"/>
      <c r="H235" s="16"/>
      <c r="I235" s="6"/>
      <c r="J235" s="6"/>
      <c r="K235" s="6"/>
      <c r="L235" s="4"/>
      <c r="M235" s="4"/>
      <c r="N235" s="5"/>
      <c r="O235" s="5"/>
      <c r="P235" s="4"/>
      <c r="Q235" s="4"/>
      <c r="R235" s="16"/>
      <c r="S235" s="6"/>
      <c r="T235" s="6"/>
      <c r="U235" s="6"/>
      <c r="V235" s="4"/>
      <c r="W235" s="4"/>
      <c r="X235" s="5"/>
      <c r="Y235" s="5"/>
      <c r="Z235" s="4"/>
      <c r="AA235" s="4"/>
      <c r="AB235" s="16"/>
      <c r="AC235" s="6"/>
      <c r="AD235" s="6"/>
      <c r="AE235" s="6"/>
      <c r="AF235" s="4"/>
      <c r="AG235" s="4"/>
      <c r="AH235" s="5"/>
      <c r="AI235" s="5"/>
      <c r="AJ235" s="4"/>
      <c r="AK235" s="4"/>
      <c r="AL235" s="16"/>
      <c r="AM235" s="6"/>
      <c r="AN235" s="6"/>
      <c r="AO235" s="6"/>
      <c r="AP235" s="4"/>
      <c r="AQ235" s="4"/>
      <c r="AR235" s="5"/>
      <c r="AS235" s="5"/>
      <c r="AV235" s="16"/>
      <c r="AW235" s="6"/>
      <c r="AX235" s="6"/>
      <c r="AY235" s="6"/>
      <c r="BC235" s="1"/>
      <c r="BD235" s="1"/>
      <c r="BE235" s="5"/>
      <c r="BF235" s="5"/>
      <c r="BG235" s="1"/>
      <c r="BH235" s="6"/>
      <c r="BI235" s="16"/>
      <c r="BJ235" s="6"/>
      <c r="BK235" s="14"/>
      <c r="BL235" s="6"/>
    </row>
    <row r="236" spans="2:64" x14ac:dyDescent="0.25">
      <c r="B236" s="1"/>
      <c r="C236" s="5"/>
      <c r="D236" s="5"/>
      <c r="E236" s="5"/>
      <c r="F236" s="6"/>
      <c r="G236" s="6"/>
      <c r="H236" s="16"/>
      <c r="I236" s="6"/>
      <c r="J236" s="6"/>
      <c r="K236" s="6"/>
      <c r="L236" s="4"/>
      <c r="M236" s="4"/>
      <c r="N236" s="5"/>
      <c r="O236" s="5"/>
      <c r="P236" s="4"/>
      <c r="Q236" s="4"/>
      <c r="R236" s="16"/>
      <c r="S236" s="6"/>
      <c r="T236" s="6"/>
      <c r="U236" s="6"/>
      <c r="V236" s="4"/>
      <c r="W236" s="4"/>
      <c r="X236" s="5"/>
      <c r="Y236" s="5"/>
      <c r="Z236" s="4"/>
      <c r="AA236" s="4"/>
      <c r="AB236" s="16"/>
      <c r="AC236" s="6"/>
      <c r="AD236" s="6"/>
      <c r="AE236" s="6"/>
      <c r="AF236" s="4"/>
      <c r="AG236" s="4"/>
      <c r="AH236" s="5"/>
      <c r="AI236" s="5"/>
      <c r="AJ236" s="4"/>
      <c r="AK236" s="4"/>
      <c r="AL236" s="16"/>
      <c r="AM236" s="6"/>
      <c r="AN236" s="6"/>
      <c r="AO236" s="6"/>
      <c r="AP236" s="4"/>
      <c r="AQ236" s="4"/>
      <c r="AR236" s="5"/>
      <c r="AS236" s="5"/>
      <c r="AV236" s="16"/>
      <c r="AW236" s="6"/>
      <c r="AX236" s="6"/>
      <c r="AY236" s="6"/>
      <c r="BC236" s="1"/>
      <c r="BD236" s="1"/>
      <c r="BE236" s="5"/>
      <c r="BF236" s="5"/>
      <c r="BG236" s="1"/>
      <c r="BH236" s="6"/>
      <c r="BI236" s="16"/>
      <c r="BJ236" s="6"/>
      <c r="BK236" s="14"/>
      <c r="BL236" s="6"/>
    </row>
    <row r="237" spans="2:64" x14ac:dyDescent="0.25">
      <c r="B237" s="1"/>
      <c r="C237" s="5"/>
      <c r="D237" s="5"/>
      <c r="E237" s="5"/>
      <c r="F237" s="6"/>
      <c r="G237" s="6"/>
      <c r="H237" s="16"/>
      <c r="I237" s="6"/>
      <c r="J237" s="6"/>
      <c r="K237" s="6"/>
      <c r="L237" s="4"/>
      <c r="M237" s="4"/>
      <c r="N237" s="5"/>
      <c r="O237" s="5"/>
      <c r="P237" s="4"/>
      <c r="Q237" s="4"/>
      <c r="R237" s="16"/>
      <c r="S237" s="6"/>
      <c r="T237" s="6"/>
      <c r="U237" s="6"/>
      <c r="V237" s="4"/>
      <c r="W237" s="4"/>
      <c r="X237" s="5"/>
      <c r="Y237" s="5"/>
      <c r="Z237" s="4"/>
      <c r="AA237" s="4"/>
      <c r="AB237" s="16"/>
      <c r="AC237" s="6"/>
      <c r="AD237" s="6"/>
      <c r="AE237" s="6"/>
      <c r="AF237" s="4"/>
      <c r="AG237" s="4"/>
      <c r="AH237" s="5"/>
      <c r="AI237" s="5"/>
      <c r="AJ237" s="4"/>
      <c r="AK237" s="4"/>
      <c r="AL237" s="16"/>
      <c r="AM237" s="6"/>
      <c r="AN237" s="6"/>
      <c r="AO237" s="6"/>
      <c r="AP237" s="4"/>
      <c r="AQ237" s="4"/>
      <c r="AR237" s="5"/>
      <c r="AS237" s="5"/>
      <c r="AV237" s="16"/>
      <c r="AW237" s="6"/>
      <c r="AX237" s="6"/>
      <c r="AY237" s="6"/>
      <c r="BC237" s="1"/>
      <c r="BD237" s="1"/>
      <c r="BE237" s="5"/>
      <c r="BF237" s="5"/>
      <c r="BG237" s="1"/>
      <c r="BH237" s="6"/>
      <c r="BI237" s="16"/>
      <c r="BJ237" s="6"/>
      <c r="BK237" s="14"/>
      <c r="BL237" s="6"/>
    </row>
    <row r="238" spans="2:64" x14ac:dyDescent="0.25">
      <c r="B238" s="1"/>
      <c r="C238" s="5"/>
      <c r="D238" s="5"/>
      <c r="E238" s="5"/>
      <c r="F238" s="6"/>
      <c r="G238" s="6"/>
      <c r="H238" s="16"/>
      <c r="I238" s="6"/>
      <c r="J238" s="6"/>
      <c r="K238" s="6"/>
      <c r="L238" s="4"/>
      <c r="M238" s="4"/>
      <c r="N238" s="5"/>
      <c r="O238" s="5"/>
      <c r="P238" s="4"/>
      <c r="Q238" s="4"/>
      <c r="R238" s="16"/>
      <c r="S238" s="6"/>
      <c r="T238" s="6"/>
      <c r="U238" s="6"/>
      <c r="V238" s="4"/>
      <c r="W238" s="4"/>
      <c r="X238" s="5"/>
      <c r="Y238" s="5"/>
      <c r="Z238" s="4"/>
      <c r="AA238" s="4"/>
      <c r="AB238" s="16"/>
      <c r="AC238" s="6"/>
      <c r="AD238" s="6"/>
      <c r="AE238" s="6"/>
      <c r="AF238" s="4"/>
      <c r="AG238" s="4"/>
      <c r="AH238" s="5"/>
      <c r="AI238" s="5"/>
      <c r="AJ238" s="4"/>
      <c r="AK238" s="4"/>
      <c r="AL238" s="16"/>
      <c r="AM238" s="6"/>
      <c r="AN238" s="6"/>
      <c r="AO238" s="6"/>
      <c r="AP238" s="4"/>
      <c r="AQ238" s="4"/>
      <c r="AR238" s="5"/>
      <c r="AS238" s="5"/>
      <c r="AV238" s="16"/>
      <c r="AW238" s="6"/>
      <c r="AX238" s="6"/>
      <c r="AY238" s="6"/>
      <c r="BC238" s="1"/>
      <c r="BD238" s="1"/>
      <c r="BE238" s="5"/>
      <c r="BF238" s="5"/>
      <c r="BG238" s="1"/>
      <c r="BH238" s="6"/>
      <c r="BI238" s="16"/>
      <c r="BJ238" s="6"/>
      <c r="BK238" s="14"/>
      <c r="BL238" s="6"/>
    </row>
    <row r="239" spans="2:64" x14ac:dyDescent="0.25">
      <c r="B239" s="1"/>
      <c r="C239" s="5"/>
      <c r="D239" s="5"/>
      <c r="E239" s="5"/>
      <c r="F239" s="6"/>
      <c r="G239" s="6"/>
      <c r="H239" s="16"/>
      <c r="I239" s="6"/>
      <c r="J239" s="6"/>
      <c r="K239" s="6"/>
      <c r="L239" s="4"/>
      <c r="M239" s="4"/>
      <c r="N239" s="5"/>
      <c r="O239" s="5"/>
      <c r="P239" s="4"/>
      <c r="Q239" s="4"/>
      <c r="R239" s="16"/>
      <c r="S239" s="6"/>
      <c r="T239" s="6"/>
      <c r="U239" s="6"/>
      <c r="V239" s="4"/>
      <c r="W239" s="4"/>
      <c r="X239" s="5"/>
      <c r="Y239" s="5"/>
      <c r="Z239" s="4"/>
      <c r="AA239" s="4"/>
      <c r="AB239" s="16"/>
      <c r="AC239" s="6"/>
      <c r="AD239" s="6"/>
      <c r="AE239" s="6"/>
      <c r="AF239" s="4"/>
      <c r="AG239" s="4"/>
      <c r="AH239" s="5"/>
      <c r="AI239" s="5"/>
      <c r="AJ239" s="4"/>
      <c r="AK239" s="4"/>
      <c r="AL239" s="16"/>
      <c r="AM239" s="6"/>
      <c r="AN239" s="6"/>
      <c r="AO239" s="6"/>
      <c r="AP239" s="4"/>
      <c r="AQ239" s="4"/>
      <c r="AR239" s="5"/>
      <c r="AS239" s="5"/>
      <c r="AV239" s="16"/>
      <c r="AW239" s="6"/>
      <c r="AX239" s="6"/>
      <c r="AY239" s="6"/>
      <c r="BC239" s="1"/>
      <c r="BD239" s="1"/>
      <c r="BE239" s="5"/>
      <c r="BF239" s="5"/>
      <c r="BG239" s="1"/>
      <c r="BH239" s="6"/>
      <c r="BI239" s="16"/>
      <c r="BJ239" s="6"/>
      <c r="BK239" s="14"/>
      <c r="BL239" s="6"/>
    </row>
    <row r="240" spans="2:64" x14ac:dyDescent="0.25">
      <c r="B240" s="1"/>
      <c r="C240" s="5"/>
      <c r="D240" s="5"/>
      <c r="E240" s="5"/>
      <c r="F240" s="6"/>
      <c r="G240" s="6"/>
      <c r="H240" s="16"/>
      <c r="I240" s="6"/>
      <c r="J240" s="6"/>
      <c r="K240" s="6"/>
      <c r="L240" s="4"/>
      <c r="M240" s="4"/>
      <c r="N240" s="5"/>
      <c r="O240" s="5"/>
      <c r="P240" s="4"/>
      <c r="Q240" s="4"/>
      <c r="R240" s="16"/>
      <c r="S240" s="6"/>
      <c r="T240" s="6"/>
      <c r="U240" s="6"/>
      <c r="V240" s="4"/>
      <c r="W240" s="4"/>
      <c r="X240" s="5"/>
      <c r="Y240" s="5"/>
      <c r="Z240" s="4"/>
      <c r="AA240" s="4"/>
      <c r="AB240" s="16"/>
      <c r="AC240" s="6"/>
      <c r="AD240" s="6"/>
      <c r="AE240" s="6"/>
      <c r="AF240" s="4"/>
      <c r="AG240" s="4"/>
      <c r="AH240" s="5"/>
      <c r="AI240" s="5"/>
      <c r="AJ240" s="4"/>
      <c r="AK240" s="4"/>
      <c r="AL240" s="16"/>
      <c r="AM240" s="6"/>
      <c r="AN240" s="6"/>
      <c r="AO240" s="6"/>
      <c r="AP240" s="4"/>
      <c r="AQ240" s="4"/>
      <c r="AR240" s="5"/>
      <c r="AS240" s="5"/>
      <c r="AV240" s="16"/>
      <c r="AW240" s="6"/>
      <c r="AX240" s="6"/>
      <c r="AY240" s="6"/>
      <c r="BC240" s="1"/>
      <c r="BD240" s="1"/>
      <c r="BE240" s="5"/>
      <c r="BF240" s="5"/>
      <c r="BG240" s="1"/>
      <c r="BH240" s="6"/>
      <c r="BI240" s="16"/>
      <c r="BJ240" s="6"/>
      <c r="BK240" s="14"/>
      <c r="BL240" s="6"/>
    </row>
    <row r="241" spans="2:64" x14ac:dyDescent="0.25">
      <c r="B241" s="1"/>
      <c r="C241" s="5"/>
      <c r="D241" s="5"/>
      <c r="E241" s="5"/>
      <c r="F241" s="6"/>
      <c r="G241" s="6"/>
      <c r="H241" s="16"/>
      <c r="I241" s="6"/>
      <c r="J241" s="6"/>
      <c r="K241" s="6"/>
      <c r="L241" s="4"/>
      <c r="M241" s="4"/>
      <c r="N241" s="5"/>
      <c r="O241" s="5"/>
      <c r="P241" s="4"/>
      <c r="Q241" s="4"/>
      <c r="R241" s="16"/>
      <c r="S241" s="6"/>
      <c r="T241" s="6"/>
      <c r="U241" s="6"/>
      <c r="V241" s="4"/>
      <c r="W241" s="4"/>
      <c r="X241" s="5"/>
      <c r="Y241" s="5"/>
      <c r="Z241" s="4"/>
      <c r="AA241" s="4"/>
      <c r="AB241" s="16"/>
      <c r="AC241" s="6"/>
      <c r="AD241" s="6"/>
      <c r="AE241" s="6"/>
      <c r="AF241" s="4"/>
      <c r="AG241" s="4"/>
      <c r="AH241" s="5"/>
      <c r="AI241" s="5"/>
      <c r="AJ241" s="4"/>
      <c r="AK241" s="4"/>
      <c r="AL241" s="16"/>
      <c r="AM241" s="6"/>
      <c r="AN241" s="6"/>
      <c r="AO241" s="6"/>
      <c r="AP241" s="4"/>
      <c r="AQ241" s="4"/>
      <c r="AR241" s="5"/>
      <c r="AS241" s="5"/>
      <c r="AV241" s="16"/>
      <c r="AW241" s="6"/>
      <c r="AX241" s="6"/>
      <c r="AY241" s="6"/>
      <c r="BC241" s="1"/>
      <c r="BD241" s="1"/>
      <c r="BE241" s="5"/>
      <c r="BF241" s="5"/>
      <c r="BG241" s="1"/>
      <c r="BH241" s="6"/>
      <c r="BI241" s="16"/>
      <c r="BJ241" s="6"/>
      <c r="BK241" s="14"/>
      <c r="BL241" s="6"/>
    </row>
    <row r="242" spans="2:64" x14ac:dyDescent="0.25">
      <c r="B242" s="1"/>
      <c r="C242" s="5"/>
      <c r="D242" s="5"/>
      <c r="E242" s="5"/>
      <c r="F242" s="6"/>
      <c r="G242" s="6"/>
      <c r="H242" s="16"/>
      <c r="I242" s="6"/>
      <c r="J242" s="6"/>
      <c r="K242" s="6"/>
      <c r="L242" s="4"/>
      <c r="M242" s="4"/>
      <c r="N242" s="5"/>
      <c r="O242" s="5"/>
      <c r="P242" s="4"/>
      <c r="Q242" s="4"/>
      <c r="R242" s="16"/>
      <c r="S242" s="6"/>
      <c r="T242" s="6"/>
      <c r="U242" s="6"/>
      <c r="V242" s="4"/>
      <c r="W242" s="4"/>
      <c r="X242" s="5"/>
      <c r="Y242" s="5"/>
      <c r="Z242" s="4"/>
      <c r="AA242" s="4"/>
      <c r="AB242" s="16"/>
      <c r="AC242" s="6"/>
      <c r="AD242" s="6"/>
      <c r="AE242" s="6"/>
      <c r="AF242" s="4"/>
      <c r="AG242" s="4"/>
      <c r="AH242" s="5"/>
      <c r="AI242" s="5"/>
      <c r="AJ242" s="4"/>
      <c r="AK242" s="4"/>
      <c r="AL242" s="16"/>
      <c r="AM242" s="6"/>
      <c r="AN242" s="6"/>
      <c r="AO242" s="6"/>
      <c r="AP242" s="4"/>
      <c r="AQ242" s="4"/>
      <c r="AR242" s="5"/>
      <c r="AS242" s="5"/>
      <c r="AV242" s="16"/>
      <c r="AW242" s="6"/>
      <c r="AX242" s="6"/>
      <c r="AY242" s="6"/>
      <c r="BC242" s="1"/>
      <c r="BD242" s="1"/>
      <c r="BE242" s="5"/>
      <c r="BF242" s="5"/>
      <c r="BG242" s="1"/>
      <c r="BH242" s="6"/>
      <c r="BI242" s="16"/>
      <c r="BJ242" s="6"/>
      <c r="BK242" s="14"/>
      <c r="BL242" s="6"/>
    </row>
    <row r="243" spans="2:64" x14ac:dyDescent="0.25">
      <c r="B243" s="1"/>
      <c r="C243" s="5"/>
      <c r="D243" s="5"/>
      <c r="E243" s="5"/>
      <c r="F243" s="6"/>
      <c r="G243" s="6"/>
      <c r="H243" s="16"/>
      <c r="I243" s="6"/>
      <c r="J243" s="6"/>
      <c r="K243" s="6"/>
      <c r="L243" s="4"/>
      <c r="M243" s="4"/>
      <c r="N243" s="5"/>
      <c r="O243" s="5"/>
      <c r="P243" s="4"/>
      <c r="Q243" s="4"/>
      <c r="R243" s="16"/>
      <c r="S243" s="6"/>
      <c r="T243" s="6"/>
      <c r="U243" s="6"/>
      <c r="V243" s="4"/>
      <c r="W243" s="4"/>
      <c r="X243" s="5"/>
      <c r="Y243" s="5"/>
      <c r="Z243" s="4"/>
      <c r="AA243" s="4"/>
      <c r="AB243" s="16"/>
      <c r="AC243" s="6"/>
      <c r="AD243" s="6"/>
      <c r="AE243" s="6"/>
      <c r="AF243" s="4"/>
      <c r="AG243" s="4"/>
      <c r="AH243" s="5"/>
      <c r="AI243" s="5"/>
      <c r="AJ243" s="4"/>
      <c r="AK243" s="4"/>
      <c r="AL243" s="16"/>
      <c r="AM243" s="6"/>
      <c r="AN243" s="6"/>
      <c r="AO243" s="6"/>
      <c r="AP243" s="4"/>
      <c r="AQ243" s="4"/>
      <c r="AR243" s="5"/>
      <c r="AS243" s="5"/>
      <c r="AV243" s="16"/>
      <c r="AW243" s="6"/>
      <c r="AX243" s="6"/>
      <c r="AY243" s="6"/>
      <c r="BC243" s="1"/>
      <c r="BD243" s="1"/>
      <c r="BE243" s="5"/>
      <c r="BF243" s="5"/>
      <c r="BG243" s="1"/>
      <c r="BH243" s="6"/>
      <c r="BI243" s="16"/>
      <c r="BJ243" s="6"/>
      <c r="BK243" s="14"/>
      <c r="BL243" s="6"/>
    </row>
    <row r="244" spans="2:64" x14ac:dyDescent="0.25">
      <c r="B244" s="1"/>
      <c r="C244" s="5"/>
      <c r="D244" s="5"/>
      <c r="E244" s="5"/>
      <c r="F244" s="6"/>
      <c r="G244" s="6"/>
      <c r="H244" s="16"/>
      <c r="I244" s="6"/>
      <c r="J244" s="6"/>
      <c r="K244" s="6"/>
      <c r="L244" s="4"/>
      <c r="M244" s="4"/>
      <c r="N244" s="5"/>
      <c r="O244" s="5"/>
      <c r="P244" s="4"/>
      <c r="Q244" s="4"/>
      <c r="R244" s="16"/>
      <c r="S244" s="6"/>
      <c r="T244" s="6"/>
      <c r="U244" s="6"/>
      <c r="V244" s="4"/>
      <c r="W244" s="4"/>
      <c r="X244" s="5"/>
      <c r="Y244" s="5"/>
      <c r="Z244" s="4"/>
      <c r="AA244" s="4"/>
      <c r="AB244" s="16"/>
      <c r="AC244" s="6"/>
      <c r="AD244" s="6"/>
      <c r="AE244" s="6"/>
      <c r="AF244" s="4"/>
      <c r="AG244" s="4"/>
      <c r="AH244" s="5"/>
      <c r="AI244" s="5"/>
      <c r="AJ244" s="4"/>
      <c r="AK244" s="4"/>
      <c r="AL244" s="16"/>
      <c r="AM244" s="6"/>
      <c r="AN244" s="6"/>
      <c r="AO244" s="6"/>
      <c r="AP244" s="4"/>
      <c r="AQ244" s="4"/>
      <c r="AR244" s="5"/>
      <c r="AS244" s="5"/>
      <c r="AV244" s="16"/>
      <c r="AW244" s="6"/>
      <c r="AX244" s="6"/>
      <c r="AY244" s="6"/>
      <c r="BC244" s="1"/>
      <c r="BD244" s="1"/>
      <c r="BG244" s="1"/>
    </row>
    <row r="245" spans="2:64" x14ac:dyDescent="0.25">
      <c r="B245" s="1"/>
      <c r="C245" s="5"/>
      <c r="D245" s="5"/>
      <c r="E245" s="5"/>
      <c r="F245" s="6"/>
      <c r="G245" s="6"/>
      <c r="H245" s="16"/>
      <c r="I245" s="6"/>
      <c r="J245" s="6"/>
      <c r="K245" s="6"/>
      <c r="L245" s="4"/>
      <c r="M245" s="4"/>
      <c r="N245" s="5"/>
      <c r="O245" s="5"/>
      <c r="P245" s="4"/>
      <c r="Q245" s="4"/>
      <c r="R245" s="16"/>
      <c r="S245" s="6"/>
      <c r="T245" s="6"/>
      <c r="U245" s="6"/>
      <c r="V245" s="4"/>
      <c r="W245" s="4"/>
      <c r="X245" s="5"/>
      <c r="Y245" s="5"/>
      <c r="Z245" s="4"/>
      <c r="AA245" s="4"/>
      <c r="AB245" s="16"/>
      <c r="AC245" s="6"/>
      <c r="AD245" s="6"/>
      <c r="AE245" s="6"/>
      <c r="AF245" s="4"/>
      <c r="AG245" s="4"/>
      <c r="AH245" s="5"/>
      <c r="AI245" s="5"/>
      <c r="AJ245" s="4"/>
      <c r="AK245" s="4"/>
      <c r="AL245" s="16"/>
      <c r="AM245" s="6"/>
      <c r="AN245" s="6"/>
      <c r="AO245" s="6"/>
      <c r="AP245" s="4"/>
      <c r="AQ245" s="4"/>
      <c r="AR245" s="5"/>
      <c r="AS245" s="5"/>
      <c r="AV245" s="16"/>
      <c r="AW245" s="6"/>
      <c r="AX245" s="6"/>
      <c r="AY245" s="6"/>
      <c r="BC245" s="1"/>
      <c r="BD245" s="1"/>
      <c r="BG245" s="1"/>
    </row>
    <row r="246" spans="2:64" x14ac:dyDescent="0.25">
      <c r="B246" s="1"/>
      <c r="C246" s="5"/>
      <c r="D246" s="5"/>
      <c r="E246" s="5"/>
      <c r="F246" s="6"/>
      <c r="G246" s="6"/>
      <c r="H246" s="16"/>
      <c r="I246" s="6"/>
      <c r="J246" s="6"/>
      <c r="K246" s="6"/>
      <c r="L246" s="4"/>
      <c r="M246" s="4"/>
      <c r="N246" s="5"/>
      <c r="O246" s="5"/>
      <c r="P246" s="4"/>
      <c r="Q246" s="4"/>
      <c r="R246" s="16"/>
      <c r="S246" s="6"/>
      <c r="T246" s="6"/>
      <c r="U246" s="6"/>
      <c r="V246" s="4"/>
      <c r="W246" s="4"/>
      <c r="X246" s="5"/>
      <c r="Y246" s="5"/>
      <c r="Z246" s="4"/>
      <c r="AA246" s="4"/>
      <c r="AB246" s="16"/>
      <c r="AC246" s="6"/>
      <c r="AD246" s="6"/>
      <c r="AE246" s="6"/>
      <c r="AF246" s="4"/>
      <c r="AG246" s="4"/>
      <c r="AH246" s="5"/>
      <c r="AI246" s="5"/>
      <c r="AJ246" s="4"/>
      <c r="AK246" s="4"/>
      <c r="AL246" s="16"/>
      <c r="AM246" s="6"/>
      <c r="AN246" s="6"/>
      <c r="AO246" s="6"/>
      <c r="AP246" s="4"/>
      <c r="AQ246" s="4"/>
      <c r="AR246" s="5"/>
      <c r="AS246" s="5"/>
      <c r="AV246" s="16"/>
      <c r="AW246" s="6"/>
      <c r="AX246" s="6"/>
      <c r="AY246" s="6"/>
      <c r="BC246" s="1"/>
      <c r="BD246" s="1"/>
      <c r="BG246" s="1"/>
    </row>
    <row r="247" spans="2:64" x14ac:dyDescent="0.25">
      <c r="B247" s="1"/>
      <c r="C247" s="5"/>
      <c r="D247" s="5"/>
      <c r="E247" s="5"/>
      <c r="F247" s="6"/>
      <c r="G247" s="6"/>
      <c r="H247" s="16"/>
      <c r="I247" s="6"/>
      <c r="J247" s="6"/>
      <c r="K247" s="6"/>
      <c r="L247" s="4"/>
      <c r="M247" s="4"/>
      <c r="N247" s="5"/>
      <c r="O247" s="5"/>
      <c r="P247" s="4"/>
      <c r="Q247" s="4"/>
      <c r="R247" s="16"/>
      <c r="S247" s="6"/>
      <c r="T247" s="6"/>
      <c r="U247" s="6"/>
      <c r="V247" s="4"/>
      <c r="W247" s="4"/>
      <c r="X247" s="5"/>
      <c r="Y247" s="5"/>
      <c r="Z247" s="4"/>
      <c r="AA247" s="4"/>
      <c r="AB247" s="16"/>
      <c r="AC247" s="6"/>
      <c r="AD247" s="6"/>
      <c r="AE247" s="6"/>
      <c r="AF247" s="4"/>
      <c r="AG247" s="4"/>
      <c r="AH247" s="5"/>
      <c r="AI247" s="5"/>
      <c r="AJ247" s="4"/>
      <c r="AK247" s="4"/>
      <c r="AL247" s="16"/>
      <c r="AM247" s="6"/>
      <c r="AN247" s="6"/>
      <c r="AO247" s="6"/>
      <c r="AP247" s="4"/>
      <c r="AQ247" s="4"/>
      <c r="AR247" s="5"/>
      <c r="AS247" s="5"/>
      <c r="AV247" s="16"/>
      <c r="AW247" s="6"/>
      <c r="AX247" s="6"/>
      <c r="AY247" s="6"/>
      <c r="BC247" s="1"/>
      <c r="BD247" s="1"/>
      <c r="BG247" s="1"/>
    </row>
    <row r="248" spans="2:64" x14ac:dyDescent="0.25">
      <c r="B248" s="1"/>
      <c r="C248" s="5"/>
      <c r="D248" s="5"/>
      <c r="E248" s="5"/>
      <c r="F248" s="6"/>
      <c r="G248" s="6"/>
      <c r="H248" s="16"/>
      <c r="I248" s="6"/>
      <c r="J248" s="6"/>
      <c r="K248" s="6"/>
      <c r="L248" s="4"/>
      <c r="M248" s="4"/>
      <c r="N248" s="5"/>
      <c r="O248" s="5"/>
      <c r="P248" s="4"/>
      <c r="Q248" s="4"/>
      <c r="R248" s="16"/>
      <c r="S248" s="6"/>
      <c r="T248" s="6"/>
      <c r="U248" s="6"/>
      <c r="V248" s="4"/>
      <c r="W248" s="4"/>
      <c r="X248" s="5"/>
      <c r="Y248" s="5"/>
      <c r="Z248" s="4"/>
      <c r="AA248" s="4"/>
      <c r="AB248" s="16"/>
      <c r="AC248" s="6"/>
      <c r="AD248" s="6"/>
      <c r="AE248" s="6"/>
      <c r="AF248" s="4"/>
      <c r="AG248" s="4"/>
      <c r="AH248" s="5"/>
      <c r="AI248" s="5"/>
      <c r="AJ248" s="4"/>
      <c r="AK248" s="4"/>
      <c r="AL248" s="16"/>
      <c r="AM248" s="6"/>
      <c r="AN248" s="6"/>
      <c r="AO248" s="6"/>
      <c r="AP248" s="4"/>
      <c r="AQ248" s="4"/>
      <c r="AR248" s="5"/>
      <c r="AS248" s="5"/>
      <c r="AV248" s="16"/>
      <c r="AW248" s="6"/>
      <c r="AX248" s="6"/>
      <c r="AY248" s="6"/>
      <c r="BC248" s="1"/>
      <c r="BD248" s="1"/>
      <c r="BG248" s="1"/>
    </row>
    <row r="249" spans="2:64" x14ac:dyDescent="0.25">
      <c r="B249" s="1"/>
      <c r="C249" s="5"/>
      <c r="D249" s="5"/>
      <c r="E249" s="5"/>
      <c r="F249" s="6"/>
      <c r="G249" s="6"/>
      <c r="H249" s="16"/>
      <c r="I249" s="6"/>
      <c r="J249" s="6"/>
      <c r="K249" s="6"/>
      <c r="L249" s="4"/>
      <c r="M249" s="4"/>
      <c r="N249" s="5"/>
      <c r="O249" s="5"/>
      <c r="P249" s="4"/>
      <c r="Q249" s="4"/>
      <c r="R249" s="16"/>
      <c r="S249" s="6"/>
      <c r="T249" s="6"/>
      <c r="U249" s="6"/>
      <c r="V249" s="4"/>
      <c r="W249" s="4"/>
      <c r="X249" s="5"/>
      <c r="Y249" s="5"/>
      <c r="Z249" s="4"/>
      <c r="AA249" s="4"/>
      <c r="AB249" s="16"/>
      <c r="AC249" s="6"/>
      <c r="AD249" s="6"/>
      <c r="AE249" s="6"/>
      <c r="AF249" s="4"/>
      <c r="AG249" s="4"/>
      <c r="AH249" s="5"/>
      <c r="AI249" s="5"/>
      <c r="AJ249" s="4"/>
      <c r="AK249" s="4"/>
      <c r="AL249" s="16"/>
      <c r="AM249" s="6"/>
      <c r="AN249" s="6"/>
      <c r="AO249" s="6"/>
      <c r="AP249" s="4"/>
      <c r="AQ249" s="4"/>
      <c r="AR249" s="5"/>
      <c r="AS249" s="5"/>
      <c r="AV249" s="16"/>
      <c r="AW249" s="6"/>
      <c r="AX249" s="6"/>
      <c r="AY249" s="6"/>
      <c r="BC249" s="1"/>
      <c r="BD249" s="1"/>
      <c r="BG249" s="1"/>
    </row>
    <row r="250" spans="2:64" x14ac:dyDescent="0.25">
      <c r="B250" s="1"/>
      <c r="C250" s="5"/>
      <c r="D250" s="5"/>
      <c r="E250" s="5"/>
      <c r="F250" s="6"/>
      <c r="G250" s="6"/>
      <c r="H250" s="16"/>
      <c r="I250" s="6"/>
      <c r="J250" s="6"/>
      <c r="K250" s="6"/>
      <c r="L250" s="4"/>
      <c r="M250" s="4"/>
      <c r="N250" s="5"/>
      <c r="O250" s="5"/>
      <c r="P250" s="4"/>
      <c r="Q250" s="4"/>
      <c r="R250" s="16"/>
      <c r="S250" s="6"/>
      <c r="T250" s="6"/>
      <c r="U250" s="6"/>
      <c r="V250" s="4"/>
      <c r="W250" s="4"/>
      <c r="X250" s="5"/>
      <c r="Y250" s="5"/>
      <c r="Z250" s="4"/>
      <c r="AA250" s="4"/>
      <c r="AB250" s="16"/>
      <c r="AC250" s="6"/>
      <c r="AD250" s="6"/>
      <c r="AE250" s="6"/>
      <c r="AF250" s="4"/>
      <c r="AG250" s="4"/>
      <c r="AH250" s="5"/>
      <c r="AI250" s="5"/>
      <c r="AJ250" s="4"/>
      <c r="AK250" s="4"/>
      <c r="AL250" s="16"/>
      <c r="AM250" s="6"/>
      <c r="AN250" s="6"/>
      <c r="AO250" s="6"/>
      <c r="AP250" s="4"/>
      <c r="AQ250" s="4"/>
      <c r="AR250" s="5"/>
      <c r="AS250" s="5"/>
      <c r="AV250" s="16"/>
      <c r="AW250" s="6"/>
      <c r="AX250" s="6"/>
      <c r="AY250" s="6"/>
      <c r="BC250" s="1"/>
      <c r="BD250" s="1"/>
      <c r="BG250" s="1"/>
    </row>
    <row r="251" spans="2:64" x14ac:dyDescent="0.25">
      <c r="B251" s="1"/>
      <c r="C251" s="5"/>
      <c r="D251" s="5"/>
      <c r="E251" s="5"/>
      <c r="F251" s="6"/>
      <c r="G251" s="6"/>
      <c r="H251" s="16"/>
      <c r="I251" s="6"/>
      <c r="J251" s="6"/>
      <c r="K251" s="6"/>
      <c r="L251" s="4"/>
      <c r="M251" s="4"/>
      <c r="N251" s="5"/>
      <c r="O251" s="5"/>
      <c r="P251" s="4"/>
      <c r="Q251" s="4"/>
      <c r="R251" s="16"/>
      <c r="S251" s="6"/>
      <c r="T251" s="6"/>
      <c r="U251" s="6"/>
      <c r="V251" s="4"/>
      <c r="W251" s="4"/>
      <c r="X251" s="5"/>
      <c r="Y251" s="5"/>
      <c r="Z251" s="4"/>
      <c r="AA251" s="4"/>
      <c r="AB251" s="16"/>
      <c r="AC251" s="6"/>
      <c r="AD251" s="6"/>
      <c r="AE251" s="6"/>
      <c r="AF251" s="4"/>
      <c r="AG251" s="4"/>
      <c r="AH251" s="5"/>
      <c r="AI251" s="5"/>
      <c r="AJ251" s="4"/>
      <c r="AK251" s="4"/>
      <c r="AL251" s="16"/>
      <c r="AM251" s="6"/>
      <c r="AN251" s="6"/>
      <c r="AO251" s="6"/>
      <c r="AP251" s="4"/>
      <c r="AQ251" s="4"/>
      <c r="AR251" s="5"/>
      <c r="AS251" s="5"/>
      <c r="AV251" s="16"/>
      <c r="AW251" s="6"/>
      <c r="AX251" s="6"/>
      <c r="AY251" s="6"/>
      <c r="BC251" s="1"/>
      <c r="BD251" s="1"/>
      <c r="BG251" s="1"/>
    </row>
    <row r="252" spans="2:64" x14ac:dyDescent="0.25">
      <c r="B252" s="1"/>
      <c r="C252" s="5"/>
      <c r="D252" s="5"/>
      <c r="E252" s="5"/>
      <c r="F252" s="6"/>
      <c r="G252" s="6"/>
      <c r="H252" s="16"/>
      <c r="I252" s="6"/>
      <c r="J252" s="6"/>
      <c r="K252" s="6"/>
      <c r="L252" s="4"/>
      <c r="M252" s="4"/>
      <c r="N252" s="5"/>
      <c r="O252" s="5"/>
      <c r="P252" s="4"/>
      <c r="Q252" s="4"/>
      <c r="R252" s="16"/>
      <c r="S252" s="6"/>
      <c r="T252" s="6"/>
      <c r="U252" s="6"/>
      <c r="V252" s="4"/>
      <c r="W252" s="4"/>
      <c r="X252" s="5"/>
      <c r="Y252" s="5"/>
      <c r="Z252" s="4"/>
      <c r="AA252" s="4"/>
      <c r="AB252" s="16"/>
      <c r="AC252" s="6"/>
      <c r="AD252" s="6"/>
      <c r="AE252" s="6"/>
      <c r="AF252" s="4"/>
      <c r="AG252" s="4"/>
      <c r="AH252" s="5"/>
      <c r="AI252" s="5"/>
      <c r="AJ252" s="4"/>
      <c r="AK252" s="4"/>
      <c r="AL252" s="16"/>
      <c r="AM252" s="6"/>
      <c r="AN252" s="6"/>
      <c r="AO252" s="6"/>
      <c r="AP252" s="4"/>
      <c r="AQ252" s="4"/>
      <c r="AR252" s="5"/>
      <c r="AS252" s="5"/>
      <c r="AV252" s="16"/>
      <c r="AW252" s="6"/>
      <c r="AX252" s="6"/>
      <c r="AY252" s="6"/>
      <c r="BC252" s="1"/>
      <c r="BD252" s="1"/>
      <c r="BG252" s="1"/>
    </row>
    <row r="253" spans="2:64" x14ac:dyDescent="0.25">
      <c r="B253" s="1"/>
      <c r="C253" s="5"/>
      <c r="D253" s="5"/>
      <c r="E253" s="5"/>
      <c r="F253" s="6"/>
      <c r="G253" s="6"/>
      <c r="H253" s="16"/>
      <c r="I253" s="6"/>
      <c r="J253" s="6"/>
      <c r="K253" s="6"/>
      <c r="L253" s="4"/>
      <c r="M253" s="4"/>
      <c r="N253" s="5"/>
      <c r="O253" s="5"/>
      <c r="P253" s="4"/>
      <c r="Q253" s="4"/>
      <c r="R253" s="16"/>
      <c r="S253" s="6"/>
      <c r="T253" s="6"/>
      <c r="U253" s="6"/>
      <c r="V253" s="4"/>
      <c r="W253" s="4"/>
      <c r="X253" s="5"/>
      <c r="Y253" s="5"/>
      <c r="Z253" s="4"/>
      <c r="AA253" s="4"/>
      <c r="AB253" s="16"/>
      <c r="AC253" s="6"/>
      <c r="AD253" s="6"/>
      <c r="AE253" s="6"/>
      <c r="AF253" s="4"/>
      <c r="AG253" s="4"/>
      <c r="AH253" s="5"/>
      <c r="AI253" s="5"/>
      <c r="AJ253" s="4"/>
      <c r="AK253" s="4"/>
      <c r="AL253" s="16"/>
      <c r="AM253" s="6"/>
      <c r="AN253" s="6"/>
      <c r="AO253" s="6"/>
      <c r="AP253" s="4"/>
      <c r="AQ253" s="4"/>
      <c r="AR253" s="5"/>
      <c r="AS253" s="5"/>
      <c r="AV253" s="16"/>
      <c r="AW253" s="6"/>
      <c r="AX253" s="6"/>
      <c r="AY253" s="6"/>
      <c r="BC253" s="1"/>
      <c r="BD253" s="1"/>
      <c r="BG253" s="1"/>
    </row>
    <row r="254" spans="2:64" x14ac:dyDescent="0.25">
      <c r="B254" s="1"/>
      <c r="C254" s="5"/>
      <c r="D254" s="5"/>
      <c r="E254" s="5"/>
      <c r="F254" s="6"/>
      <c r="G254" s="6"/>
      <c r="H254" s="16"/>
      <c r="I254" s="6"/>
      <c r="J254" s="6"/>
      <c r="K254" s="6"/>
      <c r="L254" s="4"/>
      <c r="M254" s="4"/>
      <c r="N254" s="5"/>
      <c r="O254" s="5"/>
      <c r="P254" s="4"/>
      <c r="Q254" s="4"/>
      <c r="R254" s="16"/>
      <c r="S254" s="6"/>
      <c r="T254" s="6"/>
      <c r="U254" s="6"/>
      <c r="V254" s="4"/>
      <c r="W254" s="4"/>
      <c r="X254" s="5"/>
      <c r="Y254" s="5"/>
      <c r="Z254" s="4"/>
      <c r="AA254" s="4"/>
      <c r="AB254" s="16"/>
      <c r="AC254" s="6"/>
      <c r="AD254" s="6"/>
      <c r="AE254" s="6"/>
      <c r="AF254" s="4"/>
      <c r="AG254" s="4"/>
      <c r="AH254" s="5"/>
      <c r="AI254" s="5"/>
      <c r="AJ254" s="4"/>
      <c r="AK254" s="4"/>
      <c r="AL254" s="16"/>
      <c r="AM254" s="6"/>
      <c r="AN254" s="6"/>
      <c r="AO254" s="6"/>
      <c r="AP254" s="4"/>
      <c r="AQ254" s="4"/>
      <c r="AR254" s="5"/>
      <c r="AS254" s="5"/>
      <c r="AV254" s="16"/>
      <c r="AW254" s="6"/>
      <c r="AX254" s="6"/>
      <c r="AY254" s="6"/>
      <c r="BC254" s="1"/>
      <c r="BD254" s="1"/>
      <c r="BG254" s="1"/>
    </row>
    <row r="255" spans="2:64" x14ac:dyDescent="0.25">
      <c r="B255" s="1"/>
      <c r="C255" s="5"/>
      <c r="D255" s="5"/>
      <c r="E255" s="5"/>
      <c r="F255" s="6"/>
      <c r="G255" s="6"/>
      <c r="H255" s="16"/>
      <c r="I255" s="6"/>
      <c r="J255" s="6"/>
      <c r="K255" s="6"/>
      <c r="L255" s="4"/>
      <c r="M255" s="4"/>
      <c r="N255" s="5"/>
      <c r="O255" s="5"/>
      <c r="P255" s="4"/>
      <c r="Q255" s="4"/>
      <c r="R255" s="16"/>
      <c r="S255" s="6"/>
      <c r="T255" s="6"/>
      <c r="U255" s="6"/>
      <c r="V255" s="4"/>
      <c r="W255" s="4"/>
      <c r="X255" s="5"/>
      <c r="Y255" s="5"/>
      <c r="Z255" s="4"/>
      <c r="AA255" s="4"/>
      <c r="AB255" s="16"/>
      <c r="AC255" s="6"/>
      <c r="AD255" s="6"/>
      <c r="AE255" s="6"/>
      <c r="AF255" s="4"/>
      <c r="AG255" s="4"/>
      <c r="AH255" s="5"/>
      <c r="AI255" s="5"/>
      <c r="AJ255" s="4"/>
      <c r="AK255" s="4"/>
      <c r="AL255" s="16"/>
      <c r="AM255" s="6"/>
      <c r="AN255" s="6"/>
      <c r="AO255" s="6"/>
      <c r="AP255" s="4"/>
      <c r="AQ255" s="4"/>
      <c r="AR255" s="5"/>
      <c r="AS255" s="5"/>
      <c r="AV255" s="16"/>
      <c r="AW255" s="6"/>
      <c r="AX255" s="6"/>
      <c r="AY255" s="6"/>
      <c r="BC255" s="1"/>
      <c r="BD255" s="1"/>
      <c r="BG255" s="1"/>
    </row>
    <row r="256" spans="2:64" x14ac:dyDescent="0.25">
      <c r="B256" s="1"/>
      <c r="C256" s="5"/>
      <c r="D256" s="5"/>
      <c r="E256" s="5"/>
      <c r="F256" s="6"/>
      <c r="G256" s="6"/>
      <c r="H256" s="16"/>
      <c r="I256" s="6"/>
      <c r="J256" s="6"/>
      <c r="K256" s="6"/>
      <c r="L256" s="4"/>
      <c r="M256" s="4"/>
      <c r="N256" s="5"/>
      <c r="O256" s="5"/>
      <c r="P256" s="4"/>
      <c r="Q256" s="4"/>
      <c r="R256" s="16"/>
      <c r="S256" s="6"/>
      <c r="T256" s="6"/>
      <c r="U256" s="6"/>
      <c r="V256" s="4"/>
      <c r="W256" s="4"/>
      <c r="X256" s="5"/>
      <c r="Y256" s="5"/>
      <c r="Z256" s="4"/>
      <c r="AA256" s="4"/>
      <c r="AB256" s="16"/>
      <c r="AC256" s="6"/>
      <c r="AD256" s="6"/>
      <c r="AE256" s="6"/>
      <c r="AF256" s="4"/>
      <c r="AG256" s="4"/>
      <c r="AH256" s="5"/>
      <c r="AI256" s="5"/>
      <c r="AJ256" s="4"/>
      <c r="AK256" s="4"/>
      <c r="AL256" s="16"/>
      <c r="AM256" s="6"/>
      <c r="AN256" s="6"/>
      <c r="AO256" s="6"/>
      <c r="AP256" s="4"/>
      <c r="AQ256" s="4"/>
      <c r="AR256" s="5"/>
      <c r="AS256" s="5"/>
      <c r="AV256" s="16"/>
      <c r="AW256" s="6"/>
      <c r="AX256" s="6"/>
      <c r="AY256" s="6"/>
      <c r="BC256" s="1"/>
      <c r="BD256" s="1"/>
      <c r="BG256" s="1"/>
    </row>
    <row r="257" spans="2:59" x14ac:dyDescent="0.25">
      <c r="B257" s="1"/>
      <c r="C257" s="5"/>
      <c r="D257" s="5"/>
      <c r="E257" s="5"/>
      <c r="F257" s="6"/>
      <c r="G257" s="6"/>
      <c r="H257" s="16"/>
      <c r="I257" s="6"/>
      <c r="J257" s="6"/>
      <c r="K257" s="6"/>
      <c r="L257" s="4"/>
      <c r="M257" s="4"/>
      <c r="N257" s="5"/>
      <c r="O257" s="5"/>
      <c r="P257" s="4"/>
      <c r="Q257" s="4"/>
      <c r="R257" s="16"/>
      <c r="S257" s="6"/>
      <c r="T257" s="6"/>
      <c r="U257" s="6"/>
      <c r="V257" s="4"/>
      <c r="W257" s="4"/>
      <c r="X257" s="5"/>
      <c r="Y257" s="5"/>
      <c r="Z257" s="4"/>
      <c r="AA257" s="4"/>
      <c r="AB257" s="16"/>
      <c r="AC257" s="6"/>
      <c r="AD257" s="6"/>
      <c r="AE257" s="6"/>
      <c r="AF257" s="4"/>
      <c r="AG257" s="4"/>
      <c r="AH257" s="5"/>
      <c r="AI257" s="5"/>
      <c r="AJ257" s="4"/>
      <c r="AK257" s="4"/>
      <c r="AL257" s="16"/>
      <c r="AM257" s="6"/>
      <c r="AN257" s="6"/>
      <c r="AO257" s="6"/>
      <c r="AP257" s="4"/>
      <c r="AQ257" s="4"/>
      <c r="AR257" s="5"/>
      <c r="AS257" s="5"/>
      <c r="AV257" s="16"/>
      <c r="AW257" s="6"/>
      <c r="AX257" s="6"/>
      <c r="AY257" s="6"/>
      <c r="BC257" s="1"/>
      <c r="BD257" s="1"/>
      <c r="BG257" s="1"/>
    </row>
    <row r="258" spans="2:59" x14ac:dyDescent="0.25">
      <c r="B258" s="1"/>
      <c r="C258" s="5"/>
      <c r="D258" s="5"/>
      <c r="E258" s="5"/>
      <c r="F258" s="6"/>
      <c r="G258" s="6"/>
      <c r="H258" s="16"/>
      <c r="I258" s="6"/>
      <c r="J258" s="6"/>
      <c r="K258" s="6"/>
      <c r="L258" s="4"/>
      <c r="M258" s="4"/>
      <c r="N258" s="5"/>
      <c r="O258" s="5"/>
      <c r="P258" s="4"/>
      <c r="Q258" s="4"/>
      <c r="R258" s="16"/>
      <c r="S258" s="6"/>
      <c r="T258" s="6"/>
      <c r="U258" s="6"/>
      <c r="V258" s="4"/>
      <c r="W258" s="4"/>
      <c r="X258" s="5"/>
      <c r="Y258" s="5"/>
      <c r="Z258" s="4"/>
      <c r="AA258" s="4"/>
      <c r="AB258" s="16"/>
      <c r="AC258" s="6"/>
      <c r="AD258" s="6"/>
      <c r="AE258" s="6"/>
      <c r="AF258" s="4"/>
      <c r="AG258" s="4"/>
      <c r="AH258" s="5"/>
      <c r="AI258" s="5"/>
      <c r="AJ258" s="4"/>
      <c r="AK258" s="4"/>
      <c r="AL258" s="16"/>
      <c r="AM258" s="6"/>
      <c r="AN258" s="6"/>
      <c r="AO258" s="6"/>
      <c r="AP258" s="4"/>
      <c r="AQ258" s="4"/>
      <c r="AR258" s="5"/>
      <c r="AS258" s="5"/>
      <c r="AV258" s="16"/>
      <c r="AW258" s="6"/>
      <c r="AX258" s="6"/>
      <c r="AY258" s="6"/>
      <c r="BC258" s="1"/>
      <c r="BD258" s="1"/>
      <c r="BG258" s="1"/>
    </row>
    <row r="259" spans="2:59" x14ac:dyDescent="0.25">
      <c r="B259" s="1"/>
      <c r="C259" s="5"/>
      <c r="D259" s="5"/>
      <c r="E259" s="5"/>
      <c r="F259" s="6"/>
      <c r="G259" s="6"/>
      <c r="H259" s="16"/>
      <c r="I259" s="6"/>
      <c r="J259" s="6"/>
      <c r="K259" s="6"/>
      <c r="L259" s="4"/>
      <c r="M259" s="4"/>
      <c r="N259" s="5"/>
      <c r="O259" s="5"/>
      <c r="P259" s="4"/>
      <c r="Q259" s="4"/>
      <c r="R259" s="16"/>
      <c r="S259" s="6"/>
      <c r="T259" s="6"/>
      <c r="U259" s="6"/>
      <c r="V259" s="4"/>
      <c r="W259" s="4"/>
      <c r="X259" s="5"/>
      <c r="Y259" s="5"/>
      <c r="Z259" s="4"/>
      <c r="AA259" s="4"/>
      <c r="AB259" s="16"/>
      <c r="AC259" s="6"/>
      <c r="AD259" s="6"/>
      <c r="AE259" s="6"/>
      <c r="AF259" s="4"/>
      <c r="AG259" s="4"/>
      <c r="AH259" s="5"/>
      <c r="AI259" s="5"/>
      <c r="AJ259" s="4"/>
      <c r="AK259" s="4"/>
      <c r="AL259" s="16"/>
      <c r="AM259" s="6"/>
      <c r="AN259" s="6"/>
      <c r="AO259" s="6"/>
      <c r="AP259" s="4"/>
      <c r="AQ259" s="4"/>
      <c r="AR259" s="5"/>
      <c r="AS259" s="5"/>
      <c r="AV259" s="16"/>
      <c r="AW259" s="6"/>
      <c r="AX259" s="6"/>
      <c r="AY259" s="6"/>
      <c r="BC259" s="1"/>
      <c r="BD259" s="1"/>
      <c r="BG259" s="1"/>
    </row>
    <row r="260" spans="2:59" x14ac:dyDescent="0.25">
      <c r="B260" s="1"/>
      <c r="C260" s="5"/>
      <c r="D260" s="5"/>
      <c r="E260" s="5"/>
      <c r="F260" s="6"/>
      <c r="G260" s="6"/>
      <c r="H260" s="16"/>
      <c r="I260" s="6"/>
      <c r="J260" s="6"/>
      <c r="K260" s="6"/>
      <c r="L260" s="4"/>
      <c r="M260" s="4"/>
      <c r="N260" s="5"/>
      <c r="O260" s="5"/>
      <c r="P260" s="4"/>
      <c r="Q260" s="4"/>
      <c r="R260" s="16"/>
      <c r="S260" s="6"/>
      <c r="T260" s="6"/>
      <c r="U260" s="6"/>
      <c r="V260" s="4"/>
      <c r="W260" s="4"/>
      <c r="X260" s="5"/>
      <c r="Y260" s="5"/>
      <c r="Z260" s="4"/>
      <c r="AA260" s="4"/>
      <c r="AB260" s="16"/>
      <c r="AC260" s="6"/>
      <c r="AD260" s="6"/>
      <c r="AE260" s="6"/>
      <c r="AF260" s="4"/>
      <c r="AG260" s="4"/>
      <c r="AH260" s="5"/>
      <c r="AI260" s="5"/>
      <c r="AJ260" s="4"/>
      <c r="AK260" s="4"/>
      <c r="AL260" s="16"/>
      <c r="AM260" s="6"/>
      <c r="AN260" s="6"/>
      <c r="AO260" s="6"/>
      <c r="AP260" s="4"/>
      <c r="AQ260" s="4"/>
      <c r="AR260" s="5"/>
      <c r="AS260" s="5"/>
      <c r="AV260" s="16"/>
      <c r="AW260" s="6"/>
      <c r="AX260" s="6"/>
      <c r="AY260" s="6"/>
      <c r="BC260" s="1"/>
      <c r="BD260" s="1"/>
      <c r="BG260" s="1"/>
    </row>
    <row r="261" spans="2:59" x14ac:dyDescent="0.25">
      <c r="B261" s="1"/>
      <c r="C261" s="5"/>
      <c r="D261" s="5"/>
      <c r="E261" s="5"/>
      <c r="F261" s="6"/>
      <c r="G261" s="6"/>
      <c r="H261" s="16"/>
      <c r="I261" s="6"/>
      <c r="J261" s="6"/>
      <c r="K261" s="6"/>
      <c r="L261" s="4"/>
      <c r="M261" s="4"/>
      <c r="N261" s="5"/>
      <c r="O261" s="5"/>
      <c r="P261" s="4"/>
      <c r="Q261" s="4"/>
      <c r="R261" s="16"/>
      <c r="S261" s="6"/>
      <c r="T261" s="6"/>
      <c r="U261" s="6"/>
      <c r="V261" s="4"/>
      <c r="W261" s="4"/>
      <c r="X261" s="5"/>
      <c r="Y261" s="5"/>
      <c r="Z261" s="4"/>
      <c r="AA261" s="4"/>
      <c r="AB261" s="16"/>
      <c r="AC261" s="6"/>
      <c r="AD261" s="6"/>
      <c r="AE261" s="6"/>
      <c r="AF261" s="4"/>
      <c r="AG261" s="4"/>
      <c r="AH261" s="5"/>
      <c r="AI261" s="5"/>
      <c r="AJ261" s="4"/>
      <c r="AK261" s="4"/>
      <c r="AL261" s="16"/>
      <c r="AM261" s="6"/>
      <c r="AN261" s="6"/>
      <c r="AO261" s="6"/>
      <c r="AP261" s="4"/>
      <c r="AQ261" s="4"/>
      <c r="AR261" s="5"/>
      <c r="AS261" s="5"/>
      <c r="AV261" s="16"/>
      <c r="AW261" s="6"/>
      <c r="AX261" s="6"/>
      <c r="AY261" s="6"/>
      <c r="BC261" s="1"/>
      <c r="BD261" s="1"/>
      <c r="BG261" s="1"/>
    </row>
    <row r="262" spans="2:59" x14ac:dyDescent="0.25">
      <c r="B262" s="1"/>
      <c r="C262" s="5"/>
      <c r="D262" s="5"/>
      <c r="E262" s="5"/>
      <c r="F262" s="6"/>
      <c r="G262" s="6"/>
      <c r="H262" s="16"/>
      <c r="I262" s="6"/>
      <c r="J262" s="6"/>
      <c r="K262" s="6"/>
      <c r="L262" s="4"/>
      <c r="M262" s="4"/>
      <c r="N262" s="5"/>
      <c r="O262" s="5"/>
      <c r="P262" s="4"/>
      <c r="Q262" s="4"/>
      <c r="R262" s="16"/>
      <c r="S262" s="6"/>
      <c r="T262" s="6"/>
      <c r="U262" s="6"/>
      <c r="V262" s="4"/>
      <c r="W262" s="4"/>
      <c r="X262" s="5"/>
      <c r="Y262" s="5"/>
      <c r="Z262" s="4"/>
      <c r="AA262" s="4"/>
      <c r="AB262" s="16"/>
      <c r="AC262" s="6"/>
      <c r="AD262" s="6"/>
      <c r="AE262" s="6"/>
      <c r="AF262" s="4"/>
      <c r="AG262" s="4"/>
      <c r="AH262" s="5"/>
      <c r="AI262" s="5"/>
      <c r="AJ262" s="4"/>
      <c r="AK262" s="4"/>
      <c r="AL262" s="16"/>
      <c r="AM262" s="6"/>
      <c r="AN262" s="6"/>
      <c r="AO262" s="6"/>
      <c r="AP262" s="4"/>
      <c r="AQ262" s="4"/>
      <c r="AR262" s="5"/>
      <c r="AS262" s="5"/>
      <c r="AV262" s="16"/>
      <c r="AW262" s="6"/>
      <c r="AX262" s="6"/>
      <c r="AY262" s="6"/>
      <c r="BC262" s="1"/>
      <c r="BD262" s="1"/>
      <c r="BG262" s="1"/>
    </row>
    <row r="263" spans="2:59" x14ac:dyDescent="0.25">
      <c r="B263" s="1"/>
      <c r="C263" s="5"/>
      <c r="D263" s="5"/>
      <c r="E263" s="5"/>
      <c r="F263" s="6"/>
      <c r="G263" s="6"/>
      <c r="H263" s="16"/>
      <c r="I263" s="6"/>
      <c r="J263" s="6"/>
      <c r="K263" s="6"/>
      <c r="L263" s="4"/>
      <c r="M263" s="4"/>
      <c r="N263" s="5"/>
      <c r="O263" s="5"/>
      <c r="P263" s="4"/>
      <c r="Q263" s="4"/>
      <c r="R263" s="16"/>
      <c r="S263" s="6"/>
      <c r="T263" s="6"/>
      <c r="U263" s="6"/>
      <c r="V263" s="4"/>
      <c r="W263" s="4"/>
      <c r="X263" s="5"/>
      <c r="Y263" s="5"/>
      <c r="Z263" s="4"/>
      <c r="AA263" s="4"/>
      <c r="AB263" s="16"/>
      <c r="AC263" s="6"/>
      <c r="AD263" s="6"/>
      <c r="AE263" s="6"/>
      <c r="AF263" s="4"/>
      <c r="AG263" s="4"/>
      <c r="AH263" s="5"/>
      <c r="AI263" s="5"/>
      <c r="AJ263" s="4"/>
      <c r="AK263" s="4"/>
      <c r="AL263" s="16"/>
      <c r="AM263" s="6"/>
      <c r="AN263" s="6"/>
      <c r="AO263" s="6"/>
      <c r="AP263" s="4"/>
      <c r="AQ263" s="4"/>
      <c r="AR263" s="5"/>
      <c r="AS263" s="5"/>
      <c r="AV263" s="16"/>
      <c r="AW263" s="6"/>
      <c r="AX263" s="6"/>
      <c r="AY263" s="6"/>
      <c r="BC263" s="1"/>
      <c r="BD263" s="1"/>
      <c r="BG263" s="1"/>
    </row>
    <row r="264" spans="2:59" x14ac:dyDescent="0.25">
      <c r="B264" s="1"/>
      <c r="C264" s="5"/>
      <c r="D264" s="5"/>
      <c r="E264" s="5"/>
      <c r="F264" s="6"/>
      <c r="G264" s="6"/>
      <c r="H264" s="16"/>
      <c r="I264" s="6"/>
      <c r="J264" s="6"/>
      <c r="K264" s="6"/>
      <c r="L264" s="4"/>
      <c r="M264" s="4"/>
      <c r="N264" s="5"/>
      <c r="O264" s="5"/>
      <c r="P264" s="4"/>
      <c r="Q264" s="4"/>
      <c r="R264" s="16"/>
      <c r="S264" s="6"/>
      <c r="T264" s="6"/>
      <c r="U264" s="6"/>
      <c r="V264" s="4"/>
      <c r="W264" s="4"/>
      <c r="X264" s="5"/>
      <c r="Y264" s="5"/>
      <c r="Z264" s="4"/>
      <c r="AA264" s="4"/>
      <c r="AB264" s="16"/>
      <c r="AC264" s="6"/>
      <c r="AD264" s="6"/>
      <c r="AE264" s="6"/>
      <c r="AF264" s="4"/>
      <c r="AG264" s="4"/>
      <c r="AH264" s="5"/>
      <c r="AI264" s="5"/>
      <c r="AJ264" s="4"/>
      <c r="AK264" s="4"/>
      <c r="AL264" s="16"/>
      <c r="AM264" s="6"/>
      <c r="AN264" s="6"/>
      <c r="AO264" s="6"/>
      <c r="AP264" s="4"/>
      <c r="AQ264" s="4"/>
      <c r="AR264" s="5"/>
      <c r="AS264" s="5"/>
      <c r="AV264" s="16"/>
      <c r="AW264" s="6"/>
      <c r="AX264" s="6"/>
      <c r="AY264" s="6"/>
      <c r="BC264" s="1"/>
      <c r="BD264" s="1"/>
      <c r="BG264" s="1"/>
    </row>
    <row r="265" spans="2:59" x14ac:dyDescent="0.25">
      <c r="B265" s="1"/>
      <c r="C265" s="5"/>
      <c r="D265" s="5"/>
      <c r="E265" s="5"/>
      <c r="F265" s="6"/>
      <c r="G265" s="6"/>
      <c r="H265" s="16"/>
      <c r="I265" s="6"/>
      <c r="J265" s="6"/>
      <c r="K265" s="6"/>
      <c r="L265" s="4"/>
      <c r="M265" s="4"/>
      <c r="N265" s="5"/>
      <c r="O265" s="5"/>
      <c r="P265" s="4"/>
      <c r="Q265" s="4"/>
      <c r="R265" s="16"/>
      <c r="S265" s="6"/>
      <c r="T265" s="6"/>
      <c r="U265" s="6"/>
      <c r="V265" s="4"/>
      <c r="W265" s="4"/>
      <c r="X265" s="5"/>
      <c r="Y265" s="5"/>
      <c r="Z265" s="4"/>
      <c r="AA265" s="4"/>
      <c r="AB265" s="16"/>
      <c r="AC265" s="6"/>
      <c r="AD265" s="6"/>
      <c r="AE265" s="6"/>
      <c r="AF265" s="4"/>
      <c r="AG265" s="4"/>
      <c r="AH265" s="5"/>
      <c r="AI265" s="5"/>
      <c r="AJ265" s="4"/>
      <c r="AK265" s="4"/>
      <c r="AL265" s="16"/>
      <c r="AM265" s="6"/>
      <c r="AN265" s="6"/>
      <c r="AO265" s="6"/>
      <c r="AP265" s="4"/>
      <c r="AQ265" s="4"/>
      <c r="AR265" s="5"/>
      <c r="AS265" s="5"/>
      <c r="AV265" s="16"/>
      <c r="AW265" s="6"/>
      <c r="AX265" s="6"/>
      <c r="AY265" s="6"/>
      <c r="BC265" s="1"/>
      <c r="BD265" s="1"/>
      <c r="BG265" s="1"/>
    </row>
    <row r="266" spans="2:59" x14ac:dyDescent="0.25">
      <c r="B266" s="1"/>
      <c r="C266" s="5"/>
      <c r="D266" s="5"/>
      <c r="E266" s="5"/>
      <c r="F266" s="6"/>
      <c r="G266" s="6"/>
      <c r="H266" s="16"/>
      <c r="I266" s="6"/>
      <c r="J266" s="6"/>
      <c r="K266" s="6"/>
      <c r="L266" s="4"/>
      <c r="M266" s="4"/>
      <c r="N266" s="5"/>
      <c r="O266" s="5"/>
      <c r="P266" s="4"/>
      <c r="Q266" s="4"/>
      <c r="R266" s="16"/>
      <c r="S266" s="6"/>
      <c r="T266" s="6"/>
      <c r="U266" s="6"/>
      <c r="V266" s="4"/>
      <c r="W266" s="4"/>
      <c r="X266" s="5"/>
      <c r="Y266" s="5"/>
      <c r="Z266" s="4"/>
      <c r="AA266" s="4"/>
      <c r="AB266" s="16"/>
      <c r="AC266" s="6"/>
      <c r="AD266" s="6"/>
      <c r="AE266" s="6"/>
      <c r="AF266" s="4"/>
      <c r="AG266" s="4"/>
      <c r="AH266" s="5"/>
      <c r="AI266" s="5"/>
      <c r="AJ266" s="4"/>
      <c r="AK266" s="4"/>
      <c r="AL266" s="16"/>
      <c r="AM266" s="6"/>
      <c r="AN266" s="6"/>
      <c r="AO266" s="6"/>
      <c r="AP266" s="4"/>
      <c r="AQ266" s="4"/>
      <c r="AR266" s="5"/>
      <c r="AS266" s="5"/>
      <c r="AV266" s="16"/>
      <c r="AW266" s="6"/>
      <c r="AX266" s="6"/>
      <c r="AY266" s="6"/>
      <c r="BC266" s="1"/>
      <c r="BD266" s="1"/>
      <c r="BG266" s="1"/>
    </row>
    <row r="267" spans="2:59" x14ac:dyDescent="0.25">
      <c r="B267" s="1"/>
      <c r="C267" s="5"/>
      <c r="D267" s="5"/>
      <c r="E267" s="5"/>
      <c r="F267" s="6"/>
      <c r="G267" s="6"/>
      <c r="H267" s="16"/>
      <c r="I267" s="6"/>
      <c r="J267" s="6"/>
      <c r="K267" s="6"/>
      <c r="L267" s="4"/>
      <c r="M267" s="4"/>
      <c r="N267" s="5"/>
      <c r="O267" s="5"/>
      <c r="P267" s="4"/>
      <c r="Q267" s="4"/>
      <c r="R267" s="16"/>
      <c r="S267" s="6"/>
      <c r="T267" s="6"/>
      <c r="U267" s="6"/>
      <c r="V267" s="4"/>
      <c r="W267" s="4"/>
      <c r="X267" s="5"/>
      <c r="Y267" s="5"/>
      <c r="Z267" s="4"/>
      <c r="AA267" s="4"/>
      <c r="AB267" s="16"/>
      <c r="AC267" s="6"/>
      <c r="AD267" s="6"/>
      <c r="AE267" s="6"/>
      <c r="AF267" s="4"/>
      <c r="AG267" s="4"/>
      <c r="AH267" s="5"/>
      <c r="AI267" s="5"/>
      <c r="AJ267" s="4"/>
      <c r="AK267" s="4"/>
      <c r="AL267" s="16"/>
      <c r="AM267" s="6"/>
      <c r="AN267" s="6"/>
      <c r="AO267" s="6"/>
      <c r="AP267" s="4"/>
      <c r="AQ267" s="4"/>
      <c r="AR267" s="5"/>
      <c r="AS267" s="5"/>
      <c r="AV267" s="16"/>
      <c r="AW267" s="6"/>
      <c r="AX267" s="6"/>
      <c r="AY267" s="6"/>
      <c r="BC267" s="1"/>
      <c r="BD267" s="1"/>
      <c r="BG267" s="1"/>
    </row>
    <row r="268" spans="2:59" x14ac:dyDescent="0.25">
      <c r="B268" s="1"/>
      <c r="C268" s="5"/>
      <c r="D268" s="5"/>
      <c r="E268" s="5"/>
      <c r="F268" s="6"/>
      <c r="G268" s="6"/>
      <c r="H268" s="16"/>
      <c r="I268" s="6"/>
      <c r="J268" s="6"/>
      <c r="K268" s="6"/>
      <c r="L268" s="4"/>
      <c r="M268" s="4"/>
      <c r="N268" s="5"/>
      <c r="O268" s="5"/>
      <c r="P268" s="4"/>
      <c r="Q268" s="4"/>
      <c r="R268" s="16"/>
      <c r="S268" s="6"/>
      <c r="T268" s="6"/>
      <c r="U268" s="6"/>
      <c r="V268" s="4"/>
      <c r="W268" s="4"/>
      <c r="X268" s="5"/>
      <c r="Y268" s="5"/>
      <c r="Z268" s="4"/>
      <c r="AA268" s="4"/>
      <c r="AB268" s="16"/>
      <c r="AC268" s="6"/>
      <c r="AD268" s="6"/>
      <c r="AE268" s="6"/>
      <c r="AF268" s="4"/>
      <c r="AG268" s="4"/>
      <c r="AH268" s="5"/>
      <c r="AI268" s="5"/>
      <c r="AJ268" s="4"/>
      <c r="AK268" s="4"/>
      <c r="AL268" s="16"/>
      <c r="AM268" s="6"/>
      <c r="AN268" s="6"/>
      <c r="AO268" s="6"/>
      <c r="AP268" s="4"/>
      <c r="AQ268" s="4"/>
      <c r="AR268" s="5"/>
      <c r="AS268" s="5"/>
      <c r="AV268" s="16"/>
      <c r="AW268" s="6"/>
      <c r="AX268" s="6"/>
      <c r="AY268" s="6"/>
      <c r="BC268" s="1"/>
      <c r="BD268" s="1"/>
      <c r="BG268" s="1"/>
    </row>
    <row r="269" spans="2:59" x14ac:dyDescent="0.25">
      <c r="B269" s="1"/>
      <c r="C269" s="5"/>
      <c r="D269" s="5"/>
      <c r="E269" s="5"/>
      <c r="F269" s="6"/>
      <c r="G269" s="6"/>
      <c r="H269" s="16"/>
      <c r="I269" s="6"/>
      <c r="J269" s="6"/>
      <c r="K269" s="6"/>
      <c r="L269" s="4"/>
      <c r="M269" s="4"/>
      <c r="N269" s="5"/>
      <c r="O269" s="5"/>
      <c r="P269" s="4"/>
      <c r="Q269" s="4"/>
      <c r="R269" s="16"/>
      <c r="S269" s="6"/>
      <c r="T269" s="6"/>
      <c r="U269" s="6"/>
      <c r="V269" s="4"/>
      <c r="W269" s="4"/>
      <c r="X269" s="5"/>
      <c r="Y269" s="5"/>
      <c r="Z269" s="4"/>
      <c r="AA269" s="4"/>
      <c r="AB269" s="16"/>
      <c r="AC269" s="6"/>
      <c r="AD269" s="6"/>
      <c r="AE269" s="6"/>
      <c r="AF269" s="4"/>
      <c r="AG269" s="4"/>
      <c r="AH269" s="5"/>
      <c r="AI269" s="5"/>
      <c r="AJ269" s="4"/>
      <c r="AK269" s="4"/>
      <c r="AL269" s="16"/>
      <c r="AM269" s="6"/>
      <c r="AN269" s="6"/>
      <c r="AO269" s="6"/>
      <c r="AP269" s="4"/>
      <c r="AQ269" s="4"/>
      <c r="AR269" s="5"/>
      <c r="AS269" s="5"/>
      <c r="AV269" s="16"/>
      <c r="AW269" s="6"/>
      <c r="AX269" s="6"/>
      <c r="AY269" s="6"/>
      <c r="BC269" s="1"/>
      <c r="BD269" s="1"/>
      <c r="BG269" s="1"/>
    </row>
    <row r="270" spans="2:59" x14ac:dyDescent="0.25">
      <c r="B270" s="1"/>
      <c r="C270" s="5"/>
      <c r="D270" s="5"/>
      <c r="E270" s="5"/>
      <c r="F270" s="6"/>
      <c r="G270" s="6"/>
      <c r="H270" s="16"/>
      <c r="I270" s="6"/>
      <c r="J270" s="6"/>
      <c r="K270" s="6"/>
      <c r="L270" s="4"/>
      <c r="M270" s="4"/>
      <c r="N270" s="5"/>
      <c r="O270" s="5"/>
      <c r="P270" s="4"/>
      <c r="Q270" s="4"/>
      <c r="R270" s="16"/>
      <c r="S270" s="6"/>
      <c r="T270" s="6"/>
      <c r="U270" s="6"/>
      <c r="V270" s="4"/>
      <c r="W270" s="4"/>
      <c r="X270" s="5"/>
      <c r="Y270" s="5"/>
      <c r="Z270" s="4"/>
      <c r="AA270" s="4"/>
      <c r="AB270" s="16"/>
      <c r="AC270" s="6"/>
      <c r="AD270" s="6"/>
      <c r="AE270" s="6"/>
      <c r="AF270" s="4"/>
      <c r="AG270" s="4"/>
      <c r="AH270" s="5"/>
      <c r="AI270" s="5"/>
      <c r="AJ270" s="4"/>
      <c r="AK270" s="4"/>
      <c r="AL270" s="16"/>
      <c r="AM270" s="6"/>
      <c r="AN270" s="6"/>
      <c r="AO270" s="6"/>
      <c r="AP270" s="4"/>
      <c r="AQ270" s="4"/>
      <c r="AR270" s="5"/>
      <c r="AS270" s="5"/>
      <c r="AV270" s="16"/>
      <c r="AW270" s="6"/>
      <c r="AX270" s="6"/>
      <c r="AY270" s="6"/>
      <c r="BC270" s="1"/>
      <c r="BD270" s="1"/>
      <c r="BG270" s="1"/>
    </row>
    <row r="271" spans="2:59" x14ac:dyDescent="0.25">
      <c r="B271" s="1"/>
      <c r="C271" s="5"/>
      <c r="D271" s="5"/>
      <c r="E271" s="5"/>
      <c r="F271" s="6"/>
      <c r="G271" s="6"/>
      <c r="H271" s="16"/>
      <c r="I271" s="6"/>
      <c r="J271" s="6"/>
      <c r="K271" s="6"/>
      <c r="L271" s="4"/>
      <c r="M271" s="4"/>
      <c r="N271" s="5"/>
      <c r="O271" s="5"/>
      <c r="P271" s="4"/>
      <c r="Q271" s="4"/>
      <c r="R271" s="16"/>
      <c r="S271" s="6"/>
      <c r="T271" s="6"/>
      <c r="U271" s="6"/>
      <c r="V271" s="4"/>
      <c r="W271" s="4"/>
      <c r="X271" s="5"/>
      <c r="Y271" s="5"/>
      <c r="Z271" s="4"/>
      <c r="AA271" s="4"/>
      <c r="AB271" s="16"/>
      <c r="AC271" s="6"/>
      <c r="AD271" s="6"/>
      <c r="AE271" s="6"/>
      <c r="AF271" s="4"/>
      <c r="AG271" s="4"/>
      <c r="AH271" s="5"/>
      <c r="AI271" s="5"/>
      <c r="AJ271" s="4"/>
      <c r="AK271" s="4"/>
      <c r="AL271" s="16"/>
      <c r="AM271" s="6"/>
      <c r="AN271" s="6"/>
      <c r="AO271" s="6"/>
      <c r="AP271" s="4"/>
      <c r="AQ271" s="4"/>
      <c r="AR271" s="5"/>
      <c r="AS271" s="5"/>
      <c r="AV271" s="16"/>
      <c r="AW271" s="6"/>
      <c r="AX271" s="6"/>
      <c r="AY271" s="6"/>
      <c r="BC271" s="1"/>
      <c r="BD271" s="1"/>
      <c r="BG271" s="1"/>
    </row>
    <row r="272" spans="2:59" x14ac:dyDescent="0.25">
      <c r="B272" s="1"/>
      <c r="C272" s="5"/>
      <c r="D272" s="5"/>
      <c r="E272" s="5"/>
      <c r="F272" s="6"/>
      <c r="G272" s="6"/>
      <c r="H272" s="16"/>
      <c r="I272" s="6"/>
      <c r="J272" s="6"/>
      <c r="K272" s="6"/>
      <c r="L272" s="4"/>
      <c r="M272" s="4"/>
      <c r="N272" s="5"/>
      <c r="O272" s="5"/>
      <c r="P272" s="4"/>
      <c r="Q272" s="4"/>
      <c r="R272" s="16"/>
      <c r="S272" s="6"/>
      <c r="T272" s="6"/>
      <c r="U272" s="6"/>
      <c r="V272" s="4"/>
      <c r="W272" s="4"/>
      <c r="X272" s="5"/>
      <c r="Y272" s="5"/>
      <c r="Z272" s="4"/>
      <c r="AA272" s="4"/>
      <c r="AB272" s="16"/>
      <c r="AC272" s="6"/>
      <c r="AD272" s="6"/>
      <c r="AE272" s="6"/>
      <c r="AF272" s="4"/>
      <c r="AG272" s="4"/>
      <c r="AH272" s="5"/>
      <c r="AI272" s="5"/>
      <c r="AJ272" s="4"/>
      <c r="AK272" s="4"/>
      <c r="AL272" s="16"/>
      <c r="AM272" s="6"/>
      <c r="AN272" s="6"/>
      <c r="AO272" s="6"/>
      <c r="AP272" s="4"/>
      <c r="AQ272" s="4"/>
      <c r="AR272" s="5"/>
      <c r="AS272" s="5"/>
      <c r="AV272" s="16"/>
      <c r="AW272" s="6"/>
      <c r="AX272" s="6"/>
      <c r="AY272" s="6"/>
      <c r="BC272" s="1"/>
      <c r="BD272" s="1"/>
      <c r="BG272" s="1"/>
    </row>
    <row r="273" spans="2:59" x14ac:dyDescent="0.25">
      <c r="B273" s="1"/>
      <c r="C273" s="5"/>
      <c r="D273" s="5"/>
      <c r="E273" s="5"/>
      <c r="F273" s="6"/>
      <c r="G273" s="6"/>
      <c r="H273" s="16"/>
      <c r="I273" s="6"/>
      <c r="J273" s="6"/>
      <c r="K273" s="6"/>
      <c r="L273" s="4"/>
      <c r="M273" s="4"/>
      <c r="N273" s="5"/>
      <c r="O273" s="5"/>
      <c r="P273" s="4"/>
      <c r="Q273" s="4"/>
      <c r="R273" s="16"/>
      <c r="S273" s="6"/>
      <c r="T273" s="6"/>
      <c r="U273" s="6"/>
      <c r="V273" s="4"/>
      <c r="W273" s="4"/>
      <c r="X273" s="5"/>
      <c r="Y273" s="5"/>
      <c r="Z273" s="4"/>
      <c r="AA273" s="4"/>
      <c r="AB273" s="16"/>
      <c r="AC273" s="6"/>
      <c r="AD273" s="6"/>
      <c r="AE273" s="6"/>
      <c r="AF273" s="4"/>
      <c r="AG273" s="4"/>
      <c r="AH273" s="5"/>
      <c r="AI273" s="5"/>
      <c r="AJ273" s="4"/>
      <c r="AK273" s="4"/>
      <c r="AL273" s="16"/>
      <c r="AM273" s="6"/>
      <c r="AN273" s="6"/>
      <c r="AO273" s="6"/>
      <c r="AP273" s="4"/>
      <c r="AQ273" s="4"/>
      <c r="AR273" s="5"/>
      <c r="AS273" s="5"/>
      <c r="AV273" s="16"/>
      <c r="AW273" s="6"/>
      <c r="AX273" s="6"/>
      <c r="AY273" s="6"/>
      <c r="BC273" s="1"/>
      <c r="BD273" s="1"/>
      <c r="BG273" s="1"/>
    </row>
    <row r="274" spans="2:59" x14ac:dyDescent="0.25">
      <c r="B274" s="1"/>
      <c r="C274" s="5"/>
      <c r="D274" s="5"/>
      <c r="E274" s="5"/>
      <c r="F274" s="6"/>
      <c r="G274" s="6"/>
      <c r="H274" s="16"/>
      <c r="I274" s="6"/>
      <c r="J274" s="6"/>
      <c r="K274" s="6"/>
      <c r="L274" s="4"/>
      <c r="M274" s="4"/>
      <c r="N274" s="5"/>
      <c r="O274" s="5"/>
      <c r="P274" s="4"/>
      <c r="Q274" s="4"/>
      <c r="R274" s="16"/>
      <c r="S274" s="6"/>
      <c r="T274" s="6"/>
      <c r="U274" s="6"/>
      <c r="V274" s="4"/>
      <c r="W274" s="4"/>
      <c r="X274" s="5"/>
      <c r="Y274" s="5"/>
      <c r="Z274" s="4"/>
      <c r="AA274" s="4"/>
      <c r="AB274" s="16"/>
      <c r="AC274" s="6"/>
      <c r="AD274" s="6"/>
      <c r="AE274" s="6"/>
      <c r="AF274" s="4"/>
      <c r="AG274" s="4"/>
      <c r="AH274" s="5"/>
      <c r="AI274" s="5"/>
      <c r="AJ274" s="4"/>
      <c r="AK274" s="4"/>
      <c r="AL274" s="16"/>
      <c r="AM274" s="6"/>
      <c r="AN274" s="6"/>
      <c r="AO274" s="6"/>
      <c r="AP274" s="4"/>
      <c r="AQ274" s="4"/>
      <c r="AR274" s="5"/>
      <c r="AS274" s="5"/>
      <c r="AV274" s="16"/>
      <c r="AW274" s="6"/>
      <c r="AX274" s="6"/>
      <c r="AY274" s="6"/>
      <c r="BC274" s="1"/>
      <c r="BD274" s="1"/>
      <c r="BG274" s="1"/>
    </row>
    <row r="275" spans="2:59" x14ac:dyDescent="0.25">
      <c r="B275" s="1"/>
      <c r="C275" s="5"/>
      <c r="D275" s="5"/>
      <c r="E275" s="5"/>
      <c r="F275" s="6"/>
      <c r="G275" s="6"/>
      <c r="H275" s="16"/>
      <c r="I275" s="6"/>
      <c r="J275" s="6"/>
      <c r="K275" s="6"/>
      <c r="L275" s="4"/>
      <c r="M275" s="4"/>
      <c r="N275" s="5"/>
      <c r="O275" s="5"/>
      <c r="P275" s="4"/>
      <c r="Q275" s="4"/>
      <c r="R275" s="16"/>
      <c r="S275" s="6"/>
      <c r="T275" s="6"/>
      <c r="U275" s="6"/>
      <c r="V275" s="4"/>
      <c r="W275" s="4"/>
      <c r="X275" s="5"/>
      <c r="Y275" s="5"/>
      <c r="Z275" s="4"/>
      <c r="AA275" s="4"/>
      <c r="AB275" s="16"/>
      <c r="AC275" s="6"/>
      <c r="AD275" s="6"/>
      <c r="AE275" s="6"/>
      <c r="AF275" s="4"/>
      <c r="AG275" s="4"/>
      <c r="AH275" s="5"/>
      <c r="AI275" s="5"/>
      <c r="AJ275" s="4"/>
      <c r="AK275" s="4"/>
      <c r="AL275" s="16"/>
      <c r="AM275" s="6"/>
      <c r="AN275" s="6"/>
      <c r="AO275" s="6"/>
      <c r="AP275" s="4"/>
      <c r="AQ275" s="4"/>
      <c r="AR275" s="5"/>
      <c r="AS275" s="5"/>
      <c r="AV275" s="16"/>
      <c r="AW275" s="6"/>
      <c r="AX275" s="6"/>
      <c r="AY275" s="6"/>
      <c r="BC275" s="1"/>
      <c r="BD275" s="1"/>
      <c r="BG275" s="1"/>
    </row>
    <row r="276" spans="2:59" x14ac:dyDescent="0.25">
      <c r="B276" s="1"/>
      <c r="C276" s="5"/>
      <c r="D276" s="5"/>
      <c r="E276" s="5"/>
      <c r="F276" s="6"/>
      <c r="G276" s="6"/>
      <c r="H276" s="16"/>
      <c r="I276" s="6"/>
      <c r="J276" s="6"/>
      <c r="K276" s="6"/>
      <c r="L276" s="4"/>
      <c r="M276" s="4"/>
      <c r="N276" s="5"/>
      <c r="O276" s="5"/>
      <c r="P276" s="4"/>
      <c r="Q276" s="4"/>
      <c r="R276" s="16"/>
      <c r="S276" s="6"/>
      <c r="T276" s="6"/>
      <c r="U276" s="6"/>
      <c r="V276" s="4"/>
      <c r="W276" s="4"/>
      <c r="X276" s="5"/>
      <c r="Y276" s="5"/>
      <c r="Z276" s="4"/>
      <c r="AA276" s="4"/>
      <c r="AB276" s="16"/>
      <c r="AC276" s="6"/>
      <c r="AD276" s="6"/>
      <c r="AE276" s="6"/>
      <c r="AF276" s="4"/>
      <c r="AG276" s="4"/>
      <c r="AH276" s="5"/>
      <c r="AI276" s="5"/>
      <c r="AJ276" s="4"/>
      <c r="AK276" s="4"/>
      <c r="AL276" s="16"/>
      <c r="AM276" s="6"/>
      <c r="AN276" s="6"/>
      <c r="AO276" s="6"/>
      <c r="AP276" s="4"/>
      <c r="AQ276" s="4"/>
      <c r="AR276" s="5"/>
      <c r="AS276" s="5"/>
      <c r="AV276" s="16"/>
      <c r="AW276" s="6"/>
      <c r="AX276" s="6"/>
      <c r="AY276" s="6"/>
      <c r="BC276" s="1"/>
      <c r="BD276" s="1"/>
      <c r="BG276" s="1"/>
    </row>
    <row r="277" spans="2:59" x14ac:dyDescent="0.25">
      <c r="B277" s="1"/>
      <c r="C277" s="5"/>
      <c r="D277" s="5"/>
      <c r="E277" s="5"/>
      <c r="F277" s="6"/>
      <c r="G277" s="6"/>
      <c r="H277" s="16"/>
      <c r="I277" s="6"/>
      <c r="J277" s="6"/>
      <c r="K277" s="6"/>
      <c r="L277" s="4"/>
      <c r="M277" s="4"/>
      <c r="N277" s="5"/>
      <c r="O277" s="5"/>
      <c r="P277" s="4"/>
      <c r="Q277" s="4"/>
      <c r="R277" s="16"/>
      <c r="S277" s="6"/>
      <c r="T277" s="6"/>
      <c r="U277" s="6"/>
      <c r="V277" s="4"/>
      <c r="W277" s="4"/>
      <c r="X277" s="5"/>
      <c r="Y277" s="5"/>
      <c r="Z277" s="4"/>
      <c r="AA277" s="4"/>
      <c r="AB277" s="16"/>
      <c r="AC277" s="6"/>
      <c r="AD277" s="6"/>
      <c r="AE277" s="6"/>
      <c r="AF277" s="4"/>
      <c r="AG277" s="4"/>
      <c r="AH277" s="5"/>
      <c r="AI277" s="5"/>
      <c r="AJ277" s="4"/>
      <c r="AK277" s="4"/>
      <c r="AL277" s="16"/>
      <c r="AM277" s="6"/>
      <c r="AN277" s="6"/>
      <c r="AO277" s="6"/>
      <c r="AP277" s="4"/>
      <c r="AQ277" s="4"/>
      <c r="AR277" s="5"/>
      <c r="AS277" s="5"/>
      <c r="AV277" s="16"/>
      <c r="AW277" s="6"/>
      <c r="AX277" s="6"/>
      <c r="AY277" s="6"/>
      <c r="BC277" s="1"/>
      <c r="BD277" s="1"/>
      <c r="BG277" s="1"/>
    </row>
    <row r="278" spans="2:59" x14ac:dyDescent="0.25">
      <c r="B278" s="1"/>
      <c r="C278" s="5"/>
      <c r="D278" s="5"/>
      <c r="E278" s="5"/>
      <c r="F278" s="6"/>
      <c r="G278" s="6"/>
      <c r="H278" s="16"/>
      <c r="I278" s="6"/>
      <c r="J278" s="6"/>
      <c r="K278" s="6"/>
      <c r="L278" s="4"/>
      <c r="M278" s="4"/>
      <c r="N278" s="5"/>
      <c r="O278" s="5"/>
      <c r="P278" s="4"/>
      <c r="Q278" s="4"/>
      <c r="R278" s="16"/>
      <c r="S278" s="6"/>
      <c r="T278" s="6"/>
      <c r="U278" s="6"/>
      <c r="V278" s="4"/>
      <c r="W278" s="4"/>
      <c r="X278" s="5"/>
      <c r="Y278" s="5"/>
      <c r="Z278" s="4"/>
      <c r="AA278" s="4"/>
      <c r="AB278" s="16"/>
      <c r="AC278" s="6"/>
      <c r="AD278" s="6"/>
      <c r="AE278" s="6"/>
      <c r="AF278" s="4"/>
      <c r="AG278" s="4"/>
      <c r="AH278" s="5"/>
      <c r="AI278" s="5"/>
      <c r="AJ278" s="4"/>
      <c r="AK278" s="4"/>
      <c r="AL278" s="16"/>
      <c r="AM278" s="6"/>
      <c r="AN278" s="6"/>
      <c r="AO278" s="6"/>
      <c r="AP278" s="4"/>
      <c r="AQ278" s="4"/>
      <c r="AR278" s="5"/>
      <c r="AS278" s="5"/>
      <c r="AV278" s="16"/>
      <c r="AW278" s="6"/>
      <c r="AX278" s="6"/>
      <c r="AY278" s="6"/>
      <c r="BC278" s="1"/>
      <c r="BD278" s="1"/>
      <c r="BG278" s="1"/>
    </row>
    <row r="279" spans="2:59" x14ac:dyDescent="0.25">
      <c r="B279" s="1"/>
      <c r="C279" s="5"/>
      <c r="D279" s="5"/>
      <c r="E279" s="5"/>
      <c r="F279" s="6"/>
      <c r="G279" s="6"/>
      <c r="H279" s="16"/>
      <c r="I279" s="6"/>
      <c r="J279" s="6"/>
      <c r="K279" s="6"/>
      <c r="L279" s="4"/>
      <c r="M279" s="4"/>
      <c r="N279" s="5"/>
      <c r="O279" s="5"/>
      <c r="P279" s="4"/>
      <c r="Q279" s="4"/>
      <c r="R279" s="16"/>
      <c r="S279" s="6"/>
      <c r="T279" s="6"/>
      <c r="U279" s="6"/>
      <c r="V279" s="4"/>
      <c r="W279" s="4"/>
      <c r="X279" s="5"/>
      <c r="Y279" s="5"/>
      <c r="Z279" s="4"/>
      <c r="AA279" s="4"/>
      <c r="AB279" s="16"/>
      <c r="AC279" s="6"/>
      <c r="AD279" s="6"/>
      <c r="AE279" s="6"/>
      <c r="AF279" s="4"/>
      <c r="AG279" s="4"/>
      <c r="AH279" s="5"/>
      <c r="AI279" s="5"/>
      <c r="AJ279" s="4"/>
      <c r="AK279" s="4"/>
      <c r="AL279" s="16"/>
      <c r="AM279" s="6"/>
      <c r="AN279" s="6"/>
      <c r="AO279" s="6"/>
      <c r="AP279" s="4"/>
      <c r="AQ279" s="4"/>
      <c r="AR279" s="5"/>
      <c r="AS279" s="5"/>
      <c r="AV279" s="16"/>
      <c r="AW279" s="6"/>
      <c r="AX279" s="6"/>
      <c r="AY279" s="6"/>
      <c r="BC279" s="1"/>
      <c r="BD279" s="1"/>
      <c r="BG279" s="1"/>
    </row>
    <row r="280" spans="2:59" x14ac:dyDescent="0.25">
      <c r="B280" s="1"/>
      <c r="C280" s="5"/>
      <c r="D280" s="5"/>
      <c r="E280" s="5"/>
      <c r="F280" s="6"/>
      <c r="G280" s="6"/>
      <c r="H280" s="16"/>
      <c r="I280" s="6"/>
      <c r="J280" s="6"/>
      <c r="K280" s="6"/>
      <c r="L280" s="4"/>
      <c r="M280" s="4"/>
      <c r="N280" s="5"/>
      <c r="O280" s="5"/>
      <c r="P280" s="4"/>
      <c r="Q280" s="4"/>
      <c r="R280" s="16"/>
      <c r="S280" s="6"/>
      <c r="T280" s="6"/>
      <c r="U280" s="6"/>
      <c r="V280" s="4"/>
      <c r="W280" s="4"/>
      <c r="X280" s="5"/>
      <c r="Y280" s="5"/>
      <c r="Z280" s="4"/>
      <c r="AA280" s="4"/>
      <c r="AB280" s="16"/>
      <c r="AC280" s="6"/>
      <c r="AD280" s="6"/>
      <c r="AE280" s="6"/>
      <c r="AF280" s="4"/>
      <c r="AG280" s="4"/>
      <c r="AH280" s="5"/>
      <c r="AI280" s="5"/>
      <c r="AJ280" s="4"/>
      <c r="AK280" s="4"/>
      <c r="AL280" s="16"/>
      <c r="AM280" s="6"/>
      <c r="AN280" s="6"/>
      <c r="AO280" s="6"/>
      <c r="AP280" s="4"/>
      <c r="AQ280" s="4"/>
      <c r="AR280" s="5"/>
      <c r="AS280" s="5"/>
      <c r="AV280" s="16"/>
      <c r="AW280" s="6"/>
      <c r="AX280" s="6"/>
      <c r="AY280" s="6"/>
    </row>
    <row r="281" spans="2:59" x14ac:dyDescent="0.25">
      <c r="B281" s="1"/>
      <c r="C281" s="5"/>
      <c r="D281" s="5"/>
      <c r="E281" s="5"/>
      <c r="F281" s="6"/>
      <c r="G281" s="6"/>
      <c r="H281" s="16"/>
      <c r="I281" s="6"/>
      <c r="J281" s="6"/>
      <c r="K281" s="6"/>
      <c r="L281" s="4"/>
      <c r="M281" s="4"/>
      <c r="N281" s="5"/>
      <c r="O281" s="5"/>
      <c r="P281" s="4"/>
      <c r="Q281" s="4"/>
      <c r="R281" s="16"/>
      <c r="S281" s="6"/>
      <c r="T281" s="6"/>
      <c r="U281" s="6"/>
      <c r="V281" s="4"/>
      <c r="W281" s="4"/>
      <c r="X281" s="5"/>
      <c r="Y281" s="5"/>
      <c r="Z281" s="4"/>
      <c r="AA281" s="4"/>
      <c r="AB281" s="16"/>
      <c r="AC281" s="6"/>
      <c r="AD281" s="6"/>
      <c r="AE281" s="6"/>
      <c r="AF281" s="4"/>
      <c r="AG281" s="4"/>
      <c r="AH281" s="5"/>
      <c r="AI281" s="5"/>
      <c r="AJ281" s="4"/>
      <c r="AK281" s="4"/>
      <c r="AL281" s="16"/>
      <c r="AM281" s="6"/>
      <c r="AN281" s="6"/>
      <c r="AO281" s="6"/>
      <c r="AP281" s="4"/>
      <c r="AQ281" s="4"/>
      <c r="AR281" s="5"/>
      <c r="AS281" s="5"/>
      <c r="AV281" s="16"/>
      <c r="AW281" s="6"/>
      <c r="AX281" s="6"/>
      <c r="AY281" s="6"/>
    </row>
    <row r="282" spans="2:59" x14ac:dyDescent="0.25">
      <c r="B282" s="1"/>
      <c r="C282" s="5"/>
      <c r="D282" s="5"/>
      <c r="E282" s="5"/>
      <c r="F282" s="6"/>
      <c r="G282" s="6"/>
      <c r="H282" s="16"/>
      <c r="I282" s="6"/>
      <c r="J282" s="6"/>
      <c r="K282" s="6"/>
      <c r="L282" s="4"/>
      <c r="M282" s="4"/>
      <c r="N282" s="5"/>
      <c r="O282" s="5"/>
      <c r="P282" s="4"/>
      <c r="Q282" s="4"/>
      <c r="R282" s="16"/>
      <c r="S282" s="6"/>
      <c r="T282" s="6"/>
      <c r="U282" s="6"/>
      <c r="V282" s="4"/>
      <c r="W282" s="4"/>
      <c r="X282" s="5"/>
      <c r="Y282" s="5"/>
      <c r="Z282" s="4"/>
      <c r="AA282" s="4"/>
      <c r="AB282" s="16"/>
      <c r="AC282" s="6"/>
      <c r="AD282" s="6"/>
      <c r="AE282" s="6"/>
      <c r="AF282" s="4"/>
      <c r="AG282" s="4"/>
      <c r="AH282" s="5"/>
      <c r="AI282" s="5"/>
      <c r="AJ282" s="4"/>
      <c r="AK282" s="4"/>
      <c r="AL282" s="16"/>
      <c r="AM282" s="6"/>
      <c r="AN282" s="6"/>
      <c r="AO282" s="6"/>
      <c r="AP282" s="4"/>
      <c r="AQ282" s="4"/>
      <c r="AR282" s="5"/>
      <c r="AS282" s="5"/>
      <c r="AV282" s="16"/>
      <c r="AW282" s="6"/>
      <c r="AX282" s="6"/>
      <c r="AY282" s="6"/>
    </row>
    <row r="283" spans="2:59" x14ac:dyDescent="0.25">
      <c r="B283" s="1"/>
      <c r="C283" s="5"/>
      <c r="D283" s="5"/>
      <c r="E283" s="5"/>
      <c r="F283" s="6"/>
      <c r="G283" s="6"/>
      <c r="H283" s="16"/>
      <c r="I283" s="6"/>
      <c r="J283" s="6"/>
      <c r="K283" s="6"/>
      <c r="L283" s="4"/>
      <c r="M283" s="4"/>
      <c r="N283" s="5"/>
      <c r="O283" s="5"/>
      <c r="P283" s="4"/>
      <c r="Q283" s="4"/>
      <c r="R283" s="16"/>
      <c r="S283" s="6"/>
      <c r="T283" s="6"/>
      <c r="U283" s="6"/>
      <c r="V283" s="4"/>
      <c r="W283" s="4"/>
      <c r="X283" s="5"/>
      <c r="Y283" s="5"/>
      <c r="Z283" s="4"/>
      <c r="AA283" s="4"/>
      <c r="AB283" s="16"/>
      <c r="AC283" s="6"/>
      <c r="AD283" s="6"/>
      <c r="AE283" s="6"/>
      <c r="AF283" s="4"/>
      <c r="AG283" s="4"/>
      <c r="AH283" s="5"/>
      <c r="AI283" s="5"/>
      <c r="AJ283" s="4"/>
      <c r="AK283" s="4"/>
      <c r="AL283" s="16"/>
      <c r="AM283" s="6"/>
      <c r="AN283" s="6"/>
      <c r="AO283" s="6"/>
      <c r="AP283" s="4"/>
      <c r="AQ283" s="4"/>
      <c r="AR283" s="5"/>
      <c r="AS283" s="5"/>
      <c r="AV283" s="16"/>
      <c r="AW283" s="6"/>
      <c r="AX283" s="6"/>
      <c r="AY283" s="6"/>
    </row>
    <row r="284" spans="2:59" x14ac:dyDescent="0.25">
      <c r="B284" s="1"/>
      <c r="C284" s="5"/>
      <c r="D284" s="5"/>
      <c r="E284" s="5"/>
      <c r="F284" s="6"/>
      <c r="G284" s="6"/>
      <c r="H284" s="16"/>
      <c r="I284" s="6"/>
      <c r="J284" s="6"/>
      <c r="K284" s="6"/>
      <c r="L284" s="4"/>
      <c r="M284" s="4"/>
      <c r="N284" s="5"/>
      <c r="O284" s="5"/>
      <c r="P284" s="4"/>
      <c r="Q284" s="4"/>
      <c r="R284" s="16"/>
      <c r="S284" s="6"/>
      <c r="T284" s="6"/>
      <c r="U284" s="6"/>
      <c r="V284" s="4"/>
      <c r="W284" s="4"/>
      <c r="X284" s="5"/>
      <c r="Y284" s="5"/>
      <c r="Z284" s="4"/>
      <c r="AA284" s="4"/>
      <c r="AB284" s="16"/>
      <c r="AC284" s="6"/>
      <c r="AD284" s="6"/>
      <c r="AE284" s="6"/>
      <c r="AF284" s="4"/>
      <c r="AG284" s="4"/>
      <c r="AH284" s="5"/>
      <c r="AI284" s="5"/>
      <c r="AJ284" s="4"/>
      <c r="AK284" s="4"/>
      <c r="AL284" s="16"/>
      <c r="AM284" s="6"/>
      <c r="AN284" s="6"/>
      <c r="AO284" s="6"/>
      <c r="AP284" s="4"/>
      <c r="AQ284" s="4"/>
      <c r="AR284" s="5"/>
      <c r="AS284" s="5"/>
      <c r="AV284" s="16"/>
      <c r="AW284" s="6"/>
      <c r="AX284" s="6"/>
      <c r="AY284" s="6"/>
    </row>
    <row r="285" spans="2:59" x14ac:dyDescent="0.25">
      <c r="B285" s="1"/>
      <c r="C285" s="5"/>
      <c r="D285" s="5"/>
      <c r="E285" s="5"/>
      <c r="F285" s="6"/>
      <c r="G285" s="6"/>
      <c r="H285" s="16"/>
      <c r="I285" s="6"/>
      <c r="J285" s="6"/>
      <c r="K285" s="6"/>
      <c r="L285" s="4"/>
      <c r="M285" s="4"/>
      <c r="N285" s="5"/>
      <c r="O285" s="5"/>
      <c r="P285" s="4"/>
      <c r="Q285" s="4"/>
      <c r="R285" s="16"/>
      <c r="S285" s="6"/>
      <c r="T285" s="6"/>
      <c r="U285" s="6"/>
      <c r="V285" s="4"/>
      <c r="W285" s="4"/>
      <c r="X285" s="5"/>
      <c r="Y285" s="5"/>
      <c r="Z285" s="4"/>
      <c r="AA285" s="4"/>
      <c r="AB285" s="16"/>
      <c r="AC285" s="6"/>
      <c r="AD285" s="6"/>
      <c r="AE285" s="6"/>
      <c r="AF285" s="4"/>
      <c r="AG285" s="4"/>
      <c r="AH285" s="5"/>
      <c r="AI285" s="5"/>
      <c r="AJ285" s="4"/>
      <c r="AK285" s="4"/>
      <c r="AL285" s="16"/>
      <c r="AM285" s="6"/>
      <c r="AN285" s="6"/>
      <c r="AO285" s="6"/>
      <c r="AP285" s="4"/>
      <c r="AQ285" s="4"/>
      <c r="AR285" s="5"/>
      <c r="AS285" s="5"/>
      <c r="AV285" s="16"/>
      <c r="AW285" s="6"/>
      <c r="AX285" s="6"/>
      <c r="AY285" s="6"/>
    </row>
    <row r="286" spans="2:59" x14ac:dyDescent="0.25">
      <c r="B286" s="1"/>
      <c r="C286" s="5"/>
      <c r="D286" s="5"/>
      <c r="E286" s="5"/>
      <c r="F286" s="6"/>
      <c r="G286" s="6"/>
      <c r="H286" s="16"/>
      <c r="I286" s="6"/>
      <c r="J286" s="6"/>
      <c r="K286" s="6"/>
      <c r="L286" s="4"/>
      <c r="M286" s="4"/>
      <c r="N286" s="5"/>
      <c r="O286" s="5"/>
      <c r="P286" s="4"/>
      <c r="Q286" s="4"/>
      <c r="R286" s="16"/>
      <c r="S286" s="6"/>
      <c r="T286" s="6"/>
      <c r="U286" s="6"/>
      <c r="V286" s="4"/>
      <c r="W286" s="4"/>
      <c r="X286" s="5"/>
      <c r="Y286" s="5"/>
      <c r="Z286" s="4"/>
      <c r="AA286" s="4"/>
      <c r="AB286" s="16"/>
      <c r="AC286" s="6"/>
      <c r="AD286" s="6"/>
      <c r="AE286" s="6"/>
      <c r="AF286" s="4"/>
      <c r="AG286" s="4"/>
      <c r="AH286" s="5"/>
      <c r="AI286" s="5"/>
      <c r="AJ286" s="4"/>
      <c r="AK286" s="4"/>
      <c r="AL286" s="16"/>
      <c r="AM286" s="6"/>
      <c r="AN286" s="6"/>
      <c r="AO286" s="6"/>
      <c r="AP286" s="4"/>
      <c r="AQ286" s="4"/>
      <c r="AR286" s="5"/>
      <c r="AS286" s="5"/>
      <c r="AV286" s="16"/>
      <c r="AW286" s="6"/>
      <c r="AX286" s="6"/>
      <c r="AY286" s="6"/>
    </row>
    <row r="287" spans="2:59" x14ac:dyDescent="0.25">
      <c r="B287" s="1"/>
      <c r="C287" s="5"/>
      <c r="D287" s="5"/>
      <c r="E287" s="5"/>
      <c r="F287" s="6"/>
      <c r="G287" s="6"/>
      <c r="H287" s="16"/>
      <c r="I287" s="6"/>
      <c r="J287" s="6"/>
      <c r="K287" s="6"/>
      <c r="L287" s="4"/>
      <c r="M287" s="4"/>
      <c r="N287" s="5"/>
      <c r="O287" s="5"/>
      <c r="P287" s="4"/>
      <c r="Q287" s="4"/>
      <c r="R287" s="16"/>
      <c r="S287" s="6"/>
      <c r="T287" s="6"/>
      <c r="U287" s="6"/>
      <c r="V287" s="4"/>
      <c r="W287" s="4"/>
      <c r="X287" s="5"/>
      <c r="Y287" s="5"/>
      <c r="Z287" s="4"/>
      <c r="AA287" s="4"/>
      <c r="AB287" s="16"/>
      <c r="AC287" s="6"/>
      <c r="AD287" s="6"/>
      <c r="AE287" s="6"/>
      <c r="AF287" s="4"/>
      <c r="AG287" s="4"/>
      <c r="AH287" s="5"/>
      <c r="AI287" s="5"/>
      <c r="AJ287" s="4"/>
      <c r="AK287" s="4"/>
      <c r="AL287" s="16"/>
      <c r="AM287" s="6"/>
      <c r="AN287" s="6"/>
      <c r="AO287" s="6"/>
      <c r="AP287" s="4"/>
      <c r="AQ287" s="4"/>
      <c r="AR287" s="5"/>
      <c r="AS287" s="5"/>
      <c r="AV287" s="16"/>
      <c r="AW287" s="6"/>
      <c r="AX287" s="6"/>
      <c r="AY287" s="6"/>
    </row>
    <row r="288" spans="2:59" x14ac:dyDescent="0.25">
      <c r="B288" s="1"/>
      <c r="C288" s="5"/>
      <c r="D288" s="5"/>
      <c r="E288" s="5"/>
      <c r="F288" s="6"/>
      <c r="G288" s="6"/>
      <c r="H288" s="16"/>
      <c r="I288" s="6"/>
      <c r="J288" s="6"/>
      <c r="K288" s="6"/>
      <c r="L288" s="4"/>
      <c r="M288" s="4"/>
      <c r="N288" s="5"/>
      <c r="O288" s="5"/>
      <c r="P288" s="4"/>
      <c r="Q288" s="4"/>
      <c r="R288" s="16"/>
      <c r="S288" s="6"/>
      <c r="T288" s="6"/>
      <c r="U288" s="6"/>
      <c r="V288" s="4"/>
      <c r="W288" s="4"/>
      <c r="X288" s="5"/>
      <c r="Y288" s="5"/>
      <c r="Z288" s="4"/>
      <c r="AA288" s="4"/>
      <c r="AB288" s="16"/>
      <c r="AC288" s="6"/>
      <c r="AD288" s="6"/>
      <c r="AE288" s="6"/>
      <c r="AF288" s="4"/>
      <c r="AG288" s="4"/>
      <c r="AH288" s="5"/>
      <c r="AI288" s="5"/>
      <c r="AJ288" s="4"/>
      <c r="AK288" s="4"/>
      <c r="AL288" s="16"/>
      <c r="AM288" s="6"/>
      <c r="AN288" s="6"/>
      <c r="AO288" s="6"/>
      <c r="AP288" s="4"/>
      <c r="AQ288" s="4"/>
      <c r="AR288" s="5"/>
      <c r="AS288" s="5"/>
      <c r="AV288" s="16"/>
      <c r="AW288" s="6"/>
      <c r="AX288" s="6"/>
      <c r="AY288" s="6"/>
    </row>
    <row r="289" spans="2:51" x14ac:dyDescent="0.25">
      <c r="B289" s="1"/>
      <c r="C289" s="5"/>
      <c r="D289" s="5"/>
      <c r="E289" s="5"/>
      <c r="F289" s="6"/>
      <c r="G289" s="6"/>
      <c r="H289" s="16"/>
      <c r="I289" s="6"/>
      <c r="J289" s="6"/>
      <c r="K289" s="6"/>
      <c r="L289" s="4"/>
      <c r="M289" s="4"/>
      <c r="N289" s="5"/>
      <c r="O289" s="5"/>
      <c r="P289" s="4"/>
      <c r="Q289" s="4"/>
      <c r="R289" s="16"/>
      <c r="S289" s="6"/>
      <c r="T289" s="6"/>
      <c r="U289" s="6"/>
      <c r="V289" s="4"/>
      <c r="W289" s="4"/>
      <c r="X289" s="5"/>
      <c r="Y289" s="5"/>
      <c r="Z289" s="4"/>
      <c r="AA289" s="4"/>
      <c r="AB289" s="16"/>
      <c r="AC289" s="6"/>
      <c r="AD289" s="6"/>
      <c r="AE289" s="6"/>
      <c r="AF289" s="4"/>
      <c r="AG289" s="4"/>
      <c r="AH289" s="5"/>
      <c r="AI289" s="5"/>
      <c r="AJ289" s="4"/>
      <c r="AK289" s="4"/>
      <c r="AL289" s="16"/>
      <c r="AM289" s="6"/>
      <c r="AN289" s="6"/>
      <c r="AO289" s="6"/>
      <c r="AP289" s="4"/>
      <c r="AQ289" s="4"/>
      <c r="AR289" s="5"/>
      <c r="AS289" s="5"/>
      <c r="AV289" s="16"/>
      <c r="AW289" s="6"/>
      <c r="AX289" s="6"/>
      <c r="AY289" s="6"/>
    </row>
    <row r="290" spans="2:51" x14ac:dyDescent="0.25">
      <c r="B290" s="1"/>
      <c r="C290" s="5"/>
      <c r="D290" s="5"/>
      <c r="E290" s="5"/>
      <c r="F290" s="6"/>
      <c r="G290" s="6"/>
      <c r="H290" s="16"/>
      <c r="I290" s="6"/>
      <c r="J290" s="6"/>
      <c r="K290" s="6"/>
      <c r="L290" s="4"/>
      <c r="M290" s="4"/>
      <c r="N290" s="5"/>
      <c r="O290" s="5"/>
      <c r="P290" s="4"/>
      <c r="Q290" s="4"/>
      <c r="R290" s="16"/>
      <c r="S290" s="6"/>
      <c r="T290" s="6"/>
      <c r="U290" s="6"/>
      <c r="V290" s="4"/>
      <c r="W290" s="4"/>
      <c r="X290" s="5"/>
      <c r="Y290" s="5"/>
      <c r="Z290" s="4"/>
      <c r="AA290" s="4"/>
      <c r="AB290" s="16"/>
      <c r="AC290" s="6"/>
      <c r="AD290" s="6"/>
      <c r="AE290" s="6"/>
      <c r="AF290" s="4"/>
      <c r="AG290" s="4"/>
      <c r="AH290" s="5"/>
      <c r="AI290" s="5"/>
      <c r="AJ290" s="4"/>
      <c r="AK290" s="4"/>
      <c r="AL290" s="16"/>
      <c r="AM290" s="6"/>
      <c r="AN290" s="6"/>
      <c r="AO290" s="6"/>
      <c r="AP290" s="4"/>
      <c r="AQ290" s="4"/>
      <c r="AR290" s="5"/>
      <c r="AS290" s="5"/>
      <c r="AV290" s="16"/>
      <c r="AW290" s="6"/>
      <c r="AX290" s="6"/>
      <c r="AY290" s="6"/>
    </row>
    <row r="291" spans="2:51" x14ac:dyDescent="0.25">
      <c r="B291" s="1"/>
      <c r="C291" s="5"/>
      <c r="D291" s="5"/>
      <c r="E291" s="5"/>
      <c r="F291" s="6"/>
      <c r="G291" s="6"/>
      <c r="H291" s="16"/>
      <c r="I291" s="6"/>
      <c r="J291" s="6"/>
      <c r="K291" s="6"/>
      <c r="L291" s="4"/>
      <c r="M291" s="4"/>
      <c r="N291" s="5"/>
      <c r="O291" s="5"/>
      <c r="P291" s="4"/>
      <c r="Q291" s="4"/>
      <c r="R291" s="16"/>
      <c r="S291" s="6"/>
      <c r="T291" s="6"/>
      <c r="U291" s="6"/>
      <c r="V291" s="4"/>
      <c r="W291" s="4"/>
      <c r="X291" s="5"/>
      <c r="Y291" s="5"/>
      <c r="Z291" s="4"/>
      <c r="AA291" s="4"/>
      <c r="AB291" s="16"/>
      <c r="AC291" s="6"/>
      <c r="AD291" s="6"/>
      <c r="AE291" s="6"/>
      <c r="AF291" s="4"/>
      <c r="AG291" s="4"/>
      <c r="AH291" s="5"/>
      <c r="AI291" s="5"/>
      <c r="AJ291" s="4"/>
      <c r="AK291" s="4"/>
      <c r="AL291" s="16"/>
      <c r="AM291" s="6"/>
      <c r="AN291" s="6"/>
      <c r="AO291" s="6"/>
      <c r="AP291" s="4"/>
      <c r="AQ291" s="4"/>
      <c r="AR291" s="5"/>
      <c r="AS291" s="5"/>
      <c r="AV291" s="16"/>
      <c r="AW291" s="6"/>
      <c r="AX291" s="6"/>
      <c r="AY291" s="6"/>
    </row>
    <row r="292" spans="2:51" x14ac:dyDescent="0.25">
      <c r="B292" s="1"/>
      <c r="C292" s="5"/>
      <c r="D292" s="5"/>
      <c r="E292" s="5"/>
      <c r="F292" s="6"/>
      <c r="G292" s="6"/>
      <c r="H292" s="16"/>
      <c r="I292" s="6"/>
      <c r="J292" s="6"/>
      <c r="K292" s="6"/>
      <c r="L292" s="4"/>
      <c r="M292" s="4"/>
      <c r="N292" s="5"/>
      <c r="O292" s="5"/>
      <c r="P292" s="4"/>
      <c r="Q292" s="4"/>
      <c r="R292" s="16"/>
      <c r="S292" s="6"/>
      <c r="T292" s="6"/>
      <c r="U292" s="6"/>
      <c r="V292" s="4"/>
      <c r="W292" s="4"/>
      <c r="X292" s="5"/>
      <c r="Y292" s="5"/>
      <c r="Z292" s="4"/>
      <c r="AA292" s="4"/>
      <c r="AB292" s="16"/>
      <c r="AC292" s="6"/>
      <c r="AD292" s="6"/>
      <c r="AE292" s="6"/>
      <c r="AF292" s="4"/>
      <c r="AG292" s="4"/>
      <c r="AH292" s="5"/>
      <c r="AI292" s="5"/>
      <c r="AJ292" s="4"/>
      <c r="AK292" s="4"/>
      <c r="AL292" s="16"/>
      <c r="AM292" s="6"/>
      <c r="AN292" s="6"/>
      <c r="AO292" s="6"/>
      <c r="AP292" s="4"/>
      <c r="AQ292" s="4"/>
      <c r="AR292" s="5"/>
      <c r="AS292" s="5"/>
      <c r="AV292" s="16"/>
      <c r="AW292" s="6"/>
      <c r="AX292" s="6"/>
      <c r="AY292" s="6"/>
    </row>
    <row r="293" spans="2:51" x14ac:dyDescent="0.25">
      <c r="B293" s="1"/>
      <c r="C293" s="5"/>
      <c r="D293" s="5"/>
      <c r="E293" s="5"/>
      <c r="F293" s="6"/>
      <c r="G293" s="6"/>
      <c r="H293" s="16"/>
      <c r="I293" s="6"/>
      <c r="J293" s="6"/>
      <c r="K293" s="6"/>
      <c r="L293" s="4"/>
      <c r="M293" s="4"/>
      <c r="N293" s="5"/>
      <c r="O293" s="5"/>
      <c r="P293" s="4"/>
      <c r="Q293" s="4"/>
      <c r="R293" s="16"/>
      <c r="S293" s="6"/>
      <c r="T293" s="6"/>
      <c r="U293" s="6"/>
      <c r="V293" s="4"/>
      <c r="W293" s="4"/>
      <c r="X293" s="5"/>
      <c r="Y293" s="5"/>
      <c r="Z293" s="4"/>
      <c r="AA293" s="4"/>
      <c r="AB293" s="16"/>
      <c r="AC293" s="6"/>
      <c r="AD293" s="6"/>
      <c r="AE293" s="6"/>
      <c r="AF293" s="4"/>
      <c r="AG293" s="4"/>
      <c r="AH293" s="5"/>
      <c r="AI293" s="5"/>
      <c r="AJ293" s="4"/>
      <c r="AK293" s="4"/>
      <c r="AL293" s="16"/>
      <c r="AM293" s="6"/>
      <c r="AN293" s="6"/>
      <c r="AO293" s="6"/>
      <c r="AP293" s="4"/>
      <c r="AQ293" s="4"/>
      <c r="AR293" s="5"/>
      <c r="AS293" s="5"/>
      <c r="AV293" s="16"/>
      <c r="AW293" s="6"/>
      <c r="AX293" s="6"/>
      <c r="AY293" s="6"/>
    </row>
    <row r="294" spans="2:51" x14ac:dyDescent="0.25">
      <c r="B294" s="1"/>
      <c r="C294" s="5"/>
      <c r="D294" s="5"/>
      <c r="E294" s="5"/>
      <c r="F294" s="6"/>
      <c r="G294" s="6"/>
      <c r="H294" s="16"/>
      <c r="I294" s="6"/>
      <c r="J294" s="6"/>
      <c r="K294" s="6"/>
      <c r="L294" s="4"/>
      <c r="M294" s="4"/>
      <c r="N294" s="5"/>
      <c r="O294" s="5"/>
      <c r="P294" s="4"/>
      <c r="Q294" s="4"/>
      <c r="R294" s="16"/>
      <c r="S294" s="6"/>
      <c r="T294" s="6"/>
      <c r="U294" s="6"/>
      <c r="V294" s="4"/>
      <c r="W294" s="4"/>
      <c r="X294" s="5"/>
      <c r="Y294" s="5"/>
      <c r="Z294" s="4"/>
      <c r="AA294" s="4"/>
      <c r="AB294" s="16"/>
      <c r="AC294" s="6"/>
      <c r="AD294" s="6"/>
      <c r="AE294" s="6"/>
      <c r="AF294" s="4"/>
      <c r="AG294" s="4"/>
      <c r="AH294" s="5"/>
      <c r="AI294" s="5"/>
      <c r="AJ294" s="4"/>
      <c r="AK294" s="4"/>
      <c r="AL294" s="16"/>
      <c r="AM294" s="6"/>
      <c r="AN294" s="6"/>
      <c r="AO294" s="6"/>
      <c r="AP294" s="4"/>
      <c r="AQ294" s="4"/>
      <c r="AR294" s="5"/>
      <c r="AS294" s="5"/>
      <c r="AV294" s="16"/>
      <c r="AW294" s="6"/>
      <c r="AX294" s="6"/>
      <c r="AY294" s="6"/>
    </row>
    <row r="295" spans="2:51" x14ac:dyDescent="0.25">
      <c r="B295" s="1"/>
      <c r="C295" s="5"/>
      <c r="D295" s="5"/>
      <c r="E295" s="5"/>
      <c r="F295" s="6"/>
      <c r="G295" s="6"/>
      <c r="H295" s="16"/>
      <c r="I295" s="6"/>
      <c r="J295" s="6"/>
      <c r="K295" s="6"/>
      <c r="L295" s="4"/>
      <c r="M295" s="4"/>
      <c r="N295" s="5"/>
      <c r="O295" s="5"/>
      <c r="P295" s="4"/>
      <c r="Q295" s="4"/>
      <c r="R295" s="16"/>
      <c r="S295" s="6"/>
      <c r="T295" s="6"/>
      <c r="U295" s="6"/>
      <c r="V295" s="4"/>
      <c r="W295" s="4"/>
      <c r="X295" s="5"/>
      <c r="Y295" s="5"/>
      <c r="Z295" s="4"/>
      <c r="AA295" s="4"/>
      <c r="AB295" s="16"/>
      <c r="AC295" s="6"/>
      <c r="AD295" s="6"/>
      <c r="AE295" s="6"/>
      <c r="AF295" s="4"/>
      <c r="AG295" s="4"/>
      <c r="AH295" s="5"/>
      <c r="AI295" s="5"/>
      <c r="AJ295" s="4"/>
      <c r="AK295" s="4"/>
      <c r="AL295" s="16"/>
      <c r="AM295" s="6"/>
      <c r="AN295" s="6"/>
      <c r="AO295" s="6"/>
      <c r="AP295" s="4"/>
      <c r="AQ295" s="4"/>
      <c r="AR295" s="5"/>
      <c r="AS295" s="5"/>
      <c r="AV295" s="16"/>
      <c r="AW295" s="6"/>
      <c r="AX295" s="6"/>
      <c r="AY295" s="6"/>
    </row>
    <row r="296" spans="2:51" x14ac:dyDescent="0.25">
      <c r="B296" s="1"/>
      <c r="C296" s="5"/>
      <c r="D296" s="5"/>
      <c r="E296" s="5"/>
      <c r="F296" s="6"/>
      <c r="G296" s="6"/>
      <c r="H296" s="16"/>
      <c r="I296" s="6"/>
      <c r="J296" s="6"/>
      <c r="K296" s="6"/>
      <c r="L296" s="4"/>
      <c r="M296" s="4"/>
      <c r="N296" s="5"/>
      <c r="O296" s="5"/>
      <c r="P296" s="4"/>
      <c r="Q296" s="4"/>
      <c r="R296" s="16"/>
      <c r="S296" s="6"/>
      <c r="T296" s="6"/>
      <c r="U296" s="6"/>
      <c r="V296" s="4"/>
      <c r="W296" s="4"/>
      <c r="X296" s="5"/>
      <c r="Y296" s="5"/>
      <c r="Z296" s="4"/>
      <c r="AA296" s="4"/>
      <c r="AB296" s="16"/>
      <c r="AC296" s="6"/>
      <c r="AD296" s="6"/>
      <c r="AE296" s="6"/>
      <c r="AF296" s="4"/>
      <c r="AG296" s="4"/>
      <c r="AH296" s="5"/>
      <c r="AI296" s="5"/>
      <c r="AJ296" s="4"/>
      <c r="AK296" s="4"/>
      <c r="AL296" s="16"/>
      <c r="AM296" s="6"/>
      <c r="AN296" s="6"/>
      <c r="AO296" s="6"/>
      <c r="AP296" s="4"/>
      <c r="AQ296" s="4"/>
      <c r="AR296" s="5"/>
      <c r="AS296" s="5"/>
      <c r="AV296" s="16"/>
      <c r="AW296" s="6"/>
      <c r="AX296" s="6"/>
      <c r="AY296" s="6"/>
    </row>
    <row r="297" spans="2:51" x14ac:dyDescent="0.25">
      <c r="B297" s="1"/>
      <c r="C297" s="5"/>
      <c r="D297" s="5"/>
      <c r="E297" s="5"/>
      <c r="F297" s="6"/>
      <c r="G297" s="6"/>
      <c r="H297" s="16"/>
      <c r="I297" s="6"/>
      <c r="J297" s="6"/>
      <c r="K297" s="6"/>
      <c r="L297" s="4"/>
      <c r="M297" s="4"/>
      <c r="N297" s="5"/>
      <c r="O297" s="5"/>
      <c r="P297" s="4"/>
      <c r="Q297" s="4"/>
      <c r="R297" s="16"/>
      <c r="S297" s="6"/>
      <c r="T297" s="6"/>
      <c r="U297" s="6"/>
      <c r="V297" s="4"/>
      <c r="W297" s="4"/>
      <c r="X297" s="5"/>
      <c r="Y297" s="5"/>
      <c r="Z297" s="4"/>
      <c r="AA297" s="4"/>
      <c r="AB297" s="16"/>
      <c r="AC297" s="6"/>
      <c r="AD297" s="6"/>
      <c r="AE297" s="6"/>
      <c r="AF297" s="4"/>
      <c r="AG297" s="4"/>
      <c r="AH297" s="5"/>
      <c r="AI297" s="5"/>
      <c r="AJ297" s="4"/>
      <c r="AK297" s="4"/>
      <c r="AL297" s="16"/>
      <c r="AM297" s="6"/>
      <c r="AN297" s="6"/>
      <c r="AO297" s="6"/>
      <c r="AP297" s="4"/>
      <c r="AQ297" s="4"/>
      <c r="AR297" s="5"/>
      <c r="AS297" s="5"/>
      <c r="AV297" s="16"/>
      <c r="AW297" s="6"/>
      <c r="AX297" s="6"/>
      <c r="AY297" s="6"/>
    </row>
    <row r="298" spans="2:51" x14ac:dyDescent="0.25">
      <c r="B298" s="1"/>
      <c r="C298" s="5"/>
      <c r="D298" s="5"/>
      <c r="E298" s="5"/>
      <c r="F298" s="6"/>
      <c r="G298" s="6"/>
      <c r="H298" s="16"/>
      <c r="I298" s="6"/>
      <c r="J298" s="6"/>
      <c r="K298" s="6"/>
      <c r="L298" s="4"/>
      <c r="M298" s="4"/>
      <c r="N298" s="5"/>
      <c r="O298" s="5"/>
      <c r="P298" s="4"/>
      <c r="Q298" s="4"/>
      <c r="R298" s="16"/>
      <c r="S298" s="6"/>
      <c r="T298" s="6"/>
      <c r="U298" s="6"/>
      <c r="V298" s="4"/>
      <c r="W298" s="4"/>
      <c r="X298" s="5"/>
      <c r="Y298" s="5"/>
      <c r="Z298" s="4"/>
      <c r="AA298" s="4"/>
      <c r="AB298" s="16"/>
      <c r="AC298" s="6"/>
      <c r="AD298" s="6"/>
      <c r="AE298" s="6"/>
      <c r="AF298" s="4"/>
      <c r="AG298" s="4"/>
      <c r="AH298" s="5"/>
      <c r="AI298" s="5"/>
      <c r="AJ298" s="4"/>
      <c r="AK298" s="4"/>
      <c r="AL298" s="16"/>
      <c r="AM298" s="6"/>
      <c r="AN298" s="6"/>
      <c r="AO298" s="6"/>
      <c r="AP298" s="4"/>
      <c r="AQ298" s="4"/>
      <c r="AR298" s="5"/>
      <c r="AS298" s="5"/>
      <c r="AV298" s="16"/>
      <c r="AW298" s="6"/>
      <c r="AX298" s="6"/>
      <c r="AY298" s="6"/>
    </row>
    <row r="299" spans="2:51" x14ac:dyDescent="0.25">
      <c r="B299" s="1"/>
      <c r="C299" s="5"/>
      <c r="D299" s="5"/>
      <c r="E299" s="5"/>
      <c r="F299" s="6"/>
      <c r="G299" s="6"/>
      <c r="H299" s="16"/>
      <c r="I299" s="6"/>
      <c r="J299" s="6"/>
      <c r="K299" s="6"/>
      <c r="L299" s="4"/>
      <c r="M299" s="4"/>
      <c r="N299" s="5"/>
      <c r="O299" s="5"/>
      <c r="P299" s="4"/>
      <c r="Q299" s="4"/>
      <c r="R299" s="16"/>
      <c r="S299" s="6"/>
      <c r="T299" s="6"/>
      <c r="U299" s="6"/>
      <c r="V299" s="4"/>
      <c r="W299" s="4"/>
      <c r="X299" s="5"/>
      <c r="Y299" s="5"/>
      <c r="Z299" s="4"/>
      <c r="AA299" s="4"/>
      <c r="AB299" s="16"/>
      <c r="AC299" s="6"/>
      <c r="AD299" s="6"/>
      <c r="AE299" s="6"/>
      <c r="AF299" s="4"/>
      <c r="AG299" s="4"/>
      <c r="AH299" s="5"/>
      <c r="AI299" s="5"/>
      <c r="AJ299" s="4"/>
      <c r="AK299" s="4"/>
      <c r="AL299" s="16"/>
      <c r="AM299" s="6"/>
      <c r="AN299" s="6"/>
      <c r="AO299" s="6"/>
      <c r="AP299" s="4"/>
      <c r="AQ299" s="4"/>
      <c r="AR299" s="5"/>
      <c r="AS299" s="5"/>
      <c r="AV299" s="16"/>
      <c r="AW299" s="6"/>
      <c r="AX299" s="6"/>
      <c r="AY299" s="6"/>
    </row>
    <row r="300" spans="2:51" x14ac:dyDescent="0.25">
      <c r="B300" s="1"/>
      <c r="C300" s="5"/>
      <c r="D300" s="5"/>
      <c r="E300" s="5"/>
      <c r="F300" s="6"/>
      <c r="G300" s="6"/>
      <c r="H300" s="16"/>
      <c r="I300" s="6"/>
      <c r="J300" s="6"/>
      <c r="K300" s="6"/>
      <c r="L300" s="4"/>
      <c r="M300" s="4"/>
      <c r="N300" s="5"/>
      <c r="O300" s="5"/>
      <c r="P300" s="4"/>
      <c r="Q300" s="4"/>
      <c r="R300" s="16"/>
      <c r="S300" s="6"/>
      <c r="T300" s="6"/>
      <c r="U300" s="6"/>
      <c r="V300" s="4"/>
      <c r="W300" s="4"/>
      <c r="X300" s="5"/>
      <c r="Y300" s="5"/>
      <c r="Z300" s="4"/>
      <c r="AA300" s="4"/>
      <c r="AB300" s="16"/>
      <c r="AC300" s="6"/>
      <c r="AD300" s="6"/>
      <c r="AE300" s="6"/>
      <c r="AF300" s="4"/>
      <c r="AG300" s="4"/>
      <c r="AH300" s="5"/>
      <c r="AI300" s="5"/>
      <c r="AJ300" s="4"/>
      <c r="AK300" s="4"/>
      <c r="AL300" s="16"/>
      <c r="AM300" s="6"/>
      <c r="AN300" s="6"/>
      <c r="AO300" s="6"/>
      <c r="AP300" s="4"/>
      <c r="AQ300" s="4"/>
      <c r="AR300" s="5"/>
      <c r="AS300" s="5"/>
      <c r="AV300" s="16"/>
      <c r="AW300" s="6"/>
      <c r="AX300" s="6"/>
      <c r="AY300" s="6"/>
    </row>
    <row r="301" spans="2:51" x14ac:dyDescent="0.25">
      <c r="B301" s="1"/>
      <c r="C301" s="5"/>
      <c r="D301" s="5"/>
      <c r="E301" s="5"/>
      <c r="F301" s="6"/>
      <c r="G301" s="6"/>
      <c r="H301" s="16"/>
      <c r="I301" s="6"/>
      <c r="J301" s="6"/>
      <c r="K301" s="6"/>
      <c r="L301" s="4"/>
      <c r="M301" s="4"/>
      <c r="N301" s="5"/>
      <c r="O301" s="5"/>
      <c r="P301" s="4"/>
      <c r="Q301" s="4"/>
      <c r="R301" s="16"/>
      <c r="S301" s="6"/>
      <c r="T301" s="6"/>
      <c r="U301" s="6"/>
      <c r="V301" s="4"/>
      <c r="W301" s="4"/>
      <c r="X301" s="5"/>
      <c r="Y301" s="5"/>
      <c r="Z301" s="4"/>
      <c r="AA301" s="4"/>
      <c r="AB301" s="16"/>
      <c r="AC301" s="6"/>
      <c r="AD301" s="6"/>
      <c r="AE301" s="6"/>
      <c r="AF301" s="4"/>
      <c r="AG301" s="4"/>
      <c r="AH301" s="5"/>
      <c r="AI301" s="5"/>
      <c r="AJ301" s="4"/>
      <c r="AK301" s="4"/>
      <c r="AL301" s="16"/>
      <c r="AM301" s="6"/>
      <c r="AN301" s="6"/>
      <c r="AO301" s="6"/>
      <c r="AP301" s="4"/>
      <c r="AQ301" s="4"/>
      <c r="AR301" s="5"/>
      <c r="AS301" s="5"/>
      <c r="AV301" s="16"/>
      <c r="AW301" s="6"/>
      <c r="AX301" s="6"/>
      <c r="AY301" s="6"/>
    </row>
    <row r="302" spans="2:51" x14ac:dyDescent="0.25">
      <c r="B302" s="1"/>
      <c r="C302" s="5"/>
      <c r="D302" s="5"/>
      <c r="E302" s="5"/>
      <c r="F302" s="6"/>
      <c r="G302" s="6"/>
      <c r="H302" s="16"/>
      <c r="I302" s="6"/>
      <c r="J302" s="6"/>
      <c r="K302" s="6"/>
      <c r="L302" s="4"/>
      <c r="M302" s="4"/>
      <c r="N302" s="5"/>
      <c r="O302" s="5"/>
      <c r="P302" s="4"/>
      <c r="Q302" s="4"/>
      <c r="R302" s="16"/>
      <c r="S302" s="6"/>
      <c r="T302" s="6"/>
      <c r="U302" s="6"/>
      <c r="V302" s="4"/>
      <c r="W302" s="4"/>
      <c r="X302" s="5"/>
      <c r="Y302" s="5"/>
      <c r="Z302" s="4"/>
      <c r="AA302" s="4"/>
      <c r="AB302" s="16"/>
      <c r="AC302" s="6"/>
      <c r="AD302" s="6"/>
      <c r="AE302" s="6"/>
      <c r="AF302" s="4"/>
      <c r="AG302" s="4"/>
      <c r="AH302" s="5"/>
      <c r="AI302" s="5"/>
      <c r="AJ302" s="4"/>
      <c r="AK302" s="4"/>
      <c r="AL302" s="16"/>
      <c r="AM302" s="6"/>
      <c r="AN302" s="6"/>
      <c r="AO302" s="6"/>
      <c r="AP302" s="4"/>
      <c r="AQ302" s="4"/>
      <c r="AR302" s="5"/>
      <c r="AS302" s="5"/>
      <c r="AV302" s="16"/>
      <c r="AW302" s="6"/>
      <c r="AX302" s="6"/>
      <c r="AY302" s="6"/>
    </row>
    <row r="303" spans="2:51" x14ac:dyDescent="0.25">
      <c r="B303" s="1"/>
      <c r="C303" s="5"/>
      <c r="D303" s="5"/>
      <c r="E303" s="5"/>
      <c r="F303" s="6"/>
      <c r="G303" s="6"/>
      <c r="H303" s="16"/>
      <c r="I303" s="6"/>
      <c r="J303" s="6"/>
      <c r="K303" s="6"/>
      <c r="L303" s="4"/>
      <c r="M303" s="4"/>
      <c r="N303" s="5"/>
      <c r="O303" s="5"/>
      <c r="P303" s="4"/>
      <c r="Q303" s="4"/>
      <c r="R303" s="16"/>
      <c r="S303" s="6"/>
      <c r="T303" s="6"/>
      <c r="U303" s="6"/>
      <c r="V303" s="4"/>
      <c r="W303" s="4"/>
      <c r="X303" s="5"/>
      <c r="Y303" s="5"/>
      <c r="Z303" s="4"/>
      <c r="AA303" s="4"/>
      <c r="AB303" s="16"/>
      <c r="AC303" s="6"/>
      <c r="AD303" s="6"/>
      <c r="AE303" s="6"/>
      <c r="AF303" s="4"/>
      <c r="AG303" s="4"/>
      <c r="AH303" s="5"/>
      <c r="AI303" s="5"/>
      <c r="AJ303" s="4"/>
      <c r="AK303" s="4"/>
      <c r="AL303" s="16"/>
      <c r="AM303" s="6"/>
      <c r="AN303" s="6"/>
      <c r="AO303" s="6"/>
      <c r="AP303" s="4"/>
      <c r="AQ303" s="4"/>
      <c r="AR303" s="5"/>
      <c r="AS303" s="5"/>
      <c r="AV303" s="16"/>
      <c r="AW303" s="6"/>
      <c r="AX303" s="6"/>
      <c r="AY303" s="6"/>
    </row>
    <row r="304" spans="2:51" x14ac:dyDescent="0.25">
      <c r="B304" s="1"/>
      <c r="C304" s="5"/>
      <c r="D304" s="5"/>
      <c r="E304" s="5"/>
      <c r="F304" s="6"/>
      <c r="G304" s="6"/>
      <c r="H304" s="16"/>
      <c r="I304" s="6"/>
      <c r="J304" s="6"/>
      <c r="K304" s="6"/>
      <c r="L304" s="4"/>
      <c r="M304" s="4"/>
      <c r="N304" s="5"/>
      <c r="O304" s="5"/>
      <c r="P304" s="4"/>
      <c r="Q304" s="4"/>
      <c r="R304" s="16"/>
      <c r="S304" s="6"/>
      <c r="T304" s="6"/>
      <c r="U304" s="6"/>
      <c r="V304" s="4"/>
      <c r="W304" s="4"/>
      <c r="X304" s="5"/>
      <c r="Y304" s="5"/>
      <c r="Z304" s="4"/>
      <c r="AA304" s="4"/>
      <c r="AB304" s="16"/>
      <c r="AC304" s="6"/>
      <c r="AD304" s="6"/>
      <c r="AE304" s="6"/>
      <c r="AF304" s="4"/>
      <c r="AG304" s="4"/>
      <c r="AH304" s="5"/>
      <c r="AI304" s="5"/>
      <c r="AJ304" s="4"/>
      <c r="AK304" s="4"/>
      <c r="AL304" s="16"/>
      <c r="AM304" s="6"/>
      <c r="AN304" s="6"/>
      <c r="AO304" s="6"/>
      <c r="AP304" s="4"/>
      <c r="AQ304" s="4"/>
      <c r="AR304" s="5"/>
      <c r="AS304" s="5"/>
      <c r="AV304" s="16"/>
      <c r="AW304" s="6"/>
      <c r="AX304" s="6"/>
      <c r="AY304" s="6"/>
    </row>
    <row r="305" spans="2:51" x14ac:dyDescent="0.25">
      <c r="B305" s="1"/>
      <c r="C305" s="5"/>
      <c r="D305" s="5"/>
      <c r="E305" s="5"/>
      <c r="F305" s="6"/>
      <c r="G305" s="6"/>
      <c r="H305" s="16"/>
      <c r="I305" s="6"/>
      <c r="J305" s="6"/>
      <c r="K305" s="6"/>
      <c r="L305" s="4"/>
      <c r="M305" s="4"/>
      <c r="N305" s="5"/>
      <c r="O305" s="5"/>
      <c r="P305" s="4"/>
      <c r="Q305" s="4"/>
      <c r="R305" s="16"/>
      <c r="S305" s="6"/>
      <c r="T305" s="6"/>
      <c r="U305" s="6"/>
      <c r="V305" s="4"/>
      <c r="W305" s="4"/>
      <c r="X305" s="5"/>
      <c r="Y305" s="5"/>
      <c r="Z305" s="4"/>
      <c r="AA305" s="4"/>
      <c r="AB305" s="16"/>
      <c r="AC305" s="6"/>
      <c r="AD305" s="6"/>
      <c r="AE305" s="6"/>
      <c r="AF305" s="4"/>
      <c r="AG305" s="4"/>
      <c r="AH305" s="5"/>
      <c r="AI305" s="5"/>
      <c r="AJ305" s="4"/>
      <c r="AK305" s="4"/>
      <c r="AL305" s="16"/>
      <c r="AM305" s="6"/>
      <c r="AN305" s="6"/>
      <c r="AO305" s="6"/>
      <c r="AP305" s="4"/>
      <c r="AQ305" s="4"/>
      <c r="AR305" s="5"/>
      <c r="AS305" s="5"/>
      <c r="AV305" s="16"/>
      <c r="AW305" s="6"/>
      <c r="AX305" s="6"/>
      <c r="AY305" s="6"/>
    </row>
    <row r="306" spans="2:51" x14ac:dyDescent="0.25">
      <c r="B306" s="1"/>
      <c r="C306" s="5"/>
      <c r="D306" s="5"/>
      <c r="E306" s="5"/>
      <c r="F306" s="6"/>
      <c r="G306" s="6"/>
      <c r="H306" s="16"/>
      <c r="I306" s="6"/>
      <c r="J306" s="6"/>
      <c r="K306" s="6"/>
      <c r="L306" s="4"/>
      <c r="M306" s="4"/>
      <c r="N306" s="5"/>
      <c r="O306" s="5"/>
      <c r="P306" s="4"/>
      <c r="Q306" s="4"/>
      <c r="R306" s="16"/>
      <c r="S306" s="6"/>
      <c r="T306" s="6"/>
      <c r="U306" s="6"/>
      <c r="V306" s="4"/>
      <c r="W306" s="4"/>
      <c r="X306" s="5"/>
      <c r="Y306" s="5"/>
      <c r="Z306" s="4"/>
      <c r="AA306" s="4"/>
      <c r="AB306" s="16"/>
      <c r="AC306" s="6"/>
      <c r="AD306" s="6"/>
      <c r="AE306" s="6"/>
      <c r="AF306" s="4"/>
      <c r="AG306" s="4"/>
      <c r="AH306" s="5"/>
      <c r="AI306" s="5"/>
      <c r="AJ306" s="4"/>
      <c r="AK306" s="4"/>
      <c r="AL306" s="16"/>
      <c r="AM306" s="6"/>
      <c r="AN306" s="6"/>
      <c r="AO306" s="6"/>
      <c r="AP306" s="4"/>
      <c r="AQ306" s="4"/>
      <c r="AR306" s="5"/>
      <c r="AS306" s="5"/>
      <c r="AV306" s="16"/>
      <c r="AW306" s="6"/>
      <c r="AX306" s="6"/>
      <c r="AY306" s="6"/>
    </row>
    <row r="307" spans="2:51" x14ac:dyDescent="0.25">
      <c r="B307" s="1"/>
      <c r="C307" s="5"/>
      <c r="D307" s="5"/>
      <c r="E307" s="5"/>
      <c r="F307" s="6"/>
      <c r="G307" s="6"/>
      <c r="H307" s="16"/>
      <c r="I307" s="6"/>
      <c r="J307" s="6"/>
      <c r="K307" s="6"/>
      <c r="L307" s="4"/>
      <c r="M307" s="4"/>
      <c r="N307" s="5"/>
      <c r="O307" s="5"/>
      <c r="P307" s="4"/>
      <c r="Q307" s="4"/>
      <c r="R307" s="16"/>
      <c r="S307" s="6"/>
      <c r="T307" s="6"/>
      <c r="U307" s="6"/>
      <c r="V307" s="4"/>
      <c r="W307" s="4"/>
      <c r="X307" s="5"/>
      <c r="Y307" s="5"/>
      <c r="Z307" s="4"/>
      <c r="AA307" s="4"/>
      <c r="AB307" s="16"/>
      <c r="AC307" s="6"/>
      <c r="AD307" s="6"/>
      <c r="AE307" s="6"/>
      <c r="AF307" s="4"/>
      <c r="AG307" s="4"/>
      <c r="AH307" s="5"/>
      <c r="AI307" s="5"/>
      <c r="AJ307" s="4"/>
      <c r="AK307" s="4"/>
      <c r="AL307" s="16"/>
      <c r="AM307" s="6"/>
      <c r="AN307" s="6"/>
      <c r="AO307" s="6"/>
      <c r="AP307" s="4"/>
      <c r="AQ307" s="4"/>
      <c r="AR307" s="5"/>
      <c r="AS307" s="5"/>
      <c r="AV307" s="16"/>
      <c r="AW307" s="6"/>
      <c r="AX307" s="6"/>
      <c r="AY307" s="6"/>
    </row>
    <row r="308" spans="2:51" x14ac:dyDescent="0.25">
      <c r="B308" s="1"/>
      <c r="C308" s="5"/>
      <c r="D308" s="5"/>
      <c r="E308" s="5"/>
      <c r="F308" s="6"/>
      <c r="G308" s="6"/>
      <c r="H308" s="16"/>
      <c r="I308" s="6"/>
      <c r="J308" s="6"/>
      <c r="K308" s="6"/>
      <c r="L308" s="4"/>
      <c r="M308" s="4"/>
      <c r="N308" s="5"/>
      <c r="O308" s="5"/>
      <c r="P308" s="4"/>
      <c r="Q308" s="4"/>
      <c r="R308" s="16"/>
      <c r="S308" s="6"/>
      <c r="T308" s="6"/>
      <c r="U308" s="6"/>
      <c r="V308" s="4"/>
      <c r="W308" s="4"/>
      <c r="X308" s="5"/>
      <c r="Y308" s="5"/>
      <c r="Z308" s="4"/>
      <c r="AA308" s="4"/>
      <c r="AB308" s="16"/>
      <c r="AC308" s="6"/>
      <c r="AD308" s="6"/>
      <c r="AE308" s="6"/>
      <c r="AF308" s="4"/>
      <c r="AG308" s="4"/>
      <c r="AH308" s="5"/>
      <c r="AI308" s="5"/>
      <c r="AJ308" s="4"/>
      <c r="AK308" s="4"/>
      <c r="AL308" s="16"/>
      <c r="AM308" s="6"/>
      <c r="AN308" s="6"/>
      <c r="AO308" s="6"/>
      <c r="AP308" s="4"/>
      <c r="AQ308" s="4"/>
      <c r="AR308" s="5"/>
      <c r="AS308" s="5"/>
      <c r="AV308" s="16"/>
      <c r="AW308" s="6"/>
      <c r="AX308" s="6"/>
      <c r="AY308" s="6"/>
    </row>
    <row r="309" spans="2:51" x14ac:dyDescent="0.25">
      <c r="B309" s="1"/>
      <c r="C309" s="5"/>
      <c r="D309" s="5"/>
      <c r="E309" s="5"/>
      <c r="F309" s="6"/>
      <c r="G309" s="6"/>
      <c r="H309" s="16"/>
      <c r="I309" s="6"/>
      <c r="J309" s="6"/>
      <c r="K309" s="6"/>
      <c r="L309" s="4"/>
      <c r="M309" s="4"/>
      <c r="N309" s="5"/>
      <c r="O309" s="5"/>
      <c r="P309" s="4"/>
      <c r="Q309" s="4"/>
      <c r="R309" s="16"/>
      <c r="S309" s="6"/>
      <c r="T309" s="6"/>
      <c r="U309" s="6"/>
      <c r="V309" s="4"/>
      <c r="W309" s="4"/>
      <c r="X309" s="5"/>
      <c r="Y309" s="5"/>
      <c r="Z309" s="4"/>
      <c r="AA309" s="4"/>
      <c r="AB309" s="16"/>
      <c r="AC309" s="6"/>
      <c r="AD309" s="6"/>
      <c r="AE309" s="6"/>
      <c r="AF309" s="4"/>
      <c r="AG309" s="4"/>
      <c r="AH309" s="5"/>
      <c r="AI309" s="5"/>
      <c r="AJ309" s="4"/>
      <c r="AK309" s="4"/>
      <c r="AL309" s="16"/>
      <c r="AM309" s="6"/>
      <c r="AN309" s="6"/>
      <c r="AO309" s="6"/>
      <c r="AP309" s="4"/>
      <c r="AQ309" s="4"/>
      <c r="AR309" s="5"/>
      <c r="AS309" s="5"/>
      <c r="AV309" s="16"/>
      <c r="AW309" s="6"/>
      <c r="AX309" s="6"/>
      <c r="AY309" s="6"/>
    </row>
    <row r="310" spans="2:51" x14ac:dyDescent="0.25">
      <c r="B310" s="1"/>
      <c r="C310" s="5"/>
      <c r="D310" s="5"/>
      <c r="E310" s="5"/>
      <c r="F310" s="6"/>
      <c r="G310" s="6"/>
      <c r="H310" s="16"/>
      <c r="I310" s="6"/>
      <c r="J310" s="6"/>
      <c r="K310" s="6"/>
      <c r="L310" s="4"/>
      <c r="M310" s="4"/>
      <c r="N310" s="5"/>
      <c r="O310" s="5"/>
      <c r="P310" s="4"/>
      <c r="Q310" s="4"/>
      <c r="R310" s="16"/>
      <c r="S310" s="6"/>
      <c r="T310" s="6"/>
      <c r="U310" s="6"/>
      <c r="V310" s="4"/>
      <c r="W310" s="4"/>
      <c r="X310" s="5"/>
      <c r="Y310" s="5"/>
      <c r="Z310" s="4"/>
      <c r="AA310" s="4"/>
      <c r="AB310" s="16"/>
      <c r="AC310" s="6"/>
      <c r="AD310" s="6"/>
      <c r="AE310" s="6"/>
      <c r="AF310" s="4"/>
      <c r="AG310" s="4"/>
      <c r="AH310" s="5"/>
      <c r="AI310" s="5"/>
      <c r="AJ310" s="4"/>
      <c r="AK310" s="4"/>
      <c r="AL310" s="16"/>
      <c r="AM310" s="6"/>
      <c r="AN310" s="6"/>
      <c r="AO310" s="6"/>
      <c r="AP310" s="4"/>
      <c r="AQ310" s="4"/>
      <c r="AR310" s="5"/>
      <c r="AS310" s="5"/>
      <c r="AV310" s="16"/>
      <c r="AW310" s="6"/>
      <c r="AX310" s="6"/>
      <c r="AY310" s="6"/>
    </row>
    <row r="311" spans="2:51" x14ac:dyDescent="0.25">
      <c r="B311" s="1"/>
      <c r="C311" s="5"/>
      <c r="D311" s="5"/>
      <c r="E311" s="5"/>
      <c r="F311" s="6"/>
      <c r="G311" s="6"/>
      <c r="H311" s="16"/>
      <c r="I311" s="6"/>
      <c r="J311" s="6"/>
      <c r="K311" s="6"/>
      <c r="L311" s="4"/>
      <c r="M311" s="4"/>
      <c r="N311" s="5"/>
      <c r="O311" s="5"/>
      <c r="P311" s="4"/>
      <c r="Q311" s="4"/>
      <c r="R311" s="16"/>
      <c r="S311" s="6"/>
      <c r="T311" s="6"/>
      <c r="U311" s="6"/>
      <c r="V311" s="4"/>
      <c r="W311" s="4"/>
      <c r="X311" s="5"/>
      <c r="Y311" s="5"/>
      <c r="Z311" s="4"/>
      <c r="AA311" s="4"/>
      <c r="AB311" s="16"/>
      <c r="AC311" s="6"/>
      <c r="AD311" s="6"/>
      <c r="AE311" s="6"/>
      <c r="AF311" s="4"/>
      <c r="AG311" s="4"/>
      <c r="AH311" s="5"/>
      <c r="AI311" s="5"/>
      <c r="AJ311" s="4"/>
      <c r="AK311" s="4"/>
      <c r="AL311" s="16"/>
      <c r="AM311" s="6"/>
      <c r="AN311" s="6"/>
      <c r="AO311" s="6"/>
      <c r="AP311" s="4"/>
      <c r="AQ311" s="4"/>
      <c r="AR311" s="5"/>
      <c r="AS311" s="5"/>
      <c r="AV311" s="16"/>
      <c r="AW311" s="6"/>
      <c r="AX311" s="6"/>
      <c r="AY311" s="6"/>
    </row>
    <row r="312" spans="2:51" x14ac:dyDescent="0.25">
      <c r="B312" s="1"/>
      <c r="C312" s="5"/>
      <c r="D312" s="5"/>
      <c r="E312" s="5"/>
      <c r="F312" s="6"/>
      <c r="G312" s="6"/>
      <c r="H312" s="16"/>
      <c r="I312" s="6"/>
      <c r="J312" s="6"/>
      <c r="K312" s="6"/>
      <c r="L312" s="4"/>
      <c r="M312" s="4"/>
      <c r="N312" s="5"/>
      <c r="O312" s="5"/>
      <c r="P312" s="4"/>
      <c r="Q312" s="4"/>
      <c r="R312" s="16"/>
      <c r="S312" s="6"/>
      <c r="T312" s="6"/>
      <c r="U312" s="6"/>
      <c r="V312" s="4"/>
      <c r="W312" s="4"/>
      <c r="X312" s="5"/>
      <c r="Y312" s="5"/>
      <c r="Z312" s="4"/>
      <c r="AA312" s="4"/>
      <c r="AB312" s="16"/>
      <c r="AC312" s="6"/>
      <c r="AD312" s="6"/>
      <c r="AE312" s="6"/>
      <c r="AF312" s="4"/>
      <c r="AG312" s="4"/>
      <c r="AH312" s="5"/>
      <c r="AI312" s="5"/>
      <c r="AJ312" s="4"/>
      <c r="AK312" s="4"/>
      <c r="AL312" s="16"/>
      <c r="AM312" s="6"/>
      <c r="AN312" s="6"/>
      <c r="AO312" s="6"/>
      <c r="AP312" s="4"/>
      <c r="AQ312" s="4"/>
      <c r="AR312" s="5"/>
      <c r="AS312" s="5"/>
      <c r="AV312" s="16"/>
      <c r="AW312" s="6"/>
      <c r="AX312" s="6"/>
      <c r="AY312" s="6"/>
    </row>
    <row r="313" spans="2:51" x14ac:dyDescent="0.25">
      <c r="B313" s="1"/>
      <c r="C313" s="5"/>
      <c r="D313" s="5"/>
      <c r="E313" s="5"/>
      <c r="F313" s="6"/>
      <c r="G313" s="6"/>
      <c r="H313" s="16"/>
      <c r="I313" s="6"/>
      <c r="J313" s="6"/>
      <c r="K313" s="6"/>
      <c r="L313" s="4"/>
      <c r="M313" s="4"/>
      <c r="N313" s="5"/>
      <c r="O313" s="5"/>
      <c r="P313" s="4"/>
      <c r="Q313" s="4"/>
      <c r="R313" s="16"/>
      <c r="S313" s="6"/>
      <c r="T313" s="6"/>
      <c r="U313" s="6"/>
      <c r="V313" s="4"/>
      <c r="W313" s="4"/>
      <c r="X313" s="5"/>
      <c r="Y313" s="5"/>
      <c r="Z313" s="4"/>
      <c r="AA313" s="4"/>
      <c r="AB313" s="16"/>
      <c r="AC313" s="6"/>
      <c r="AD313" s="6"/>
      <c r="AE313" s="6"/>
      <c r="AF313" s="4"/>
      <c r="AG313" s="4"/>
      <c r="AH313" s="5"/>
      <c r="AI313" s="5"/>
      <c r="AJ313" s="4"/>
      <c r="AK313" s="4"/>
      <c r="AL313" s="16"/>
      <c r="AM313" s="6"/>
      <c r="AN313" s="6"/>
      <c r="AO313" s="6"/>
      <c r="AP313" s="4"/>
      <c r="AQ313" s="4"/>
      <c r="AR313" s="5"/>
      <c r="AS313" s="5"/>
      <c r="AV313" s="16"/>
      <c r="AW313" s="6"/>
      <c r="AX313" s="6"/>
      <c r="AY313" s="6"/>
    </row>
    <row r="314" spans="2:51" x14ac:dyDescent="0.25">
      <c r="B314" s="1"/>
      <c r="C314" s="5"/>
      <c r="D314" s="5"/>
      <c r="E314" s="5"/>
      <c r="F314" s="6"/>
      <c r="G314" s="6"/>
      <c r="H314" s="16"/>
      <c r="I314" s="6"/>
      <c r="J314" s="6"/>
      <c r="K314" s="6"/>
      <c r="L314" s="4"/>
      <c r="M314" s="4"/>
      <c r="N314" s="5"/>
      <c r="O314" s="5"/>
      <c r="P314" s="4"/>
      <c r="Q314" s="4"/>
      <c r="R314" s="16"/>
      <c r="S314" s="6"/>
      <c r="T314" s="6"/>
      <c r="U314" s="6"/>
      <c r="V314" s="4"/>
      <c r="W314" s="4"/>
      <c r="X314" s="5"/>
      <c r="Y314" s="5"/>
      <c r="Z314" s="4"/>
      <c r="AA314" s="4"/>
      <c r="AB314" s="16"/>
      <c r="AC314" s="6"/>
      <c r="AD314" s="6"/>
      <c r="AE314" s="6"/>
      <c r="AF314" s="4"/>
      <c r="AG314" s="4"/>
      <c r="AH314" s="5"/>
      <c r="AI314" s="5"/>
      <c r="AJ314" s="4"/>
      <c r="AK314" s="4"/>
      <c r="AL314" s="16"/>
      <c r="AM314" s="6"/>
      <c r="AN314" s="6"/>
      <c r="AO314" s="6"/>
      <c r="AP314" s="4"/>
      <c r="AQ314" s="4"/>
      <c r="AR314" s="5"/>
      <c r="AS314" s="5"/>
      <c r="AV314" s="16"/>
      <c r="AW314" s="6"/>
      <c r="AX314" s="6"/>
      <c r="AY314" s="6"/>
    </row>
    <row r="315" spans="2:51" x14ac:dyDescent="0.25">
      <c r="B315" s="1"/>
      <c r="C315" s="5"/>
      <c r="D315" s="5"/>
      <c r="E315" s="5"/>
      <c r="F315" s="6"/>
      <c r="G315" s="6"/>
      <c r="H315" s="16"/>
      <c r="I315" s="6"/>
      <c r="J315" s="6"/>
      <c r="K315" s="6"/>
      <c r="L315" s="4"/>
      <c r="M315" s="4"/>
      <c r="N315" s="5"/>
      <c r="O315" s="5"/>
      <c r="P315" s="4"/>
      <c r="Q315" s="4"/>
      <c r="R315" s="16"/>
      <c r="S315" s="6"/>
      <c r="T315" s="6"/>
      <c r="U315" s="6"/>
      <c r="V315" s="4"/>
      <c r="W315" s="4"/>
      <c r="X315" s="5"/>
      <c r="Y315" s="5"/>
      <c r="Z315" s="4"/>
      <c r="AA315" s="4"/>
      <c r="AB315" s="16"/>
      <c r="AC315" s="6"/>
      <c r="AD315" s="6"/>
      <c r="AE315" s="6"/>
      <c r="AF315" s="4"/>
      <c r="AG315" s="4"/>
      <c r="AH315" s="5"/>
      <c r="AI315" s="5"/>
      <c r="AJ315" s="4"/>
      <c r="AK315" s="4"/>
      <c r="AL315" s="16"/>
      <c r="AM315" s="6"/>
      <c r="AN315" s="6"/>
      <c r="AO315" s="6"/>
      <c r="AP315" s="4"/>
      <c r="AQ315" s="4"/>
      <c r="AR315" s="5"/>
      <c r="AS315" s="5"/>
      <c r="AV315" s="16"/>
      <c r="AW315" s="6"/>
      <c r="AX315" s="6"/>
      <c r="AY315" s="6"/>
    </row>
    <row r="316" spans="2:51" x14ac:dyDescent="0.25">
      <c r="B316" s="1"/>
      <c r="C316" s="5"/>
      <c r="D316" s="5"/>
      <c r="E316" s="5"/>
      <c r="F316" s="6"/>
      <c r="G316" s="6"/>
      <c r="H316" s="16"/>
      <c r="I316" s="6"/>
      <c r="J316" s="6"/>
      <c r="K316" s="6"/>
      <c r="L316" s="4"/>
      <c r="M316" s="4"/>
      <c r="N316" s="5"/>
      <c r="O316" s="5"/>
      <c r="P316" s="4"/>
      <c r="Q316" s="4"/>
      <c r="R316" s="16"/>
      <c r="S316" s="6"/>
      <c r="T316" s="6"/>
      <c r="U316" s="6"/>
      <c r="V316" s="4"/>
      <c r="W316" s="4"/>
      <c r="X316" s="5"/>
      <c r="Y316" s="5"/>
      <c r="Z316" s="4"/>
      <c r="AA316" s="4"/>
      <c r="AB316" s="16"/>
      <c r="AC316" s="6"/>
      <c r="AD316" s="6"/>
      <c r="AE316" s="6"/>
      <c r="AF316" s="4"/>
      <c r="AG316" s="4"/>
      <c r="AH316" s="5"/>
      <c r="AI316" s="5"/>
      <c r="AJ316" s="4"/>
      <c r="AK316" s="4"/>
      <c r="AL316" s="16"/>
      <c r="AM316" s="6"/>
      <c r="AN316" s="6"/>
      <c r="AO316" s="6"/>
      <c r="AP316" s="4"/>
      <c r="AQ316" s="4"/>
      <c r="AR316" s="5"/>
      <c r="AS316" s="5"/>
      <c r="AV316" s="16"/>
      <c r="AW316" s="6"/>
      <c r="AX316" s="6"/>
      <c r="AY316" s="6"/>
    </row>
    <row r="317" spans="2:51" x14ac:dyDescent="0.25">
      <c r="B317" s="1"/>
      <c r="C317" s="5"/>
      <c r="D317" s="5"/>
      <c r="E317" s="5"/>
      <c r="F317" s="6"/>
      <c r="G317" s="6"/>
      <c r="H317" s="16"/>
      <c r="I317" s="6"/>
      <c r="J317" s="6"/>
      <c r="K317" s="6"/>
      <c r="L317" s="4"/>
      <c r="M317" s="4"/>
      <c r="N317" s="5"/>
      <c r="O317" s="5"/>
      <c r="P317" s="4"/>
      <c r="Q317" s="4"/>
      <c r="R317" s="16"/>
      <c r="S317" s="6"/>
      <c r="T317" s="6"/>
      <c r="U317" s="6"/>
      <c r="V317" s="4"/>
      <c r="W317" s="4"/>
      <c r="X317" s="5"/>
      <c r="Y317" s="5"/>
      <c r="Z317" s="4"/>
      <c r="AA317" s="4"/>
      <c r="AB317" s="16"/>
      <c r="AC317" s="6"/>
      <c r="AD317" s="6"/>
      <c r="AE317" s="6"/>
      <c r="AF317" s="4"/>
      <c r="AG317" s="4"/>
      <c r="AH317" s="5"/>
      <c r="AI317" s="5"/>
      <c r="AJ317" s="4"/>
      <c r="AK317" s="4"/>
      <c r="AL317" s="16"/>
      <c r="AM317" s="6"/>
      <c r="AN317" s="6"/>
      <c r="AO317" s="6"/>
      <c r="AP317" s="4"/>
      <c r="AQ317" s="4"/>
      <c r="AR317" s="5"/>
      <c r="AS317" s="5"/>
      <c r="AV317" s="16"/>
      <c r="AW317" s="6"/>
      <c r="AX317" s="6"/>
      <c r="AY317" s="6"/>
    </row>
    <row r="318" spans="2:51" x14ac:dyDescent="0.25">
      <c r="B318" s="1"/>
      <c r="C318" s="5"/>
      <c r="D318" s="5"/>
      <c r="E318" s="5"/>
      <c r="F318" s="6"/>
      <c r="G318" s="6"/>
      <c r="H318" s="16"/>
      <c r="I318" s="6"/>
      <c r="J318" s="6"/>
      <c r="K318" s="6"/>
      <c r="L318" s="4"/>
      <c r="M318" s="4"/>
      <c r="N318" s="5"/>
      <c r="O318" s="5"/>
      <c r="P318" s="4"/>
      <c r="Q318" s="4"/>
      <c r="R318" s="16"/>
      <c r="S318" s="6"/>
      <c r="T318" s="6"/>
      <c r="U318" s="6"/>
      <c r="V318" s="4"/>
      <c r="W318" s="4"/>
      <c r="X318" s="5"/>
      <c r="Y318" s="5"/>
      <c r="Z318" s="4"/>
      <c r="AA318" s="4"/>
      <c r="AB318" s="16"/>
      <c r="AC318" s="6"/>
      <c r="AD318" s="6"/>
      <c r="AE318" s="6"/>
      <c r="AF318" s="4"/>
      <c r="AG318" s="4"/>
      <c r="AH318" s="5"/>
      <c r="AI318" s="5"/>
      <c r="AJ318" s="4"/>
      <c r="AK318" s="4"/>
      <c r="AL318" s="16"/>
      <c r="AM318" s="6"/>
      <c r="AN318" s="6"/>
      <c r="AO318" s="6"/>
      <c r="AP318" s="4"/>
      <c r="AQ318" s="4"/>
      <c r="AR318" s="5"/>
      <c r="AS318" s="5"/>
      <c r="AV318" s="16"/>
      <c r="AW318" s="6"/>
      <c r="AX318" s="6"/>
      <c r="AY318" s="6"/>
    </row>
    <row r="319" spans="2:51" x14ac:dyDescent="0.25">
      <c r="B319" s="1"/>
      <c r="C319" s="5"/>
      <c r="D319" s="5"/>
      <c r="E319" s="5"/>
      <c r="F319" s="6"/>
      <c r="G319" s="6"/>
      <c r="H319" s="16"/>
      <c r="I319" s="6"/>
      <c r="J319" s="6"/>
      <c r="K319" s="6"/>
      <c r="L319" s="4"/>
      <c r="M319" s="4"/>
      <c r="N319" s="5"/>
      <c r="O319" s="5"/>
      <c r="P319" s="4"/>
      <c r="Q319" s="4"/>
      <c r="R319" s="16"/>
      <c r="S319" s="6"/>
      <c r="T319" s="6"/>
      <c r="U319" s="6"/>
      <c r="V319" s="4"/>
      <c r="W319" s="4"/>
      <c r="X319" s="5"/>
      <c r="Y319" s="5"/>
      <c r="Z319" s="4"/>
      <c r="AA319" s="4"/>
      <c r="AB319" s="16"/>
      <c r="AC319" s="6"/>
      <c r="AD319" s="6"/>
      <c r="AE319" s="6"/>
      <c r="AF319" s="4"/>
      <c r="AG319" s="4"/>
      <c r="AH319" s="5"/>
      <c r="AI319" s="5"/>
      <c r="AJ319" s="4"/>
      <c r="AK319" s="4"/>
      <c r="AL319" s="16"/>
      <c r="AM319" s="6"/>
      <c r="AN319" s="6"/>
      <c r="AO319" s="6"/>
      <c r="AP319" s="4"/>
      <c r="AQ319" s="4"/>
      <c r="AR319" s="5"/>
      <c r="AS319" s="5"/>
      <c r="AV319" s="16"/>
      <c r="AW319" s="6"/>
      <c r="AX319" s="6"/>
      <c r="AY319" s="6"/>
    </row>
    <row r="320" spans="2:51" x14ac:dyDescent="0.25">
      <c r="B320" s="1"/>
      <c r="C320" s="5"/>
      <c r="D320" s="5"/>
      <c r="E320" s="5"/>
      <c r="F320" s="6"/>
      <c r="G320" s="6"/>
      <c r="H320" s="16"/>
      <c r="I320" s="6"/>
      <c r="J320" s="6"/>
      <c r="K320" s="6"/>
      <c r="L320" s="4"/>
      <c r="M320" s="4"/>
      <c r="N320" s="5"/>
      <c r="O320" s="5"/>
      <c r="P320" s="4"/>
      <c r="Q320" s="4"/>
      <c r="R320" s="16"/>
      <c r="S320" s="6"/>
      <c r="T320" s="6"/>
      <c r="U320" s="6"/>
      <c r="V320" s="4"/>
      <c r="W320" s="4"/>
      <c r="X320" s="5"/>
      <c r="Y320" s="5"/>
      <c r="Z320" s="4"/>
      <c r="AA320" s="4"/>
      <c r="AB320" s="16"/>
      <c r="AC320" s="6"/>
      <c r="AD320" s="6"/>
      <c r="AE320" s="6"/>
      <c r="AF320" s="4"/>
      <c r="AG320" s="4"/>
      <c r="AH320" s="5"/>
      <c r="AI320" s="5"/>
      <c r="AJ320" s="4"/>
      <c r="AK320" s="4"/>
      <c r="AL320" s="16"/>
      <c r="AM320" s="6"/>
      <c r="AN320" s="6"/>
      <c r="AO320" s="6"/>
      <c r="AP320" s="4"/>
      <c r="AQ320" s="4"/>
      <c r="AR320" s="5"/>
      <c r="AS320" s="5"/>
      <c r="AV320" s="16"/>
      <c r="AW320" s="6"/>
      <c r="AX320" s="6"/>
      <c r="AY320" s="6"/>
    </row>
    <row r="321" spans="2:51" x14ac:dyDescent="0.25">
      <c r="B321" s="1"/>
      <c r="C321" s="5"/>
      <c r="D321" s="5"/>
      <c r="E321" s="5"/>
      <c r="F321" s="6"/>
      <c r="G321" s="6"/>
      <c r="H321" s="16"/>
      <c r="I321" s="6"/>
      <c r="J321" s="6"/>
      <c r="K321" s="6"/>
      <c r="L321" s="4"/>
      <c r="M321" s="4"/>
      <c r="N321" s="5"/>
      <c r="O321" s="5"/>
      <c r="P321" s="4"/>
      <c r="Q321" s="4"/>
      <c r="R321" s="16"/>
      <c r="S321" s="6"/>
      <c r="T321" s="6"/>
      <c r="U321" s="6"/>
      <c r="V321" s="4"/>
      <c r="W321" s="4"/>
      <c r="X321" s="5"/>
      <c r="Y321" s="5"/>
      <c r="Z321" s="4"/>
      <c r="AA321" s="4"/>
      <c r="AB321" s="16"/>
      <c r="AC321" s="6"/>
      <c r="AD321" s="6"/>
      <c r="AE321" s="6"/>
      <c r="AF321" s="4"/>
      <c r="AG321" s="4"/>
      <c r="AH321" s="5"/>
      <c r="AI321" s="5"/>
      <c r="AJ321" s="4"/>
      <c r="AK321" s="4"/>
      <c r="AL321" s="16"/>
      <c r="AM321" s="6"/>
      <c r="AN321" s="6"/>
      <c r="AO321" s="6"/>
      <c r="AP321" s="4"/>
      <c r="AQ321" s="4"/>
      <c r="AR321" s="5"/>
      <c r="AS321" s="5"/>
      <c r="AV321" s="16"/>
      <c r="AW321" s="6"/>
      <c r="AX321" s="6"/>
      <c r="AY321" s="6"/>
    </row>
    <row r="322" spans="2:51" x14ac:dyDescent="0.25">
      <c r="B322" s="1"/>
      <c r="C322" s="5"/>
      <c r="D322" s="5"/>
      <c r="E322" s="5"/>
      <c r="F322" s="6"/>
      <c r="G322" s="6"/>
      <c r="H322" s="16"/>
      <c r="I322" s="6"/>
      <c r="J322" s="6"/>
      <c r="K322" s="6"/>
      <c r="L322" s="4"/>
      <c r="M322" s="4"/>
      <c r="N322" s="5"/>
      <c r="O322" s="5"/>
      <c r="P322" s="4"/>
      <c r="Q322" s="4"/>
      <c r="R322" s="16"/>
      <c r="S322" s="6"/>
      <c r="T322" s="6"/>
      <c r="U322" s="6"/>
      <c r="V322" s="4"/>
      <c r="W322" s="4"/>
      <c r="X322" s="5"/>
      <c r="Y322" s="5"/>
      <c r="Z322" s="4"/>
      <c r="AA322" s="4"/>
      <c r="AB322" s="16"/>
      <c r="AC322" s="6"/>
      <c r="AD322" s="6"/>
      <c r="AE322" s="6"/>
      <c r="AF322" s="4"/>
      <c r="AG322" s="4"/>
      <c r="AH322" s="5"/>
      <c r="AI322" s="5"/>
      <c r="AJ322" s="4"/>
      <c r="AK322" s="4"/>
      <c r="AL322" s="16"/>
      <c r="AM322" s="6"/>
      <c r="AN322" s="6"/>
      <c r="AO322" s="6"/>
      <c r="AP322" s="4"/>
      <c r="AQ322" s="4"/>
      <c r="AR322" s="5"/>
      <c r="AS322" s="5"/>
      <c r="AV322" s="16"/>
      <c r="AW322" s="6"/>
      <c r="AX322" s="6"/>
      <c r="AY322" s="6"/>
    </row>
    <row r="323" spans="2:51" x14ac:dyDescent="0.25">
      <c r="B323" s="1"/>
      <c r="C323" s="5"/>
      <c r="D323" s="5"/>
      <c r="E323" s="5"/>
      <c r="F323" s="6"/>
      <c r="G323" s="6"/>
      <c r="H323" s="16"/>
      <c r="I323" s="6"/>
      <c r="J323" s="6"/>
      <c r="K323" s="6"/>
      <c r="L323" s="4"/>
      <c r="M323" s="4"/>
      <c r="N323" s="5"/>
      <c r="O323" s="5"/>
      <c r="P323" s="4"/>
      <c r="Q323" s="4"/>
      <c r="R323" s="16"/>
      <c r="S323" s="6"/>
      <c r="T323" s="6"/>
      <c r="U323" s="6"/>
      <c r="V323" s="4"/>
      <c r="W323" s="4"/>
      <c r="X323" s="5"/>
      <c r="Y323" s="5"/>
      <c r="Z323" s="4"/>
      <c r="AA323" s="4"/>
      <c r="AB323" s="16"/>
      <c r="AC323" s="6"/>
      <c r="AD323" s="6"/>
      <c r="AE323" s="6"/>
      <c r="AF323" s="4"/>
      <c r="AG323" s="4"/>
      <c r="AH323" s="5"/>
      <c r="AI323" s="5"/>
      <c r="AJ323" s="4"/>
      <c r="AK323" s="4"/>
      <c r="AL323" s="16"/>
      <c r="AM323" s="6"/>
      <c r="AN323" s="6"/>
      <c r="AO323" s="6"/>
      <c r="AP323" s="4"/>
      <c r="AQ323" s="4"/>
      <c r="AR323" s="5"/>
      <c r="AS323" s="5"/>
      <c r="AV323" s="16"/>
      <c r="AW323" s="6"/>
      <c r="AX323" s="6"/>
      <c r="AY323" s="6"/>
    </row>
    <row r="324" spans="2:51" x14ac:dyDescent="0.25">
      <c r="B324" s="1"/>
      <c r="C324" s="5"/>
      <c r="D324" s="5"/>
      <c r="E324" s="5"/>
      <c r="F324" s="6"/>
      <c r="G324" s="6"/>
      <c r="H324" s="16"/>
      <c r="I324" s="6"/>
      <c r="J324" s="6"/>
      <c r="K324" s="6"/>
      <c r="L324" s="4"/>
      <c r="M324" s="4"/>
      <c r="N324" s="5"/>
      <c r="O324" s="5"/>
      <c r="P324" s="4"/>
      <c r="Q324" s="4"/>
      <c r="R324" s="16"/>
      <c r="S324" s="6"/>
      <c r="T324" s="6"/>
      <c r="U324" s="6"/>
      <c r="V324" s="4"/>
      <c r="W324" s="4"/>
      <c r="X324" s="5"/>
      <c r="Y324" s="5"/>
      <c r="Z324" s="4"/>
      <c r="AA324" s="4"/>
      <c r="AB324" s="16"/>
      <c r="AC324" s="6"/>
      <c r="AD324" s="6"/>
      <c r="AE324" s="6"/>
      <c r="AF324" s="4"/>
      <c r="AG324" s="4"/>
      <c r="AH324" s="5"/>
      <c r="AI324" s="5"/>
      <c r="AJ324" s="4"/>
      <c r="AK324" s="4"/>
      <c r="AL324" s="16"/>
      <c r="AM324" s="6"/>
      <c r="AN324" s="6"/>
      <c r="AO324" s="6"/>
      <c r="AP324" s="4"/>
      <c r="AQ324" s="4"/>
      <c r="AR324" s="5"/>
      <c r="AS324" s="5"/>
      <c r="AV324" s="16"/>
      <c r="AW324" s="6"/>
      <c r="AX324" s="6"/>
      <c r="AY324" s="6"/>
    </row>
    <row r="325" spans="2:51" x14ac:dyDescent="0.25">
      <c r="B325" s="1"/>
      <c r="C325" s="5"/>
      <c r="D325" s="5"/>
      <c r="E325" s="5"/>
      <c r="F325" s="6"/>
      <c r="G325" s="6"/>
      <c r="H325" s="16"/>
      <c r="I325" s="6"/>
      <c r="J325" s="6"/>
      <c r="K325" s="6"/>
      <c r="L325" s="4"/>
      <c r="M325" s="4"/>
      <c r="N325" s="5"/>
      <c r="O325" s="5"/>
      <c r="P325" s="4"/>
      <c r="Q325" s="4"/>
      <c r="R325" s="16"/>
      <c r="S325" s="6"/>
      <c r="T325" s="6"/>
      <c r="U325" s="6"/>
      <c r="V325" s="4"/>
      <c r="W325" s="4"/>
      <c r="X325" s="5"/>
      <c r="Y325" s="5"/>
      <c r="Z325" s="4"/>
      <c r="AA325" s="4"/>
      <c r="AB325" s="16"/>
      <c r="AC325" s="6"/>
      <c r="AD325" s="6"/>
      <c r="AE325" s="6"/>
      <c r="AF325" s="4"/>
      <c r="AG325" s="4"/>
      <c r="AH325" s="5"/>
      <c r="AI325" s="5"/>
      <c r="AJ325" s="4"/>
      <c r="AK325" s="4"/>
      <c r="AL325" s="16"/>
      <c r="AM325" s="6"/>
      <c r="AN325" s="6"/>
      <c r="AO325" s="6"/>
      <c r="AP325" s="4"/>
      <c r="AQ325" s="4"/>
      <c r="AR325" s="5"/>
      <c r="AS325" s="5"/>
      <c r="AV325" s="16"/>
      <c r="AW325" s="6"/>
      <c r="AX325" s="6"/>
      <c r="AY325" s="6"/>
    </row>
    <row r="326" spans="2:51" x14ac:dyDescent="0.25">
      <c r="B326" s="1"/>
      <c r="C326" s="5"/>
      <c r="D326" s="5"/>
      <c r="E326" s="5"/>
      <c r="F326" s="6"/>
      <c r="G326" s="6"/>
      <c r="H326" s="16"/>
      <c r="I326" s="6"/>
      <c r="J326" s="6"/>
      <c r="K326" s="6"/>
      <c r="L326" s="4"/>
      <c r="M326" s="4"/>
      <c r="N326" s="5"/>
      <c r="O326" s="5"/>
      <c r="P326" s="4"/>
      <c r="Q326" s="4"/>
      <c r="R326" s="16"/>
      <c r="S326" s="6"/>
      <c r="T326" s="6"/>
      <c r="U326" s="6"/>
      <c r="V326" s="4"/>
      <c r="W326" s="4"/>
      <c r="X326" s="5"/>
      <c r="Y326" s="5"/>
      <c r="Z326" s="4"/>
      <c r="AA326" s="4"/>
      <c r="AB326" s="16"/>
      <c r="AC326" s="6"/>
      <c r="AD326" s="6"/>
      <c r="AE326" s="6"/>
      <c r="AF326" s="4"/>
      <c r="AG326" s="4"/>
      <c r="AH326" s="5"/>
      <c r="AI326" s="5"/>
      <c r="AJ326" s="4"/>
      <c r="AK326" s="4"/>
      <c r="AL326" s="16"/>
      <c r="AM326" s="6"/>
      <c r="AN326" s="6"/>
      <c r="AO326" s="6"/>
      <c r="AP326" s="4"/>
      <c r="AQ326" s="4"/>
      <c r="AR326" s="5"/>
      <c r="AS326" s="5"/>
      <c r="AV326" s="16"/>
      <c r="AW326" s="6"/>
      <c r="AX326" s="6"/>
      <c r="AY326" s="6"/>
    </row>
    <row r="327" spans="2:51" x14ac:dyDescent="0.25">
      <c r="B327" s="1"/>
      <c r="C327" s="5"/>
      <c r="D327" s="5"/>
      <c r="E327" s="5"/>
      <c r="F327" s="6"/>
      <c r="G327" s="6"/>
      <c r="H327" s="16"/>
      <c r="I327" s="6"/>
      <c r="J327" s="6"/>
      <c r="K327" s="6"/>
      <c r="L327" s="4"/>
      <c r="M327" s="4"/>
      <c r="N327" s="5"/>
      <c r="O327" s="5"/>
      <c r="P327" s="4"/>
      <c r="Q327" s="4"/>
      <c r="R327" s="16"/>
      <c r="S327" s="6"/>
      <c r="T327" s="6"/>
      <c r="U327" s="6"/>
      <c r="V327" s="4"/>
      <c r="W327" s="4"/>
      <c r="X327" s="5"/>
      <c r="Y327" s="5"/>
      <c r="Z327" s="4"/>
      <c r="AA327" s="4"/>
      <c r="AB327" s="16"/>
      <c r="AC327" s="6"/>
      <c r="AD327" s="6"/>
      <c r="AE327" s="6"/>
      <c r="AF327" s="4"/>
      <c r="AG327" s="4"/>
      <c r="AH327" s="5"/>
      <c r="AI327" s="5"/>
      <c r="AJ327" s="4"/>
      <c r="AK327" s="4"/>
      <c r="AL327" s="16"/>
      <c r="AM327" s="6"/>
      <c r="AN327" s="6"/>
      <c r="AO327" s="6"/>
      <c r="AP327" s="4"/>
      <c r="AQ327" s="4"/>
      <c r="AR327" s="5"/>
      <c r="AS327" s="5"/>
      <c r="AV327" s="16"/>
      <c r="AW327" s="6"/>
      <c r="AX327" s="6"/>
      <c r="AY327" s="6"/>
    </row>
    <row r="328" spans="2:51" x14ac:dyDescent="0.25">
      <c r="B328" s="1"/>
      <c r="C328" s="5"/>
      <c r="D328" s="5"/>
      <c r="E328" s="5"/>
      <c r="F328" s="6"/>
      <c r="G328" s="6"/>
      <c r="H328" s="16"/>
      <c r="I328" s="6"/>
      <c r="J328" s="6"/>
      <c r="K328" s="6"/>
      <c r="L328" s="4"/>
      <c r="M328" s="4"/>
      <c r="N328" s="5"/>
      <c r="O328" s="5"/>
      <c r="P328" s="4"/>
      <c r="Q328" s="4"/>
      <c r="R328" s="16"/>
      <c r="S328" s="6"/>
      <c r="T328" s="6"/>
      <c r="U328" s="6"/>
      <c r="V328" s="4"/>
      <c r="W328" s="4"/>
      <c r="X328" s="5"/>
      <c r="Y328" s="5"/>
      <c r="Z328" s="4"/>
      <c r="AA328" s="4"/>
      <c r="AB328" s="16"/>
      <c r="AC328" s="6"/>
      <c r="AD328" s="6"/>
      <c r="AE328" s="6"/>
      <c r="AF328" s="4"/>
      <c r="AG328" s="4"/>
      <c r="AH328" s="5"/>
      <c r="AI328" s="5"/>
      <c r="AJ328" s="4"/>
      <c r="AK328" s="4"/>
      <c r="AL328" s="16"/>
      <c r="AM328" s="6"/>
      <c r="AN328" s="6"/>
      <c r="AO328" s="6"/>
      <c r="AP328" s="4"/>
      <c r="AQ328" s="4"/>
      <c r="AR328" s="5"/>
      <c r="AS328" s="5"/>
      <c r="AV328" s="16"/>
      <c r="AW328" s="6"/>
      <c r="AX328" s="6"/>
      <c r="AY328" s="6"/>
    </row>
    <row r="329" spans="2:51" x14ac:dyDescent="0.25">
      <c r="B329" s="1"/>
      <c r="C329" s="5"/>
      <c r="D329" s="5"/>
      <c r="E329" s="5"/>
      <c r="F329" s="6"/>
      <c r="G329" s="6"/>
      <c r="H329" s="16"/>
      <c r="I329" s="6"/>
      <c r="J329" s="6"/>
      <c r="K329" s="6"/>
      <c r="L329" s="4"/>
      <c r="M329" s="4"/>
      <c r="N329" s="5"/>
      <c r="O329" s="5"/>
      <c r="P329" s="4"/>
      <c r="Q329" s="4"/>
      <c r="R329" s="16"/>
      <c r="S329" s="6"/>
      <c r="T329" s="6"/>
      <c r="U329" s="6"/>
      <c r="V329" s="4"/>
      <c r="W329" s="4"/>
      <c r="X329" s="5"/>
      <c r="Y329" s="5"/>
      <c r="Z329" s="4"/>
      <c r="AA329" s="4"/>
      <c r="AB329" s="16"/>
      <c r="AC329" s="6"/>
      <c r="AD329" s="6"/>
      <c r="AE329" s="6"/>
      <c r="AF329" s="4"/>
      <c r="AG329" s="4"/>
      <c r="AH329" s="5"/>
      <c r="AI329" s="5"/>
      <c r="AJ329" s="4"/>
      <c r="AK329" s="4"/>
      <c r="AL329" s="16"/>
      <c r="AM329" s="6"/>
      <c r="AN329" s="6"/>
      <c r="AO329" s="6"/>
      <c r="AP329" s="4"/>
      <c r="AQ329" s="4"/>
      <c r="AR329" s="5"/>
      <c r="AS329" s="5"/>
      <c r="AV329" s="16"/>
      <c r="AW329" s="6"/>
      <c r="AX329" s="6"/>
      <c r="AY329" s="6"/>
    </row>
    <row r="330" spans="2:51" x14ac:dyDescent="0.25">
      <c r="B330" s="1"/>
      <c r="C330" s="5"/>
      <c r="D330" s="5"/>
      <c r="E330" s="5"/>
      <c r="F330" s="6"/>
      <c r="G330" s="6"/>
      <c r="H330" s="16"/>
      <c r="I330" s="6"/>
      <c r="J330" s="6"/>
      <c r="K330" s="6"/>
      <c r="L330" s="4"/>
      <c r="M330" s="4"/>
      <c r="N330" s="5"/>
      <c r="O330" s="5"/>
      <c r="P330" s="4"/>
      <c r="Q330" s="4"/>
      <c r="R330" s="16"/>
      <c r="S330" s="6"/>
      <c r="T330" s="6"/>
      <c r="U330" s="6"/>
      <c r="V330" s="4"/>
      <c r="W330" s="4"/>
      <c r="X330" s="5"/>
      <c r="Y330" s="5"/>
      <c r="Z330" s="4"/>
      <c r="AA330" s="4"/>
      <c r="AB330" s="16"/>
      <c r="AC330" s="6"/>
      <c r="AD330" s="6"/>
      <c r="AE330" s="6"/>
      <c r="AF330" s="4"/>
      <c r="AG330" s="4"/>
      <c r="AH330" s="5"/>
      <c r="AI330" s="5"/>
      <c r="AJ330" s="4"/>
      <c r="AK330" s="4"/>
      <c r="AL330" s="16"/>
      <c r="AM330" s="6"/>
      <c r="AN330" s="6"/>
      <c r="AO330" s="6"/>
      <c r="AP330" s="4"/>
      <c r="AQ330" s="4"/>
      <c r="AR330" s="5"/>
      <c r="AS330" s="5"/>
      <c r="AV330" s="16"/>
      <c r="AW330" s="6"/>
      <c r="AX330" s="6"/>
      <c r="AY330" s="6"/>
    </row>
    <row r="331" spans="2:51" x14ac:dyDescent="0.25">
      <c r="B331" s="1"/>
      <c r="C331" s="5"/>
      <c r="D331" s="5"/>
      <c r="E331" s="5"/>
      <c r="F331" s="6"/>
      <c r="G331" s="6"/>
      <c r="H331" s="16"/>
      <c r="I331" s="6"/>
      <c r="J331" s="6"/>
      <c r="K331" s="6"/>
      <c r="L331" s="4"/>
      <c r="M331" s="4"/>
      <c r="N331" s="5"/>
      <c r="O331" s="5"/>
      <c r="P331" s="4"/>
      <c r="Q331" s="4"/>
      <c r="R331" s="16"/>
      <c r="S331" s="6"/>
      <c r="T331" s="6"/>
      <c r="U331" s="6"/>
      <c r="V331" s="4"/>
      <c r="W331" s="4"/>
      <c r="X331" s="5"/>
      <c r="Y331" s="5"/>
      <c r="Z331" s="4"/>
      <c r="AA331" s="4"/>
      <c r="AB331" s="16"/>
      <c r="AC331" s="6"/>
      <c r="AD331" s="6"/>
      <c r="AE331" s="6"/>
      <c r="AF331" s="4"/>
      <c r="AG331" s="4"/>
      <c r="AH331" s="5"/>
      <c r="AI331" s="5"/>
      <c r="AJ331" s="4"/>
      <c r="AK331" s="4"/>
      <c r="AL331" s="16"/>
      <c r="AM331" s="6"/>
      <c r="AN331" s="6"/>
      <c r="AO331" s="6"/>
      <c r="AP331" s="4"/>
      <c r="AQ331" s="4"/>
      <c r="AR331" s="5"/>
      <c r="AS331" s="5"/>
      <c r="AV331" s="16"/>
      <c r="AW331" s="6"/>
      <c r="AX331" s="6"/>
      <c r="AY331" s="6"/>
    </row>
    <row r="332" spans="2:51" x14ac:dyDescent="0.25">
      <c r="B332" s="1"/>
      <c r="C332" s="5"/>
      <c r="D332" s="5"/>
      <c r="E332" s="5"/>
      <c r="F332" s="6"/>
      <c r="G332" s="6"/>
      <c r="H332" s="16"/>
      <c r="I332" s="6"/>
      <c r="J332" s="6"/>
      <c r="K332" s="6"/>
      <c r="L332" s="4"/>
      <c r="M332" s="4"/>
      <c r="N332" s="5"/>
      <c r="O332" s="5"/>
      <c r="P332" s="4"/>
      <c r="Q332" s="4"/>
      <c r="R332" s="16"/>
      <c r="S332" s="6"/>
      <c r="T332" s="6"/>
      <c r="U332" s="6"/>
      <c r="V332" s="4"/>
      <c r="W332" s="4"/>
      <c r="X332" s="5"/>
      <c r="Y332" s="5"/>
      <c r="Z332" s="4"/>
      <c r="AA332" s="4"/>
      <c r="AB332" s="16"/>
      <c r="AC332" s="6"/>
      <c r="AD332" s="6"/>
      <c r="AE332" s="6"/>
      <c r="AF332" s="4"/>
      <c r="AG332" s="4"/>
      <c r="AH332" s="5"/>
      <c r="AI332" s="5"/>
      <c r="AJ332" s="4"/>
      <c r="AK332" s="4"/>
      <c r="AL332" s="16"/>
      <c r="AM332" s="6"/>
      <c r="AN332" s="6"/>
      <c r="AO332" s="6"/>
      <c r="AP332" s="4"/>
      <c r="AQ332" s="4"/>
      <c r="AR332" s="5"/>
      <c r="AS332" s="5"/>
      <c r="AV332" s="16"/>
      <c r="AW332" s="6"/>
      <c r="AX332" s="6"/>
      <c r="AY332" s="6"/>
    </row>
    <row r="333" spans="2:51" x14ac:dyDescent="0.25">
      <c r="B333" s="1"/>
      <c r="C333" s="5"/>
      <c r="D333" s="5"/>
      <c r="E333" s="5"/>
      <c r="F333" s="6"/>
      <c r="G333" s="6"/>
      <c r="H333" s="16"/>
      <c r="I333" s="6"/>
      <c r="J333" s="6"/>
      <c r="K333" s="6"/>
      <c r="L333" s="4"/>
      <c r="M333" s="4"/>
      <c r="N333" s="5"/>
      <c r="O333" s="5"/>
      <c r="P333" s="4"/>
      <c r="Q333" s="4"/>
      <c r="R333" s="16"/>
      <c r="S333" s="6"/>
      <c r="T333" s="6"/>
      <c r="U333" s="6"/>
      <c r="V333" s="4"/>
      <c r="W333" s="4"/>
      <c r="X333" s="5"/>
      <c r="Y333" s="5"/>
      <c r="Z333" s="4"/>
      <c r="AA333" s="4"/>
      <c r="AB333" s="16"/>
      <c r="AC333" s="6"/>
      <c r="AD333" s="6"/>
      <c r="AE333" s="6"/>
      <c r="AF333" s="4"/>
      <c r="AG333" s="4"/>
      <c r="AH333" s="5"/>
      <c r="AI333" s="5"/>
      <c r="AJ333" s="4"/>
      <c r="AK333" s="4"/>
      <c r="AL333" s="16"/>
      <c r="AM333" s="6"/>
      <c r="AN333" s="6"/>
      <c r="AO333" s="6"/>
      <c r="AP333" s="4"/>
      <c r="AQ333" s="4"/>
      <c r="AR333" s="5"/>
      <c r="AS333" s="5"/>
      <c r="AV333" s="16"/>
      <c r="AW333" s="6"/>
      <c r="AX333" s="6"/>
      <c r="AY333" s="6"/>
    </row>
    <row r="334" spans="2:51" x14ac:dyDescent="0.25">
      <c r="B334" s="1"/>
      <c r="C334" s="5"/>
      <c r="D334" s="5"/>
      <c r="E334" s="5"/>
      <c r="F334" s="6"/>
      <c r="G334" s="6"/>
      <c r="H334" s="16"/>
      <c r="I334" s="6"/>
      <c r="J334" s="6"/>
      <c r="K334" s="6"/>
      <c r="L334" s="4"/>
      <c r="M334" s="4"/>
      <c r="N334" s="5"/>
      <c r="O334" s="5"/>
      <c r="P334" s="4"/>
      <c r="Q334" s="4"/>
      <c r="R334" s="16"/>
      <c r="S334" s="6"/>
      <c r="T334" s="6"/>
      <c r="U334" s="6"/>
      <c r="V334" s="4"/>
      <c r="W334" s="4"/>
      <c r="X334" s="5"/>
      <c r="Y334" s="5"/>
      <c r="Z334" s="4"/>
      <c r="AA334" s="4"/>
      <c r="AB334" s="16"/>
      <c r="AC334" s="6"/>
      <c r="AD334" s="6"/>
      <c r="AE334" s="6"/>
      <c r="AF334" s="4"/>
      <c r="AG334" s="4"/>
      <c r="AH334" s="5"/>
      <c r="AI334" s="5"/>
      <c r="AJ334" s="4"/>
      <c r="AK334" s="4"/>
      <c r="AL334" s="16"/>
      <c r="AM334" s="6"/>
      <c r="AN334" s="6"/>
      <c r="AO334" s="6"/>
      <c r="AP334" s="4"/>
      <c r="AQ334" s="4"/>
      <c r="AR334" s="5"/>
      <c r="AS334" s="5"/>
      <c r="AV334" s="16"/>
      <c r="AW334" s="6"/>
      <c r="AX334" s="6"/>
      <c r="AY334" s="6"/>
    </row>
    <row r="335" spans="2:51" x14ac:dyDescent="0.25">
      <c r="B335" s="1"/>
      <c r="C335" s="5"/>
      <c r="D335" s="5"/>
      <c r="E335" s="5"/>
      <c r="F335" s="6"/>
      <c r="G335" s="6"/>
      <c r="H335" s="16"/>
      <c r="I335" s="6"/>
      <c r="J335" s="6"/>
      <c r="K335" s="6"/>
      <c r="L335" s="4"/>
      <c r="M335" s="4"/>
      <c r="N335" s="5"/>
      <c r="O335" s="5"/>
      <c r="P335" s="4"/>
      <c r="Q335" s="4"/>
      <c r="R335" s="16"/>
      <c r="S335" s="6"/>
      <c r="T335" s="6"/>
      <c r="U335" s="6"/>
      <c r="V335" s="4"/>
      <c r="W335" s="4"/>
      <c r="X335" s="5"/>
      <c r="Y335" s="5"/>
      <c r="Z335" s="4"/>
      <c r="AA335" s="4"/>
      <c r="AB335" s="16"/>
      <c r="AC335" s="6"/>
      <c r="AD335" s="6"/>
      <c r="AE335" s="6"/>
      <c r="AF335" s="4"/>
      <c r="AG335" s="4"/>
      <c r="AH335" s="5"/>
      <c r="AI335" s="5"/>
      <c r="AJ335" s="4"/>
      <c r="AK335" s="4"/>
      <c r="AL335" s="16"/>
      <c r="AM335" s="6"/>
      <c r="AN335" s="6"/>
      <c r="AO335" s="6"/>
      <c r="AP335" s="4"/>
      <c r="AQ335" s="4"/>
      <c r="AR335" s="5"/>
      <c r="AS335" s="5"/>
      <c r="AV335" s="16"/>
      <c r="AW335" s="6"/>
      <c r="AX335" s="6"/>
      <c r="AY335" s="6"/>
    </row>
    <row r="336" spans="2:51" x14ac:dyDescent="0.25">
      <c r="B336" s="1"/>
      <c r="C336" s="5"/>
      <c r="D336" s="5"/>
      <c r="E336" s="5"/>
      <c r="F336" s="6"/>
      <c r="G336" s="6"/>
      <c r="H336" s="16"/>
      <c r="I336" s="6"/>
      <c r="J336" s="6"/>
      <c r="K336" s="6"/>
      <c r="L336" s="4"/>
      <c r="M336" s="4"/>
      <c r="N336" s="5"/>
      <c r="O336" s="5"/>
      <c r="P336" s="4"/>
      <c r="Q336" s="4"/>
      <c r="R336" s="16"/>
      <c r="S336" s="6"/>
      <c r="T336" s="6"/>
      <c r="U336" s="6"/>
      <c r="V336" s="4"/>
      <c r="W336" s="4"/>
      <c r="X336" s="5"/>
      <c r="Y336" s="5"/>
      <c r="Z336" s="4"/>
      <c r="AA336" s="4"/>
      <c r="AB336" s="16"/>
      <c r="AC336" s="6"/>
      <c r="AD336" s="6"/>
      <c r="AE336" s="6"/>
      <c r="AF336" s="4"/>
      <c r="AG336" s="4"/>
      <c r="AH336" s="5"/>
      <c r="AI336" s="5"/>
      <c r="AJ336" s="4"/>
      <c r="AK336" s="4"/>
      <c r="AL336" s="16"/>
      <c r="AM336" s="6"/>
      <c r="AN336" s="6"/>
      <c r="AO336" s="6"/>
      <c r="AP336" s="4"/>
      <c r="AQ336" s="4"/>
      <c r="AR336" s="5"/>
      <c r="AS336" s="5"/>
      <c r="AV336" s="16"/>
      <c r="AW336" s="6"/>
      <c r="AX336" s="6"/>
      <c r="AY336" s="6"/>
    </row>
    <row r="337" spans="2:51" x14ac:dyDescent="0.25">
      <c r="B337" s="1"/>
      <c r="C337" s="5"/>
      <c r="D337" s="5"/>
      <c r="E337" s="5"/>
      <c r="F337" s="6"/>
      <c r="G337" s="6"/>
      <c r="H337" s="16"/>
      <c r="I337" s="6"/>
      <c r="J337" s="6"/>
      <c r="K337" s="6"/>
      <c r="L337" s="4"/>
      <c r="M337" s="4"/>
      <c r="N337" s="5"/>
      <c r="O337" s="5"/>
      <c r="P337" s="4"/>
      <c r="Q337" s="4"/>
      <c r="R337" s="16"/>
      <c r="S337" s="6"/>
      <c r="T337" s="6"/>
      <c r="U337" s="6"/>
      <c r="V337" s="4"/>
      <c r="W337" s="4"/>
      <c r="X337" s="5"/>
      <c r="Y337" s="5"/>
      <c r="Z337" s="4"/>
      <c r="AA337" s="4"/>
      <c r="AB337" s="16"/>
      <c r="AC337" s="6"/>
      <c r="AD337" s="6"/>
      <c r="AE337" s="6"/>
      <c r="AF337" s="4"/>
      <c r="AG337" s="4"/>
      <c r="AH337" s="5"/>
      <c r="AI337" s="5"/>
      <c r="AJ337" s="4"/>
      <c r="AK337" s="4"/>
      <c r="AL337" s="16"/>
      <c r="AM337" s="6"/>
      <c r="AN337" s="6"/>
      <c r="AO337" s="6"/>
      <c r="AP337" s="4"/>
      <c r="AQ337" s="4"/>
      <c r="AR337" s="5"/>
      <c r="AS337" s="5"/>
      <c r="AV337" s="16"/>
      <c r="AW337" s="6"/>
      <c r="AX337" s="6"/>
      <c r="AY337" s="6"/>
    </row>
    <row r="338" spans="2:51" x14ac:dyDescent="0.25">
      <c r="B338" s="1"/>
      <c r="C338" s="5"/>
      <c r="D338" s="5"/>
      <c r="E338" s="5"/>
      <c r="F338" s="6"/>
      <c r="G338" s="6"/>
      <c r="H338" s="16"/>
      <c r="I338" s="6"/>
      <c r="J338" s="6"/>
      <c r="K338" s="6"/>
      <c r="L338" s="4"/>
      <c r="M338" s="4"/>
      <c r="N338" s="5"/>
      <c r="O338" s="5"/>
      <c r="P338" s="4"/>
      <c r="Q338" s="4"/>
      <c r="R338" s="16"/>
      <c r="S338" s="6"/>
      <c r="T338" s="6"/>
      <c r="U338" s="6"/>
      <c r="V338" s="4"/>
      <c r="W338" s="4"/>
      <c r="X338" s="5"/>
      <c r="Y338" s="5"/>
      <c r="Z338" s="4"/>
      <c r="AA338" s="4"/>
      <c r="AB338" s="16"/>
      <c r="AC338" s="6"/>
      <c r="AD338" s="6"/>
      <c r="AE338" s="6"/>
      <c r="AF338" s="4"/>
      <c r="AG338" s="4"/>
      <c r="AH338" s="5"/>
      <c r="AI338" s="5"/>
      <c r="AJ338" s="4"/>
      <c r="AK338" s="4"/>
      <c r="AL338" s="16"/>
      <c r="AM338" s="6"/>
      <c r="AN338" s="6"/>
      <c r="AO338" s="6"/>
      <c r="AP338" s="4"/>
      <c r="AQ338" s="4"/>
      <c r="AR338" s="5"/>
      <c r="AS338" s="5"/>
      <c r="AV338" s="16"/>
      <c r="AW338" s="6"/>
      <c r="AX338" s="6"/>
      <c r="AY338" s="6"/>
    </row>
    <row r="339" spans="2:51" x14ac:dyDescent="0.25">
      <c r="B339" s="1"/>
      <c r="C339" s="5"/>
      <c r="D339" s="5"/>
      <c r="E339" s="5"/>
      <c r="F339" s="6"/>
      <c r="G339" s="6"/>
      <c r="H339" s="16"/>
      <c r="I339" s="6"/>
      <c r="J339" s="6"/>
      <c r="K339" s="6"/>
      <c r="L339" s="4"/>
      <c r="M339" s="4"/>
      <c r="N339" s="5"/>
      <c r="O339" s="5"/>
      <c r="P339" s="4"/>
      <c r="Q339" s="4"/>
      <c r="R339" s="16"/>
      <c r="S339" s="6"/>
      <c r="T339" s="6"/>
      <c r="U339" s="6"/>
      <c r="V339" s="4"/>
      <c r="W339" s="4"/>
      <c r="X339" s="5"/>
      <c r="Y339" s="5"/>
      <c r="Z339" s="4"/>
      <c r="AA339" s="4"/>
      <c r="AB339" s="16"/>
      <c r="AC339" s="6"/>
      <c r="AD339" s="6"/>
      <c r="AE339" s="6"/>
      <c r="AF339" s="4"/>
      <c r="AG339" s="4"/>
      <c r="AH339" s="5"/>
      <c r="AI339" s="5"/>
      <c r="AJ339" s="4"/>
      <c r="AK339" s="4"/>
      <c r="AL339" s="16"/>
      <c r="AM339" s="6"/>
      <c r="AN339" s="6"/>
      <c r="AO339" s="6"/>
      <c r="AP339" s="4"/>
      <c r="AQ339" s="4"/>
      <c r="AR339" s="5"/>
      <c r="AS339" s="5"/>
      <c r="AV339" s="16"/>
      <c r="AW339" s="6"/>
      <c r="AX339" s="6"/>
      <c r="AY339" s="6"/>
    </row>
    <row r="340" spans="2:51" x14ac:dyDescent="0.25">
      <c r="B340" s="1"/>
      <c r="C340" s="5"/>
      <c r="D340" s="5"/>
      <c r="E340" s="5"/>
      <c r="F340" s="6"/>
      <c r="G340" s="6"/>
      <c r="H340" s="16"/>
      <c r="I340" s="6"/>
      <c r="J340" s="6"/>
      <c r="K340" s="6"/>
      <c r="L340" s="4"/>
      <c r="M340" s="4"/>
      <c r="N340" s="5"/>
      <c r="O340" s="5"/>
      <c r="P340" s="4"/>
      <c r="Q340" s="4"/>
      <c r="R340" s="16"/>
      <c r="S340" s="6"/>
      <c r="T340" s="6"/>
      <c r="U340" s="6"/>
      <c r="V340" s="4"/>
      <c r="W340" s="4"/>
      <c r="X340" s="5"/>
      <c r="Y340" s="5"/>
      <c r="Z340" s="4"/>
      <c r="AA340" s="4"/>
      <c r="AB340" s="16"/>
      <c r="AC340" s="6"/>
      <c r="AD340" s="6"/>
      <c r="AE340" s="6"/>
      <c r="AF340" s="4"/>
      <c r="AG340" s="4"/>
      <c r="AH340" s="5"/>
      <c r="AI340" s="5"/>
      <c r="AJ340" s="4"/>
      <c r="AK340" s="4"/>
      <c r="AL340" s="16"/>
      <c r="AM340" s="6"/>
      <c r="AN340" s="6"/>
      <c r="AO340" s="6"/>
      <c r="AP340" s="4"/>
      <c r="AQ340" s="4"/>
      <c r="AR340" s="5"/>
      <c r="AS340" s="5"/>
      <c r="AV340" s="16"/>
      <c r="AW340" s="6"/>
      <c r="AX340" s="6"/>
      <c r="AY340" s="6"/>
    </row>
    <row r="341" spans="2:51" x14ac:dyDescent="0.25">
      <c r="B341" s="1"/>
      <c r="C341" s="5"/>
      <c r="D341" s="5"/>
      <c r="E341" s="5"/>
      <c r="F341" s="6"/>
      <c r="G341" s="6"/>
      <c r="H341" s="16"/>
      <c r="I341" s="6"/>
      <c r="J341" s="6"/>
      <c r="K341" s="6"/>
      <c r="L341" s="4"/>
      <c r="M341" s="4"/>
      <c r="N341" s="5"/>
      <c r="O341" s="5"/>
      <c r="P341" s="4"/>
      <c r="Q341" s="4"/>
      <c r="R341" s="16"/>
      <c r="S341" s="6"/>
      <c r="T341" s="6"/>
      <c r="U341" s="6"/>
      <c r="V341" s="4"/>
      <c r="W341" s="4"/>
      <c r="X341" s="5"/>
      <c r="Y341" s="5"/>
      <c r="Z341" s="4"/>
      <c r="AA341" s="4"/>
      <c r="AB341" s="16"/>
      <c r="AC341" s="6"/>
      <c r="AD341" s="6"/>
      <c r="AE341" s="6"/>
      <c r="AF341" s="4"/>
      <c r="AG341" s="4"/>
      <c r="AH341" s="5"/>
      <c r="AI341" s="5"/>
      <c r="AJ341" s="4"/>
      <c r="AK341" s="4"/>
      <c r="AL341" s="16"/>
      <c r="AM341" s="6"/>
      <c r="AN341" s="6"/>
      <c r="AO341" s="6"/>
      <c r="AP341" s="4"/>
      <c r="AQ341" s="4"/>
      <c r="AR341" s="5"/>
      <c r="AS341" s="5"/>
      <c r="AV341" s="16"/>
      <c r="AW341" s="6"/>
      <c r="AX341" s="6"/>
      <c r="AY341" s="6"/>
    </row>
    <row r="342" spans="2:51" x14ac:dyDescent="0.25">
      <c r="B342" s="4"/>
      <c r="C342" s="30"/>
      <c r="D342" s="30"/>
      <c r="E342" s="30"/>
      <c r="F342" s="27"/>
      <c r="G342" s="27"/>
      <c r="H342" s="24"/>
      <c r="I342" s="27"/>
      <c r="J342" s="27"/>
      <c r="K342" s="27"/>
      <c r="L342" s="4"/>
      <c r="M342" s="4"/>
      <c r="N342" s="30"/>
      <c r="O342" s="30"/>
      <c r="P342" s="4"/>
      <c r="Q342" s="4"/>
      <c r="R342" s="24"/>
      <c r="S342" s="27"/>
      <c r="T342" s="27"/>
      <c r="U342" s="27"/>
      <c r="V342" s="4"/>
      <c r="W342" s="4"/>
      <c r="X342" s="30"/>
      <c r="Y342" s="30"/>
      <c r="Z342" s="4"/>
      <c r="AA342" s="4"/>
      <c r="AB342" s="24"/>
      <c r="AC342" s="27"/>
      <c r="AD342" s="27"/>
      <c r="AE342" s="27"/>
      <c r="AF342" s="4"/>
      <c r="AG342" s="4"/>
      <c r="AH342" s="30"/>
      <c r="AI342" s="30"/>
      <c r="AJ342" s="4"/>
      <c r="AK342" s="4"/>
      <c r="AL342" s="24"/>
      <c r="AM342" s="27"/>
      <c r="AN342" s="27"/>
      <c r="AO342" s="27"/>
      <c r="AP342" s="4"/>
      <c r="AQ342" s="4"/>
      <c r="AR342" s="30"/>
      <c r="AS342" s="30"/>
      <c r="AV342" s="24"/>
      <c r="AW342" s="27"/>
      <c r="AX342" s="27"/>
      <c r="AY342" s="27"/>
    </row>
    <row r="343" spans="2:51" x14ac:dyDescent="0.25">
      <c r="B343" s="4"/>
      <c r="C343" s="30"/>
      <c r="D343" s="30"/>
      <c r="E343" s="30"/>
      <c r="F343" s="27"/>
      <c r="G343" s="27"/>
      <c r="H343" s="24"/>
      <c r="I343" s="27"/>
      <c r="J343" s="27"/>
      <c r="K343" s="27"/>
      <c r="L343" s="4"/>
      <c r="M343" s="4"/>
      <c r="N343" s="30"/>
      <c r="O343" s="30"/>
      <c r="P343" s="4"/>
      <c r="Q343" s="4"/>
      <c r="R343" s="24"/>
      <c r="S343" s="27"/>
      <c r="T343" s="27"/>
      <c r="U343" s="27"/>
      <c r="V343" s="4"/>
      <c r="W343" s="4"/>
      <c r="X343" s="30"/>
      <c r="Y343" s="30"/>
      <c r="Z343" s="4"/>
      <c r="AA343" s="4"/>
      <c r="AB343" s="24"/>
      <c r="AC343" s="27"/>
      <c r="AD343" s="27"/>
      <c r="AE343" s="27"/>
      <c r="AF343" s="4"/>
      <c r="AG343" s="4"/>
      <c r="AH343" s="30"/>
      <c r="AI343" s="30"/>
      <c r="AJ343" s="4"/>
      <c r="AK343" s="4"/>
      <c r="AL343" s="24"/>
      <c r="AM343" s="27"/>
      <c r="AN343" s="27"/>
      <c r="AO343" s="27"/>
      <c r="AP343" s="4"/>
      <c r="AQ343" s="4"/>
      <c r="AR343" s="30"/>
      <c r="AS343" s="30"/>
      <c r="AV343" s="24"/>
      <c r="AW343" s="27"/>
      <c r="AX343" s="27"/>
      <c r="AY343" s="27"/>
    </row>
    <row r="344" spans="2:51" x14ac:dyDescent="0.25">
      <c r="B344" s="4"/>
      <c r="C344" s="30"/>
      <c r="D344" s="30"/>
      <c r="E344" s="30"/>
      <c r="F344" s="27"/>
      <c r="G344" s="27"/>
      <c r="H344" s="24"/>
      <c r="I344" s="27"/>
      <c r="J344" s="27"/>
      <c r="K344" s="27"/>
      <c r="L344" s="4"/>
      <c r="M344" s="4"/>
      <c r="N344" s="30"/>
      <c r="O344" s="30"/>
      <c r="P344" s="4"/>
      <c r="Q344" s="4"/>
      <c r="R344" s="24"/>
      <c r="S344" s="27"/>
      <c r="T344" s="27"/>
      <c r="U344" s="27"/>
      <c r="V344" s="4"/>
      <c r="W344" s="4"/>
      <c r="X344" s="30"/>
      <c r="Y344" s="30"/>
      <c r="Z344" s="4"/>
      <c r="AA344" s="4"/>
      <c r="AB344" s="24"/>
      <c r="AC344" s="27"/>
      <c r="AD344" s="27"/>
      <c r="AE344" s="27"/>
      <c r="AF344" s="4"/>
      <c r="AG344" s="4"/>
      <c r="AH344" s="30"/>
      <c r="AI344" s="30"/>
      <c r="AJ344" s="4"/>
      <c r="AK344" s="4"/>
      <c r="AL344" s="24"/>
      <c r="AM344" s="27"/>
      <c r="AN344" s="27"/>
      <c r="AO344" s="27"/>
      <c r="AP344" s="4"/>
      <c r="AQ344" s="4"/>
      <c r="AR344" s="30"/>
      <c r="AS344" s="30"/>
      <c r="AV344" s="24"/>
      <c r="AW344" s="27"/>
      <c r="AX344" s="27"/>
      <c r="AY344" s="27"/>
    </row>
    <row r="345" spans="2:51" x14ac:dyDescent="0.25">
      <c r="B345" s="4"/>
      <c r="C345" s="30"/>
      <c r="D345" s="30"/>
      <c r="E345" s="30"/>
      <c r="F345" s="27"/>
      <c r="G345" s="27"/>
      <c r="H345" s="24"/>
      <c r="I345" s="27"/>
      <c r="J345" s="27"/>
      <c r="K345" s="27"/>
      <c r="L345" s="4"/>
      <c r="M345" s="4"/>
      <c r="N345" s="30"/>
      <c r="O345" s="30"/>
      <c r="P345" s="4"/>
      <c r="Q345" s="4"/>
      <c r="R345" s="24"/>
      <c r="S345" s="27"/>
      <c r="T345" s="27"/>
      <c r="U345" s="27"/>
      <c r="V345" s="4"/>
      <c r="W345" s="4"/>
      <c r="X345" s="30"/>
      <c r="Y345" s="30"/>
      <c r="Z345" s="4"/>
      <c r="AA345" s="4"/>
      <c r="AB345" s="24"/>
      <c r="AC345" s="27"/>
      <c r="AD345" s="27"/>
      <c r="AE345" s="27"/>
      <c r="AF345" s="4"/>
      <c r="AG345" s="4"/>
      <c r="AH345" s="30"/>
      <c r="AI345" s="30"/>
      <c r="AJ345" s="4"/>
      <c r="AK345" s="4"/>
      <c r="AL345" s="24"/>
      <c r="AM345" s="27"/>
      <c r="AN345" s="27"/>
      <c r="AO345" s="27"/>
      <c r="AP345" s="4"/>
      <c r="AQ345" s="4"/>
      <c r="AR345" s="30"/>
      <c r="AS345" s="30"/>
      <c r="AV345" s="24"/>
      <c r="AW345" s="27"/>
      <c r="AX345" s="27"/>
      <c r="AY345" s="27"/>
    </row>
    <row r="346" spans="2:51" x14ac:dyDescent="0.25">
      <c r="B346" s="4"/>
      <c r="C346" s="30"/>
      <c r="D346" s="30"/>
      <c r="E346" s="30"/>
      <c r="F346" s="27"/>
      <c r="G346" s="27"/>
      <c r="H346" s="24"/>
      <c r="I346" s="27"/>
      <c r="J346" s="27"/>
      <c r="K346" s="27"/>
      <c r="L346" s="4"/>
      <c r="M346" s="4"/>
      <c r="N346" s="30"/>
      <c r="O346" s="30"/>
      <c r="P346" s="4"/>
      <c r="Q346" s="4"/>
      <c r="R346" s="24"/>
      <c r="S346" s="27"/>
      <c r="T346" s="27"/>
      <c r="U346" s="27"/>
      <c r="V346" s="4"/>
      <c r="W346" s="4"/>
      <c r="X346" s="30"/>
      <c r="Y346" s="30"/>
      <c r="Z346" s="4"/>
      <c r="AA346" s="4"/>
      <c r="AB346" s="24"/>
      <c r="AC346" s="27"/>
      <c r="AD346" s="27"/>
      <c r="AE346" s="27"/>
      <c r="AF346" s="4"/>
      <c r="AG346" s="4"/>
      <c r="AH346" s="30"/>
      <c r="AI346" s="30"/>
      <c r="AJ346" s="4"/>
      <c r="AK346" s="4"/>
      <c r="AL346" s="24"/>
      <c r="AM346" s="27"/>
      <c r="AN346" s="27"/>
      <c r="AO346" s="27"/>
      <c r="AP346" s="4"/>
      <c r="AQ346" s="4"/>
      <c r="AR346" s="30"/>
      <c r="AS346" s="30"/>
      <c r="AV346" s="24"/>
      <c r="AW346" s="27"/>
      <c r="AX346" s="27"/>
      <c r="AY346" s="27"/>
    </row>
    <row r="347" spans="2:51" x14ac:dyDescent="0.25">
      <c r="B347" s="4"/>
      <c r="C347" s="30"/>
      <c r="D347" s="30"/>
      <c r="E347" s="30"/>
      <c r="F347" s="27"/>
      <c r="G347" s="27"/>
      <c r="H347" s="24"/>
      <c r="I347" s="27"/>
      <c r="J347" s="27"/>
      <c r="K347" s="27"/>
      <c r="L347" s="4"/>
      <c r="M347" s="4"/>
      <c r="N347" s="30"/>
      <c r="O347" s="30"/>
      <c r="P347" s="4"/>
      <c r="Q347" s="4"/>
      <c r="R347" s="24"/>
      <c r="S347" s="27"/>
      <c r="T347" s="27"/>
      <c r="U347" s="27"/>
      <c r="V347" s="4"/>
      <c r="W347" s="4"/>
      <c r="X347" s="30"/>
      <c r="Y347" s="30"/>
      <c r="Z347" s="4"/>
      <c r="AA347" s="4"/>
      <c r="AB347" s="24"/>
      <c r="AC347" s="27"/>
      <c r="AD347" s="27"/>
      <c r="AE347" s="27"/>
      <c r="AF347" s="4"/>
      <c r="AG347" s="4"/>
      <c r="AH347" s="30"/>
      <c r="AI347" s="30"/>
      <c r="AJ347" s="4"/>
      <c r="AK347" s="4"/>
      <c r="AL347" s="24"/>
      <c r="AM347" s="27"/>
      <c r="AN347" s="27"/>
      <c r="AO347" s="27"/>
      <c r="AP347" s="4"/>
      <c r="AQ347" s="4"/>
      <c r="AR347" s="30"/>
      <c r="AS347" s="30"/>
      <c r="AV347" s="24"/>
      <c r="AW347" s="27"/>
      <c r="AX347" s="27"/>
      <c r="AY347" s="27"/>
    </row>
    <row r="348" spans="2:51" x14ac:dyDescent="0.25">
      <c r="B348" s="4"/>
      <c r="C348" s="30"/>
      <c r="D348" s="30"/>
      <c r="E348" s="30"/>
      <c r="F348" s="27"/>
      <c r="G348" s="27"/>
      <c r="H348" s="24"/>
      <c r="I348" s="27"/>
      <c r="J348" s="27"/>
      <c r="K348" s="27"/>
      <c r="L348" s="4"/>
      <c r="M348" s="4"/>
      <c r="N348" s="30"/>
      <c r="O348" s="30"/>
      <c r="P348" s="4"/>
      <c r="Q348" s="4"/>
      <c r="R348" s="24"/>
      <c r="S348" s="27"/>
      <c r="T348" s="27"/>
      <c r="U348" s="27"/>
      <c r="V348" s="4"/>
      <c r="W348" s="4"/>
      <c r="X348" s="30"/>
      <c r="Y348" s="30"/>
      <c r="Z348" s="4"/>
      <c r="AA348" s="4"/>
      <c r="AB348" s="24"/>
      <c r="AC348" s="27"/>
      <c r="AD348" s="27"/>
      <c r="AE348" s="27"/>
      <c r="AF348" s="4"/>
      <c r="AG348" s="4"/>
      <c r="AH348" s="30"/>
      <c r="AI348" s="30"/>
      <c r="AJ348" s="4"/>
      <c r="AK348" s="4"/>
      <c r="AL348" s="24"/>
      <c r="AM348" s="27"/>
      <c r="AN348" s="27"/>
      <c r="AO348" s="27"/>
      <c r="AP348" s="4"/>
      <c r="AQ348" s="4"/>
      <c r="AR348" s="30"/>
      <c r="AS348" s="30"/>
      <c r="AV348" s="24"/>
      <c r="AW348" s="27"/>
      <c r="AX348" s="27"/>
      <c r="AY348" s="27"/>
    </row>
    <row r="349" spans="2:51" x14ac:dyDescent="0.25">
      <c r="B349" s="4"/>
      <c r="C349" s="30"/>
      <c r="D349" s="30"/>
      <c r="E349" s="30"/>
      <c r="F349" s="27"/>
      <c r="G349" s="27"/>
      <c r="H349" s="24"/>
      <c r="I349" s="27"/>
      <c r="J349" s="27"/>
      <c r="K349" s="27"/>
      <c r="L349" s="4"/>
      <c r="M349" s="4"/>
      <c r="N349" s="30"/>
      <c r="O349" s="30"/>
      <c r="P349" s="4"/>
      <c r="Q349" s="4"/>
      <c r="R349" s="24"/>
      <c r="S349" s="27"/>
      <c r="T349" s="27"/>
      <c r="U349" s="27"/>
      <c r="V349" s="4"/>
      <c r="W349" s="4"/>
      <c r="X349" s="30"/>
      <c r="Y349" s="30"/>
      <c r="Z349" s="4"/>
      <c r="AA349" s="4"/>
      <c r="AB349" s="24"/>
      <c r="AC349" s="27"/>
      <c r="AD349" s="27"/>
      <c r="AE349" s="27"/>
      <c r="AF349" s="4"/>
      <c r="AG349" s="4"/>
      <c r="AH349" s="30"/>
      <c r="AI349" s="30"/>
      <c r="AJ349" s="4"/>
      <c r="AK349" s="4"/>
      <c r="AL349" s="24"/>
      <c r="AM349" s="27"/>
      <c r="AN349" s="27"/>
      <c r="AO349" s="27"/>
      <c r="AP349" s="4"/>
      <c r="AQ349" s="4"/>
      <c r="AR349" s="30"/>
      <c r="AS349" s="30"/>
      <c r="AV349" s="24"/>
      <c r="AW349" s="27"/>
      <c r="AX349" s="27"/>
      <c r="AY349" s="27"/>
    </row>
    <row r="350" spans="2:51" x14ac:dyDescent="0.25">
      <c r="B350" s="4"/>
      <c r="C350" s="30"/>
      <c r="D350" s="30"/>
      <c r="E350" s="30"/>
      <c r="F350" s="27"/>
      <c r="G350" s="27"/>
      <c r="H350" s="24"/>
      <c r="I350" s="27"/>
      <c r="J350" s="27"/>
      <c r="K350" s="27"/>
      <c r="L350" s="4"/>
      <c r="M350" s="4"/>
      <c r="N350" s="30"/>
      <c r="O350" s="30"/>
      <c r="P350" s="4"/>
      <c r="Q350" s="4"/>
      <c r="R350" s="24"/>
      <c r="S350" s="27"/>
      <c r="T350" s="27"/>
      <c r="U350" s="27"/>
      <c r="V350" s="4"/>
      <c r="W350" s="4"/>
      <c r="X350" s="30"/>
      <c r="Y350" s="30"/>
      <c r="Z350" s="4"/>
      <c r="AA350" s="4"/>
      <c r="AB350" s="24"/>
      <c r="AC350" s="27"/>
      <c r="AD350" s="27"/>
      <c r="AE350" s="27"/>
      <c r="AF350" s="4"/>
      <c r="AG350" s="4"/>
      <c r="AH350" s="30"/>
      <c r="AI350" s="30"/>
      <c r="AJ350" s="4"/>
      <c r="AK350" s="4"/>
      <c r="AL350" s="24"/>
      <c r="AM350" s="27"/>
      <c r="AN350" s="27"/>
      <c r="AO350" s="27"/>
      <c r="AP350" s="4"/>
      <c r="AQ350" s="4"/>
      <c r="AR350" s="30"/>
      <c r="AS350" s="30"/>
      <c r="AV350" s="24"/>
      <c r="AW350" s="27"/>
      <c r="AX350" s="27"/>
      <c r="AY350" s="27"/>
    </row>
    <row r="351" spans="2:51" x14ac:dyDescent="0.25">
      <c r="B351" s="4"/>
      <c r="C351" s="30"/>
      <c r="D351" s="30"/>
      <c r="E351" s="30"/>
      <c r="F351" s="27"/>
      <c r="G351" s="27"/>
      <c r="H351" s="24"/>
      <c r="I351" s="27"/>
      <c r="J351" s="27"/>
      <c r="K351" s="27"/>
      <c r="L351" s="4"/>
      <c r="M351" s="4"/>
      <c r="N351" s="30"/>
      <c r="O351" s="30"/>
      <c r="P351" s="4"/>
      <c r="Q351" s="4"/>
      <c r="R351" s="24"/>
      <c r="S351" s="27"/>
      <c r="T351" s="27"/>
      <c r="U351" s="27"/>
      <c r="V351" s="4"/>
      <c r="W351" s="4"/>
      <c r="X351" s="30"/>
      <c r="Y351" s="30"/>
      <c r="Z351" s="4"/>
      <c r="AA351" s="4"/>
      <c r="AB351" s="24"/>
      <c r="AC351" s="27"/>
      <c r="AD351" s="27"/>
      <c r="AE351" s="27"/>
      <c r="AF351" s="4"/>
      <c r="AG351" s="4"/>
      <c r="AH351" s="30"/>
      <c r="AI351" s="30"/>
      <c r="AJ351" s="4"/>
      <c r="AK351" s="4"/>
      <c r="AL351" s="24"/>
      <c r="AM351" s="27"/>
      <c r="AN351" s="27"/>
      <c r="AO351" s="27"/>
      <c r="AP351" s="4"/>
      <c r="AQ351" s="4"/>
      <c r="AR351" s="30"/>
      <c r="AS351" s="30"/>
      <c r="AV351" s="24"/>
      <c r="AW351" s="27"/>
      <c r="AX351" s="27"/>
      <c r="AY351" s="27"/>
    </row>
    <row r="352" spans="2:51" x14ac:dyDescent="0.25">
      <c r="B352" s="4"/>
      <c r="C352" s="30"/>
      <c r="D352" s="30"/>
      <c r="E352" s="30"/>
      <c r="F352" s="27"/>
      <c r="G352" s="27"/>
      <c r="H352" s="24"/>
      <c r="I352" s="27"/>
      <c r="J352" s="27"/>
      <c r="K352" s="27"/>
      <c r="L352" s="4"/>
      <c r="M352" s="4"/>
      <c r="N352" s="30"/>
      <c r="O352" s="30"/>
      <c r="P352" s="4"/>
      <c r="Q352" s="4"/>
      <c r="R352" s="24"/>
      <c r="S352" s="27"/>
      <c r="T352" s="27"/>
      <c r="U352" s="27"/>
      <c r="V352" s="4"/>
      <c r="W352" s="4"/>
      <c r="X352" s="30"/>
      <c r="Y352" s="30"/>
      <c r="Z352" s="4"/>
      <c r="AA352" s="4"/>
      <c r="AB352" s="24"/>
      <c r="AC352" s="27"/>
      <c r="AD352" s="27"/>
      <c r="AE352" s="27"/>
      <c r="AF352" s="4"/>
      <c r="AG352" s="4"/>
      <c r="AH352" s="30"/>
      <c r="AI352" s="30"/>
      <c r="AJ352" s="4"/>
      <c r="AK352" s="4"/>
      <c r="AL352" s="24"/>
      <c r="AM352" s="27"/>
      <c r="AN352" s="27"/>
      <c r="AO352" s="27"/>
      <c r="AP352" s="4"/>
      <c r="AQ352" s="4"/>
      <c r="AR352" s="30"/>
      <c r="AS352" s="30"/>
      <c r="AV352" s="24"/>
      <c r="AW352" s="27"/>
      <c r="AX352" s="27"/>
      <c r="AY352" s="27"/>
    </row>
    <row r="353" spans="2:51" x14ac:dyDescent="0.25">
      <c r="B353" s="4"/>
      <c r="C353" s="30"/>
      <c r="D353" s="30"/>
      <c r="E353" s="30"/>
      <c r="F353" s="27"/>
      <c r="G353" s="27"/>
      <c r="H353" s="24"/>
      <c r="I353" s="27"/>
      <c r="J353" s="27"/>
      <c r="K353" s="27"/>
      <c r="L353" s="4"/>
      <c r="M353" s="4"/>
      <c r="N353" s="30"/>
      <c r="O353" s="30"/>
      <c r="P353" s="4"/>
      <c r="Q353" s="4"/>
      <c r="R353" s="24"/>
      <c r="S353" s="27"/>
      <c r="T353" s="27"/>
      <c r="U353" s="27"/>
      <c r="V353" s="4"/>
      <c r="W353" s="4"/>
      <c r="X353" s="30"/>
      <c r="Y353" s="30"/>
      <c r="Z353" s="4"/>
      <c r="AA353" s="4"/>
      <c r="AB353" s="24"/>
      <c r="AC353" s="27"/>
      <c r="AD353" s="27"/>
      <c r="AE353" s="27"/>
      <c r="AF353" s="4"/>
      <c r="AG353" s="4"/>
      <c r="AH353" s="30"/>
      <c r="AI353" s="30"/>
      <c r="AJ353" s="4"/>
      <c r="AK353" s="4"/>
      <c r="AL353" s="24"/>
      <c r="AM353" s="27"/>
      <c r="AN353" s="27"/>
      <c r="AO353" s="27"/>
      <c r="AP353" s="4"/>
      <c r="AQ353" s="4"/>
      <c r="AR353" s="30"/>
      <c r="AS353" s="30"/>
      <c r="AV353" s="24"/>
      <c r="AW353" s="27"/>
      <c r="AX353" s="27"/>
      <c r="AY353" s="27"/>
    </row>
    <row r="354" spans="2:51" x14ac:dyDescent="0.25">
      <c r="B354" s="4"/>
      <c r="C354" s="30"/>
      <c r="D354" s="30"/>
      <c r="E354" s="30"/>
      <c r="F354" s="27"/>
      <c r="G354" s="27"/>
      <c r="H354" s="24"/>
      <c r="I354" s="27"/>
      <c r="J354" s="27"/>
      <c r="K354" s="27"/>
      <c r="L354" s="4"/>
      <c r="M354" s="4"/>
      <c r="N354" s="30"/>
      <c r="O354" s="30"/>
      <c r="P354" s="4"/>
      <c r="Q354" s="4"/>
      <c r="R354" s="24"/>
      <c r="S354" s="27"/>
      <c r="T354" s="27"/>
      <c r="U354" s="27"/>
      <c r="V354" s="4"/>
      <c r="W354" s="4"/>
      <c r="X354" s="30"/>
      <c r="Y354" s="30"/>
      <c r="Z354" s="4"/>
      <c r="AA354" s="4"/>
      <c r="AB354" s="24"/>
      <c r="AC354" s="27"/>
      <c r="AD354" s="27"/>
      <c r="AE354" s="27"/>
      <c r="AF354" s="4"/>
      <c r="AG354" s="4"/>
      <c r="AH354" s="30"/>
      <c r="AI354" s="30"/>
      <c r="AJ354" s="4"/>
      <c r="AK354" s="4"/>
      <c r="AL354" s="24"/>
      <c r="AM354" s="27"/>
      <c r="AN354" s="27"/>
      <c r="AO354" s="27"/>
      <c r="AP354" s="4"/>
      <c r="AQ354" s="4"/>
      <c r="AR354" s="30"/>
      <c r="AS354" s="30"/>
      <c r="AV354" s="24"/>
      <c r="AW354" s="27"/>
      <c r="AX354" s="27"/>
      <c r="AY354" s="27"/>
    </row>
    <row r="355" spans="2:51" x14ac:dyDescent="0.25">
      <c r="B355" s="4"/>
      <c r="C355" s="30"/>
      <c r="D355" s="30"/>
      <c r="E355" s="30"/>
      <c r="F355" s="27"/>
      <c r="G355" s="27"/>
      <c r="H355" s="24"/>
      <c r="I355" s="27"/>
      <c r="J355" s="27"/>
      <c r="K355" s="27"/>
      <c r="L355" s="4"/>
      <c r="M355" s="4"/>
      <c r="N355" s="30"/>
      <c r="O355" s="30"/>
      <c r="P355" s="4"/>
      <c r="Q355" s="4"/>
      <c r="R355" s="24"/>
      <c r="S355" s="27"/>
      <c r="T355" s="27"/>
      <c r="U355" s="27"/>
      <c r="V355" s="4"/>
      <c r="W355" s="4"/>
      <c r="X355" s="30"/>
      <c r="Y355" s="30"/>
      <c r="Z355" s="4"/>
      <c r="AA355" s="4"/>
      <c r="AB355" s="24"/>
      <c r="AC355" s="27"/>
      <c r="AD355" s="27"/>
      <c r="AE355" s="27"/>
      <c r="AF355" s="4"/>
      <c r="AG355" s="4"/>
      <c r="AH355" s="30"/>
      <c r="AI355" s="30"/>
      <c r="AJ355" s="4"/>
      <c r="AK355" s="4"/>
      <c r="AL355" s="24"/>
      <c r="AM355" s="27"/>
      <c r="AN355" s="27"/>
      <c r="AO355" s="27"/>
      <c r="AP355" s="4"/>
      <c r="AQ355" s="4"/>
      <c r="AR355" s="30"/>
      <c r="AS355" s="30"/>
      <c r="AV355" s="24"/>
      <c r="AW355" s="27"/>
      <c r="AX355" s="27"/>
      <c r="AY355" s="27"/>
    </row>
    <row r="356" spans="2:51" x14ac:dyDescent="0.25">
      <c r="B356" s="4"/>
      <c r="C356" s="30"/>
      <c r="D356" s="30"/>
      <c r="E356" s="30"/>
      <c r="F356" s="27"/>
      <c r="G356" s="27"/>
      <c r="H356" s="24"/>
      <c r="I356" s="27"/>
      <c r="J356" s="27"/>
      <c r="K356" s="27"/>
      <c r="L356" s="4"/>
      <c r="M356" s="4"/>
      <c r="N356" s="30"/>
      <c r="O356" s="30"/>
      <c r="P356" s="4"/>
      <c r="Q356" s="4"/>
      <c r="R356" s="24"/>
      <c r="S356" s="27"/>
      <c r="T356" s="27"/>
      <c r="U356" s="27"/>
      <c r="V356" s="4"/>
      <c r="W356" s="4"/>
      <c r="X356" s="30"/>
      <c r="Y356" s="30"/>
      <c r="Z356" s="4"/>
      <c r="AA356" s="4"/>
      <c r="AB356" s="24"/>
      <c r="AC356" s="27"/>
      <c r="AD356" s="27"/>
      <c r="AE356" s="27"/>
      <c r="AF356" s="4"/>
      <c r="AG356" s="4"/>
      <c r="AH356" s="30"/>
      <c r="AI356" s="30"/>
      <c r="AJ356" s="4"/>
      <c r="AK356" s="4"/>
      <c r="AL356" s="24"/>
      <c r="AM356" s="27"/>
      <c r="AN356" s="27"/>
      <c r="AO356" s="27"/>
      <c r="AP356" s="4"/>
      <c r="AQ356" s="4"/>
      <c r="AR356" s="30"/>
      <c r="AS356" s="30"/>
      <c r="AV356" s="24"/>
      <c r="AW356" s="27"/>
      <c r="AX356" s="27"/>
      <c r="AY356" s="27"/>
    </row>
    <row r="357" spans="2:51" x14ac:dyDescent="0.25">
      <c r="B357" s="4"/>
      <c r="C357" s="30"/>
      <c r="D357" s="30"/>
      <c r="E357" s="30"/>
      <c r="F357" s="27"/>
      <c r="G357" s="27"/>
      <c r="H357" s="24"/>
      <c r="I357" s="27"/>
      <c r="J357" s="27"/>
      <c r="K357" s="27"/>
      <c r="L357" s="4"/>
      <c r="M357" s="4"/>
      <c r="N357" s="30"/>
      <c r="O357" s="30"/>
      <c r="P357" s="4"/>
      <c r="Q357" s="4"/>
      <c r="R357" s="24"/>
      <c r="S357" s="27"/>
      <c r="T357" s="27"/>
      <c r="U357" s="27"/>
      <c r="V357" s="4"/>
      <c r="W357" s="4"/>
      <c r="X357" s="30"/>
      <c r="Y357" s="30"/>
      <c r="Z357" s="4"/>
      <c r="AA357" s="4"/>
      <c r="AB357" s="24"/>
      <c r="AC357" s="27"/>
      <c r="AD357" s="27"/>
      <c r="AE357" s="27"/>
      <c r="AF357" s="4"/>
      <c r="AG357" s="4"/>
      <c r="AH357" s="30"/>
      <c r="AI357" s="30"/>
      <c r="AJ357" s="4"/>
      <c r="AK357" s="4"/>
      <c r="AL357" s="24"/>
      <c r="AM357" s="27"/>
      <c r="AN357" s="27"/>
      <c r="AO357" s="27"/>
      <c r="AP357" s="4"/>
      <c r="AQ357" s="4"/>
      <c r="AR357" s="30"/>
      <c r="AS357" s="30"/>
      <c r="AV357" s="24"/>
      <c r="AW357" s="27"/>
      <c r="AX357" s="27"/>
      <c r="AY357" s="27"/>
    </row>
    <row r="358" spans="2:51" x14ac:dyDescent="0.25">
      <c r="B358" s="4"/>
      <c r="C358" s="30"/>
      <c r="D358" s="30"/>
      <c r="E358" s="30"/>
      <c r="F358" s="27"/>
      <c r="G358" s="27"/>
      <c r="H358" s="24"/>
      <c r="I358" s="27"/>
      <c r="J358" s="27"/>
      <c r="K358" s="27"/>
      <c r="L358" s="4"/>
      <c r="M358" s="4"/>
      <c r="N358" s="30"/>
      <c r="O358" s="30"/>
      <c r="P358" s="4"/>
      <c r="Q358" s="4"/>
      <c r="R358" s="24"/>
      <c r="S358" s="27"/>
      <c r="T358" s="27"/>
      <c r="U358" s="27"/>
      <c r="V358" s="4"/>
      <c r="W358" s="4"/>
      <c r="X358" s="30"/>
      <c r="Y358" s="30"/>
      <c r="Z358" s="4"/>
      <c r="AA358" s="4"/>
      <c r="AB358" s="24"/>
      <c r="AC358" s="27"/>
      <c r="AD358" s="27"/>
      <c r="AE358" s="27"/>
      <c r="AF358" s="4"/>
      <c r="AG358" s="4"/>
      <c r="AH358" s="30"/>
      <c r="AI358" s="30"/>
      <c r="AJ358" s="4"/>
      <c r="AK358" s="4"/>
      <c r="AL358" s="24"/>
      <c r="AM358" s="27"/>
      <c r="AN358" s="27"/>
      <c r="AO358" s="27"/>
      <c r="AP358" s="4"/>
      <c r="AQ358" s="4"/>
      <c r="AR358" s="30"/>
      <c r="AS358" s="30"/>
      <c r="AV358" s="24"/>
      <c r="AW358" s="27"/>
      <c r="AX358" s="27"/>
      <c r="AY358" s="27"/>
    </row>
    <row r="359" spans="2:51" x14ac:dyDescent="0.25">
      <c r="B359" s="4"/>
      <c r="C359" s="30"/>
      <c r="D359" s="30"/>
      <c r="E359" s="30"/>
      <c r="F359" s="27"/>
      <c r="G359" s="27"/>
      <c r="H359" s="24"/>
      <c r="I359" s="27"/>
      <c r="J359" s="27"/>
      <c r="K359" s="27"/>
      <c r="L359" s="4"/>
      <c r="M359" s="4"/>
      <c r="N359" s="30"/>
      <c r="O359" s="30"/>
      <c r="P359" s="4"/>
      <c r="Q359" s="4"/>
      <c r="R359" s="24"/>
      <c r="S359" s="27"/>
      <c r="T359" s="27"/>
      <c r="U359" s="27"/>
      <c r="V359" s="4"/>
      <c r="W359" s="4"/>
      <c r="X359" s="30"/>
      <c r="Y359" s="30"/>
      <c r="Z359" s="4"/>
      <c r="AA359" s="4"/>
      <c r="AB359" s="24"/>
      <c r="AC359" s="27"/>
      <c r="AD359" s="27"/>
      <c r="AE359" s="27"/>
      <c r="AF359" s="4"/>
      <c r="AG359" s="4"/>
      <c r="AH359" s="30"/>
      <c r="AI359" s="30"/>
      <c r="AJ359" s="4"/>
      <c r="AK359" s="4"/>
      <c r="AL359" s="24"/>
      <c r="AM359" s="27"/>
      <c r="AN359" s="27"/>
      <c r="AO359" s="27"/>
      <c r="AP359" s="4"/>
      <c r="AQ359" s="4"/>
      <c r="AR359" s="30"/>
      <c r="AS359" s="30"/>
      <c r="AV359" s="24"/>
      <c r="AW359" s="27"/>
      <c r="AX359" s="27"/>
      <c r="AY359" s="27"/>
    </row>
    <row r="360" spans="2:51" x14ac:dyDescent="0.25">
      <c r="B360" s="4"/>
      <c r="C360" s="30"/>
      <c r="D360" s="30"/>
      <c r="E360" s="30"/>
      <c r="F360" s="27"/>
      <c r="G360" s="27"/>
      <c r="H360" s="24"/>
      <c r="I360" s="27"/>
      <c r="J360" s="27"/>
      <c r="K360" s="27"/>
      <c r="L360" s="4"/>
      <c r="M360" s="4"/>
      <c r="N360" s="30"/>
      <c r="O360" s="30"/>
      <c r="P360" s="4"/>
      <c r="Q360" s="4"/>
      <c r="R360" s="24"/>
      <c r="S360" s="27"/>
      <c r="T360" s="27"/>
      <c r="U360" s="27"/>
      <c r="V360" s="4"/>
      <c r="W360" s="4"/>
      <c r="X360" s="30"/>
      <c r="Y360" s="30"/>
      <c r="Z360" s="4"/>
      <c r="AA360" s="4"/>
      <c r="AB360" s="24"/>
      <c r="AC360" s="27"/>
      <c r="AD360" s="27"/>
      <c r="AE360" s="27"/>
      <c r="AF360" s="4"/>
      <c r="AG360" s="4"/>
      <c r="AH360" s="30"/>
      <c r="AI360" s="30"/>
      <c r="AJ360" s="4"/>
      <c r="AK360" s="4"/>
      <c r="AL360" s="24"/>
      <c r="AM360" s="27"/>
      <c r="AN360" s="27"/>
      <c r="AO360" s="27"/>
      <c r="AP360" s="4"/>
      <c r="AQ360" s="4"/>
      <c r="AR360" s="30"/>
      <c r="AS360" s="30"/>
      <c r="AV360" s="24"/>
      <c r="AW360" s="27"/>
      <c r="AX360" s="27"/>
      <c r="AY360" s="27"/>
    </row>
    <row r="361" spans="2:51" x14ac:dyDescent="0.25">
      <c r="B361" s="4"/>
      <c r="C361" s="30"/>
      <c r="D361" s="30"/>
      <c r="E361" s="30"/>
      <c r="F361" s="27"/>
      <c r="G361" s="27"/>
      <c r="H361" s="24"/>
      <c r="I361" s="27"/>
      <c r="J361" s="27"/>
      <c r="K361" s="27"/>
      <c r="L361" s="4"/>
      <c r="M361" s="4"/>
      <c r="N361" s="30"/>
      <c r="O361" s="30"/>
      <c r="P361" s="4"/>
      <c r="Q361" s="4"/>
      <c r="R361" s="24"/>
      <c r="S361" s="27"/>
      <c r="T361" s="27"/>
      <c r="U361" s="27"/>
      <c r="V361" s="4"/>
      <c r="W361" s="4"/>
      <c r="X361" s="30"/>
      <c r="Y361" s="30"/>
      <c r="Z361" s="4"/>
      <c r="AA361" s="4"/>
      <c r="AB361" s="24"/>
      <c r="AC361" s="27"/>
      <c r="AD361" s="27"/>
      <c r="AE361" s="27"/>
      <c r="AF361" s="4"/>
      <c r="AG361" s="4"/>
      <c r="AH361" s="30"/>
      <c r="AI361" s="30"/>
      <c r="AJ361" s="4"/>
      <c r="AK361" s="4"/>
      <c r="AL361" s="24"/>
      <c r="AM361" s="27"/>
      <c r="AN361" s="27"/>
      <c r="AO361" s="27"/>
      <c r="AP361" s="4"/>
      <c r="AQ361" s="4"/>
      <c r="AR361" s="30"/>
      <c r="AS361" s="30"/>
      <c r="AV361" s="24"/>
      <c r="AW361" s="27"/>
      <c r="AX361" s="27"/>
      <c r="AY361" s="27"/>
    </row>
    <row r="362" spans="2:51" x14ac:dyDescent="0.25">
      <c r="B362" s="4"/>
      <c r="C362" s="30"/>
      <c r="D362" s="30"/>
      <c r="E362" s="30"/>
      <c r="F362" s="27"/>
      <c r="G362" s="27"/>
      <c r="H362" s="24"/>
      <c r="I362" s="27"/>
      <c r="J362" s="27"/>
      <c r="K362" s="27"/>
      <c r="L362" s="4"/>
      <c r="M362" s="4"/>
      <c r="N362" s="30"/>
      <c r="O362" s="30"/>
      <c r="P362" s="4"/>
      <c r="Q362" s="4"/>
      <c r="R362" s="24"/>
      <c r="S362" s="27"/>
      <c r="T362" s="27"/>
      <c r="U362" s="27"/>
      <c r="V362" s="4"/>
      <c r="W362" s="4"/>
      <c r="X362" s="30"/>
      <c r="Y362" s="30"/>
      <c r="Z362" s="4"/>
      <c r="AA362" s="4"/>
      <c r="AB362" s="24"/>
      <c r="AC362" s="27"/>
      <c r="AD362" s="27"/>
      <c r="AE362" s="27"/>
      <c r="AF362" s="4"/>
      <c r="AG362" s="4"/>
      <c r="AH362" s="30"/>
      <c r="AI362" s="30"/>
      <c r="AJ362" s="4"/>
      <c r="AK362" s="4"/>
      <c r="AL362" s="24"/>
      <c r="AM362" s="27"/>
      <c r="AN362" s="27"/>
      <c r="AO362" s="27"/>
      <c r="AP362" s="4"/>
      <c r="AQ362" s="4"/>
      <c r="AR362" s="30"/>
      <c r="AS362" s="30"/>
      <c r="AV362" s="24"/>
      <c r="AW362" s="27"/>
      <c r="AX362" s="27"/>
      <c r="AY362" s="27"/>
    </row>
    <row r="363" spans="2:51" x14ac:dyDescent="0.25">
      <c r="B363" s="4"/>
      <c r="C363" s="30"/>
      <c r="D363" s="30"/>
      <c r="E363" s="30"/>
      <c r="F363" s="27"/>
      <c r="G363" s="27"/>
      <c r="H363" s="24"/>
      <c r="I363" s="27"/>
      <c r="J363" s="27"/>
      <c r="K363" s="27"/>
      <c r="L363" s="4"/>
      <c r="M363" s="4"/>
      <c r="N363" s="30"/>
      <c r="O363" s="30"/>
      <c r="P363" s="4"/>
      <c r="Q363" s="4"/>
      <c r="R363" s="24"/>
      <c r="S363" s="27"/>
      <c r="T363" s="27"/>
      <c r="U363" s="27"/>
      <c r="V363" s="4"/>
      <c r="W363" s="4"/>
      <c r="X363" s="30"/>
      <c r="Y363" s="30"/>
      <c r="Z363" s="4"/>
      <c r="AA363" s="4"/>
      <c r="AB363" s="24"/>
      <c r="AC363" s="27"/>
      <c r="AD363" s="27"/>
      <c r="AE363" s="27"/>
      <c r="AF363" s="4"/>
      <c r="AG363" s="4"/>
      <c r="AH363" s="30"/>
      <c r="AI363" s="30"/>
      <c r="AJ363" s="4"/>
      <c r="AK363" s="4"/>
      <c r="AL363" s="24"/>
      <c r="AM363" s="27"/>
      <c r="AN363" s="27"/>
      <c r="AO363" s="27"/>
      <c r="AP363" s="4"/>
      <c r="AQ363" s="4"/>
      <c r="AR363" s="30"/>
      <c r="AS363" s="30"/>
      <c r="AV363" s="24"/>
      <c r="AW363" s="27"/>
      <c r="AX363" s="27"/>
      <c r="AY363" s="27"/>
    </row>
    <row r="364" spans="2:51" x14ac:dyDescent="0.25">
      <c r="B364" s="4"/>
      <c r="C364" s="30"/>
      <c r="D364" s="30"/>
      <c r="E364" s="30"/>
      <c r="F364" s="27"/>
      <c r="G364" s="27"/>
      <c r="H364" s="24"/>
      <c r="I364" s="27"/>
      <c r="J364" s="27"/>
      <c r="K364" s="27"/>
      <c r="L364" s="4"/>
      <c r="M364" s="4"/>
      <c r="N364" s="30"/>
      <c r="O364" s="30"/>
      <c r="P364" s="4"/>
      <c r="Q364" s="4"/>
      <c r="R364" s="24"/>
      <c r="S364" s="27"/>
      <c r="T364" s="27"/>
      <c r="U364" s="27"/>
      <c r="V364" s="4"/>
      <c r="W364" s="4"/>
      <c r="X364" s="30"/>
      <c r="Y364" s="30"/>
      <c r="Z364" s="4"/>
      <c r="AA364" s="4"/>
      <c r="AB364" s="24"/>
      <c r="AC364" s="27"/>
      <c r="AD364" s="27"/>
      <c r="AE364" s="27"/>
      <c r="AF364" s="4"/>
      <c r="AG364" s="4"/>
      <c r="AH364" s="30"/>
      <c r="AI364" s="30"/>
      <c r="AJ364" s="4"/>
      <c r="AK364" s="4"/>
      <c r="AL364" s="24"/>
      <c r="AM364" s="27"/>
      <c r="AN364" s="27"/>
      <c r="AO364" s="27"/>
      <c r="AP364" s="4"/>
      <c r="AQ364" s="4"/>
      <c r="AR364" s="30"/>
      <c r="AS364" s="30"/>
      <c r="AV364" s="24"/>
      <c r="AW364" s="27"/>
      <c r="AX364" s="27"/>
      <c r="AY364" s="27"/>
    </row>
    <row r="365" spans="2:51" x14ac:dyDescent="0.25">
      <c r="B365" s="4"/>
      <c r="C365" s="30"/>
      <c r="D365" s="30"/>
      <c r="E365" s="30"/>
      <c r="F365" s="27"/>
      <c r="G365" s="27"/>
      <c r="H365" s="24"/>
      <c r="I365" s="27"/>
      <c r="J365" s="27"/>
      <c r="K365" s="27"/>
      <c r="L365" s="4"/>
      <c r="M365" s="4"/>
      <c r="N365" s="30"/>
      <c r="O365" s="30"/>
      <c r="P365" s="4"/>
      <c r="Q365" s="4"/>
      <c r="R365" s="24"/>
      <c r="S365" s="27"/>
      <c r="T365" s="27"/>
      <c r="U365" s="27"/>
      <c r="V365" s="4"/>
      <c r="W365" s="4"/>
      <c r="X365" s="30"/>
      <c r="Y365" s="30"/>
      <c r="Z365" s="4"/>
      <c r="AA365" s="4"/>
      <c r="AB365" s="24"/>
      <c r="AC365" s="27"/>
      <c r="AD365" s="27"/>
      <c r="AE365" s="27"/>
      <c r="AF365" s="4"/>
      <c r="AG365" s="4"/>
      <c r="AH365" s="30"/>
      <c r="AI365" s="30"/>
      <c r="AJ365" s="4"/>
      <c r="AK365" s="4"/>
      <c r="AL365" s="24"/>
      <c r="AM365" s="27"/>
      <c r="AN365" s="27"/>
      <c r="AO365" s="27"/>
      <c r="AP365" s="4"/>
      <c r="AQ365" s="4"/>
      <c r="AR365" s="30"/>
      <c r="AS365" s="30"/>
      <c r="AV365" s="24"/>
      <c r="AW365" s="27"/>
      <c r="AX365" s="27"/>
      <c r="AY365" s="27"/>
    </row>
    <row r="366" spans="2:51" x14ac:dyDescent="0.25">
      <c r="B366" s="4"/>
      <c r="C366" s="30"/>
      <c r="D366" s="30"/>
      <c r="E366" s="30"/>
      <c r="F366" s="27"/>
      <c r="G366" s="27"/>
      <c r="H366" s="24"/>
      <c r="I366" s="27"/>
      <c r="J366" s="27"/>
      <c r="K366" s="27"/>
      <c r="L366" s="4"/>
      <c r="M366" s="4"/>
      <c r="N366" s="30"/>
      <c r="O366" s="30"/>
      <c r="P366" s="4"/>
      <c r="Q366" s="4"/>
      <c r="R366" s="24"/>
      <c r="S366" s="27"/>
      <c r="T366" s="27"/>
      <c r="U366" s="27"/>
      <c r="V366" s="4"/>
      <c r="W366" s="4"/>
      <c r="X366" s="30"/>
      <c r="Y366" s="30"/>
      <c r="Z366" s="4"/>
      <c r="AA366" s="4"/>
      <c r="AB366" s="24"/>
      <c r="AC366" s="27"/>
      <c r="AD366" s="27"/>
      <c r="AE366" s="27"/>
      <c r="AF366" s="4"/>
      <c r="AG366" s="4"/>
      <c r="AH366" s="30"/>
      <c r="AI366" s="30"/>
      <c r="AJ366" s="4"/>
      <c r="AK366" s="4"/>
      <c r="AL366" s="24"/>
      <c r="AM366" s="27"/>
      <c r="AN366" s="27"/>
      <c r="AO366" s="27"/>
      <c r="AP366" s="4"/>
      <c r="AQ366" s="4"/>
      <c r="AR366" s="30"/>
      <c r="AS366" s="30"/>
      <c r="AV366" s="24"/>
      <c r="AW366" s="27"/>
      <c r="AX366" s="27"/>
      <c r="AY366" s="27"/>
    </row>
    <row r="367" spans="2:51" x14ac:dyDescent="0.25">
      <c r="B367" s="4"/>
      <c r="C367" s="30"/>
      <c r="D367" s="30"/>
      <c r="E367" s="30"/>
      <c r="F367" s="27"/>
      <c r="G367" s="27"/>
      <c r="H367" s="24"/>
      <c r="I367" s="27"/>
      <c r="J367" s="27"/>
      <c r="K367" s="27"/>
      <c r="L367" s="4"/>
      <c r="M367" s="4"/>
      <c r="N367" s="30"/>
      <c r="O367" s="30"/>
      <c r="P367" s="4"/>
      <c r="Q367" s="4"/>
      <c r="R367" s="24"/>
      <c r="S367" s="27"/>
      <c r="T367" s="27"/>
      <c r="U367" s="27"/>
      <c r="V367" s="4"/>
      <c r="W367" s="4"/>
      <c r="X367" s="30"/>
      <c r="Y367" s="30"/>
      <c r="Z367" s="4"/>
      <c r="AA367" s="4"/>
      <c r="AB367" s="24"/>
      <c r="AC367" s="27"/>
      <c r="AD367" s="27"/>
      <c r="AE367" s="27"/>
      <c r="AF367" s="4"/>
      <c r="AG367" s="4"/>
      <c r="AH367" s="30"/>
      <c r="AI367" s="30"/>
      <c r="AJ367" s="4"/>
      <c r="AK367" s="4"/>
      <c r="AL367" s="24"/>
      <c r="AM367" s="27"/>
      <c r="AN367" s="27"/>
      <c r="AO367" s="27"/>
      <c r="AP367" s="4"/>
      <c r="AQ367" s="4"/>
      <c r="AR367" s="30"/>
      <c r="AS367" s="30"/>
      <c r="AV367" s="24"/>
      <c r="AW367" s="27"/>
      <c r="AX367" s="27"/>
      <c r="AY367" s="27"/>
    </row>
    <row r="368" spans="2:51" x14ac:dyDescent="0.25">
      <c r="B368" s="4"/>
      <c r="C368" s="30"/>
      <c r="D368" s="30"/>
      <c r="E368" s="30"/>
      <c r="F368" s="27"/>
      <c r="G368" s="27"/>
      <c r="H368" s="24"/>
      <c r="I368" s="27"/>
      <c r="J368" s="27"/>
      <c r="K368" s="27"/>
      <c r="L368" s="4"/>
      <c r="M368" s="4"/>
      <c r="N368" s="30"/>
      <c r="O368" s="30"/>
      <c r="P368" s="4"/>
      <c r="Q368" s="4"/>
      <c r="R368" s="24"/>
      <c r="S368" s="27"/>
      <c r="T368" s="27"/>
      <c r="U368" s="27"/>
      <c r="V368" s="4"/>
      <c r="W368" s="4"/>
      <c r="X368" s="30"/>
      <c r="Y368" s="30"/>
      <c r="Z368" s="4"/>
      <c r="AA368" s="4"/>
      <c r="AB368" s="24"/>
      <c r="AC368" s="27"/>
      <c r="AD368" s="27"/>
      <c r="AE368" s="27"/>
      <c r="AF368" s="4"/>
      <c r="AG368" s="4"/>
      <c r="AH368" s="30"/>
      <c r="AI368" s="30"/>
      <c r="AJ368" s="4"/>
      <c r="AK368" s="4"/>
      <c r="AL368" s="24"/>
      <c r="AM368" s="27"/>
      <c r="AN368" s="27"/>
      <c r="AO368" s="27"/>
      <c r="AP368" s="4"/>
      <c r="AQ368" s="4"/>
      <c r="AR368" s="30"/>
      <c r="AS368" s="30"/>
      <c r="AV368" s="24"/>
      <c r="AW368" s="27"/>
      <c r="AX368" s="27"/>
      <c r="AY368" s="27"/>
    </row>
    <row r="369" spans="2:51" x14ac:dyDescent="0.25">
      <c r="B369" s="4"/>
      <c r="C369" s="30"/>
      <c r="D369" s="30"/>
      <c r="E369" s="30"/>
      <c r="F369" s="27"/>
      <c r="G369" s="27"/>
      <c r="H369" s="24"/>
      <c r="I369" s="27"/>
      <c r="J369" s="27"/>
      <c r="K369" s="27"/>
      <c r="L369" s="4"/>
      <c r="M369" s="4"/>
      <c r="N369" s="30"/>
      <c r="O369" s="30"/>
      <c r="P369" s="4"/>
      <c r="Q369" s="4"/>
      <c r="R369" s="24"/>
      <c r="S369" s="27"/>
      <c r="T369" s="27"/>
      <c r="U369" s="27"/>
      <c r="V369" s="4"/>
      <c r="W369" s="4"/>
      <c r="X369" s="30"/>
      <c r="Y369" s="30"/>
      <c r="Z369" s="4"/>
      <c r="AA369" s="4"/>
      <c r="AB369" s="24"/>
      <c r="AC369" s="27"/>
      <c r="AD369" s="27"/>
      <c r="AE369" s="27"/>
      <c r="AF369" s="4"/>
      <c r="AG369" s="4"/>
      <c r="AH369" s="30"/>
      <c r="AI369" s="30"/>
      <c r="AJ369" s="4"/>
      <c r="AK369" s="4"/>
      <c r="AL369" s="24"/>
      <c r="AM369" s="27"/>
      <c r="AN369" s="27"/>
      <c r="AO369" s="27"/>
      <c r="AP369" s="4"/>
      <c r="AQ369" s="4"/>
      <c r="AR369" s="30"/>
      <c r="AS369" s="30"/>
      <c r="AV369" s="24"/>
      <c r="AW369" s="27"/>
      <c r="AX369" s="27"/>
      <c r="AY369" s="27"/>
    </row>
    <row r="370" spans="2:51" x14ac:dyDescent="0.25">
      <c r="B370" s="4"/>
      <c r="C370" s="30"/>
      <c r="D370" s="30"/>
      <c r="E370" s="30"/>
      <c r="F370" s="27"/>
      <c r="G370" s="27"/>
      <c r="H370" s="24"/>
      <c r="I370" s="27"/>
      <c r="J370" s="27"/>
      <c r="K370" s="27"/>
      <c r="L370" s="4"/>
      <c r="M370" s="4"/>
      <c r="N370" s="30"/>
      <c r="O370" s="30"/>
      <c r="P370" s="4"/>
      <c r="Q370" s="4"/>
      <c r="R370" s="24"/>
      <c r="S370" s="27"/>
      <c r="T370" s="27"/>
      <c r="U370" s="27"/>
      <c r="V370" s="4"/>
      <c r="W370" s="4"/>
      <c r="X370" s="30"/>
      <c r="Y370" s="30"/>
      <c r="Z370" s="4"/>
      <c r="AA370" s="4"/>
      <c r="AB370" s="24"/>
      <c r="AC370" s="27"/>
      <c r="AD370" s="27"/>
      <c r="AE370" s="27"/>
      <c r="AF370" s="4"/>
      <c r="AG370" s="4"/>
      <c r="AH370" s="30"/>
      <c r="AI370" s="30"/>
      <c r="AJ370" s="4"/>
      <c r="AK370" s="4"/>
      <c r="AL370" s="24"/>
      <c r="AM370" s="27"/>
      <c r="AN370" s="27"/>
      <c r="AO370" s="27"/>
      <c r="AP370" s="4"/>
      <c r="AQ370" s="4"/>
      <c r="AR370" s="30"/>
      <c r="AS370" s="30"/>
      <c r="AV370" s="24"/>
      <c r="AW370" s="27"/>
      <c r="AX370" s="27"/>
      <c r="AY370" s="27"/>
    </row>
    <row r="371" spans="2:51" x14ac:dyDescent="0.25">
      <c r="B371" s="4"/>
      <c r="C371" s="30"/>
      <c r="D371" s="30"/>
      <c r="E371" s="30"/>
      <c r="F371" s="27"/>
      <c r="G371" s="27"/>
      <c r="H371" s="24"/>
      <c r="I371" s="27"/>
      <c r="J371" s="27"/>
      <c r="K371" s="27"/>
      <c r="L371" s="4"/>
      <c r="M371" s="4"/>
      <c r="N371" s="30"/>
      <c r="O371" s="30"/>
      <c r="P371" s="4"/>
      <c r="Q371" s="4"/>
      <c r="R371" s="24"/>
      <c r="S371" s="27"/>
      <c r="T371" s="27"/>
      <c r="U371" s="27"/>
      <c r="V371" s="4"/>
      <c r="W371" s="4"/>
      <c r="X371" s="30"/>
      <c r="Y371" s="30"/>
      <c r="Z371" s="4"/>
      <c r="AA371" s="4"/>
      <c r="AB371" s="24"/>
      <c r="AC371" s="27"/>
      <c r="AD371" s="27"/>
      <c r="AE371" s="27"/>
      <c r="AF371" s="4"/>
      <c r="AG371" s="4"/>
      <c r="AH371" s="30"/>
      <c r="AI371" s="30"/>
      <c r="AJ371" s="4"/>
      <c r="AK371" s="4"/>
      <c r="AL371" s="24"/>
      <c r="AM371" s="27"/>
      <c r="AN371" s="27"/>
      <c r="AO371" s="27"/>
      <c r="AP371" s="4"/>
      <c r="AQ371" s="4"/>
      <c r="AR371" s="30"/>
      <c r="AS371" s="30"/>
      <c r="AV371" s="24"/>
      <c r="AW371" s="27"/>
      <c r="AX371" s="27"/>
      <c r="AY371" s="27"/>
    </row>
    <row r="372" spans="2:51" x14ac:dyDescent="0.25">
      <c r="B372" s="4"/>
      <c r="C372" s="30"/>
      <c r="D372" s="30"/>
      <c r="E372" s="30"/>
      <c r="F372" s="27"/>
      <c r="G372" s="27"/>
      <c r="H372" s="24"/>
      <c r="I372" s="27"/>
      <c r="J372" s="27"/>
      <c r="K372" s="27"/>
      <c r="L372" s="4"/>
      <c r="M372" s="4"/>
      <c r="N372" s="30"/>
      <c r="O372" s="30"/>
      <c r="P372" s="4"/>
      <c r="Q372" s="4"/>
      <c r="R372" s="24"/>
      <c r="S372" s="27"/>
      <c r="T372" s="27"/>
      <c r="U372" s="27"/>
      <c r="V372" s="4"/>
      <c r="W372" s="4"/>
      <c r="X372" s="30"/>
      <c r="Y372" s="30"/>
      <c r="Z372" s="4"/>
      <c r="AA372" s="4"/>
      <c r="AB372" s="24"/>
      <c r="AC372" s="27"/>
      <c r="AD372" s="27"/>
      <c r="AE372" s="27"/>
      <c r="AF372" s="4"/>
      <c r="AG372" s="4"/>
      <c r="AH372" s="30"/>
      <c r="AI372" s="30"/>
      <c r="AJ372" s="4"/>
      <c r="AK372" s="4"/>
      <c r="AL372" s="24"/>
      <c r="AM372" s="27"/>
      <c r="AN372" s="27"/>
      <c r="AO372" s="27"/>
      <c r="AP372" s="4"/>
      <c r="AQ372" s="4"/>
      <c r="AR372" s="30"/>
      <c r="AS372" s="30"/>
      <c r="AV372" s="24"/>
      <c r="AW372" s="27"/>
      <c r="AX372" s="27"/>
      <c r="AY372" s="27"/>
    </row>
    <row r="373" spans="2:51" x14ac:dyDescent="0.25">
      <c r="B373" s="4"/>
      <c r="C373" s="30"/>
      <c r="D373" s="30"/>
      <c r="E373" s="30"/>
      <c r="F373" s="27"/>
      <c r="G373" s="27"/>
      <c r="H373" s="24"/>
      <c r="I373" s="27"/>
      <c r="J373" s="27"/>
      <c r="K373" s="27"/>
      <c r="L373" s="4"/>
      <c r="M373" s="4"/>
      <c r="N373" s="30"/>
      <c r="O373" s="30"/>
      <c r="P373" s="4"/>
      <c r="Q373" s="4"/>
      <c r="R373" s="24"/>
      <c r="S373" s="27"/>
      <c r="T373" s="27"/>
      <c r="U373" s="27"/>
      <c r="V373" s="4"/>
      <c r="W373" s="4"/>
      <c r="X373" s="30"/>
      <c r="Y373" s="30"/>
      <c r="Z373" s="4"/>
      <c r="AA373" s="4"/>
      <c r="AB373" s="24"/>
      <c r="AC373" s="27"/>
      <c r="AD373" s="27"/>
      <c r="AE373" s="27"/>
      <c r="AF373" s="4"/>
      <c r="AG373" s="4"/>
      <c r="AH373" s="30"/>
      <c r="AI373" s="30"/>
      <c r="AJ373" s="4"/>
      <c r="AK373" s="4"/>
      <c r="AL373" s="24"/>
      <c r="AM373" s="27"/>
      <c r="AN373" s="27"/>
      <c r="AO373" s="27"/>
      <c r="AP373" s="4"/>
      <c r="AQ373" s="4"/>
      <c r="AR373" s="30"/>
      <c r="AS373" s="30"/>
      <c r="AV373" s="24"/>
      <c r="AW373" s="27"/>
      <c r="AX373" s="27"/>
      <c r="AY373" s="27"/>
    </row>
    <row r="374" spans="2:51" x14ac:dyDescent="0.25">
      <c r="B374" s="4"/>
      <c r="C374" s="30"/>
      <c r="D374" s="30"/>
      <c r="E374" s="30"/>
      <c r="F374" s="27"/>
      <c r="G374" s="27"/>
      <c r="H374" s="24"/>
      <c r="I374" s="27"/>
      <c r="J374" s="27"/>
      <c r="K374" s="27"/>
      <c r="L374" s="4"/>
      <c r="M374" s="4"/>
      <c r="N374" s="30"/>
      <c r="O374" s="30"/>
      <c r="P374" s="4"/>
      <c r="Q374" s="4"/>
      <c r="R374" s="24"/>
      <c r="S374" s="27"/>
      <c r="T374" s="27"/>
      <c r="U374" s="27"/>
      <c r="V374" s="4"/>
      <c r="W374" s="4"/>
      <c r="X374" s="30"/>
      <c r="Y374" s="30"/>
      <c r="Z374" s="4"/>
      <c r="AA374" s="4"/>
      <c r="AB374" s="24"/>
      <c r="AC374" s="27"/>
      <c r="AD374" s="27"/>
      <c r="AE374" s="27"/>
      <c r="AF374" s="4"/>
      <c r="AG374" s="4"/>
      <c r="AH374" s="30"/>
      <c r="AI374" s="30"/>
      <c r="AJ374" s="4"/>
      <c r="AK374" s="4"/>
      <c r="AL374" s="24"/>
      <c r="AM374" s="27"/>
      <c r="AN374" s="27"/>
      <c r="AO374" s="27"/>
      <c r="AP374" s="4"/>
      <c r="AQ374" s="4"/>
      <c r="AR374" s="30"/>
      <c r="AS374" s="30"/>
      <c r="AV374" s="24"/>
      <c r="AW374" s="27"/>
      <c r="AX374" s="27"/>
      <c r="AY374" s="27"/>
    </row>
    <row r="375" spans="2:51" x14ac:dyDescent="0.25">
      <c r="B375" s="4"/>
      <c r="C375" s="30"/>
      <c r="D375" s="30"/>
      <c r="E375" s="30"/>
      <c r="F375" s="27"/>
      <c r="G375" s="27"/>
      <c r="H375" s="24"/>
      <c r="I375" s="27"/>
      <c r="J375" s="27"/>
      <c r="K375" s="27"/>
      <c r="L375" s="4"/>
      <c r="M375" s="4"/>
      <c r="N375" s="30"/>
      <c r="O375" s="30"/>
      <c r="P375" s="4"/>
      <c r="Q375" s="4"/>
      <c r="R375" s="24"/>
      <c r="S375" s="27"/>
      <c r="T375" s="27"/>
      <c r="U375" s="27"/>
      <c r="V375" s="4"/>
      <c r="W375" s="4"/>
      <c r="X375" s="30"/>
      <c r="Y375" s="30"/>
      <c r="Z375" s="4"/>
      <c r="AA375" s="4"/>
      <c r="AB375" s="24"/>
      <c r="AC375" s="27"/>
      <c r="AD375" s="27"/>
      <c r="AE375" s="27"/>
      <c r="AF375" s="4"/>
      <c r="AG375" s="4"/>
      <c r="AH375" s="30"/>
      <c r="AI375" s="30"/>
      <c r="AJ375" s="4"/>
      <c r="AK375" s="4"/>
      <c r="AL375" s="24"/>
      <c r="AM375" s="27"/>
      <c r="AN375" s="27"/>
      <c r="AO375" s="27"/>
      <c r="AP375" s="4"/>
      <c r="AQ375" s="4"/>
      <c r="AR375" s="30"/>
      <c r="AS375" s="30"/>
      <c r="AV375" s="24"/>
      <c r="AW375" s="27"/>
      <c r="AX375" s="27"/>
      <c r="AY375" s="27"/>
    </row>
    <row r="376" spans="2:51" x14ac:dyDescent="0.25">
      <c r="B376" s="4"/>
      <c r="C376" s="30"/>
      <c r="D376" s="30"/>
      <c r="E376" s="30"/>
      <c r="F376" s="27"/>
      <c r="G376" s="27"/>
      <c r="H376" s="24"/>
      <c r="I376" s="27"/>
      <c r="J376" s="27"/>
      <c r="K376" s="27"/>
      <c r="L376" s="4"/>
      <c r="M376" s="4"/>
      <c r="N376" s="30"/>
      <c r="O376" s="30"/>
      <c r="P376" s="4"/>
      <c r="Q376" s="4"/>
      <c r="R376" s="24"/>
      <c r="S376" s="27"/>
      <c r="T376" s="27"/>
      <c r="U376" s="27"/>
      <c r="V376" s="4"/>
      <c r="W376" s="4"/>
      <c r="X376" s="30"/>
      <c r="Y376" s="30"/>
      <c r="Z376" s="4"/>
      <c r="AA376" s="4"/>
      <c r="AB376" s="24"/>
      <c r="AC376" s="27"/>
      <c r="AD376" s="27"/>
      <c r="AE376" s="27"/>
      <c r="AF376" s="4"/>
      <c r="AG376" s="4"/>
      <c r="AH376" s="30"/>
      <c r="AI376" s="30"/>
      <c r="AJ376" s="4"/>
      <c r="AK376" s="4"/>
      <c r="AL376" s="24"/>
      <c r="AM376" s="27"/>
      <c r="AN376" s="27"/>
      <c r="AO376" s="27"/>
      <c r="AP376" s="4"/>
      <c r="AQ376" s="4"/>
      <c r="AR376" s="30"/>
      <c r="AS376" s="30"/>
      <c r="AV376" s="24"/>
      <c r="AW376" s="27"/>
      <c r="AX376" s="27"/>
      <c r="AY376" s="27"/>
    </row>
    <row r="377" spans="2:51" x14ac:dyDescent="0.25">
      <c r="B377" s="4"/>
      <c r="C377" s="30"/>
      <c r="D377" s="30"/>
      <c r="E377" s="30"/>
      <c r="F377" s="27"/>
      <c r="G377" s="27"/>
      <c r="H377" s="24"/>
      <c r="I377" s="27"/>
      <c r="J377" s="27"/>
      <c r="K377" s="27"/>
      <c r="L377" s="4"/>
      <c r="M377" s="4"/>
      <c r="N377" s="30"/>
      <c r="O377" s="30"/>
      <c r="P377" s="4"/>
      <c r="Q377" s="4"/>
      <c r="R377" s="24"/>
      <c r="S377" s="27"/>
      <c r="T377" s="27"/>
      <c r="U377" s="27"/>
      <c r="V377" s="4"/>
      <c r="W377" s="4"/>
      <c r="X377" s="30"/>
      <c r="Y377" s="30"/>
      <c r="Z377" s="4"/>
      <c r="AA377" s="4"/>
      <c r="AB377" s="24"/>
      <c r="AC377" s="27"/>
      <c r="AD377" s="27"/>
      <c r="AE377" s="27"/>
      <c r="AF377" s="4"/>
      <c r="AG377" s="4"/>
      <c r="AH377" s="30"/>
      <c r="AI377" s="30"/>
      <c r="AJ377" s="4"/>
      <c r="AK377" s="4"/>
      <c r="AL377" s="24"/>
      <c r="AM377" s="27"/>
      <c r="AN377" s="27"/>
      <c r="AO377" s="27"/>
      <c r="AP377" s="4"/>
      <c r="AQ377" s="4"/>
      <c r="AR377" s="30"/>
      <c r="AS377" s="30"/>
      <c r="AV377" s="24"/>
      <c r="AW377" s="27"/>
      <c r="AX377" s="27"/>
      <c r="AY377" s="27"/>
    </row>
    <row r="378" spans="2:51" x14ac:dyDescent="0.25">
      <c r="B378" s="4"/>
      <c r="C378" s="30"/>
      <c r="D378" s="30"/>
      <c r="E378" s="30"/>
      <c r="F378" s="27"/>
      <c r="G378" s="27"/>
      <c r="H378" s="24"/>
      <c r="I378" s="27"/>
      <c r="J378" s="27"/>
      <c r="K378" s="27"/>
      <c r="L378" s="4"/>
      <c r="M378" s="4"/>
      <c r="N378" s="30"/>
      <c r="O378" s="30"/>
      <c r="P378" s="4"/>
      <c r="Q378" s="4"/>
      <c r="R378" s="24"/>
      <c r="S378" s="27"/>
      <c r="T378" s="27"/>
      <c r="U378" s="27"/>
      <c r="V378" s="4"/>
      <c r="W378" s="4"/>
      <c r="X378" s="30"/>
      <c r="Y378" s="30"/>
      <c r="Z378" s="4"/>
      <c r="AA378" s="4"/>
      <c r="AB378" s="24"/>
      <c r="AC378" s="27"/>
      <c r="AD378" s="27"/>
      <c r="AE378" s="27"/>
      <c r="AF378" s="4"/>
      <c r="AG378" s="4"/>
      <c r="AH378" s="30"/>
      <c r="AI378" s="30"/>
      <c r="AJ378" s="4"/>
      <c r="AK378" s="4"/>
      <c r="AL378" s="24"/>
      <c r="AM378" s="27"/>
      <c r="AN378" s="27"/>
      <c r="AO378" s="27"/>
      <c r="AP378" s="4"/>
      <c r="AQ378" s="4"/>
      <c r="AR378" s="30"/>
      <c r="AS378" s="30"/>
      <c r="AV378" s="24"/>
      <c r="AW378" s="27"/>
      <c r="AX378" s="27"/>
      <c r="AY378" s="27"/>
    </row>
    <row r="379" spans="2:51" x14ac:dyDescent="0.25">
      <c r="B379" s="4"/>
      <c r="C379" s="30"/>
      <c r="D379" s="30"/>
      <c r="E379" s="30"/>
      <c r="F379" s="27"/>
      <c r="G379" s="27"/>
      <c r="H379" s="24"/>
      <c r="I379" s="27"/>
      <c r="J379" s="27"/>
      <c r="K379" s="27"/>
      <c r="L379" s="4"/>
      <c r="M379" s="4"/>
      <c r="N379" s="30"/>
      <c r="O379" s="30"/>
      <c r="P379" s="4"/>
      <c r="Q379" s="4"/>
      <c r="R379" s="24"/>
      <c r="S379" s="27"/>
      <c r="T379" s="27"/>
      <c r="U379" s="27"/>
      <c r="V379" s="4"/>
      <c r="W379" s="4"/>
      <c r="X379" s="30"/>
      <c r="Y379" s="30"/>
      <c r="Z379" s="4"/>
      <c r="AA379" s="4"/>
      <c r="AB379" s="24"/>
      <c r="AC379" s="27"/>
      <c r="AD379" s="27"/>
      <c r="AE379" s="27"/>
      <c r="AF379" s="4"/>
      <c r="AG379" s="4"/>
      <c r="AH379" s="30"/>
      <c r="AI379" s="30"/>
      <c r="AJ379" s="4"/>
      <c r="AK379" s="4"/>
      <c r="AL379" s="24"/>
      <c r="AM379" s="27"/>
      <c r="AN379" s="27"/>
      <c r="AO379" s="27"/>
      <c r="AP379" s="4"/>
      <c r="AQ379" s="4"/>
      <c r="AR379" s="30"/>
      <c r="AS379" s="30"/>
      <c r="AV379" s="24"/>
      <c r="AW379" s="27"/>
      <c r="AX379" s="27"/>
      <c r="AY379" s="27"/>
    </row>
    <row r="380" spans="2:51" x14ac:dyDescent="0.25">
      <c r="B380" s="4"/>
      <c r="C380" s="30"/>
      <c r="D380" s="30"/>
      <c r="E380" s="30"/>
      <c r="F380" s="27"/>
      <c r="G380" s="27"/>
      <c r="H380" s="24"/>
      <c r="I380" s="27"/>
      <c r="J380" s="27"/>
      <c r="K380" s="27"/>
      <c r="L380" s="4"/>
      <c r="M380" s="4"/>
      <c r="N380" s="30"/>
      <c r="O380" s="30"/>
      <c r="P380" s="4"/>
      <c r="Q380" s="4"/>
      <c r="R380" s="24"/>
      <c r="S380" s="27"/>
      <c r="T380" s="27"/>
      <c r="U380" s="27"/>
      <c r="V380" s="4"/>
      <c r="W380" s="4"/>
      <c r="X380" s="30"/>
      <c r="Y380" s="30"/>
      <c r="Z380" s="4"/>
      <c r="AA380" s="4"/>
      <c r="AB380" s="24"/>
      <c r="AC380" s="27"/>
      <c r="AD380" s="27"/>
      <c r="AE380" s="27"/>
      <c r="AF380" s="4"/>
      <c r="AG380" s="4"/>
      <c r="AH380" s="30"/>
      <c r="AI380" s="30"/>
      <c r="AJ380" s="4"/>
      <c r="AK380" s="4"/>
      <c r="AL380" s="24"/>
      <c r="AM380" s="27"/>
      <c r="AN380" s="27"/>
      <c r="AO380" s="27"/>
      <c r="AP380" s="4"/>
      <c r="AQ380" s="4"/>
      <c r="AR380" s="30"/>
      <c r="AS380" s="30"/>
      <c r="AV380" s="24"/>
      <c r="AW380" s="27"/>
      <c r="AX380" s="27"/>
      <c r="AY380" s="27"/>
    </row>
    <row r="381" spans="2:51" x14ac:dyDescent="0.25">
      <c r="B381" s="4"/>
      <c r="C381" s="30"/>
      <c r="D381" s="30"/>
      <c r="E381" s="30"/>
      <c r="F381" s="27"/>
      <c r="G381" s="27"/>
      <c r="H381" s="24"/>
      <c r="I381" s="27"/>
      <c r="J381" s="27"/>
      <c r="K381" s="27"/>
      <c r="L381" s="4"/>
      <c r="M381" s="4"/>
      <c r="N381" s="30"/>
      <c r="O381" s="30"/>
      <c r="P381" s="4"/>
      <c r="Q381" s="4"/>
      <c r="R381" s="24"/>
      <c r="S381" s="27"/>
      <c r="T381" s="27"/>
      <c r="U381" s="27"/>
      <c r="V381" s="4"/>
      <c r="W381" s="4"/>
      <c r="X381" s="30"/>
      <c r="Y381" s="30"/>
      <c r="Z381" s="4"/>
      <c r="AA381" s="4"/>
      <c r="AB381" s="24"/>
      <c r="AC381" s="27"/>
      <c r="AD381" s="27"/>
      <c r="AE381" s="27"/>
      <c r="AF381" s="4"/>
      <c r="AG381" s="4"/>
      <c r="AH381" s="30"/>
      <c r="AI381" s="30"/>
      <c r="AJ381" s="4"/>
      <c r="AK381" s="4"/>
      <c r="AL381" s="24"/>
      <c r="AM381" s="27"/>
      <c r="AN381" s="27"/>
      <c r="AO381" s="27"/>
      <c r="AP381" s="4"/>
      <c r="AQ381" s="4"/>
      <c r="AR381" s="30"/>
      <c r="AS381" s="30"/>
      <c r="AV381" s="24"/>
      <c r="AW381" s="27"/>
      <c r="AX381" s="27"/>
      <c r="AY381" s="27"/>
    </row>
    <row r="382" spans="2:51" x14ac:dyDescent="0.25">
      <c r="B382" s="4"/>
      <c r="C382" s="30"/>
      <c r="D382" s="30"/>
      <c r="E382" s="30"/>
      <c r="F382" s="27"/>
      <c r="G382" s="27"/>
      <c r="H382" s="24"/>
      <c r="I382" s="27"/>
      <c r="J382" s="27"/>
      <c r="K382" s="27"/>
      <c r="L382" s="4"/>
      <c r="M382" s="4"/>
      <c r="N382" s="30"/>
      <c r="O382" s="30"/>
      <c r="P382" s="4"/>
      <c r="Q382" s="4"/>
      <c r="R382" s="24"/>
      <c r="S382" s="27"/>
      <c r="T382" s="27"/>
      <c r="U382" s="27"/>
      <c r="V382" s="4"/>
      <c r="W382" s="4"/>
      <c r="X382" s="30"/>
      <c r="Y382" s="30"/>
      <c r="Z382" s="4"/>
      <c r="AA382" s="4"/>
      <c r="AB382" s="24"/>
      <c r="AC382" s="27"/>
      <c r="AD382" s="27"/>
      <c r="AE382" s="27"/>
      <c r="AF382" s="4"/>
      <c r="AG382" s="4"/>
      <c r="AH382" s="30"/>
      <c r="AI382" s="30"/>
      <c r="AJ382" s="4"/>
      <c r="AK382" s="4"/>
      <c r="AL382" s="24"/>
      <c r="AM382" s="27"/>
      <c r="AN382" s="27"/>
      <c r="AO382" s="27"/>
      <c r="AP382" s="4"/>
      <c r="AQ382" s="4"/>
      <c r="AR382" s="30"/>
      <c r="AS382" s="30"/>
      <c r="AV382" s="24"/>
      <c r="AW382" s="27"/>
      <c r="AX382" s="27"/>
      <c r="AY382" s="27"/>
    </row>
    <row r="383" spans="2:51" x14ac:dyDescent="0.25">
      <c r="B383" s="4"/>
      <c r="C383" s="30"/>
      <c r="D383" s="30"/>
      <c r="E383" s="30"/>
      <c r="F383" s="27"/>
      <c r="G383" s="27"/>
      <c r="H383" s="24"/>
      <c r="I383" s="27"/>
      <c r="J383" s="27"/>
      <c r="K383" s="27"/>
      <c r="L383" s="4"/>
      <c r="M383" s="4"/>
      <c r="N383" s="30"/>
      <c r="O383" s="30"/>
      <c r="P383" s="4"/>
      <c r="Q383" s="4"/>
      <c r="R383" s="24"/>
      <c r="S383" s="27"/>
      <c r="T383" s="27"/>
      <c r="U383" s="27"/>
      <c r="V383" s="4"/>
      <c r="W383" s="4"/>
      <c r="X383" s="30"/>
      <c r="Y383" s="30"/>
      <c r="Z383" s="4"/>
      <c r="AA383" s="4"/>
      <c r="AB383" s="24"/>
      <c r="AC383" s="27"/>
      <c r="AD383" s="27"/>
      <c r="AE383" s="27"/>
      <c r="AF383" s="4"/>
      <c r="AG383" s="4"/>
      <c r="AH383" s="30"/>
      <c r="AI383" s="30"/>
      <c r="AJ383" s="4"/>
      <c r="AK383" s="4"/>
      <c r="AL383" s="24"/>
      <c r="AM383" s="27"/>
      <c r="AN383" s="27"/>
      <c r="AO383" s="27"/>
      <c r="AP383" s="4"/>
      <c r="AQ383" s="4"/>
      <c r="AR383" s="30"/>
      <c r="AS383" s="30"/>
      <c r="AV383" s="24"/>
      <c r="AW383" s="27"/>
      <c r="AX383" s="27"/>
      <c r="AY383" s="27"/>
    </row>
    <row r="384" spans="2:51" x14ac:dyDescent="0.25">
      <c r="B384" s="4"/>
      <c r="C384" s="30"/>
      <c r="D384" s="30"/>
      <c r="E384" s="30"/>
      <c r="F384" s="27"/>
      <c r="G384" s="27"/>
      <c r="H384" s="24"/>
      <c r="I384" s="27"/>
      <c r="J384" s="27"/>
      <c r="K384" s="27"/>
      <c r="L384" s="4"/>
      <c r="M384" s="4"/>
      <c r="N384" s="30"/>
      <c r="O384" s="30"/>
      <c r="P384" s="4"/>
      <c r="Q384" s="4"/>
      <c r="R384" s="24"/>
      <c r="S384" s="27"/>
      <c r="T384" s="27"/>
      <c r="U384" s="27"/>
      <c r="V384" s="4"/>
      <c r="W384" s="4"/>
      <c r="X384" s="30"/>
      <c r="Y384" s="30"/>
      <c r="Z384" s="4"/>
      <c r="AA384" s="4"/>
      <c r="AB384" s="24"/>
      <c r="AC384" s="27"/>
      <c r="AD384" s="27"/>
      <c r="AE384" s="27"/>
      <c r="AF384" s="4"/>
      <c r="AG384" s="4"/>
      <c r="AH384" s="30"/>
      <c r="AI384" s="30"/>
      <c r="AJ384" s="4"/>
      <c r="AK384" s="4"/>
      <c r="AL384" s="24"/>
      <c r="AM384" s="27"/>
      <c r="AN384" s="27"/>
      <c r="AO384" s="27"/>
      <c r="AP384" s="4"/>
      <c r="AQ384" s="4"/>
      <c r="AR384" s="30"/>
      <c r="AS384" s="30"/>
      <c r="AV384" s="24"/>
      <c r="AW384" s="27"/>
      <c r="AX384" s="27"/>
      <c r="AY384" s="27"/>
    </row>
    <row r="385" spans="2:51" x14ac:dyDescent="0.25">
      <c r="B385" s="4"/>
      <c r="C385" s="30"/>
      <c r="D385" s="30"/>
      <c r="E385" s="30"/>
      <c r="F385" s="27"/>
      <c r="G385" s="27"/>
      <c r="H385" s="24"/>
      <c r="I385" s="27"/>
      <c r="J385" s="27"/>
      <c r="K385" s="27"/>
      <c r="L385" s="4"/>
      <c r="M385" s="4"/>
      <c r="N385" s="30"/>
      <c r="O385" s="30"/>
      <c r="P385" s="4"/>
      <c r="Q385" s="4"/>
      <c r="R385" s="24"/>
      <c r="S385" s="27"/>
      <c r="T385" s="27"/>
      <c r="U385" s="27"/>
      <c r="V385" s="4"/>
      <c r="W385" s="4"/>
      <c r="X385" s="30"/>
      <c r="Y385" s="30"/>
      <c r="Z385" s="4"/>
      <c r="AA385" s="4"/>
      <c r="AB385" s="24"/>
      <c r="AC385" s="27"/>
      <c r="AD385" s="27"/>
      <c r="AE385" s="27"/>
      <c r="AF385" s="4"/>
      <c r="AG385" s="4"/>
      <c r="AH385" s="30"/>
      <c r="AI385" s="30"/>
      <c r="AJ385" s="4"/>
      <c r="AK385" s="4"/>
      <c r="AL385" s="24"/>
      <c r="AM385" s="27"/>
      <c r="AN385" s="27"/>
      <c r="AO385" s="27"/>
      <c r="AP385" s="4"/>
      <c r="AQ385" s="4"/>
      <c r="AR385" s="30"/>
      <c r="AS385" s="30"/>
      <c r="AV385" s="24"/>
      <c r="AW385" s="27"/>
      <c r="AX385" s="27"/>
      <c r="AY385" s="27"/>
    </row>
    <row r="386" spans="2:51" x14ac:dyDescent="0.25">
      <c r="B386" s="4"/>
      <c r="C386" s="30"/>
      <c r="D386" s="30"/>
      <c r="E386" s="30"/>
      <c r="F386" s="27"/>
      <c r="G386" s="27"/>
      <c r="H386" s="24"/>
      <c r="I386" s="27"/>
      <c r="J386" s="27"/>
      <c r="K386" s="27"/>
      <c r="L386" s="4"/>
      <c r="M386" s="4"/>
      <c r="N386" s="30"/>
      <c r="O386" s="30"/>
      <c r="P386" s="4"/>
      <c r="Q386" s="4"/>
      <c r="R386" s="24"/>
      <c r="S386" s="27"/>
      <c r="T386" s="27"/>
      <c r="U386" s="27"/>
      <c r="V386" s="4"/>
      <c r="W386" s="4"/>
      <c r="X386" s="30"/>
      <c r="Y386" s="30"/>
      <c r="Z386" s="4"/>
      <c r="AA386" s="4"/>
      <c r="AB386" s="24"/>
      <c r="AC386" s="27"/>
      <c r="AD386" s="27"/>
      <c r="AE386" s="27"/>
      <c r="AF386" s="4"/>
      <c r="AG386" s="4"/>
      <c r="AH386" s="30"/>
      <c r="AI386" s="30"/>
      <c r="AJ386" s="4"/>
      <c r="AK386" s="4"/>
      <c r="AL386" s="24"/>
      <c r="AM386" s="27"/>
      <c r="AN386" s="27"/>
      <c r="AO386" s="27"/>
      <c r="AP386" s="4"/>
      <c r="AQ386" s="4"/>
      <c r="AR386" s="30"/>
      <c r="AS386" s="30"/>
      <c r="AV386" s="24"/>
      <c r="AW386" s="27"/>
      <c r="AX386" s="27"/>
      <c r="AY386" s="27"/>
    </row>
    <row r="387" spans="2:51" x14ac:dyDescent="0.25">
      <c r="B387" s="4"/>
      <c r="C387" s="30"/>
      <c r="D387" s="30"/>
      <c r="E387" s="30"/>
      <c r="F387" s="27"/>
      <c r="G387" s="27"/>
      <c r="H387" s="24"/>
      <c r="I387" s="27"/>
      <c r="J387" s="27"/>
      <c r="K387" s="27"/>
      <c r="L387" s="4"/>
      <c r="M387" s="4"/>
      <c r="N387" s="30"/>
      <c r="O387" s="30"/>
      <c r="P387" s="4"/>
      <c r="Q387" s="4"/>
      <c r="R387" s="24"/>
      <c r="S387" s="27"/>
      <c r="T387" s="27"/>
      <c r="U387" s="27"/>
      <c r="V387" s="4"/>
      <c r="W387" s="4"/>
      <c r="X387" s="30"/>
      <c r="Y387" s="30"/>
      <c r="Z387" s="4"/>
      <c r="AA387" s="4"/>
      <c r="AB387" s="24"/>
      <c r="AC387" s="27"/>
      <c r="AD387" s="27"/>
      <c r="AE387" s="27"/>
      <c r="AF387" s="4"/>
      <c r="AG387" s="4"/>
      <c r="AH387" s="30"/>
      <c r="AI387" s="30"/>
      <c r="AJ387" s="4"/>
      <c r="AK387" s="4"/>
      <c r="AL387" s="24"/>
      <c r="AM387" s="27"/>
      <c r="AN387" s="27"/>
      <c r="AO387" s="27"/>
      <c r="AP387" s="4"/>
      <c r="AQ387" s="4"/>
      <c r="AR387" s="30"/>
      <c r="AS387" s="30"/>
      <c r="AV387" s="24"/>
      <c r="AW387" s="27"/>
      <c r="AX387" s="27"/>
      <c r="AY387" s="27"/>
    </row>
    <row r="388" spans="2:51" x14ac:dyDescent="0.25">
      <c r="B388" s="4"/>
      <c r="C388" s="30"/>
      <c r="D388" s="30"/>
      <c r="E388" s="30"/>
      <c r="F388" s="27"/>
      <c r="G388" s="27"/>
      <c r="H388" s="24"/>
      <c r="I388" s="27"/>
      <c r="J388" s="27"/>
      <c r="K388" s="27"/>
      <c r="L388" s="4"/>
      <c r="M388" s="4"/>
      <c r="N388" s="30"/>
      <c r="O388" s="30"/>
      <c r="P388" s="4"/>
      <c r="Q388" s="4"/>
      <c r="R388" s="24"/>
      <c r="S388" s="27"/>
      <c r="T388" s="27"/>
      <c r="U388" s="27"/>
      <c r="V388" s="4"/>
      <c r="W388" s="4"/>
      <c r="X388" s="30"/>
      <c r="Y388" s="30"/>
      <c r="Z388" s="4"/>
      <c r="AA388" s="4"/>
      <c r="AB388" s="24"/>
      <c r="AC388" s="27"/>
      <c r="AD388" s="27"/>
      <c r="AE388" s="27"/>
      <c r="AF388" s="4"/>
      <c r="AG388" s="4"/>
      <c r="AH388" s="30"/>
      <c r="AI388" s="30"/>
      <c r="AJ388" s="4"/>
      <c r="AK388" s="4"/>
      <c r="AL388" s="24"/>
      <c r="AM388" s="27"/>
      <c r="AN388" s="27"/>
      <c r="AO388" s="27"/>
      <c r="AP388" s="4"/>
      <c r="AQ388" s="4"/>
      <c r="AR388" s="30"/>
      <c r="AS388" s="30"/>
      <c r="AV388" s="24"/>
      <c r="AW388" s="27"/>
      <c r="AX388" s="27"/>
      <c r="AY388" s="27"/>
    </row>
    <row r="389" spans="2:51" x14ac:dyDescent="0.25">
      <c r="B389" s="4"/>
      <c r="C389" s="30"/>
      <c r="D389" s="30"/>
      <c r="E389" s="30"/>
      <c r="F389" s="27"/>
      <c r="G389" s="27"/>
      <c r="H389" s="24"/>
      <c r="I389" s="27"/>
      <c r="J389" s="27"/>
      <c r="K389" s="27"/>
      <c r="L389" s="4"/>
      <c r="M389" s="4"/>
      <c r="N389" s="30"/>
      <c r="O389" s="30"/>
      <c r="P389" s="4"/>
      <c r="Q389" s="4"/>
      <c r="R389" s="24"/>
      <c r="S389" s="27"/>
      <c r="T389" s="27"/>
      <c r="U389" s="27"/>
      <c r="V389" s="4"/>
      <c r="W389" s="4"/>
      <c r="X389" s="30"/>
      <c r="Y389" s="30"/>
      <c r="Z389" s="4"/>
      <c r="AA389" s="4"/>
      <c r="AB389" s="24"/>
      <c r="AC389" s="27"/>
      <c r="AD389" s="27"/>
      <c r="AE389" s="27"/>
      <c r="AF389" s="4"/>
      <c r="AG389" s="4"/>
      <c r="AH389" s="30"/>
      <c r="AI389" s="30"/>
      <c r="AJ389" s="4"/>
      <c r="AK389" s="4"/>
      <c r="AL389" s="24"/>
      <c r="AM389" s="27"/>
      <c r="AN389" s="27"/>
      <c r="AO389" s="27"/>
      <c r="AP389" s="4"/>
      <c r="AQ389" s="4"/>
      <c r="AR389" s="30"/>
      <c r="AS389" s="30"/>
      <c r="AV389" s="24"/>
      <c r="AW389" s="27"/>
      <c r="AX389" s="27"/>
      <c r="AY389" s="27"/>
    </row>
    <row r="390" spans="2:51" x14ac:dyDescent="0.25">
      <c r="B390" s="4"/>
      <c r="C390" s="30"/>
      <c r="D390" s="30"/>
      <c r="E390" s="30"/>
      <c r="F390" s="27"/>
      <c r="G390" s="27"/>
      <c r="H390" s="24"/>
      <c r="I390" s="27"/>
      <c r="J390" s="27"/>
      <c r="K390" s="27"/>
      <c r="L390" s="4"/>
      <c r="M390" s="4"/>
      <c r="N390" s="30"/>
      <c r="O390" s="30"/>
      <c r="P390" s="4"/>
      <c r="Q390" s="4"/>
      <c r="R390" s="24"/>
      <c r="S390" s="27"/>
      <c r="T390" s="27"/>
      <c r="U390" s="27"/>
      <c r="V390" s="4"/>
      <c r="W390" s="4"/>
      <c r="X390" s="30"/>
      <c r="Y390" s="30"/>
      <c r="Z390" s="4"/>
      <c r="AA390" s="4"/>
      <c r="AB390" s="24"/>
      <c r="AC390" s="27"/>
      <c r="AD390" s="27"/>
      <c r="AE390" s="27"/>
      <c r="AF390" s="4"/>
      <c r="AG390" s="4"/>
      <c r="AH390" s="30"/>
      <c r="AI390" s="30"/>
      <c r="AJ390" s="4"/>
      <c r="AK390" s="4"/>
      <c r="AL390" s="24"/>
      <c r="AM390" s="27"/>
      <c r="AN390" s="27"/>
      <c r="AO390" s="27"/>
      <c r="AP390" s="4"/>
      <c r="AQ390" s="4"/>
      <c r="AR390" s="30"/>
      <c r="AS390" s="30"/>
      <c r="AV390" s="24"/>
      <c r="AW390" s="27"/>
      <c r="AX390" s="27"/>
      <c r="AY390" s="27"/>
    </row>
    <row r="391" spans="2:51" x14ac:dyDescent="0.25">
      <c r="B391" s="4"/>
      <c r="C391" s="30"/>
      <c r="D391" s="30"/>
      <c r="E391" s="30"/>
      <c r="F391" s="27"/>
      <c r="G391" s="27"/>
      <c r="H391" s="24"/>
      <c r="I391" s="27"/>
      <c r="J391" s="27"/>
      <c r="K391" s="27"/>
      <c r="L391" s="4"/>
      <c r="M391" s="4"/>
      <c r="N391" s="30"/>
      <c r="O391" s="30"/>
      <c r="P391" s="4"/>
      <c r="Q391" s="4"/>
      <c r="R391" s="24"/>
      <c r="S391" s="27"/>
      <c r="T391" s="27"/>
      <c r="U391" s="27"/>
      <c r="V391" s="4"/>
      <c r="W391" s="4"/>
      <c r="X391" s="30"/>
      <c r="Y391" s="30"/>
      <c r="Z391" s="4"/>
      <c r="AA391" s="4"/>
      <c r="AB391" s="24"/>
      <c r="AC391" s="27"/>
      <c r="AD391" s="27"/>
      <c r="AE391" s="27"/>
      <c r="AF391" s="4"/>
      <c r="AG391" s="4"/>
      <c r="AH391" s="30"/>
      <c r="AI391" s="30"/>
      <c r="AJ391" s="4"/>
      <c r="AK391" s="4"/>
      <c r="AL391" s="24"/>
      <c r="AM391" s="27"/>
      <c r="AN391" s="27"/>
      <c r="AO391" s="27"/>
      <c r="AP391" s="4"/>
      <c r="AQ391" s="4"/>
      <c r="AR391" s="30"/>
      <c r="AS391" s="30"/>
      <c r="AV391" s="24"/>
      <c r="AW391" s="27"/>
      <c r="AX391" s="27"/>
      <c r="AY391" s="27"/>
    </row>
    <row r="392" spans="2:51" x14ac:dyDescent="0.25">
      <c r="B392" s="4"/>
      <c r="C392" s="30"/>
      <c r="D392" s="30"/>
      <c r="E392" s="30"/>
      <c r="F392" s="27"/>
      <c r="G392" s="27"/>
      <c r="H392" s="24"/>
      <c r="I392" s="27"/>
      <c r="J392" s="27"/>
      <c r="K392" s="27"/>
      <c r="L392" s="4"/>
      <c r="M392" s="4"/>
      <c r="N392" s="30"/>
      <c r="O392" s="30"/>
      <c r="P392" s="4"/>
      <c r="Q392" s="4"/>
      <c r="R392" s="24"/>
      <c r="S392" s="27"/>
      <c r="T392" s="27"/>
      <c r="U392" s="27"/>
      <c r="V392" s="4"/>
      <c r="W392" s="4"/>
      <c r="X392" s="30"/>
      <c r="Y392" s="30"/>
      <c r="Z392" s="4"/>
      <c r="AA392" s="4"/>
      <c r="AB392" s="24"/>
      <c r="AC392" s="27"/>
      <c r="AD392" s="27"/>
      <c r="AE392" s="27"/>
      <c r="AF392" s="4"/>
      <c r="AG392" s="4"/>
      <c r="AH392" s="30"/>
      <c r="AI392" s="30"/>
      <c r="AJ392" s="4"/>
      <c r="AK392" s="4"/>
      <c r="AL392" s="24"/>
      <c r="AM392" s="27"/>
      <c r="AN392" s="27"/>
      <c r="AO392" s="27"/>
      <c r="AP392" s="4"/>
      <c r="AQ392" s="4"/>
      <c r="AR392" s="30"/>
      <c r="AS392" s="30"/>
      <c r="AV392" s="24"/>
      <c r="AW392" s="27"/>
      <c r="AX392" s="27"/>
      <c r="AY392" s="27"/>
    </row>
    <row r="393" spans="2:51" x14ac:dyDescent="0.25">
      <c r="B393" s="4"/>
      <c r="C393" s="30"/>
      <c r="D393" s="30"/>
      <c r="E393" s="30"/>
      <c r="F393" s="27"/>
      <c r="G393" s="27"/>
      <c r="H393" s="24"/>
      <c r="I393" s="27"/>
      <c r="J393" s="27"/>
      <c r="K393" s="27"/>
      <c r="L393" s="4"/>
      <c r="M393" s="4"/>
      <c r="N393" s="30"/>
      <c r="O393" s="30"/>
      <c r="P393" s="4"/>
      <c r="Q393" s="4"/>
      <c r="R393" s="24"/>
      <c r="S393" s="27"/>
      <c r="T393" s="27"/>
      <c r="U393" s="27"/>
      <c r="V393" s="4"/>
      <c r="W393" s="4"/>
      <c r="X393" s="30"/>
      <c r="Y393" s="30"/>
      <c r="Z393" s="4"/>
      <c r="AA393" s="4"/>
      <c r="AB393" s="24"/>
      <c r="AC393" s="27"/>
      <c r="AD393" s="27"/>
      <c r="AE393" s="27"/>
      <c r="AF393" s="4"/>
      <c r="AG393" s="4"/>
      <c r="AH393" s="30"/>
      <c r="AI393" s="30"/>
      <c r="AJ393" s="4"/>
      <c r="AK393" s="4"/>
      <c r="AL393" s="24"/>
      <c r="AM393" s="27"/>
      <c r="AN393" s="27"/>
      <c r="AO393" s="27"/>
      <c r="AP393" s="4"/>
      <c r="AQ393" s="4"/>
      <c r="AR393" s="30"/>
      <c r="AS393" s="30"/>
      <c r="AV393" s="24"/>
      <c r="AW393" s="27"/>
      <c r="AX393" s="27"/>
      <c r="AY393" s="27"/>
    </row>
    <row r="394" spans="2:51" x14ac:dyDescent="0.25">
      <c r="B394" s="4"/>
      <c r="C394" s="30"/>
      <c r="D394" s="30"/>
      <c r="E394" s="30"/>
      <c r="F394" s="27"/>
      <c r="G394" s="27"/>
      <c r="H394" s="24"/>
      <c r="I394" s="27"/>
      <c r="J394" s="27"/>
      <c r="K394" s="27"/>
      <c r="L394" s="4"/>
      <c r="M394" s="4"/>
      <c r="N394" s="30"/>
      <c r="O394" s="30"/>
      <c r="P394" s="4"/>
      <c r="Q394" s="4"/>
      <c r="R394" s="24"/>
      <c r="S394" s="27"/>
      <c r="T394" s="27"/>
      <c r="U394" s="27"/>
      <c r="V394" s="4"/>
      <c r="W394" s="4"/>
      <c r="X394" s="30"/>
      <c r="Y394" s="30"/>
      <c r="Z394" s="4"/>
      <c r="AA394" s="4"/>
      <c r="AB394" s="24"/>
      <c r="AC394" s="27"/>
      <c r="AD394" s="27"/>
      <c r="AE394" s="27"/>
      <c r="AF394" s="4"/>
      <c r="AG394" s="4"/>
      <c r="AH394" s="30"/>
      <c r="AI394" s="30"/>
      <c r="AJ394" s="4"/>
      <c r="AK394" s="4"/>
      <c r="AL394" s="24"/>
      <c r="AM394" s="27"/>
      <c r="AN394" s="27"/>
      <c r="AO394" s="27"/>
      <c r="AP394" s="4"/>
      <c r="AQ394" s="4"/>
      <c r="AR394" s="30"/>
      <c r="AS394" s="30"/>
      <c r="AV394" s="24"/>
      <c r="AW394" s="27"/>
      <c r="AX394" s="27"/>
      <c r="AY394" s="27"/>
    </row>
    <row r="395" spans="2:51" x14ac:dyDescent="0.25">
      <c r="B395" s="4"/>
      <c r="C395" s="30"/>
      <c r="D395" s="30"/>
      <c r="E395" s="30"/>
      <c r="F395" s="27"/>
      <c r="G395" s="27"/>
      <c r="H395" s="24"/>
      <c r="I395" s="27"/>
      <c r="J395" s="27"/>
      <c r="K395" s="27"/>
      <c r="L395" s="4"/>
      <c r="M395" s="4"/>
      <c r="N395" s="30"/>
      <c r="O395" s="30"/>
      <c r="P395" s="4"/>
      <c r="Q395" s="4"/>
      <c r="R395" s="24"/>
      <c r="S395" s="27"/>
      <c r="T395" s="27"/>
      <c r="U395" s="27"/>
      <c r="V395" s="4"/>
      <c r="W395" s="4"/>
      <c r="X395" s="30"/>
      <c r="Y395" s="30"/>
      <c r="Z395" s="4"/>
      <c r="AA395" s="4"/>
      <c r="AB395" s="24"/>
      <c r="AC395" s="27"/>
      <c r="AD395" s="27"/>
      <c r="AE395" s="27"/>
      <c r="AF395" s="4"/>
      <c r="AG395" s="4"/>
      <c r="AH395" s="30"/>
      <c r="AI395" s="30"/>
      <c r="AJ395" s="4"/>
      <c r="AK395" s="4"/>
      <c r="AL395" s="24"/>
      <c r="AM395" s="27"/>
      <c r="AN395" s="27"/>
      <c r="AO395" s="27"/>
      <c r="AP395" s="4"/>
      <c r="AQ395" s="4"/>
      <c r="AR395" s="30"/>
      <c r="AS395" s="30"/>
      <c r="AV395" s="24"/>
      <c r="AW395" s="27"/>
      <c r="AX395" s="27"/>
      <c r="AY395" s="27"/>
    </row>
    <row r="396" spans="2:51" x14ac:dyDescent="0.25">
      <c r="B396" s="4"/>
      <c r="C396" s="30"/>
      <c r="D396" s="30"/>
      <c r="E396" s="30"/>
      <c r="F396" s="27"/>
      <c r="G396" s="27"/>
      <c r="H396" s="24"/>
      <c r="I396" s="27"/>
      <c r="J396" s="27"/>
      <c r="K396" s="27"/>
      <c r="L396" s="4"/>
      <c r="M396" s="4"/>
      <c r="N396" s="30"/>
      <c r="O396" s="30"/>
      <c r="P396" s="4"/>
      <c r="Q396" s="4"/>
      <c r="R396" s="24"/>
      <c r="S396" s="27"/>
      <c r="T396" s="27"/>
      <c r="U396" s="27"/>
      <c r="V396" s="4"/>
      <c r="W396" s="4"/>
      <c r="X396" s="30"/>
      <c r="Y396" s="30"/>
      <c r="Z396" s="4"/>
      <c r="AA396" s="4"/>
      <c r="AB396" s="24"/>
      <c r="AC396" s="27"/>
      <c r="AD396" s="27"/>
      <c r="AE396" s="27"/>
      <c r="AF396" s="4"/>
      <c r="AG396" s="4"/>
      <c r="AH396" s="30"/>
      <c r="AI396" s="30"/>
      <c r="AJ396" s="4"/>
      <c r="AK396" s="4"/>
      <c r="AL396" s="24"/>
      <c r="AM396" s="27"/>
      <c r="AN396" s="27"/>
      <c r="AO396" s="27"/>
      <c r="AP396" s="4"/>
      <c r="AQ396" s="4"/>
      <c r="AR396" s="30"/>
      <c r="AS396" s="30"/>
      <c r="AV396" s="24"/>
      <c r="AW396" s="27"/>
      <c r="AX396" s="27"/>
      <c r="AY396" s="27"/>
    </row>
    <row r="397" spans="2:51" x14ac:dyDescent="0.25">
      <c r="B397" s="4"/>
      <c r="C397" s="30"/>
      <c r="D397" s="30"/>
      <c r="E397" s="30"/>
      <c r="F397" s="27"/>
      <c r="G397" s="27"/>
      <c r="H397" s="24"/>
      <c r="I397" s="27"/>
      <c r="J397" s="27"/>
      <c r="K397" s="27"/>
      <c r="L397" s="4"/>
      <c r="M397" s="4"/>
      <c r="N397" s="30"/>
      <c r="O397" s="30"/>
      <c r="P397" s="4"/>
      <c r="Q397" s="4"/>
      <c r="R397" s="24"/>
      <c r="S397" s="27"/>
      <c r="T397" s="27"/>
      <c r="U397" s="27"/>
      <c r="V397" s="4"/>
      <c r="W397" s="4"/>
      <c r="X397" s="30"/>
      <c r="Y397" s="30"/>
      <c r="Z397" s="4"/>
      <c r="AA397" s="4"/>
      <c r="AB397" s="24"/>
      <c r="AC397" s="27"/>
      <c r="AD397" s="27"/>
      <c r="AE397" s="27"/>
      <c r="AF397" s="4"/>
      <c r="AG397" s="4"/>
      <c r="AH397" s="30"/>
      <c r="AI397" s="30"/>
      <c r="AJ397" s="4"/>
      <c r="AK397" s="4"/>
      <c r="AL397" s="24"/>
      <c r="AM397" s="27"/>
      <c r="AN397" s="27"/>
      <c r="AO397" s="27"/>
      <c r="AP397" s="4"/>
      <c r="AQ397" s="4"/>
      <c r="AR397" s="30"/>
      <c r="AS397" s="30"/>
      <c r="AV397" s="24"/>
      <c r="AW397" s="27"/>
      <c r="AX397" s="27"/>
      <c r="AY397" s="27"/>
    </row>
    <row r="398" spans="2:51" x14ac:dyDescent="0.25">
      <c r="B398" s="4"/>
      <c r="C398" s="30"/>
      <c r="D398" s="30"/>
      <c r="E398" s="30"/>
      <c r="F398" s="27"/>
      <c r="G398" s="27"/>
      <c r="H398" s="24"/>
      <c r="I398" s="27"/>
      <c r="J398" s="27"/>
      <c r="K398" s="27"/>
      <c r="L398" s="4"/>
      <c r="M398" s="4"/>
      <c r="N398" s="30"/>
      <c r="O398" s="30"/>
      <c r="P398" s="4"/>
      <c r="Q398" s="4"/>
      <c r="R398" s="24"/>
      <c r="S398" s="27"/>
      <c r="T398" s="27"/>
      <c r="U398" s="27"/>
      <c r="V398" s="4"/>
      <c r="W398" s="4"/>
      <c r="X398" s="30"/>
      <c r="Y398" s="30"/>
      <c r="Z398" s="4"/>
      <c r="AA398" s="4"/>
      <c r="AB398" s="24"/>
      <c r="AC398" s="27"/>
      <c r="AD398" s="27"/>
      <c r="AE398" s="27"/>
      <c r="AF398" s="4"/>
      <c r="AG398" s="4"/>
      <c r="AH398" s="30"/>
      <c r="AI398" s="30"/>
      <c r="AJ398" s="4"/>
      <c r="AK398" s="4"/>
      <c r="AL398" s="24"/>
      <c r="AM398" s="27"/>
      <c r="AN398" s="27"/>
      <c r="AO398" s="27"/>
      <c r="AP398" s="4"/>
      <c r="AQ398" s="4"/>
      <c r="AR398" s="30"/>
      <c r="AS398" s="30"/>
      <c r="AV398" s="24"/>
      <c r="AW398" s="27"/>
      <c r="AX398" s="27"/>
      <c r="AY398" s="27"/>
    </row>
    <row r="399" spans="2:51" x14ac:dyDescent="0.25">
      <c r="B399" s="4"/>
      <c r="C399" s="30"/>
      <c r="D399" s="30"/>
      <c r="E399" s="30"/>
      <c r="F399" s="27"/>
      <c r="G399" s="27"/>
      <c r="H399" s="24"/>
      <c r="I399" s="27"/>
      <c r="J399" s="27"/>
      <c r="K399" s="27"/>
      <c r="L399" s="4"/>
      <c r="M399" s="4"/>
      <c r="N399" s="30"/>
      <c r="O399" s="30"/>
      <c r="P399" s="4"/>
      <c r="Q399" s="4"/>
      <c r="R399" s="24"/>
      <c r="S399" s="27"/>
      <c r="T399" s="27"/>
      <c r="U399" s="27"/>
      <c r="V399" s="4"/>
      <c r="W399" s="4"/>
      <c r="X399" s="30"/>
      <c r="Y399" s="30"/>
      <c r="Z399" s="4"/>
      <c r="AA399" s="4"/>
      <c r="AB399" s="24"/>
      <c r="AC399" s="27"/>
      <c r="AD399" s="27"/>
      <c r="AE399" s="27"/>
      <c r="AF399" s="4"/>
      <c r="AG399" s="4"/>
      <c r="AH399" s="30"/>
      <c r="AI399" s="30"/>
      <c r="AJ399" s="4"/>
      <c r="AK399" s="4"/>
      <c r="AL399" s="24"/>
      <c r="AM399" s="27"/>
      <c r="AN399" s="27"/>
      <c r="AO399" s="27"/>
      <c r="AP399" s="4"/>
      <c r="AQ399" s="4"/>
      <c r="AR399" s="30"/>
      <c r="AS399" s="30"/>
      <c r="AV399" s="24"/>
      <c r="AW399" s="27"/>
      <c r="AX399" s="27"/>
      <c r="AY399" s="27"/>
    </row>
    <row r="400" spans="2:51" x14ac:dyDescent="0.25">
      <c r="B400" s="4"/>
      <c r="C400" s="30"/>
      <c r="D400" s="30"/>
      <c r="E400" s="30"/>
      <c r="F400" s="27"/>
      <c r="G400" s="27"/>
      <c r="H400" s="24"/>
      <c r="I400" s="27"/>
      <c r="J400" s="27"/>
      <c r="K400" s="27"/>
      <c r="L400" s="4"/>
      <c r="M400" s="4"/>
      <c r="N400" s="30"/>
      <c r="O400" s="30"/>
      <c r="P400" s="4"/>
      <c r="Q400" s="4"/>
      <c r="R400" s="24"/>
      <c r="S400" s="27"/>
      <c r="T400" s="27"/>
      <c r="U400" s="27"/>
      <c r="V400" s="4"/>
      <c r="W400" s="4"/>
      <c r="X400" s="30"/>
      <c r="Y400" s="30"/>
      <c r="Z400" s="4"/>
      <c r="AA400" s="4"/>
      <c r="AB400" s="24"/>
      <c r="AC400" s="27"/>
      <c r="AD400" s="27"/>
      <c r="AE400" s="27"/>
      <c r="AF400" s="4"/>
      <c r="AG400" s="4"/>
      <c r="AH400" s="30"/>
      <c r="AI400" s="30"/>
      <c r="AJ400" s="4"/>
      <c r="AK400" s="4"/>
      <c r="AL400" s="24"/>
      <c r="AM400" s="27"/>
      <c r="AN400" s="27"/>
      <c r="AO400" s="27"/>
      <c r="AP400" s="4"/>
      <c r="AQ400" s="4"/>
      <c r="AR400" s="30"/>
      <c r="AS400" s="30"/>
      <c r="AV400" s="24"/>
      <c r="AW400" s="27"/>
      <c r="AX400" s="27"/>
      <c r="AY400" s="27"/>
    </row>
    <row r="401" spans="2:51" x14ac:dyDescent="0.25">
      <c r="B401" s="4"/>
      <c r="C401" s="30"/>
      <c r="D401" s="30"/>
      <c r="E401" s="30"/>
      <c r="F401" s="27"/>
      <c r="G401" s="27"/>
      <c r="H401" s="24"/>
      <c r="I401" s="27"/>
      <c r="J401" s="27"/>
      <c r="K401" s="27"/>
      <c r="L401" s="4"/>
      <c r="M401" s="4"/>
      <c r="N401" s="30"/>
      <c r="O401" s="30"/>
      <c r="P401" s="4"/>
      <c r="Q401" s="4"/>
      <c r="R401" s="24"/>
      <c r="S401" s="27"/>
      <c r="T401" s="27"/>
      <c r="U401" s="27"/>
      <c r="V401" s="4"/>
      <c r="W401" s="4"/>
      <c r="X401" s="30"/>
      <c r="Y401" s="30"/>
      <c r="Z401" s="4"/>
      <c r="AA401" s="4"/>
      <c r="AB401" s="24"/>
      <c r="AC401" s="27"/>
      <c r="AD401" s="27"/>
      <c r="AE401" s="27"/>
      <c r="AF401" s="4"/>
      <c r="AG401" s="4"/>
      <c r="AH401" s="30"/>
      <c r="AI401" s="30"/>
      <c r="AJ401" s="4"/>
      <c r="AK401" s="4"/>
      <c r="AL401" s="24"/>
      <c r="AM401" s="27"/>
      <c r="AN401" s="27"/>
      <c r="AO401" s="27"/>
      <c r="AP401" s="4"/>
      <c r="AQ401" s="4"/>
      <c r="AR401" s="30"/>
      <c r="AS401" s="30"/>
      <c r="AV401" s="24"/>
      <c r="AW401" s="27"/>
      <c r="AX401" s="27"/>
      <c r="AY401" s="27"/>
    </row>
    <row r="402" spans="2:51" x14ac:dyDescent="0.25">
      <c r="B402" s="4"/>
      <c r="C402" s="30"/>
      <c r="D402" s="30"/>
      <c r="E402" s="30"/>
      <c r="F402" s="27"/>
      <c r="G402" s="27"/>
      <c r="H402" s="24"/>
      <c r="I402" s="27"/>
      <c r="J402" s="27"/>
      <c r="K402" s="27"/>
      <c r="L402" s="4"/>
      <c r="M402" s="4"/>
      <c r="N402" s="30"/>
      <c r="O402" s="30"/>
      <c r="P402" s="4"/>
      <c r="Q402" s="4"/>
      <c r="R402" s="24"/>
      <c r="S402" s="27"/>
      <c r="T402" s="27"/>
      <c r="U402" s="27"/>
      <c r="V402" s="4"/>
      <c r="W402" s="4"/>
      <c r="X402" s="30"/>
      <c r="Y402" s="30"/>
      <c r="Z402" s="4"/>
      <c r="AA402" s="4"/>
      <c r="AB402" s="24"/>
      <c r="AC402" s="27"/>
      <c r="AD402" s="27"/>
      <c r="AE402" s="27"/>
      <c r="AF402" s="4"/>
      <c r="AG402" s="4"/>
      <c r="AH402" s="30"/>
      <c r="AI402" s="30"/>
      <c r="AJ402" s="4"/>
      <c r="AK402" s="4"/>
      <c r="AL402" s="24"/>
      <c r="AM402" s="27"/>
      <c r="AN402" s="27"/>
      <c r="AO402" s="27"/>
      <c r="AP402" s="4"/>
      <c r="AQ402" s="4"/>
      <c r="AR402" s="30"/>
      <c r="AS402" s="30"/>
      <c r="AV402" s="24"/>
      <c r="AW402" s="27"/>
      <c r="AX402" s="27"/>
      <c r="AY402" s="27"/>
    </row>
    <row r="403" spans="2:51" x14ac:dyDescent="0.25">
      <c r="B403" s="4"/>
      <c r="C403" s="30"/>
      <c r="D403" s="30"/>
      <c r="E403" s="30"/>
      <c r="F403" s="27"/>
      <c r="G403" s="27"/>
      <c r="H403" s="24"/>
      <c r="I403" s="27"/>
      <c r="J403" s="27"/>
      <c r="K403" s="27"/>
      <c r="L403" s="4"/>
      <c r="M403" s="4"/>
      <c r="N403" s="30"/>
      <c r="O403" s="30"/>
      <c r="P403" s="4"/>
      <c r="Q403" s="4"/>
      <c r="R403" s="24"/>
      <c r="S403" s="27"/>
      <c r="T403" s="27"/>
      <c r="U403" s="27"/>
      <c r="V403" s="4"/>
      <c r="W403" s="4"/>
      <c r="X403" s="30"/>
      <c r="Y403" s="30"/>
      <c r="Z403" s="4"/>
      <c r="AA403" s="4"/>
      <c r="AB403" s="24"/>
      <c r="AC403" s="27"/>
      <c r="AD403" s="27"/>
      <c r="AE403" s="27"/>
      <c r="AF403" s="4"/>
      <c r="AG403" s="4"/>
      <c r="AH403" s="30"/>
      <c r="AI403" s="30"/>
      <c r="AJ403" s="4"/>
      <c r="AK403" s="4"/>
      <c r="AL403" s="24"/>
      <c r="AM403" s="27"/>
      <c r="AN403" s="27"/>
      <c r="AO403" s="27"/>
      <c r="AP403" s="4"/>
      <c r="AQ403" s="4"/>
      <c r="AR403" s="30"/>
      <c r="AS403" s="30"/>
      <c r="AV403" s="24"/>
      <c r="AW403" s="27"/>
      <c r="AX403" s="27"/>
      <c r="AY403" s="27"/>
    </row>
    <row r="404" spans="2:51" x14ac:dyDescent="0.25">
      <c r="B404" s="4"/>
      <c r="C404" s="30"/>
      <c r="D404" s="30"/>
      <c r="E404" s="30"/>
      <c r="F404" s="27"/>
      <c r="G404" s="27"/>
      <c r="H404" s="24"/>
      <c r="I404" s="27"/>
      <c r="J404" s="27"/>
      <c r="K404" s="27"/>
      <c r="L404" s="4"/>
      <c r="M404" s="4"/>
      <c r="N404" s="30"/>
      <c r="O404" s="30"/>
      <c r="P404" s="4"/>
      <c r="Q404" s="4"/>
      <c r="R404" s="24"/>
      <c r="S404" s="27"/>
      <c r="T404" s="27"/>
      <c r="U404" s="27"/>
      <c r="V404" s="4"/>
      <c r="W404" s="4"/>
      <c r="X404" s="30"/>
      <c r="Y404" s="30"/>
      <c r="Z404" s="4"/>
      <c r="AA404" s="4"/>
      <c r="AB404" s="24"/>
      <c r="AC404" s="27"/>
      <c r="AD404" s="27"/>
      <c r="AE404" s="27"/>
      <c r="AF404" s="4"/>
      <c r="AG404" s="4"/>
      <c r="AH404" s="30"/>
      <c r="AI404" s="30"/>
      <c r="AJ404" s="4"/>
      <c r="AK404" s="4"/>
      <c r="AL404" s="24"/>
      <c r="AM404" s="27"/>
      <c r="AN404" s="27"/>
      <c r="AO404" s="27"/>
      <c r="AP404" s="4"/>
      <c r="AQ404" s="4"/>
      <c r="AR404" s="30"/>
      <c r="AS404" s="30"/>
      <c r="AV404" s="24"/>
      <c r="AW404" s="27"/>
      <c r="AX404" s="27"/>
      <c r="AY404" s="27"/>
    </row>
    <row r="405" spans="2:51" x14ac:dyDescent="0.25">
      <c r="B405" s="4"/>
      <c r="C405" s="30"/>
      <c r="D405" s="30"/>
      <c r="E405" s="30"/>
      <c r="F405" s="27"/>
      <c r="G405" s="27"/>
      <c r="H405" s="24"/>
      <c r="I405" s="27"/>
      <c r="J405" s="27"/>
      <c r="K405" s="27"/>
      <c r="L405" s="4"/>
      <c r="M405" s="4"/>
      <c r="N405" s="30"/>
      <c r="O405" s="30"/>
      <c r="P405" s="4"/>
      <c r="Q405" s="4"/>
      <c r="R405" s="24"/>
      <c r="S405" s="27"/>
      <c r="T405" s="27"/>
      <c r="U405" s="27"/>
      <c r="V405" s="4"/>
      <c r="W405" s="4"/>
      <c r="X405" s="30"/>
      <c r="Y405" s="30"/>
      <c r="Z405" s="4"/>
      <c r="AA405" s="4"/>
      <c r="AB405" s="24"/>
      <c r="AC405" s="27"/>
      <c r="AD405" s="27"/>
      <c r="AE405" s="27"/>
      <c r="AF405" s="4"/>
      <c r="AG405" s="4"/>
      <c r="AH405" s="30"/>
      <c r="AI405" s="30"/>
      <c r="AJ405" s="4"/>
      <c r="AK405" s="4"/>
      <c r="AL405" s="24"/>
      <c r="AM405" s="27"/>
      <c r="AN405" s="27"/>
      <c r="AO405" s="27"/>
      <c r="AP405" s="4"/>
      <c r="AQ405" s="4"/>
      <c r="AR405" s="30"/>
      <c r="AS405" s="30"/>
      <c r="AV405" s="24"/>
      <c r="AW405" s="27"/>
      <c r="AX405" s="27"/>
      <c r="AY405" s="27"/>
    </row>
    <row r="406" spans="2:51" x14ac:dyDescent="0.25">
      <c r="B406" s="4"/>
      <c r="C406" s="30"/>
      <c r="D406" s="30"/>
      <c r="E406" s="30"/>
      <c r="F406" s="27"/>
      <c r="G406" s="27"/>
      <c r="H406" s="24"/>
      <c r="I406" s="27"/>
      <c r="J406" s="27"/>
      <c r="K406" s="27"/>
      <c r="L406" s="4"/>
      <c r="M406" s="4"/>
      <c r="N406" s="30"/>
      <c r="O406" s="30"/>
      <c r="P406" s="4"/>
      <c r="Q406" s="4"/>
      <c r="R406" s="24"/>
      <c r="S406" s="27"/>
      <c r="T406" s="27"/>
      <c r="U406" s="27"/>
      <c r="V406" s="4"/>
      <c r="W406" s="4"/>
      <c r="X406" s="30"/>
      <c r="Y406" s="30"/>
      <c r="Z406" s="4"/>
      <c r="AA406" s="4"/>
      <c r="AB406" s="24"/>
      <c r="AC406" s="27"/>
      <c r="AD406" s="27"/>
      <c r="AE406" s="27"/>
      <c r="AF406" s="4"/>
      <c r="AG406" s="4"/>
      <c r="AH406" s="30"/>
      <c r="AI406" s="30"/>
      <c r="AJ406" s="4"/>
      <c r="AK406" s="4"/>
      <c r="AL406" s="24"/>
      <c r="AM406" s="27"/>
      <c r="AN406" s="27"/>
      <c r="AO406" s="27"/>
      <c r="AP406" s="4"/>
      <c r="AQ406" s="4"/>
      <c r="AR406" s="30"/>
      <c r="AS406" s="30"/>
      <c r="AV406" s="24"/>
      <c r="AW406" s="27"/>
      <c r="AX406" s="27"/>
      <c r="AY406" s="27"/>
    </row>
    <row r="407" spans="2:51" x14ac:dyDescent="0.25">
      <c r="B407" s="4"/>
      <c r="C407" s="30"/>
      <c r="D407" s="30"/>
      <c r="E407" s="30"/>
      <c r="F407" s="27"/>
      <c r="G407" s="27"/>
      <c r="H407" s="24"/>
      <c r="I407" s="27"/>
      <c r="J407" s="27"/>
      <c r="K407" s="27"/>
      <c r="L407" s="4"/>
      <c r="M407" s="4"/>
      <c r="N407" s="30"/>
      <c r="O407" s="30"/>
      <c r="P407" s="4"/>
      <c r="Q407" s="4"/>
      <c r="R407" s="24"/>
      <c r="S407" s="27"/>
      <c r="T407" s="27"/>
      <c r="U407" s="27"/>
      <c r="V407" s="4"/>
      <c r="W407" s="4"/>
      <c r="X407" s="30"/>
      <c r="Y407" s="30"/>
      <c r="Z407" s="4"/>
      <c r="AA407" s="4"/>
      <c r="AB407" s="24"/>
      <c r="AC407" s="27"/>
      <c r="AD407" s="27"/>
      <c r="AE407" s="27"/>
      <c r="AF407" s="4"/>
      <c r="AG407" s="4"/>
      <c r="AH407" s="30"/>
      <c r="AI407" s="30"/>
      <c r="AJ407" s="4"/>
      <c r="AK407" s="4"/>
      <c r="AL407" s="24"/>
      <c r="AM407" s="27"/>
      <c r="AN407" s="27"/>
      <c r="AO407" s="27"/>
      <c r="AP407" s="4"/>
      <c r="AQ407" s="4"/>
      <c r="AR407" s="30"/>
      <c r="AS407" s="30"/>
      <c r="AV407" s="24"/>
      <c r="AW407" s="27"/>
      <c r="AX407" s="27"/>
      <c r="AY407" s="27"/>
    </row>
    <row r="408" spans="2:51" x14ac:dyDescent="0.25">
      <c r="B408" s="4"/>
      <c r="C408" s="30"/>
      <c r="D408" s="30"/>
      <c r="E408" s="30"/>
      <c r="F408" s="27"/>
      <c r="G408" s="27"/>
      <c r="H408" s="24"/>
      <c r="I408" s="27"/>
      <c r="J408" s="27"/>
      <c r="K408" s="27"/>
      <c r="L408" s="4"/>
      <c r="M408" s="4"/>
      <c r="N408" s="30"/>
      <c r="O408" s="30"/>
      <c r="P408" s="4"/>
      <c r="Q408" s="4"/>
      <c r="R408" s="24"/>
      <c r="S408" s="27"/>
      <c r="T408" s="27"/>
      <c r="U408" s="27"/>
      <c r="V408" s="4"/>
      <c r="W408" s="4"/>
      <c r="X408" s="30"/>
      <c r="Y408" s="30"/>
      <c r="Z408" s="4"/>
      <c r="AA408" s="4"/>
      <c r="AB408" s="24"/>
      <c r="AC408" s="27"/>
      <c r="AD408" s="27"/>
      <c r="AE408" s="27"/>
      <c r="AF408" s="4"/>
      <c r="AG408" s="4"/>
      <c r="AH408" s="30"/>
      <c r="AI408" s="30"/>
      <c r="AJ408" s="4"/>
      <c r="AK408" s="4"/>
      <c r="AL408" s="24"/>
      <c r="AM408" s="27"/>
      <c r="AN408" s="27"/>
      <c r="AO408" s="27"/>
      <c r="AP408" s="4"/>
      <c r="AQ408" s="4"/>
      <c r="AR408" s="30"/>
      <c r="AS408" s="30"/>
      <c r="AV408" s="24"/>
      <c r="AW408" s="27"/>
      <c r="AX408" s="27"/>
      <c r="AY408" s="27"/>
    </row>
    <row r="409" spans="2:51" x14ac:dyDescent="0.25">
      <c r="B409" s="4"/>
      <c r="C409" s="30"/>
      <c r="D409" s="30"/>
      <c r="E409" s="30"/>
      <c r="F409" s="27"/>
      <c r="G409" s="27"/>
      <c r="H409" s="24"/>
      <c r="I409" s="27"/>
      <c r="J409" s="27"/>
      <c r="K409" s="27"/>
      <c r="L409" s="4"/>
      <c r="M409" s="4"/>
      <c r="N409" s="30"/>
      <c r="O409" s="30"/>
      <c r="P409" s="4"/>
      <c r="Q409" s="4"/>
      <c r="R409" s="24"/>
      <c r="S409" s="27"/>
      <c r="T409" s="27"/>
      <c r="U409" s="27"/>
      <c r="V409" s="4"/>
      <c r="W409" s="4"/>
      <c r="X409" s="30"/>
      <c r="Y409" s="30"/>
      <c r="Z409" s="4"/>
      <c r="AA409" s="4"/>
      <c r="AB409" s="24"/>
      <c r="AC409" s="27"/>
      <c r="AD409" s="27"/>
      <c r="AE409" s="27"/>
      <c r="AF409" s="4"/>
      <c r="AG409" s="4"/>
      <c r="AH409" s="30"/>
      <c r="AI409" s="30"/>
      <c r="AJ409" s="4"/>
      <c r="AK409" s="4"/>
      <c r="AL409" s="24"/>
      <c r="AM409" s="27"/>
      <c r="AN409" s="27"/>
      <c r="AO409" s="27"/>
      <c r="AP409" s="4"/>
      <c r="AQ409" s="4"/>
      <c r="AR409" s="30"/>
      <c r="AS409" s="30"/>
      <c r="AV409" s="24"/>
      <c r="AW409" s="27"/>
      <c r="AX409" s="27"/>
      <c r="AY409" s="27"/>
    </row>
    <row r="410" spans="2:51" x14ac:dyDescent="0.25">
      <c r="B410" s="4"/>
      <c r="C410" s="30"/>
      <c r="D410" s="30"/>
      <c r="E410" s="30"/>
      <c r="F410" s="27"/>
      <c r="G410" s="27"/>
      <c r="H410" s="24"/>
      <c r="I410" s="27"/>
      <c r="J410" s="27"/>
      <c r="K410" s="27"/>
      <c r="L410" s="4"/>
      <c r="M410" s="4"/>
      <c r="N410" s="30"/>
      <c r="O410" s="30"/>
      <c r="P410" s="4"/>
      <c r="Q410" s="4"/>
      <c r="R410" s="24"/>
      <c r="S410" s="27"/>
      <c r="T410" s="27"/>
      <c r="U410" s="27"/>
      <c r="V410" s="4"/>
      <c r="W410" s="4"/>
      <c r="X410" s="30"/>
      <c r="Y410" s="30"/>
      <c r="Z410" s="4"/>
      <c r="AA410" s="4"/>
      <c r="AB410" s="24"/>
      <c r="AC410" s="27"/>
      <c r="AD410" s="27"/>
      <c r="AE410" s="27"/>
      <c r="AF410" s="4"/>
      <c r="AG410" s="4"/>
      <c r="AH410" s="30"/>
      <c r="AI410" s="30"/>
      <c r="AJ410" s="4"/>
      <c r="AK410" s="4"/>
      <c r="AL410" s="24"/>
      <c r="AM410" s="27"/>
      <c r="AN410" s="27"/>
      <c r="AO410" s="27"/>
      <c r="AP410" s="4"/>
      <c r="AQ410" s="4"/>
      <c r="AR410" s="30"/>
      <c r="AS410" s="30"/>
      <c r="AV410" s="24"/>
      <c r="AW410" s="27"/>
      <c r="AX410" s="27"/>
      <c r="AY410" s="27"/>
    </row>
    <row r="411" spans="2:51" x14ac:dyDescent="0.25">
      <c r="B411" s="4"/>
      <c r="C411" s="30"/>
      <c r="D411" s="30"/>
      <c r="E411" s="30"/>
      <c r="F411" s="27"/>
      <c r="G411" s="27"/>
      <c r="H411" s="24"/>
      <c r="I411" s="27"/>
      <c r="J411" s="27"/>
      <c r="K411" s="27"/>
      <c r="L411" s="4"/>
      <c r="M411" s="4"/>
      <c r="N411" s="30"/>
      <c r="O411" s="30"/>
      <c r="P411" s="4"/>
      <c r="Q411" s="4"/>
      <c r="R411" s="24"/>
      <c r="S411" s="27"/>
      <c r="T411" s="27"/>
      <c r="U411" s="27"/>
      <c r="V411" s="4"/>
      <c r="W411" s="4"/>
      <c r="X411" s="30"/>
      <c r="Y411" s="30"/>
      <c r="Z411" s="4"/>
      <c r="AA411" s="4"/>
      <c r="AB411" s="24"/>
      <c r="AC411" s="27"/>
      <c r="AD411" s="27"/>
      <c r="AE411" s="27"/>
      <c r="AF411" s="4"/>
      <c r="AG411" s="4"/>
      <c r="AH411" s="30"/>
      <c r="AI411" s="30"/>
      <c r="AJ411" s="4"/>
      <c r="AK411" s="4"/>
      <c r="AL411" s="24"/>
      <c r="AM411" s="27"/>
      <c r="AN411" s="27"/>
      <c r="AO411" s="27"/>
      <c r="AP411" s="4"/>
      <c r="AQ411" s="4"/>
      <c r="AR411" s="30"/>
      <c r="AS411" s="30"/>
      <c r="AV411" s="24"/>
      <c r="AW411" s="27"/>
      <c r="AX411" s="27"/>
      <c r="AY411" s="27"/>
    </row>
    <row r="412" spans="2:51" x14ac:dyDescent="0.25">
      <c r="B412" s="4"/>
      <c r="C412" s="30"/>
      <c r="D412" s="30"/>
      <c r="E412" s="30"/>
      <c r="F412" s="27"/>
      <c r="G412" s="27"/>
      <c r="H412" s="24"/>
      <c r="I412" s="27"/>
      <c r="J412" s="27"/>
      <c r="K412" s="27"/>
      <c r="L412" s="4"/>
      <c r="M412" s="4"/>
      <c r="N412" s="30"/>
      <c r="O412" s="30"/>
      <c r="P412" s="4"/>
      <c r="Q412" s="4"/>
      <c r="R412" s="24"/>
      <c r="S412" s="27"/>
      <c r="T412" s="27"/>
      <c r="U412" s="27"/>
      <c r="V412" s="4"/>
      <c r="W412" s="4"/>
      <c r="X412" s="30"/>
      <c r="Y412" s="30"/>
      <c r="Z412" s="4"/>
      <c r="AA412" s="4"/>
      <c r="AB412" s="24"/>
      <c r="AC412" s="27"/>
      <c r="AD412" s="27"/>
      <c r="AE412" s="27"/>
      <c r="AF412" s="4"/>
      <c r="AG412" s="4"/>
      <c r="AH412" s="30"/>
      <c r="AI412" s="30"/>
      <c r="AJ412" s="4"/>
      <c r="AK412" s="4"/>
      <c r="AL412" s="24"/>
      <c r="AM412" s="27"/>
      <c r="AN412" s="27"/>
      <c r="AO412" s="27"/>
      <c r="AP412" s="4"/>
      <c r="AQ412" s="4"/>
      <c r="AR412" s="30"/>
      <c r="AS412" s="30"/>
      <c r="AV412" s="24"/>
      <c r="AW412" s="27"/>
      <c r="AX412" s="27"/>
      <c r="AY412" s="27"/>
    </row>
    <row r="413" spans="2:51" x14ac:dyDescent="0.25">
      <c r="B413" s="4"/>
      <c r="C413" s="30"/>
      <c r="D413" s="30"/>
      <c r="E413" s="30"/>
      <c r="F413" s="27"/>
      <c r="G413" s="27"/>
      <c r="H413" s="24"/>
      <c r="I413" s="27"/>
      <c r="J413" s="27"/>
      <c r="K413" s="27"/>
      <c r="L413" s="4"/>
      <c r="M413" s="4"/>
      <c r="N413" s="30"/>
      <c r="O413" s="30"/>
      <c r="P413" s="4"/>
      <c r="Q413" s="4"/>
      <c r="R413" s="24"/>
      <c r="S413" s="27"/>
      <c r="T413" s="27"/>
      <c r="U413" s="27"/>
      <c r="V413" s="4"/>
      <c r="W413" s="4"/>
      <c r="X413" s="30"/>
      <c r="Y413" s="30"/>
      <c r="Z413" s="4"/>
      <c r="AA413" s="4"/>
      <c r="AB413" s="24"/>
      <c r="AC413" s="27"/>
      <c r="AD413" s="27"/>
      <c r="AE413" s="27"/>
      <c r="AF413" s="4"/>
      <c r="AG413" s="4"/>
      <c r="AH413" s="30"/>
      <c r="AI413" s="30"/>
      <c r="AJ413" s="4"/>
      <c r="AK413" s="4"/>
      <c r="AL413" s="24"/>
      <c r="AM413" s="27"/>
      <c r="AN413" s="27"/>
      <c r="AO413" s="27"/>
      <c r="AP413" s="4"/>
      <c r="AQ413" s="4"/>
      <c r="AR413" s="30"/>
      <c r="AS413" s="30"/>
      <c r="AV413" s="24"/>
      <c r="AW413" s="27"/>
      <c r="AX413" s="27"/>
      <c r="AY413" s="27"/>
    </row>
    <row r="414" spans="2:51" x14ac:dyDescent="0.25">
      <c r="B414" s="4"/>
      <c r="C414" s="30"/>
      <c r="D414" s="30"/>
      <c r="E414" s="30"/>
      <c r="F414" s="27"/>
      <c r="G414" s="27"/>
      <c r="H414" s="24"/>
      <c r="I414" s="27"/>
      <c r="J414" s="27"/>
      <c r="K414" s="27"/>
      <c r="L414" s="4"/>
      <c r="M414" s="4"/>
      <c r="N414" s="30"/>
      <c r="O414" s="30"/>
      <c r="P414" s="4"/>
      <c r="Q414" s="4"/>
      <c r="R414" s="24"/>
      <c r="S414" s="27"/>
      <c r="T414" s="27"/>
      <c r="U414" s="27"/>
      <c r="V414" s="4"/>
      <c r="W414" s="4"/>
      <c r="X414" s="30"/>
      <c r="Y414" s="30"/>
      <c r="Z414" s="4"/>
      <c r="AA414" s="4"/>
      <c r="AB414" s="24"/>
      <c r="AC414" s="27"/>
      <c r="AD414" s="27"/>
      <c r="AE414" s="27"/>
      <c r="AF414" s="4"/>
      <c r="AG414" s="4"/>
      <c r="AH414" s="30"/>
      <c r="AI414" s="30"/>
      <c r="AJ414" s="4"/>
      <c r="AK414" s="4"/>
      <c r="AL414" s="24"/>
      <c r="AM414" s="27"/>
      <c r="AN414" s="27"/>
      <c r="AO414" s="27"/>
      <c r="AP414" s="4"/>
      <c r="AQ414" s="4"/>
      <c r="AR414" s="30"/>
      <c r="AS414" s="30"/>
      <c r="AV414" s="24"/>
      <c r="AW414" s="27"/>
      <c r="AX414" s="27"/>
      <c r="AY414" s="27"/>
    </row>
    <row r="415" spans="2:51" x14ac:dyDescent="0.25">
      <c r="B415" s="4"/>
      <c r="C415" s="30"/>
      <c r="D415" s="30"/>
      <c r="E415" s="30"/>
      <c r="F415" s="27"/>
      <c r="G415" s="27"/>
      <c r="H415" s="24"/>
      <c r="I415" s="27"/>
      <c r="J415" s="27"/>
      <c r="K415" s="27"/>
      <c r="L415" s="4"/>
      <c r="M415" s="4"/>
      <c r="N415" s="30"/>
      <c r="O415" s="30"/>
      <c r="P415" s="4"/>
      <c r="Q415" s="4"/>
      <c r="R415" s="24"/>
      <c r="S415" s="27"/>
      <c r="T415" s="27"/>
      <c r="U415" s="27"/>
      <c r="V415" s="4"/>
      <c r="W415" s="4"/>
      <c r="X415" s="30"/>
      <c r="Y415" s="30"/>
      <c r="Z415" s="4"/>
      <c r="AA415" s="4"/>
      <c r="AB415" s="24"/>
      <c r="AC415" s="27"/>
      <c r="AD415" s="27"/>
      <c r="AE415" s="27"/>
      <c r="AF415" s="4"/>
      <c r="AG415" s="4"/>
      <c r="AH415" s="30"/>
      <c r="AI415" s="30"/>
      <c r="AJ415" s="4"/>
      <c r="AK415" s="4"/>
      <c r="AL415" s="24"/>
      <c r="AM415" s="27"/>
      <c r="AN415" s="27"/>
      <c r="AO415" s="27"/>
      <c r="AP415" s="4"/>
      <c r="AQ415" s="4"/>
      <c r="AR415" s="30"/>
      <c r="AS415" s="30"/>
      <c r="AV415" s="24"/>
      <c r="AW415" s="27"/>
      <c r="AX415" s="27"/>
      <c r="AY415" s="27"/>
    </row>
    <row r="416" spans="2:51" x14ac:dyDescent="0.25">
      <c r="B416" s="4"/>
      <c r="C416" s="30"/>
      <c r="D416" s="30"/>
      <c r="E416" s="30"/>
      <c r="F416" s="27"/>
      <c r="G416" s="27"/>
      <c r="H416" s="24"/>
      <c r="I416" s="27"/>
      <c r="J416" s="27"/>
      <c r="K416" s="27"/>
      <c r="L416" s="4"/>
      <c r="M416" s="4"/>
      <c r="N416" s="30"/>
      <c r="O416" s="30"/>
      <c r="P416" s="4"/>
      <c r="Q416" s="4"/>
      <c r="R416" s="24"/>
      <c r="S416" s="27"/>
      <c r="T416" s="27"/>
      <c r="U416" s="27"/>
      <c r="V416" s="4"/>
      <c r="W416" s="4"/>
      <c r="X416" s="30"/>
      <c r="Y416" s="30"/>
      <c r="Z416" s="4"/>
      <c r="AA416" s="4"/>
      <c r="AB416" s="24"/>
      <c r="AC416" s="27"/>
      <c r="AD416" s="27"/>
      <c r="AE416" s="27"/>
      <c r="AF416" s="4"/>
      <c r="AG416" s="4"/>
      <c r="AH416" s="30"/>
      <c r="AI416" s="30"/>
      <c r="AJ416" s="4"/>
      <c r="AK416" s="4"/>
      <c r="AL416" s="24"/>
      <c r="AM416" s="27"/>
      <c r="AN416" s="27"/>
      <c r="AO416" s="27"/>
      <c r="AP416" s="4"/>
      <c r="AQ416" s="4"/>
      <c r="AR416" s="30"/>
      <c r="AS416" s="30"/>
      <c r="AV416" s="24"/>
      <c r="AW416" s="27"/>
      <c r="AX416" s="27"/>
      <c r="AY416" s="27"/>
    </row>
    <row r="417" spans="2:51" x14ac:dyDescent="0.25">
      <c r="B417" s="4"/>
      <c r="C417" s="30"/>
      <c r="D417" s="30"/>
      <c r="E417" s="30"/>
      <c r="F417" s="27"/>
      <c r="G417" s="27"/>
      <c r="H417" s="24"/>
      <c r="I417" s="27"/>
      <c r="J417" s="27"/>
      <c r="K417" s="27"/>
      <c r="L417" s="4"/>
      <c r="M417" s="4"/>
      <c r="N417" s="30"/>
      <c r="O417" s="30"/>
      <c r="P417" s="4"/>
      <c r="Q417" s="4"/>
      <c r="R417" s="24"/>
      <c r="S417" s="27"/>
      <c r="T417" s="27"/>
      <c r="U417" s="27"/>
      <c r="V417" s="4"/>
      <c r="W417" s="4"/>
      <c r="X417" s="30"/>
      <c r="Y417" s="30"/>
      <c r="Z417" s="4"/>
      <c r="AA417" s="4"/>
      <c r="AB417" s="24"/>
      <c r="AC417" s="27"/>
      <c r="AD417" s="27"/>
      <c r="AE417" s="27"/>
      <c r="AF417" s="4"/>
      <c r="AG417" s="4"/>
      <c r="AH417" s="30"/>
      <c r="AI417" s="30"/>
      <c r="AJ417" s="4"/>
      <c r="AK417" s="4"/>
      <c r="AL417" s="24"/>
      <c r="AM417" s="27"/>
      <c r="AN417" s="27"/>
      <c r="AO417" s="27"/>
      <c r="AP417" s="4"/>
      <c r="AQ417" s="4"/>
      <c r="AR417" s="30"/>
      <c r="AS417" s="30"/>
      <c r="AV417" s="24"/>
      <c r="AW417" s="27"/>
      <c r="AX417" s="27"/>
      <c r="AY417" s="27"/>
    </row>
    <row r="418" spans="2:51" x14ac:dyDescent="0.25">
      <c r="B418" s="4"/>
      <c r="C418" s="30"/>
      <c r="D418" s="30"/>
      <c r="E418" s="30"/>
      <c r="F418" s="27"/>
      <c r="G418" s="27"/>
      <c r="H418" s="24"/>
      <c r="I418" s="27"/>
      <c r="J418" s="27"/>
      <c r="K418" s="27"/>
      <c r="L418" s="4"/>
      <c r="M418" s="4"/>
      <c r="N418" s="30"/>
      <c r="O418" s="30"/>
      <c r="P418" s="4"/>
      <c r="Q418" s="4"/>
      <c r="R418" s="24"/>
      <c r="S418" s="27"/>
      <c r="T418" s="27"/>
      <c r="U418" s="27"/>
      <c r="V418" s="4"/>
      <c r="W418" s="4"/>
      <c r="X418" s="30"/>
      <c r="Y418" s="30"/>
      <c r="Z418" s="4"/>
      <c r="AA418" s="4"/>
      <c r="AB418" s="24"/>
      <c r="AC418" s="27"/>
      <c r="AD418" s="27"/>
      <c r="AE418" s="27"/>
      <c r="AF418" s="4"/>
      <c r="AG418" s="4"/>
      <c r="AH418" s="30"/>
      <c r="AI418" s="30"/>
      <c r="AJ418" s="4"/>
      <c r="AK418" s="4"/>
      <c r="AL418" s="24"/>
      <c r="AM418" s="27"/>
      <c r="AN418" s="27"/>
      <c r="AO418" s="27"/>
      <c r="AP418" s="4"/>
      <c r="AQ418" s="4"/>
      <c r="AR418" s="30"/>
      <c r="AS418" s="30"/>
      <c r="AV418" s="24"/>
      <c r="AW418" s="27"/>
      <c r="AX418" s="27"/>
      <c r="AY418" s="27"/>
    </row>
    <row r="419" spans="2:51" x14ac:dyDescent="0.25">
      <c r="B419" s="4"/>
      <c r="C419" s="30"/>
      <c r="D419" s="30"/>
      <c r="E419" s="30"/>
      <c r="F419" s="27"/>
      <c r="G419" s="27"/>
      <c r="H419" s="24"/>
      <c r="I419" s="27"/>
      <c r="J419" s="27"/>
      <c r="K419" s="27"/>
      <c r="L419" s="4"/>
      <c r="M419" s="4"/>
      <c r="N419" s="30"/>
      <c r="O419" s="30"/>
      <c r="P419" s="4"/>
      <c r="Q419" s="4"/>
      <c r="R419" s="24"/>
      <c r="S419" s="27"/>
      <c r="T419" s="27"/>
      <c r="U419" s="27"/>
      <c r="V419" s="4"/>
      <c r="W419" s="4"/>
      <c r="X419" s="30"/>
      <c r="Y419" s="30"/>
      <c r="Z419" s="4"/>
      <c r="AA419" s="4"/>
      <c r="AB419" s="24"/>
      <c r="AC419" s="27"/>
      <c r="AD419" s="27"/>
      <c r="AE419" s="27"/>
      <c r="AF419" s="4"/>
      <c r="AG419" s="4"/>
      <c r="AH419" s="30"/>
      <c r="AI419" s="30"/>
      <c r="AJ419" s="4"/>
      <c r="AK419" s="4"/>
      <c r="AL419" s="24"/>
      <c r="AM419" s="27"/>
      <c r="AN419" s="27"/>
      <c r="AO419" s="27"/>
      <c r="AP419" s="4"/>
      <c r="AQ419" s="4"/>
      <c r="AR419" s="30"/>
      <c r="AS419" s="30"/>
      <c r="AV419" s="24"/>
      <c r="AW419" s="27"/>
      <c r="AX419" s="27"/>
      <c r="AY419" s="27"/>
    </row>
    <row r="420" spans="2:51" x14ac:dyDescent="0.25">
      <c r="B420" s="4"/>
      <c r="C420" s="30"/>
      <c r="D420" s="30"/>
      <c r="E420" s="30"/>
      <c r="F420" s="27"/>
      <c r="G420" s="27"/>
      <c r="H420" s="24"/>
      <c r="I420" s="27"/>
      <c r="J420" s="27"/>
      <c r="K420" s="27"/>
      <c r="L420" s="4"/>
      <c r="M420" s="4"/>
      <c r="N420" s="30"/>
      <c r="O420" s="30"/>
      <c r="P420" s="4"/>
      <c r="Q420" s="4"/>
      <c r="R420" s="24"/>
      <c r="S420" s="27"/>
      <c r="T420" s="27"/>
      <c r="U420" s="27"/>
      <c r="V420" s="4"/>
      <c r="W420" s="4"/>
      <c r="X420" s="30"/>
      <c r="Y420" s="30"/>
      <c r="Z420" s="4"/>
      <c r="AA420" s="4"/>
      <c r="AB420" s="24"/>
      <c r="AC420" s="27"/>
      <c r="AD420" s="27"/>
      <c r="AE420" s="27"/>
      <c r="AF420" s="4"/>
      <c r="AG420" s="4"/>
      <c r="AH420" s="30"/>
      <c r="AI420" s="30"/>
      <c r="AJ420" s="4"/>
      <c r="AK420" s="4"/>
      <c r="AL420" s="24"/>
      <c r="AM420" s="27"/>
      <c r="AN420" s="27"/>
      <c r="AO420" s="27"/>
      <c r="AP420" s="4"/>
      <c r="AQ420" s="4"/>
      <c r="AR420" s="30"/>
      <c r="AS420" s="30"/>
      <c r="AV420" s="24"/>
      <c r="AW420" s="27"/>
      <c r="AX420" s="27"/>
      <c r="AY420" s="27"/>
    </row>
    <row r="421" spans="2:51" x14ac:dyDescent="0.25">
      <c r="B421" s="4"/>
      <c r="C421" s="30"/>
      <c r="D421" s="30"/>
      <c r="E421" s="30"/>
      <c r="F421" s="27"/>
      <c r="G421" s="27"/>
      <c r="H421" s="24"/>
      <c r="I421" s="27"/>
      <c r="J421" s="27"/>
      <c r="K421" s="27"/>
      <c r="L421" s="4"/>
      <c r="M421" s="4"/>
      <c r="N421" s="30"/>
      <c r="O421" s="30"/>
      <c r="P421" s="4"/>
      <c r="Q421" s="4"/>
      <c r="R421" s="24"/>
      <c r="S421" s="27"/>
      <c r="T421" s="27"/>
      <c r="U421" s="27"/>
      <c r="V421" s="4"/>
      <c r="W421" s="4"/>
      <c r="X421" s="30"/>
      <c r="Y421" s="30"/>
      <c r="Z421" s="4"/>
      <c r="AA421" s="4"/>
      <c r="AB421" s="24"/>
      <c r="AC421" s="27"/>
      <c r="AD421" s="27"/>
      <c r="AE421" s="27"/>
      <c r="AF421" s="4"/>
      <c r="AG421" s="4"/>
      <c r="AH421" s="30"/>
      <c r="AI421" s="30"/>
      <c r="AJ421" s="4"/>
      <c r="AK421" s="4"/>
      <c r="AL421" s="24"/>
      <c r="AM421" s="27"/>
      <c r="AN421" s="27"/>
      <c r="AO421" s="27"/>
      <c r="AP421" s="4"/>
      <c r="AQ421" s="4"/>
      <c r="AR421" s="30"/>
      <c r="AS421" s="30"/>
      <c r="AV421" s="24"/>
      <c r="AW421" s="27"/>
      <c r="AX421" s="27"/>
      <c r="AY421" s="27"/>
    </row>
    <row r="422" spans="2:51" x14ac:dyDescent="0.25">
      <c r="B422" s="4"/>
      <c r="C422" s="30"/>
      <c r="D422" s="30"/>
      <c r="E422" s="30"/>
      <c r="F422" s="27"/>
      <c r="G422" s="27"/>
      <c r="H422" s="24"/>
      <c r="I422" s="27"/>
      <c r="J422" s="27"/>
      <c r="K422" s="27"/>
      <c r="L422" s="4"/>
      <c r="M422" s="4"/>
      <c r="N422" s="30"/>
      <c r="O422" s="30"/>
      <c r="P422" s="4"/>
      <c r="Q422" s="4"/>
      <c r="R422" s="24"/>
      <c r="S422" s="27"/>
      <c r="T422" s="27"/>
      <c r="U422" s="27"/>
      <c r="V422" s="4"/>
      <c r="W422" s="4"/>
      <c r="X422" s="30"/>
      <c r="Y422" s="30"/>
      <c r="Z422" s="4"/>
      <c r="AA422" s="4"/>
      <c r="AB422" s="24"/>
      <c r="AC422" s="27"/>
      <c r="AD422" s="27"/>
      <c r="AE422" s="27"/>
      <c r="AF422" s="4"/>
      <c r="AG422" s="4"/>
      <c r="AH422" s="30"/>
      <c r="AI422" s="30"/>
      <c r="AJ422" s="4"/>
      <c r="AK422" s="4"/>
      <c r="AL422" s="24"/>
      <c r="AM422" s="27"/>
      <c r="AN422" s="27"/>
      <c r="AO422" s="27"/>
      <c r="AP422" s="4"/>
      <c r="AQ422" s="4"/>
      <c r="AR422" s="30"/>
      <c r="AS422" s="30"/>
      <c r="AV422" s="24"/>
      <c r="AW422" s="27"/>
      <c r="AX422" s="27"/>
      <c r="AY422" s="27"/>
    </row>
    <row r="423" spans="2:51" x14ac:dyDescent="0.25">
      <c r="B423" s="4"/>
      <c r="C423" s="30"/>
      <c r="D423" s="30"/>
      <c r="E423" s="30"/>
      <c r="F423" s="27"/>
      <c r="G423" s="27"/>
      <c r="H423" s="24"/>
      <c r="I423" s="27"/>
      <c r="J423" s="27"/>
      <c r="K423" s="27"/>
      <c r="L423" s="4"/>
      <c r="M423" s="4"/>
      <c r="N423" s="30"/>
      <c r="O423" s="30"/>
      <c r="P423" s="4"/>
      <c r="Q423" s="4"/>
      <c r="R423" s="24"/>
      <c r="S423" s="27"/>
      <c r="T423" s="27"/>
      <c r="U423" s="27"/>
      <c r="V423" s="4"/>
      <c r="W423" s="4"/>
      <c r="X423" s="30"/>
      <c r="Y423" s="30"/>
      <c r="Z423" s="4"/>
      <c r="AA423" s="4"/>
      <c r="AB423" s="24"/>
      <c r="AC423" s="27"/>
      <c r="AD423" s="27"/>
      <c r="AE423" s="27"/>
      <c r="AF423" s="4"/>
      <c r="AG423" s="4"/>
      <c r="AH423" s="30"/>
      <c r="AI423" s="30"/>
      <c r="AJ423" s="4"/>
      <c r="AK423" s="4"/>
      <c r="AL423" s="24"/>
      <c r="AM423" s="27"/>
      <c r="AN423" s="27"/>
      <c r="AO423" s="27"/>
      <c r="AP423" s="4"/>
      <c r="AQ423" s="4"/>
      <c r="AR423" s="30"/>
      <c r="AS423" s="30"/>
      <c r="AV423" s="24"/>
      <c r="AW423" s="27"/>
      <c r="AX423" s="27"/>
      <c r="AY423" s="27"/>
    </row>
    <row r="424" spans="2:51" x14ac:dyDescent="0.25">
      <c r="B424" s="4"/>
      <c r="C424" s="30"/>
      <c r="D424" s="30"/>
      <c r="E424" s="30"/>
      <c r="F424" s="27"/>
      <c r="G424" s="27"/>
      <c r="H424" s="24"/>
      <c r="I424" s="27"/>
      <c r="J424" s="27"/>
      <c r="K424" s="27"/>
      <c r="L424" s="4"/>
      <c r="M424" s="4"/>
      <c r="N424" s="30"/>
      <c r="O424" s="30"/>
      <c r="P424" s="4"/>
      <c r="Q424" s="4"/>
      <c r="R424" s="24"/>
      <c r="S424" s="27"/>
      <c r="T424" s="27"/>
      <c r="U424" s="27"/>
      <c r="V424" s="4"/>
      <c r="W424" s="4"/>
      <c r="X424" s="30"/>
      <c r="Y424" s="30"/>
      <c r="Z424" s="4"/>
      <c r="AA424" s="4"/>
      <c r="AB424" s="24"/>
      <c r="AC424" s="27"/>
      <c r="AD424" s="27"/>
      <c r="AE424" s="27"/>
      <c r="AF424" s="4"/>
      <c r="AG424" s="4"/>
      <c r="AH424" s="30"/>
      <c r="AI424" s="30"/>
      <c r="AJ424" s="4"/>
      <c r="AK424" s="4"/>
      <c r="AL424" s="24"/>
      <c r="AM424" s="27"/>
      <c r="AN424" s="27"/>
      <c r="AO424" s="27"/>
      <c r="AP424" s="4"/>
      <c r="AQ424" s="4"/>
      <c r="AR424" s="30"/>
      <c r="AS424" s="30"/>
      <c r="AV424" s="24"/>
      <c r="AW424" s="27"/>
      <c r="AX424" s="27"/>
      <c r="AY424" s="27"/>
    </row>
    <row r="425" spans="2:51" x14ac:dyDescent="0.25">
      <c r="B425" s="4"/>
      <c r="C425" s="30"/>
      <c r="D425" s="30"/>
      <c r="E425" s="30"/>
      <c r="F425" s="27"/>
      <c r="G425" s="27"/>
      <c r="H425" s="24"/>
      <c r="I425" s="27"/>
      <c r="J425" s="27"/>
      <c r="K425" s="27"/>
      <c r="L425" s="4"/>
      <c r="M425" s="4"/>
      <c r="N425" s="30"/>
      <c r="O425" s="30"/>
      <c r="P425" s="4"/>
      <c r="Q425" s="4"/>
      <c r="R425" s="24"/>
      <c r="S425" s="27"/>
      <c r="T425" s="27"/>
      <c r="U425" s="27"/>
      <c r="V425" s="4"/>
      <c r="W425" s="4"/>
      <c r="X425" s="30"/>
      <c r="Y425" s="30"/>
      <c r="Z425" s="4"/>
      <c r="AA425" s="4"/>
      <c r="AB425" s="24"/>
      <c r="AC425" s="27"/>
      <c r="AD425" s="27"/>
      <c r="AE425" s="27"/>
      <c r="AF425" s="4"/>
      <c r="AG425" s="4"/>
      <c r="AH425" s="30"/>
      <c r="AI425" s="30"/>
      <c r="AJ425" s="4"/>
      <c r="AK425" s="4"/>
      <c r="AL425" s="24"/>
      <c r="AM425" s="27"/>
      <c r="AN425" s="27"/>
      <c r="AO425" s="27"/>
      <c r="AP425" s="4"/>
      <c r="AQ425" s="4"/>
      <c r="AR425" s="30"/>
      <c r="AS425" s="30"/>
      <c r="AV425" s="24"/>
      <c r="AW425" s="27"/>
      <c r="AX425" s="27"/>
      <c r="AY425" s="27"/>
    </row>
    <row r="426" spans="2:51" x14ac:dyDescent="0.25">
      <c r="B426" s="4"/>
      <c r="C426" s="30"/>
      <c r="D426" s="30"/>
      <c r="E426" s="30"/>
      <c r="F426" s="27"/>
      <c r="G426" s="27"/>
      <c r="H426" s="24"/>
      <c r="I426" s="27"/>
      <c r="J426" s="27"/>
      <c r="K426" s="27"/>
      <c r="L426" s="4"/>
      <c r="M426" s="4"/>
      <c r="N426" s="30"/>
      <c r="O426" s="30"/>
      <c r="P426" s="4"/>
      <c r="Q426" s="4"/>
      <c r="R426" s="24"/>
      <c r="S426" s="27"/>
      <c r="T426" s="27"/>
      <c r="U426" s="27"/>
      <c r="V426" s="4"/>
      <c r="W426" s="4"/>
      <c r="X426" s="30"/>
      <c r="Y426" s="30"/>
      <c r="Z426" s="4"/>
      <c r="AA426" s="4"/>
      <c r="AB426" s="24"/>
      <c r="AC426" s="27"/>
      <c r="AD426" s="27"/>
      <c r="AE426" s="27"/>
      <c r="AF426" s="4"/>
      <c r="AG426" s="4"/>
      <c r="AH426" s="30"/>
      <c r="AI426" s="30"/>
      <c r="AJ426" s="4"/>
      <c r="AK426" s="4"/>
      <c r="AL426" s="24"/>
      <c r="AM426" s="27"/>
      <c r="AN426" s="27"/>
      <c r="AO426" s="27"/>
      <c r="AP426" s="4"/>
      <c r="AQ426" s="4"/>
      <c r="AR426" s="30"/>
      <c r="AS426" s="30"/>
      <c r="AV426" s="24"/>
      <c r="AW426" s="27"/>
      <c r="AX426" s="27"/>
      <c r="AY426" s="27"/>
    </row>
    <row r="427" spans="2:51" x14ac:dyDescent="0.25">
      <c r="B427" s="4"/>
      <c r="C427" s="30"/>
      <c r="D427" s="30"/>
      <c r="E427" s="30"/>
      <c r="F427" s="27"/>
      <c r="G427" s="27"/>
      <c r="H427" s="24"/>
      <c r="I427" s="27"/>
      <c r="J427" s="27"/>
      <c r="K427" s="27"/>
      <c r="L427" s="4"/>
      <c r="M427" s="4"/>
      <c r="N427" s="30"/>
      <c r="O427" s="30"/>
      <c r="P427" s="4"/>
      <c r="Q427" s="4"/>
      <c r="R427" s="24"/>
      <c r="S427" s="27"/>
      <c r="T427" s="27"/>
      <c r="U427" s="27"/>
      <c r="V427" s="4"/>
      <c r="W427" s="4"/>
      <c r="X427" s="30"/>
      <c r="Y427" s="30"/>
      <c r="Z427" s="4"/>
      <c r="AA427" s="4"/>
      <c r="AB427" s="24"/>
      <c r="AC427" s="27"/>
      <c r="AD427" s="27"/>
      <c r="AE427" s="27"/>
      <c r="AF427" s="4"/>
      <c r="AG427" s="4"/>
      <c r="AH427" s="30"/>
      <c r="AI427" s="30"/>
      <c r="AJ427" s="4"/>
      <c r="AK427" s="4"/>
      <c r="AL427" s="24"/>
      <c r="AM427" s="27"/>
      <c r="AN427" s="27"/>
      <c r="AO427" s="27"/>
      <c r="AP427" s="4"/>
      <c r="AQ427" s="4"/>
      <c r="AR427" s="30"/>
      <c r="AS427" s="30"/>
      <c r="AV427" s="24"/>
      <c r="AW427" s="27"/>
      <c r="AX427" s="27"/>
      <c r="AY427" s="27"/>
    </row>
    <row r="428" spans="2:51" x14ac:dyDescent="0.25">
      <c r="B428" s="4"/>
      <c r="C428" s="30"/>
      <c r="D428" s="30"/>
      <c r="E428" s="30"/>
      <c r="F428" s="27"/>
      <c r="G428" s="27"/>
      <c r="H428" s="24"/>
      <c r="I428" s="27"/>
      <c r="J428" s="27"/>
      <c r="K428" s="27"/>
      <c r="L428" s="4"/>
      <c r="M428" s="4"/>
      <c r="N428" s="30"/>
      <c r="O428" s="30"/>
      <c r="P428" s="4"/>
      <c r="Q428" s="4"/>
      <c r="R428" s="24"/>
      <c r="S428" s="27"/>
      <c r="T428" s="27"/>
      <c r="U428" s="27"/>
      <c r="V428" s="4"/>
      <c r="W428" s="4"/>
      <c r="X428" s="30"/>
      <c r="Y428" s="30"/>
      <c r="Z428" s="4"/>
      <c r="AA428" s="4"/>
      <c r="AB428" s="24"/>
      <c r="AC428" s="27"/>
      <c r="AD428" s="27"/>
      <c r="AE428" s="27"/>
      <c r="AF428" s="4"/>
      <c r="AG428" s="4"/>
      <c r="AH428" s="30"/>
      <c r="AI428" s="30"/>
      <c r="AJ428" s="4"/>
      <c r="AK428" s="4"/>
      <c r="AL428" s="24"/>
      <c r="AM428" s="27"/>
      <c r="AN428" s="27"/>
      <c r="AO428" s="27"/>
      <c r="AP428" s="4"/>
      <c r="AQ428" s="4"/>
      <c r="AR428" s="30"/>
      <c r="AS428" s="30"/>
      <c r="AV428" s="24"/>
      <c r="AW428" s="27"/>
      <c r="AX428" s="27"/>
      <c r="AY428" s="27"/>
    </row>
    <row r="429" spans="2:51" x14ac:dyDescent="0.25">
      <c r="B429" s="4"/>
      <c r="C429" s="30"/>
      <c r="D429" s="30"/>
      <c r="E429" s="30"/>
      <c r="F429" s="27"/>
      <c r="G429" s="27"/>
      <c r="H429" s="24"/>
      <c r="I429" s="27"/>
      <c r="J429" s="27"/>
      <c r="K429" s="27"/>
      <c r="L429" s="4"/>
      <c r="M429" s="4"/>
      <c r="N429" s="30"/>
      <c r="O429" s="30"/>
      <c r="P429" s="4"/>
      <c r="Q429" s="4"/>
      <c r="R429" s="24"/>
      <c r="S429" s="27"/>
      <c r="T429" s="27"/>
      <c r="U429" s="27"/>
      <c r="V429" s="4"/>
      <c r="W429" s="4"/>
      <c r="X429" s="30"/>
      <c r="Y429" s="30"/>
      <c r="Z429" s="4"/>
      <c r="AA429" s="4"/>
      <c r="AB429" s="24"/>
      <c r="AC429" s="27"/>
      <c r="AD429" s="27"/>
      <c r="AE429" s="27"/>
      <c r="AF429" s="4"/>
      <c r="AG429" s="4"/>
      <c r="AH429" s="30"/>
      <c r="AI429" s="30"/>
      <c r="AJ429" s="4"/>
      <c r="AK429" s="4"/>
      <c r="AL429" s="24"/>
      <c r="AM429" s="27"/>
      <c r="AN429" s="27"/>
      <c r="AO429" s="27"/>
      <c r="AP429" s="4"/>
      <c r="AQ429" s="4"/>
      <c r="AR429" s="30"/>
      <c r="AS429" s="30"/>
      <c r="AV429" s="24"/>
      <c r="AW429" s="27"/>
      <c r="AX429" s="27"/>
      <c r="AY429" s="27"/>
    </row>
    <row r="430" spans="2:51" x14ac:dyDescent="0.25">
      <c r="B430" s="4"/>
      <c r="C430" s="30"/>
      <c r="D430" s="30"/>
      <c r="E430" s="30"/>
      <c r="F430" s="27"/>
      <c r="G430" s="27"/>
      <c r="H430" s="24"/>
      <c r="I430" s="27"/>
      <c r="J430" s="27"/>
      <c r="K430" s="27"/>
      <c r="L430" s="4"/>
      <c r="M430" s="4"/>
      <c r="N430" s="30"/>
      <c r="O430" s="30"/>
      <c r="P430" s="4"/>
      <c r="Q430" s="4"/>
      <c r="R430" s="24"/>
      <c r="S430" s="27"/>
      <c r="T430" s="27"/>
      <c r="U430" s="27"/>
      <c r="V430" s="4"/>
      <c r="W430" s="4"/>
      <c r="X430" s="30"/>
      <c r="Y430" s="30"/>
      <c r="Z430" s="4"/>
      <c r="AA430" s="4"/>
      <c r="AB430" s="24"/>
      <c r="AC430" s="27"/>
      <c r="AD430" s="27"/>
      <c r="AE430" s="27"/>
      <c r="AF430" s="4"/>
      <c r="AG430" s="4"/>
      <c r="AH430" s="30"/>
      <c r="AI430" s="30"/>
      <c r="AJ430" s="4"/>
      <c r="AK430" s="4"/>
      <c r="AL430" s="24"/>
      <c r="AM430" s="27"/>
      <c r="AN430" s="27"/>
      <c r="AO430" s="27"/>
      <c r="AP430" s="4"/>
      <c r="AQ430" s="4"/>
      <c r="AR430" s="30"/>
      <c r="AS430" s="30"/>
      <c r="AV430" s="24"/>
      <c r="AW430" s="27"/>
      <c r="AX430" s="27"/>
      <c r="AY430" s="27"/>
    </row>
    <row r="431" spans="2:51" x14ac:dyDescent="0.25">
      <c r="B431" s="4"/>
      <c r="C431" s="30"/>
      <c r="D431" s="30"/>
      <c r="E431" s="30"/>
      <c r="F431" s="27"/>
      <c r="G431" s="27"/>
      <c r="H431" s="24"/>
      <c r="I431" s="27"/>
      <c r="J431" s="27"/>
      <c r="K431" s="27"/>
      <c r="L431" s="4"/>
      <c r="M431" s="4"/>
      <c r="N431" s="30"/>
      <c r="O431" s="30"/>
      <c r="P431" s="4"/>
      <c r="Q431" s="4"/>
      <c r="R431" s="24"/>
      <c r="S431" s="27"/>
      <c r="T431" s="27"/>
      <c r="U431" s="27"/>
      <c r="V431" s="4"/>
      <c r="W431" s="4"/>
      <c r="X431" s="30"/>
      <c r="Y431" s="30"/>
      <c r="Z431" s="4"/>
      <c r="AA431" s="4"/>
      <c r="AB431" s="24"/>
      <c r="AC431" s="27"/>
      <c r="AD431" s="27"/>
      <c r="AE431" s="27"/>
      <c r="AF431" s="4"/>
      <c r="AG431" s="4"/>
      <c r="AH431" s="30"/>
      <c r="AI431" s="30"/>
      <c r="AJ431" s="4"/>
      <c r="AK431" s="4"/>
      <c r="AL431" s="24"/>
      <c r="AM431" s="27"/>
      <c r="AN431" s="27"/>
      <c r="AO431" s="27"/>
      <c r="AP431" s="4"/>
      <c r="AQ431" s="4"/>
      <c r="AR431" s="30"/>
      <c r="AS431" s="30"/>
      <c r="AV431" s="24"/>
      <c r="AW431" s="27"/>
      <c r="AX431" s="27"/>
      <c r="AY431" s="27"/>
    </row>
    <row r="432" spans="2:51" x14ac:dyDescent="0.25">
      <c r="B432" s="4"/>
      <c r="C432" s="30"/>
      <c r="D432" s="30"/>
      <c r="E432" s="30"/>
      <c r="F432" s="27"/>
      <c r="G432" s="27"/>
      <c r="H432" s="24"/>
      <c r="I432" s="27"/>
      <c r="J432" s="27"/>
      <c r="K432" s="27"/>
      <c r="L432" s="4"/>
      <c r="M432" s="4"/>
      <c r="N432" s="30"/>
      <c r="O432" s="30"/>
      <c r="P432" s="4"/>
      <c r="Q432" s="4"/>
      <c r="R432" s="24"/>
      <c r="S432" s="27"/>
      <c r="T432" s="27"/>
      <c r="U432" s="27"/>
      <c r="V432" s="4"/>
      <c r="W432" s="4"/>
      <c r="X432" s="30"/>
      <c r="Y432" s="30"/>
      <c r="Z432" s="4"/>
      <c r="AA432" s="4"/>
      <c r="AB432" s="24"/>
      <c r="AC432" s="27"/>
      <c r="AD432" s="27"/>
      <c r="AE432" s="27"/>
      <c r="AF432" s="4"/>
      <c r="AG432" s="4"/>
      <c r="AH432" s="30"/>
      <c r="AI432" s="30"/>
      <c r="AJ432" s="4"/>
      <c r="AK432" s="4"/>
      <c r="AL432" s="24"/>
      <c r="AM432" s="27"/>
      <c r="AN432" s="27"/>
      <c r="AO432" s="27"/>
      <c r="AP432" s="4"/>
      <c r="AQ432" s="4"/>
      <c r="AR432" s="30"/>
      <c r="AS432" s="30"/>
      <c r="AV432" s="24"/>
      <c r="AW432" s="27"/>
      <c r="AX432" s="27"/>
      <c r="AY432" s="27"/>
    </row>
    <row r="433" spans="2:51" x14ac:dyDescent="0.25">
      <c r="B433" s="4"/>
      <c r="C433" s="30"/>
      <c r="D433" s="30"/>
      <c r="E433" s="30"/>
      <c r="F433" s="27"/>
      <c r="G433" s="27"/>
      <c r="H433" s="24"/>
      <c r="I433" s="27"/>
      <c r="J433" s="27"/>
      <c r="K433" s="27"/>
      <c r="L433" s="4"/>
      <c r="M433" s="4"/>
      <c r="N433" s="30"/>
      <c r="O433" s="30"/>
      <c r="P433" s="4"/>
      <c r="Q433" s="4"/>
      <c r="R433" s="24"/>
      <c r="S433" s="27"/>
      <c r="T433" s="27"/>
      <c r="U433" s="27"/>
      <c r="V433" s="4"/>
      <c r="W433" s="4"/>
      <c r="X433" s="30"/>
      <c r="Y433" s="30"/>
      <c r="Z433" s="4"/>
      <c r="AA433" s="4"/>
      <c r="AB433" s="24"/>
      <c r="AC433" s="27"/>
      <c r="AD433" s="27"/>
      <c r="AE433" s="27"/>
      <c r="AF433" s="4"/>
      <c r="AG433" s="4"/>
      <c r="AH433" s="30"/>
      <c r="AI433" s="30"/>
      <c r="AJ433" s="4"/>
      <c r="AK433" s="4"/>
      <c r="AL433" s="24"/>
      <c r="AM433" s="27"/>
      <c r="AN433" s="27"/>
      <c r="AO433" s="27"/>
      <c r="AP433" s="4"/>
      <c r="AQ433" s="4"/>
      <c r="AR433" s="30"/>
      <c r="AS433" s="30"/>
      <c r="AV433" s="24"/>
      <c r="AW433" s="27"/>
      <c r="AX433" s="27"/>
      <c r="AY433" s="27"/>
    </row>
    <row r="434" spans="2:51" x14ac:dyDescent="0.25">
      <c r="B434" s="4"/>
      <c r="C434" s="30"/>
      <c r="D434" s="30"/>
      <c r="E434" s="30"/>
      <c r="F434" s="27"/>
      <c r="G434" s="27"/>
      <c r="H434" s="24"/>
      <c r="I434" s="27"/>
      <c r="J434" s="27"/>
      <c r="K434" s="27"/>
      <c r="L434" s="4"/>
      <c r="M434" s="4"/>
      <c r="N434" s="30"/>
      <c r="O434" s="30"/>
      <c r="P434" s="4"/>
      <c r="Q434" s="4"/>
      <c r="R434" s="24"/>
      <c r="S434" s="27"/>
      <c r="T434" s="27"/>
      <c r="U434" s="27"/>
      <c r="V434" s="4"/>
      <c r="W434" s="4"/>
      <c r="X434" s="30"/>
      <c r="Y434" s="30"/>
      <c r="Z434" s="4"/>
      <c r="AA434" s="4"/>
      <c r="AB434" s="24"/>
      <c r="AC434" s="27"/>
      <c r="AD434" s="27"/>
      <c r="AE434" s="27"/>
      <c r="AF434" s="4"/>
      <c r="AG434" s="4"/>
      <c r="AH434" s="30"/>
      <c r="AI434" s="30"/>
      <c r="AJ434" s="4"/>
      <c r="AK434" s="4"/>
      <c r="AL434" s="24"/>
      <c r="AM434" s="27"/>
      <c r="AN434" s="27"/>
      <c r="AO434" s="27"/>
      <c r="AP434" s="4"/>
      <c r="AQ434" s="4"/>
      <c r="AR434" s="30"/>
      <c r="AS434" s="30"/>
      <c r="AV434" s="24"/>
      <c r="AW434" s="27"/>
      <c r="AX434" s="27"/>
      <c r="AY434" s="27"/>
    </row>
    <row r="435" spans="2:51" x14ac:dyDescent="0.25">
      <c r="B435" s="4"/>
      <c r="C435" s="30"/>
      <c r="D435" s="30"/>
      <c r="E435" s="30"/>
      <c r="F435" s="27"/>
      <c r="G435" s="27"/>
      <c r="H435" s="24"/>
      <c r="I435" s="27"/>
      <c r="J435" s="27"/>
      <c r="K435" s="27"/>
      <c r="L435" s="4"/>
      <c r="M435" s="4"/>
      <c r="N435" s="30"/>
      <c r="O435" s="30"/>
      <c r="P435" s="4"/>
      <c r="Q435" s="4"/>
      <c r="R435" s="24"/>
      <c r="S435" s="27"/>
      <c r="T435" s="27"/>
      <c r="U435" s="27"/>
      <c r="V435" s="4"/>
      <c r="W435" s="4"/>
      <c r="X435" s="30"/>
      <c r="Y435" s="30"/>
      <c r="Z435" s="4"/>
      <c r="AA435" s="4"/>
      <c r="AB435" s="24"/>
      <c r="AC435" s="27"/>
      <c r="AD435" s="27"/>
      <c r="AE435" s="27"/>
      <c r="AF435" s="4"/>
      <c r="AG435" s="4"/>
      <c r="AH435" s="30"/>
      <c r="AI435" s="30"/>
      <c r="AJ435" s="4"/>
      <c r="AK435" s="4"/>
      <c r="AL435" s="24"/>
      <c r="AM435" s="27"/>
      <c r="AN435" s="27"/>
      <c r="AO435" s="27"/>
      <c r="AP435" s="4"/>
      <c r="AQ435" s="4"/>
      <c r="AR435" s="30"/>
      <c r="AS435" s="30"/>
      <c r="AV435" s="24"/>
      <c r="AW435" s="27"/>
      <c r="AX435" s="27"/>
      <c r="AY435" s="27"/>
    </row>
    <row r="436" spans="2:51" x14ac:dyDescent="0.25">
      <c r="B436" s="4"/>
      <c r="C436" s="30"/>
      <c r="D436" s="30"/>
      <c r="E436" s="30"/>
      <c r="F436" s="27"/>
      <c r="G436" s="27"/>
      <c r="H436" s="24"/>
      <c r="I436" s="27"/>
      <c r="J436" s="27"/>
      <c r="K436" s="27"/>
      <c r="L436" s="4"/>
      <c r="M436" s="4"/>
      <c r="N436" s="30"/>
      <c r="O436" s="30"/>
      <c r="P436" s="4"/>
      <c r="Q436" s="4"/>
      <c r="R436" s="24"/>
      <c r="S436" s="27"/>
      <c r="T436" s="27"/>
      <c r="U436" s="27"/>
      <c r="V436" s="4"/>
      <c r="W436" s="4"/>
      <c r="X436" s="30"/>
      <c r="Y436" s="30"/>
      <c r="Z436" s="4"/>
      <c r="AA436" s="4"/>
      <c r="AB436" s="24"/>
      <c r="AC436" s="27"/>
      <c r="AD436" s="27"/>
      <c r="AE436" s="27"/>
      <c r="AF436" s="4"/>
      <c r="AG436" s="4"/>
      <c r="AH436" s="30"/>
      <c r="AI436" s="30"/>
      <c r="AJ436" s="4"/>
      <c r="AK436" s="4"/>
      <c r="AL436" s="24"/>
      <c r="AM436" s="27"/>
      <c r="AN436" s="27"/>
      <c r="AO436" s="27"/>
      <c r="AP436" s="4"/>
      <c r="AQ436" s="4"/>
      <c r="AR436" s="30"/>
      <c r="AS436" s="30"/>
      <c r="AV436" s="24"/>
      <c r="AW436" s="27"/>
      <c r="AX436" s="27"/>
      <c r="AY436" s="27"/>
    </row>
    <row r="437" spans="2:51" x14ac:dyDescent="0.25">
      <c r="B437" s="4"/>
      <c r="C437" s="30"/>
      <c r="D437" s="30"/>
      <c r="E437" s="30"/>
      <c r="F437" s="27"/>
      <c r="G437" s="27"/>
      <c r="H437" s="24"/>
      <c r="I437" s="27"/>
      <c r="J437" s="27"/>
      <c r="K437" s="27"/>
      <c r="L437" s="4"/>
      <c r="M437" s="4"/>
      <c r="N437" s="30"/>
      <c r="O437" s="30"/>
      <c r="P437" s="4"/>
      <c r="Q437" s="4"/>
      <c r="R437" s="24"/>
      <c r="S437" s="27"/>
      <c r="T437" s="27"/>
      <c r="U437" s="27"/>
      <c r="V437" s="4"/>
      <c r="W437" s="4"/>
      <c r="X437" s="30"/>
      <c r="Y437" s="30"/>
      <c r="Z437" s="4"/>
      <c r="AA437" s="4"/>
      <c r="AB437" s="24"/>
      <c r="AC437" s="27"/>
      <c r="AD437" s="27"/>
      <c r="AE437" s="27"/>
      <c r="AF437" s="4"/>
      <c r="AG437" s="4"/>
      <c r="AH437" s="30"/>
      <c r="AI437" s="30"/>
      <c r="AJ437" s="4"/>
      <c r="AK437" s="4"/>
      <c r="AL437" s="24"/>
      <c r="AM437" s="27"/>
      <c r="AN437" s="27"/>
      <c r="AO437" s="27"/>
      <c r="AP437" s="4"/>
      <c r="AQ437" s="4"/>
      <c r="AR437" s="30"/>
      <c r="AS437" s="30"/>
      <c r="AV437" s="24"/>
      <c r="AW437" s="27"/>
      <c r="AX437" s="27"/>
      <c r="AY437" s="27"/>
    </row>
    <row r="438" spans="2:51" x14ac:dyDescent="0.25">
      <c r="B438" s="4"/>
      <c r="C438" s="30"/>
      <c r="D438" s="30"/>
      <c r="E438" s="30"/>
      <c r="F438" s="27"/>
      <c r="G438" s="27"/>
      <c r="H438" s="24"/>
      <c r="I438" s="27"/>
      <c r="J438" s="27"/>
      <c r="K438" s="27"/>
      <c r="L438" s="4"/>
      <c r="M438" s="4"/>
      <c r="N438" s="30"/>
      <c r="O438" s="30"/>
      <c r="P438" s="4"/>
      <c r="Q438" s="4"/>
      <c r="R438" s="24"/>
      <c r="S438" s="27"/>
      <c r="T438" s="27"/>
      <c r="U438" s="27"/>
      <c r="V438" s="4"/>
      <c r="W438" s="4"/>
      <c r="X438" s="30"/>
      <c r="Y438" s="30"/>
      <c r="Z438" s="4"/>
      <c r="AA438" s="4"/>
      <c r="AB438" s="24"/>
      <c r="AC438" s="27"/>
      <c r="AD438" s="27"/>
      <c r="AE438" s="27"/>
      <c r="AF438" s="4"/>
      <c r="AG438" s="4"/>
      <c r="AH438" s="30"/>
      <c r="AI438" s="30"/>
      <c r="AJ438" s="4"/>
      <c r="AK438" s="4"/>
      <c r="AL438" s="24"/>
      <c r="AM438" s="27"/>
      <c r="AN438" s="27"/>
      <c r="AO438" s="27"/>
      <c r="AP438" s="4"/>
      <c r="AQ438" s="4"/>
      <c r="AR438" s="30"/>
      <c r="AS438" s="30"/>
      <c r="AV438" s="24"/>
      <c r="AW438" s="27"/>
      <c r="AX438" s="27"/>
      <c r="AY438" s="27"/>
    </row>
    <row r="439" spans="2:51" x14ac:dyDescent="0.25">
      <c r="B439" s="4"/>
      <c r="C439" s="30"/>
      <c r="D439" s="30"/>
      <c r="E439" s="30"/>
      <c r="F439" s="27"/>
      <c r="G439" s="27"/>
      <c r="H439" s="24"/>
      <c r="I439" s="27"/>
      <c r="J439" s="27"/>
      <c r="K439" s="27"/>
      <c r="L439" s="4"/>
      <c r="M439" s="4"/>
      <c r="N439" s="30"/>
      <c r="O439" s="30"/>
      <c r="P439" s="4"/>
      <c r="Q439" s="4"/>
      <c r="R439" s="24"/>
      <c r="S439" s="27"/>
      <c r="T439" s="27"/>
      <c r="U439" s="27"/>
      <c r="V439" s="4"/>
      <c r="W439" s="4"/>
      <c r="X439" s="30"/>
      <c r="Y439" s="30"/>
      <c r="Z439" s="4"/>
      <c r="AA439" s="4"/>
      <c r="AB439" s="24"/>
      <c r="AC439" s="27"/>
      <c r="AD439" s="27"/>
      <c r="AE439" s="27"/>
      <c r="AF439" s="4"/>
      <c r="AG439" s="4"/>
      <c r="AH439" s="30"/>
      <c r="AI439" s="30"/>
      <c r="AJ439" s="4"/>
      <c r="AK439" s="4"/>
      <c r="AL439" s="24"/>
      <c r="AM439" s="27"/>
      <c r="AN439" s="27"/>
      <c r="AO439" s="27"/>
      <c r="AP439" s="4"/>
      <c r="AQ439" s="4"/>
      <c r="AR439" s="30"/>
      <c r="AS439" s="30"/>
      <c r="AV439" s="24"/>
      <c r="AW439" s="27"/>
      <c r="AX439" s="27"/>
      <c r="AY439" s="27"/>
    </row>
    <row r="440" spans="2:51" x14ac:dyDescent="0.25">
      <c r="B440" s="4"/>
      <c r="C440" s="30"/>
      <c r="D440" s="30"/>
      <c r="E440" s="30"/>
      <c r="F440" s="27"/>
      <c r="G440" s="27"/>
      <c r="H440" s="24"/>
      <c r="I440" s="27"/>
      <c r="J440" s="27"/>
      <c r="K440" s="27"/>
      <c r="L440" s="4"/>
      <c r="M440" s="4"/>
      <c r="N440" s="30"/>
      <c r="O440" s="30"/>
      <c r="P440" s="4"/>
      <c r="Q440" s="4"/>
      <c r="R440" s="24"/>
      <c r="S440" s="27"/>
      <c r="T440" s="27"/>
      <c r="U440" s="27"/>
      <c r="V440" s="4"/>
      <c r="W440" s="4"/>
      <c r="X440" s="30"/>
      <c r="Y440" s="30"/>
      <c r="Z440" s="4"/>
      <c r="AA440" s="4"/>
      <c r="AB440" s="24"/>
      <c r="AC440" s="27"/>
      <c r="AD440" s="27"/>
      <c r="AE440" s="27"/>
      <c r="AF440" s="4"/>
      <c r="AG440" s="4"/>
      <c r="AH440" s="30"/>
      <c r="AI440" s="30"/>
      <c r="AJ440" s="4"/>
      <c r="AK440" s="4"/>
      <c r="AL440" s="24"/>
      <c r="AM440" s="27"/>
      <c r="AN440" s="27"/>
      <c r="AO440" s="27"/>
      <c r="AP440" s="4"/>
      <c r="AQ440" s="4"/>
      <c r="AR440" s="30"/>
      <c r="AS440" s="30"/>
      <c r="AV440" s="24"/>
      <c r="AW440" s="27"/>
      <c r="AX440" s="27"/>
      <c r="AY440" s="27"/>
    </row>
    <row r="441" spans="2:51" x14ac:dyDescent="0.25">
      <c r="B441" s="4"/>
      <c r="C441" s="30"/>
      <c r="D441" s="30"/>
      <c r="E441" s="30"/>
      <c r="F441" s="27"/>
      <c r="G441" s="27"/>
      <c r="H441" s="24"/>
      <c r="I441" s="27"/>
      <c r="J441" s="27"/>
      <c r="K441" s="27"/>
      <c r="L441" s="4"/>
      <c r="M441" s="4"/>
      <c r="N441" s="30"/>
      <c r="O441" s="30"/>
      <c r="P441" s="4"/>
      <c r="Q441" s="4"/>
      <c r="R441" s="24"/>
      <c r="S441" s="27"/>
      <c r="T441" s="27"/>
      <c r="U441" s="27"/>
      <c r="V441" s="4"/>
      <c r="W441" s="4"/>
      <c r="X441" s="30"/>
      <c r="Y441" s="30"/>
      <c r="Z441" s="4"/>
      <c r="AA441" s="4"/>
      <c r="AB441" s="24"/>
      <c r="AC441" s="27"/>
      <c r="AD441" s="27"/>
      <c r="AE441" s="27"/>
      <c r="AF441" s="4"/>
      <c r="AG441" s="4"/>
      <c r="AH441" s="30"/>
      <c r="AI441" s="30"/>
      <c r="AJ441" s="4"/>
      <c r="AK441" s="4"/>
      <c r="AL441" s="24"/>
      <c r="AM441" s="27"/>
      <c r="AN441" s="27"/>
      <c r="AO441" s="27"/>
      <c r="AP441" s="4"/>
      <c r="AQ441" s="4"/>
      <c r="AR441" s="30"/>
      <c r="AS441" s="30"/>
      <c r="AV441" s="24"/>
      <c r="AW441" s="27"/>
      <c r="AX441" s="27"/>
      <c r="AY441" s="27"/>
    </row>
    <row r="442" spans="2:51" x14ac:dyDescent="0.25">
      <c r="B442" s="4"/>
      <c r="C442" s="30"/>
      <c r="D442" s="30"/>
      <c r="E442" s="30"/>
      <c r="F442" s="27"/>
      <c r="G442" s="27"/>
      <c r="H442" s="24"/>
      <c r="I442" s="27"/>
      <c r="J442" s="27"/>
      <c r="K442" s="27"/>
      <c r="L442" s="4"/>
      <c r="M442" s="4"/>
      <c r="N442" s="30"/>
      <c r="O442" s="30"/>
      <c r="P442" s="4"/>
      <c r="Q442" s="4"/>
      <c r="R442" s="24"/>
      <c r="S442" s="27"/>
      <c r="T442" s="27"/>
      <c r="U442" s="27"/>
      <c r="V442" s="4"/>
      <c r="W442" s="4"/>
      <c r="X442" s="30"/>
      <c r="Y442" s="30"/>
      <c r="Z442" s="4"/>
      <c r="AA442" s="4"/>
      <c r="AB442" s="24"/>
      <c r="AC442" s="27"/>
      <c r="AD442" s="27"/>
      <c r="AE442" s="27"/>
      <c r="AF442" s="4"/>
      <c r="AG442" s="4"/>
      <c r="AH442" s="30"/>
      <c r="AI442" s="30"/>
      <c r="AJ442" s="4"/>
      <c r="AK442" s="4"/>
      <c r="AL442" s="24"/>
      <c r="AM442" s="27"/>
      <c r="AN442" s="27"/>
      <c r="AO442" s="27"/>
      <c r="AP442" s="4"/>
      <c r="AQ442" s="4"/>
      <c r="AR442" s="30"/>
      <c r="AS442" s="30"/>
      <c r="AV442" s="24"/>
      <c r="AW442" s="27"/>
      <c r="AX442" s="27"/>
      <c r="AY442" s="27"/>
    </row>
    <row r="443" spans="2:51" x14ac:dyDescent="0.25">
      <c r="B443" s="4"/>
      <c r="C443" s="30"/>
      <c r="D443" s="30"/>
      <c r="E443" s="30"/>
      <c r="F443" s="27"/>
      <c r="G443" s="27"/>
      <c r="H443" s="24"/>
      <c r="I443" s="27"/>
      <c r="J443" s="27"/>
      <c r="K443" s="27"/>
      <c r="L443" s="4"/>
      <c r="M443" s="4"/>
      <c r="N443" s="30"/>
      <c r="O443" s="30"/>
      <c r="P443" s="4"/>
      <c r="Q443" s="4"/>
      <c r="R443" s="24"/>
      <c r="S443" s="27"/>
      <c r="T443" s="27"/>
      <c r="U443" s="27"/>
      <c r="V443" s="4"/>
      <c r="W443" s="4"/>
      <c r="X443" s="30"/>
      <c r="Y443" s="30"/>
      <c r="Z443" s="4"/>
      <c r="AA443" s="4"/>
      <c r="AB443" s="24"/>
      <c r="AC443" s="27"/>
      <c r="AD443" s="27"/>
      <c r="AE443" s="27"/>
      <c r="AF443" s="4"/>
      <c r="AG443" s="4"/>
      <c r="AH443" s="30"/>
      <c r="AI443" s="30"/>
      <c r="AJ443" s="4"/>
      <c r="AK443" s="4"/>
      <c r="AL443" s="24"/>
      <c r="AM443" s="27"/>
      <c r="AN443" s="27"/>
      <c r="AO443" s="27"/>
      <c r="AP443" s="4"/>
      <c r="AQ443" s="4"/>
      <c r="AR443" s="30"/>
      <c r="AS443" s="30"/>
      <c r="AV443" s="24"/>
      <c r="AW443" s="27"/>
      <c r="AX443" s="27"/>
      <c r="AY443" s="27"/>
    </row>
    <row r="444" spans="2:51" x14ac:dyDescent="0.25">
      <c r="B444" s="4"/>
      <c r="C444" s="30"/>
      <c r="D444" s="30"/>
      <c r="E444" s="30"/>
      <c r="F444" s="27"/>
      <c r="G444" s="27"/>
      <c r="H444" s="24"/>
      <c r="I444" s="27"/>
      <c r="J444" s="27"/>
      <c r="K444" s="27"/>
      <c r="L444" s="4"/>
      <c r="M444" s="4"/>
      <c r="N444" s="30"/>
      <c r="O444" s="30"/>
      <c r="P444" s="4"/>
      <c r="Q444" s="4"/>
      <c r="R444" s="24"/>
      <c r="S444" s="27"/>
      <c r="T444" s="27"/>
      <c r="U444" s="27"/>
      <c r="V444" s="4"/>
      <c r="W444" s="4"/>
      <c r="X444" s="30"/>
      <c r="Y444" s="30"/>
      <c r="Z444" s="4"/>
      <c r="AA444" s="4"/>
      <c r="AB444" s="24"/>
      <c r="AC444" s="27"/>
      <c r="AD444" s="27"/>
      <c r="AE444" s="27"/>
      <c r="AF444" s="4"/>
      <c r="AG444" s="4"/>
      <c r="AH444" s="30"/>
      <c r="AI444" s="30"/>
      <c r="AJ444" s="4"/>
      <c r="AK444" s="4"/>
      <c r="AL444" s="24"/>
      <c r="AM444" s="27"/>
      <c r="AN444" s="27"/>
      <c r="AO444" s="27"/>
      <c r="AP444" s="4"/>
      <c r="AQ444" s="4"/>
      <c r="AR444" s="30"/>
      <c r="AS444" s="30"/>
      <c r="AV444" s="24"/>
      <c r="AW444" s="27"/>
      <c r="AX444" s="27"/>
      <c r="AY444" s="27"/>
    </row>
    <row r="445" spans="2:51" x14ac:dyDescent="0.25">
      <c r="B445" s="4"/>
      <c r="C445" s="30"/>
      <c r="D445" s="30"/>
      <c r="E445" s="30"/>
      <c r="F445" s="27"/>
      <c r="G445" s="27"/>
      <c r="H445" s="24"/>
      <c r="I445" s="27"/>
      <c r="J445" s="27"/>
      <c r="K445" s="27"/>
      <c r="L445" s="4"/>
      <c r="M445" s="4"/>
      <c r="N445" s="30"/>
      <c r="O445" s="30"/>
      <c r="P445" s="4"/>
      <c r="Q445" s="4"/>
      <c r="R445" s="24"/>
      <c r="S445" s="27"/>
      <c r="T445" s="27"/>
      <c r="U445" s="27"/>
      <c r="V445" s="4"/>
      <c r="W445" s="4"/>
      <c r="X445" s="30"/>
      <c r="Y445" s="30"/>
      <c r="Z445" s="4"/>
      <c r="AA445" s="4"/>
      <c r="AB445" s="24"/>
      <c r="AC445" s="27"/>
      <c r="AD445" s="27"/>
      <c r="AE445" s="27"/>
      <c r="AF445" s="4"/>
      <c r="AG445" s="4"/>
      <c r="AH445" s="30"/>
      <c r="AI445" s="30"/>
      <c r="AJ445" s="4"/>
      <c r="AK445" s="4"/>
      <c r="AL445" s="24"/>
      <c r="AM445" s="27"/>
      <c r="AN445" s="27"/>
      <c r="AO445" s="27"/>
      <c r="AP445" s="4"/>
      <c r="AQ445" s="4"/>
      <c r="AR445" s="30"/>
      <c r="AS445" s="30"/>
      <c r="AV445" s="24"/>
      <c r="AW445" s="27"/>
      <c r="AX445" s="27"/>
      <c r="AY445" s="27"/>
    </row>
    <row r="446" spans="2:51" x14ac:dyDescent="0.25">
      <c r="B446" s="4"/>
      <c r="C446" s="30"/>
      <c r="D446" s="30"/>
      <c r="E446" s="30"/>
      <c r="F446" s="27"/>
      <c r="G446" s="27"/>
      <c r="H446" s="24"/>
      <c r="I446" s="27"/>
      <c r="J446" s="27"/>
      <c r="K446" s="27"/>
      <c r="L446" s="4"/>
      <c r="M446" s="4"/>
      <c r="N446" s="30"/>
      <c r="O446" s="30"/>
      <c r="P446" s="4"/>
      <c r="Q446" s="4"/>
      <c r="R446" s="24"/>
      <c r="S446" s="27"/>
      <c r="T446" s="27"/>
      <c r="U446" s="27"/>
      <c r="V446" s="4"/>
      <c r="W446" s="4"/>
      <c r="X446" s="30"/>
      <c r="Y446" s="30"/>
      <c r="Z446" s="4"/>
      <c r="AA446" s="4"/>
      <c r="AB446" s="24"/>
      <c r="AC446" s="27"/>
      <c r="AD446" s="27"/>
      <c r="AE446" s="27"/>
      <c r="AF446" s="4"/>
      <c r="AG446" s="4"/>
      <c r="AH446" s="30"/>
      <c r="AI446" s="30"/>
      <c r="AJ446" s="4"/>
      <c r="AK446" s="4"/>
      <c r="AL446" s="24"/>
      <c r="AM446" s="27"/>
      <c r="AN446" s="27"/>
      <c r="AO446" s="27"/>
      <c r="AP446" s="4"/>
      <c r="AQ446" s="4"/>
      <c r="AR446" s="30"/>
      <c r="AS446" s="30"/>
      <c r="AV446" s="24"/>
      <c r="AW446" s="27"/>
      <c r="AX446" s="27"/>
      <c r="AY446" s="27"/>
    </row>
    <row r="447" spans="2:51" x14ac:dyDescent="0.25">
      <c r="B447" s="4"/>
      <c r="C447" s="30"/>
      <c r="D447" s="30"/>
      <c r="E447" s="30"/>
      <c r="F447" s="27"/>
      <c r="G447" s="27"/>
      <c r="H447" s="24"/>
      <c r="I447" s="27"/>
      <c r="J447" s="27"/>
      <c r="K447" s="27"/>
      <c r="L447" s="4"/>
      <c r="M447" s="4"/>
      <c r="N447" s="30"/>
      <c r="O447" s="30"/>
      <c r="P447" s="4"/>
      <c r="Q447" s="4"/>
      <c r="R447" s="24"/>
      <c r="S447" s="27"/>
      <c r="T447" s="27"/>
      <c r="U447" s="27"/>
      <c r="V447" s="4"/>
      <c r="W447" s="4"/>
      <c r="X447" s="30"/>
      <c r="Y447" s="30"/>
      <c r="Z447" s="4"/>
      <c r="AA447" s="4"/>
      <c r="AB447" s="24"/>
      <c r="AC447" s="27"/>
      <c r="AD447" s="27"/>
      <c r="AE447" s="27"/>
      <c r="AF447" s="4"/>
      <c r="AG447" s="4"/>
      <c r="AH447" s="30"/>
      <c r="AI447" s="30"/>
      <c r="AJ447" s="4"/>
      <c r="AK447" s="4"/>
      <c r="AL447" s="24"/>
      <c r="AM447" s="27"/>
      <c r="AN447" s="27"/>
      <c r="AO447" s="27"/>
      <c r="AP447" s="4"/>
      <c r="AQ447" s="4"/>
      <c r="AR447" s="30"/>
      <c r="AS447" s="30"/>
      <c r="AV447" s="24"/>
      <c r="AW447" s="27"/>
      <c r="AX447" s="27"/>
      <c r="AY447" s="27"/>
    </row>
    <row r="448" spans="2:51" x14ac:dyDescent="0.25">
      <c r="B448" s="4"/>
      <c r="C448" s="30"/>
      <c r="D448" s="30"/>
      <c r="E448" s="30"/>
      <c r="F448" s="27"/>
      <c r="G448" s="27"/>
      <c r="H448" s="24"/>
      <c r="I448" s="27"/>
      <c r="J448" s="27"/>
      <c r="K448" s="27"/>
      <c r="L448" s="4"/>
      <c r="M448" s="4"/>
      <c r="N448" s="30"/>
      <c r="O448" s="30"/>
      <c r="P448" s="4"/>
      <c r="Q448" s="4"/>
      <c r="R448" s="24"/>
      <c r="S448" s="27"/>
      <c r="T448" s="27"/>
      <c r="U448" s="27"/>
      <c r="V448" s="4"/>
      <c r="W448" s="4"/>
      <c r="X448" s="30"/>
      <c r="Y448" s="30"/>
      <c r="Z448" s="4"/>
      <c r="AA448" s="4"/>
      <c r="AB448" s="24"/>
      <c r="AC448" s="27"/>
      <c r="AD448" s="27"/>
      <c r="AE448" s="27"/>
      <c r="AF448" s="4"/>
      <c r="AG448" s="4"/>
      <c r="AH448" s="30"/>
      <c r="AI448" s="30"/>
      <c r="AJ448" s="4"/>
      <c r="AK448" s="4"/>
      <c r="AL448" s="24"/>
      <c r="AM448" s="27"/>
      <c r="AN448" s="27"/>
      <c r="AO448" s="27"/>
      <c r="AP448" s="4"/>
      <c r="AQ448" s="4"/>
      <c r="AR448" s="30"/>
      <c r="AS448" s="30"/>
      <c r="AV448" s="24"/>
      <c r="AW448" s="27"/>
      <c r="AX448" s="27"/>
      <c r="AY448" s="27"/>
    </row>
    <row r="449" spans="2:51" x14ac:dyDescent="0.25">
      <c r="B449" s="4"/>
      <c r="C449" s="30"/>
      <c r="D449" s="30"/>
      <c r="E449" s="30"/>
      <c r="F449" s="27"/>
      <c r="G449" s="27"/>
      <c r="H449" s="24"/>
      <c r="I449" s="27"/>
      <c r="J449" s="27"/>
      <c r="K449" s="27"/>
      <c r="L449" s="4"/>
      <c r="M449" s="4"/>
      <c r="N449" s="30"/>
      <c r="O449" s="30"/>
      <c r="P449" s="4"/>
      <c r="Q449" s="4"/>
      <c r="R449" s="24"/>
      <c r="S449" s="27"/>
      <c r="T449" s="27"/>
      <c r="U449" s="27"/>
      <c r="V449" s="4"/>
      <c r="W449" s="4"/>
      <c r="X449" s="30"/>
      <c r="Y449" s="30"/>
      <c r="Z449" s="4"/>
      <c r="AA449" s="4"/>
      <c r="AB449" s="24"/>
      <c r="AC449" s="27"/>
      <c r="AD449" s="27"/>
      <c r="AE449" s="27"/>
      <c r="AF449" s="4"/>
      <c r="AG449" s="4"/>
      <c r="AH449" s="30"/>
      <c r="AI449" s="30"/>
      <c r="AJ449" s="4"/>
      <c r="AK449" s="4"/>
      <c r="AL449" s="24"/>
      <c r="AM449" s="27"/>
      <c r="AN449" s="27"/>
      <c r="AO449" s="27"/>
      <c r="AP449" s="4"/>
      <c r="AQ449" s="4"/>
      <c r="AR449" s="30"/>
      <c r="AS449" s="30"/>
      <c r="AV449" s="24"/>
      <c r="AW449" s="27"/>
      <c r="AX449" s="27"/>
      <c r="AY449" s="27"/>
    </row>
    <row r="450" spans="2:51" x14ac:dyDescent="0.25">
      <c r="B450" s="4"/>
      <c r="C450" s="30"/>
      <c r="D450" s="30"/>
      <c r="E450" s="30"/>
      <c r="F450" s="27"/>
      <c r="G450" s="27"/>
      <c r="H450" s="24"/>
      <c r="I450" s="27"/>
      <c r="J450" s="27"/>
      <c r="K450" s="27"/>
      <c r="L450" s="4"/>
      <c r="M450" s="4"/>
      <c r="N450" s="30"/>
      <c r="O450" s="30"/>
      <c r="P450" s="4"/>
      <c r="Q450" s="4"/>
      <c r="R450" s="24"/>
      <c r="S450" s="27"/>
      <c r="T450" s="27"/>
      <c r="U450" s="27"/>
      <c r="V450" s="4"/>
      <c r="W450" s="4"/>
      <c r="X450" s="30"/>
      <c r="Y450" s="30"/>
      <c r="Z450" s="4"/>
      <c r="AA450" s="4"/>
      <c r="AB450" s="24"/>
      <c r="AC450" s="27"/>
      <c r="AD450" s="27"/>
      <c r="AE450" s="27"/>
      <c r="AF450" s="4"/>
      <c r="AG450" s="4"/>
      <c r="AH450" s="30"/>
      <c r="AI450" s="30"/>
      <c r="AJ450" s="4"/>
      <c r="AK450" s="4"/>
      <c r="AL450" s="24"/>
      <c r="AM450" s="27"/>
      <c r="AN450" s="27"/>
      <c r="AO450" s="27"/>
      <c r="AP450" s="4"/>
      <c r="AQ450" s="4"/>
      <c r="AR450" s="30"/>
      <c r="AS450" s="30"/>
      <c r="AV450" s="24"/>
      <c r="AW450" s="27"/>
      <c r="AX450" s="27"/>
      <c r="AY450" s="27"/>
    </row>
    <row r="451" spans="2:51" x14ac:dyDescent="0.25">
      <c r="B451" s="4"/>
      <c r="C451" s="30"/>
      <c r="D451" s="30"/>
      <c r="E451" s="30"/>
      <c r="F451" s="27"/>
      <c r="G451" s="27"/>
      <c r="H451" s="24"/>
      <c r="I451" s="27"/>
      <c r="J451" s="27"/>
      <c r="K451" s="27"/>
      <c r="L451" s="4"/>
      <c r="M451" s="4"/>
      <c r="N451" s="30"/>
      <c r="O451" s="30"/>
      <c r="P451" s="4"/>
      <c r="Q451" s="4"/>
      <c r="R451" s="24"/>
      <c r="S451" s="27"/>
      <c r="T451" s="27"/>
      <c r="U451" s="27"/>
      <c r="V451" s="4"/>
      <c r="W451" s="4"/>
      <c r="X451" s="30"/>
      <c r="Y451" s="30"/>
      <c r="Z451" s="4"/>
      <c r="AA451" s="4"/>
      <c r="AB451" s="24"/>
      <c r="AC451" s="27"/>
      <c r="AD451" s="27"/>
      <c r="AE451" s="27"/>
      <c r="AF451" s="4"/>
      <c r="AG451" s="4"/>
      <c r="AH451" s="30"/>
      <c r="AI451" s="30"/>
      <c r="AJ451" s="4"/>
      <c r="AK451" s="4"/>
      <c r="AL451" s="24"/>
      <c r="AM451" s="27"/>
      <c r="AN451" s="27"/>
      <c r="AO451" s="27"/>
      <c r="AP451" s="4"/>
      <c r="AQ451" s="4"/>
      <c r="AR451" s="30"/>
      <c r="AS451" s="30"/>
      <c r="AV451" s="24"/>
      <c r="AW451" s="27"/>
      <c r="AX451" s="27"/>
      <c r="AY451" s="27"/>
    </row>
    <row r="452" spans="2:51" x14ac:dyDescent="0.25">
      <c r="B452" s="4"/>
      <c r="C452" s="30"/>
      <c r="D452" s="30"/>
      <c r="E452" s="30"/>
      <c r="F452" s="27"/>
      <c r="G452" s="27"/>
      <c r="H452" s="24"/>
      <c r="I452" s="27"/>
      <c r="J452" s="27"/>
      <c r="K452" s="27"/>
      <c r="L452" s="4"/>
      <c r="M452" s="4"/>
      <c r="N452" s="30"/>
      <c r="O452" s="30"/>
      <c r="P452" s="4"/>
      <c r="Q452" s="4"/>
      <c r="R452" s="24"/>
      <c r="S452" s="27"/>
      <c r="T452" s="27"/>
      <c r="U452" s="27"/>
      <c r="V452" s="4"/>
      <c r="W452" s="4"/>
      <c r="X452" s="30"/>
      <c r="Y452" s="30"/>
      <c r="Z452" s="4"/>
      <c r="AA452" s="4"/>
      <c r="AB452" s="24"/>
      <c r="AC452" s="27"/>
      <c r="AD452" s="27"/>
      <c r="AE452" s="27"/>
      <c r="AF452" s="4"/>
      <c r="AG452" s="4"/>
      <c r="AH452" s="30"/>
      <c r="AI452" s="30"/>
      <c r="AJ452" s="4"/>
      <c r="AK452" s="4"/>
      <c r="AL452" s="24"/>
      <c r="AM452" s="27"/>
      <c r="AN452" s="27"/>
      <c r="AO452" s="27"/>
      <c r="AP452" s="4"/>
      <c r="AQ452" s="4"/>
      <c r="AR452" s="30"/>
      <c r="AS452" s="30"/>
      <c r="AV452" s="24"/>
      <c r="AW452" s="27"/>
      <c r="AX452" s="27"/>
      <c r="AY452" s="27"/>
    </row>
    <row r="453" spans="2:51" x14ac:dyDescent="0.25">
      <c r="B453" s="4"/>
      <c r="C453" s="30"/>
      <c r="D453" s="30"/>
      <c r="E453" s="30"/>
      <c r="F453" s="27"/>
      <c r="G453" s="27"/>
      <c r="H453" s="24"/>
      <c r="I453" s="27"/>
      <c r="J453" s="27"/>
      <c r="K453" s="27"/>
      <c r="L453" s="4"/>
      <c r="M453" s="4"/>
      <c r="N453" s="30"/>
      <c r="O453" s="30"/>
      <c r="P453" s="4"/>
      <c r="Q453" s="4"/>
      <c r="R453" s="24"/>
      <c r="S453" s="27"/>
      <c r="T453" s="27"/>
      <c r="U453" s="27"/>
      <c r="V453" s="4"/>
      <c r="W453" s="4"/>
      <c r="X453" s="30"/>
      <c r="Y453" s="30"/>
      <c r="Z453" s="4"/>
      <c r="AA453" s="4"/>
      <c r="AB453" s="24"/>
      <c r="AC453" s="27"/>
      <c r="AD453" s="27"/>
      <c r="AE453" s="27"/>
      <c r="AF453" s="4"/>
      <c r="AG453" s="4"/>
      <c r="AH453" s="30"/>
      <c r="AI453" s="30"/>
      <c r="AJ453" s="4"/>
      <c r="AK453" s="4"/>
      <c r="AL453" s="24"/>
      <c r="AM453" s="27"/>
      <c r="AN453" s="27"/>
      <c r="AO453" s="27"/>
      <c r="AP453" s="4"/>
      <c r="AQ453" s="4"/>
      <c r="AR453" s="30"/>
      <c r="AS453" s="30"/>
      <c r="AV453" s="24"/>
      <c r="AW453" s="27"/>
      <c r="AX453" s="27"/>
      <c r="AY453" s="27"/>
    </row>
    <row r="454" spans="2:51" x14ac:dyDescent="0.25">
      <c r="B454" s="4"/>
      <c r="C454" s="30"/>
      <c r="D454" s="30"/>
      <c r="E454" s="30"/>
      <c r="F454" s="27"/>
      <c r="G454" s="27"/>
      <c r="H454" s="24"/>
      <c r="I454" s="27"/>
      <c r="J454" s="27"/>
      <c r="K454" s="27"/>
      <c r="L454" s="4"/>
      <c r="M454" s="4"/>
      <c r="N454" s="30"/>
      <c r="O454" s="30"/>
      <c r="P454" s="4"/>
      <c r="Q454" s="4"/>
      <c r="R454" s="24"/>
      <c r="S454" s="27"/>
      <c r="T454" s="27"/>
      <c r="U454" s="27"/>
      <c r="V454" s="4"/>
      <c r="W454" s="4"/>
      <c r="X454" s="30"/>
      <c r="Y454" s="30"/>
      <c r="Z454" s="4"/>
      <c r="AA454" s="4"/>
      <c r="AB454" s="24"/>
      <c r="AC454" s="27"/>
      <c r="AD454" s="27"/>
      <c r="AE454" s="27"/>
      <c r="AF454" s="4"/>
      <c r="AG454" s="4"/>
      <c r="AH454" s="30"/>
      <c r="AI454" s="30"/>
      <c r="AJ454" s="4"/>
      <c r="AK454" s="4"/>
      <c r="AL454" s="24"/>
      <c r="AM454" s="27"/>
      <c r="AN454" s="27"/>
      <c r="AO454" s="27"/>
      <c r="AP454" s="4"/>
      <c r="AQ454" s="4"/>
      <c r="AR454" s="30"/>
      <c r="AS454" s="30"/>
      <c r="AV454" s="24"/>
      <c r="AW454" s="27"/>
      <c r="AX454" s="27"/>
      <c r="AY454" s="27"/>
    </row>
    <row r="455" spans="2:51" x14ac:dyDescent="0.25">
      <c r="B455" s="4"/>
      <c r="C455" s="30"/>
      <c r="D455" s="30"/>
      <c r="E455" s="30"/>
      <c r="F455" s="27"/>
      <c r="G455" s="27"/>
      <c r="H455" s="24"/>
      <c r="I455" s="27"/>
      <c r="J455" s="27"/>
      <c r="K455" s="27"/>
      <c r="L455" s="4"/>
      <c r="M455" s="4"/>
      <c r="N455" s="30"/>
      <c r="O455" s="30"/>
      <c r="P455" s="4"/>
      <c r="Q455" s="4"/>
      <c r="R455" s="24"/>
      <c r="S455" s="27"/>
      <c r="T455" s="27"/>
      <c r="U455" s="27"/>
      <c r="V455" s="4"/>
      <c r="W455" s="4"/>
      <c r="X455" s="30"/>
      <c r="Y455" s="30"/>
      <c r="Z455" s="4"/>
      <c r="AA455" s="4"/>
      <c r="AB455" s="24"/>
      <c r="AC455" s="27"/>
      <c r="AD455" s="27"/>
      <c r="AE455" s="27"/>
      <c r="AF455" s="4"/>
      <c r="AG455" s="4"/>
      <c r="AH455" s="30"/>
      <c r="AI455" s="30"/>
      <c r="AJ455" s="4"/>
      <c r="AK455" s="4"/>
      <c r="AL455" s="24"/>
      <c r="AM455" s="27"/>
      <c r="AN455" s="27"/>
      <c r="AO455" s="27"/>
      <c r="AP455" s="4"/>
      <c r="AQ455" s="4"/>
      <c r="AR455" s="30"/>
      <c r="AS455" s="30"/>
      <c r="AV455" s="24"/>
      <c r="AW455" s="27"/>
      <c r="AX455" s="27"/>
      <c r="AY455" s="27"/>
    </row>
    <row r="456" spans="2:51" x14ac:dyDescent="0.25">
      <c r="B456" s="4"/>
      <c r="C456" s="30"/>
      <c r="D456" s="30"/>
      <c r="E456" s="30"/>
      <c r="F456" s="27"/>
      <c r="G456" s="27"/>
      <c r="H456" s="24"/>
      <c r="I456" s="27"/>
      <c r="J456" s="27"/>
      <c r="K456" s="27"/>
      <c r="L456" s="4"/>
      <c r="M456" s="4"/>
      <c r="N456" s="30"/>
      <c r="O456" s="30"/>
      <c r="P456" s="4"/>
      <c r="Q456" s="4"/>
      <c r="R456" s="24"/>
      <c r="S456" s="27"/>
      <c r="T456" s="27"/>
      <c r="U456" s="27"/>
      <c r="V456" s="4"/>
      <c r="W456" s="4"/>
      <c r="X456" s="30"/>
      <c r="Y456" s="30"/>
      <c r="Z456" s="4"/>
      <c r="AA456" s="4"/>
      <c r="AB456" s="24"/>
      <c r="AC456" s="27"/>
      <c r="AD456" s="27"/>
      <c r="AE456" s="27"/>
      <c r="AF456" s="4"/>
      <c r="AG456" s="4"/>
      <c r="AH456" s="30"/>
      <c r="AI456" s="30"/>
      <c r="AJ456" s="4"/>
      <c r="AK456" s="4"/>
      <c r="AL456" s="24"/>
      <c r="AM456" s="27"/>
      <c r="AN456" s="27"/>
      <c r="AO456" s="27"/>
      <c r="AP456" s="4"/>
      <c r="AQ456" s="4"/>
      <c r="AR456" s="30"/>
      <c r="AS456" s="30"/>
      <c r="AV456" s="24"/>
      <c r="AW456" s="27"/>
      <c r="AX456" s="27"/>
      <c r="AY456" s="27"/>
    </row>
    <row r="457" spans="2:51" x14ac:dyDescent="0.25">
      <c r="B457" s="4"/>
      <c r="C457" s="30"/>
      <c r="D457" s="30"/>
      <c r="E457" s="30"/>
      <c r="F457" s="27"/>
      <c r="G457" s="27"/>
      <c r="H457" s="24"/>
      <c r="I457" s="27"/>
      <c r="J457" s="27"/>
      <c r="K457" s="27"/>
      <c r="L457" s="4"/>
      <c r="M457" s="4"/>
      <c r="N457" s="30"/>
      <c r="O457" s="30"/>
      <c r="P457" s="4"/>
      <c r="Q457" s="4"/>
      <c r="R457" s="24"/>
      <c r="S457" s="27"/>
      <c r="T457" s="27"/>
      <c r="U457" s="27"/>
      <c r="V457" s="4"/>
      <c r="W457" s="4"/>
      <c r="X457" s="30"/>
      <c r="Y457" s="30"/>
      <c r="Z457" s="4"/>
      <c r="AA457" s="4"/>
      <c r="AB457" s="24"/>
      <c r="AC457" s="27"/>
      <c r="AD457" s="27"/>
      <c r="AE457" s="27"/>
      <c r="AF457" s="4"/>
      <c r="AG457" s="4"/>
      <c r="AH457" s="30"/>
      <c r="AI457" s="30"/>
      <c r="AJ457" s="4"/>
      <c r="AK457" s="4"/>
      <c r="AL457" s="24"/>
      <c r="AM457" s="27"/>
      <c r="AN457" s="27"/>
      <c r="AO457" s="27"/>
      <c r="AP457" s="4"/>
      <c r="AQ457" s="4"/>
      <c r="AR457" s="30"/>
      <c r="AS457" s="30"/>
      <c r="AV457" s="24"/>
      <c r="AW457" s="27"/>
      <c r="AX457" s="27"/>
      <c r="AY457" s="27"/>
    </row>
    <row r="458" spans="2:51" x14ac:dyDescent="0.25">
      <c r="B458" s="4"/>
      <c r="C458" s="30"/>
      <c r="D458" s="30"/>
      <c r="E458" s="30"/>
      <c r="F458" s="27"/>
      <c r="G458" s="27"/>
      <c r="H458" s="24"/>
      <c r="I458" s="27"/>
      <c r="J458" s="27"/>
      <c r="K458" s="27"/>
      <c r="L458" s="4"/>
      <c r="M458" s="4"/>
      <c r="N458" s="30"/>
      <c r="O458" s="30"/>
      <c r="P458" s="4"/>
      <c r="Q458" s="4"/>
      <c r="R458" s="24"/>
      <c r="S458" s="27"/>
      <c r="T458" s="27"/>
      <c r="U458" s="27"/>
      <c r="V458" s="4"/>
      <c r="W458" s="4"/>
      <c r="X458" s="30"/>
      <c r="Y458" s="30"/>
      <c r="Z458" s="4"/>
      <c r="AA458" s="4"/>
      <c r="AB458" s="24"/>
      <c r="AC458" s="27"/>
      <c r="AD458" s="27"/>
      <c r="AE458" s="27"/>
      <c r="AF458" s="4"/>
      <c r="AG458" s="4"/>
      <c r="AH458" s="30"/>
      <c r="AI458" s="30"/>
      <c r="AJ458" s="4"/>
      <c r="AK458" s="4"/>
      <c r="AL458" s="24"/>
      <c r="AM458" s="27"/>
      <c r="AN458" s="27"/>
      <c r="AO458" s="27"/>
      <c r="AP458" s="4"/>
      <c r="AQ458" s="4"/>
      <c r="AR458" s="30"/>
      <c r="AS458" s="30"/>
      <c r="AV458" s="24"/>
      <c r="AW458" s="27"/>
      <c r="AX458" s="27"/>
      <c r="AY458" s="27"/>
    </row>
    <row r="459" spans="2:51" x14ac:dyDescent="0.25">
      <c r="B459" s="4"/>
      <c r="C459" s="30"/>
      <c r="D459" s="30"/>
      <c r="E459" s="30"/>
      <c r="F459" s="27"/>
      <c r="G459" s="27"/>
      <c r="H459" s="24"/>
      <c r="I459" s="27"/>
      <c r="J459" s="27"/>
      <c r="K459" s="27"/>
      <c r="L459" s="4"/>
      <c r="M459" s="4"/>
      <c r="N459" s="30"/>
      <c r="O459" s="30"/>
      <c r="P459" s="4"/>
      <c r="Q459" s="4"/>
      <c r="R459" s="24"/>
      <c r="S459" s="27"/>
      <c r="T459" s="27"/>
      <c r="U459" s="27"/>
      <c r="V459" s="4"/>
      <c r="W459" s="4"/>
      <c r="X459" s="30"/>
      <c r="Y459" s="30"/>
      <c r="Z459" s="4"/>
      <c r="AA459" s="4"/>
      <c r="AB459" s="24"/>
      <c r="AC459" s="27"/>
      <c r="AD459" s="27"/>
      <c r="AE459" s="27"/>
      <c r="AF459" s="4"/>
      <c r="AG459" s="4"/>
      <c r="AH459" s="30"/>
      <c r="AI459" s="30"/>
      <c r="AJ459" s="4"/>
      <c r="AK459" s="4"/>
      <c r="AL459" s="24"/>
      <c r="AM459" s="27"/>
      <c r="AN459" s="27"/>
      <c r="AO459" s="27"/>
      <c r="AP459" s="4"/>
      <c r="AQ459" s="4"/>
      <c r="AR459" s="30"/>
      <c r="AS459" s="30"/>
      <c r="AV459" s="24"/>
      <c r="AW459" s="27"/>
      <c r="AX459" s="27"/>
      <c r="AY459" s="27"/>
    </row>
    <row r="460" spans="2:51" x14ac:dyDescent="0.25">
      <c r="B460" s="4"/>
      <c r="C460" s="30"/>
      <c r="D460" s="30"/>
      <c r="E460" s="30"/>
      <c r="F460" s="27"/>
      <c r="G460" s="27"/>
      <c r="H460" s="24"/>
      <c r="I460" s="27"/>
      <c r="J460" s="27"/>
      <c r="K460" s="27"/>
      <c r="L460" s="4"/>
      <c r="M460" s="4"/>
      <c r="N460" s="30"/>
      <c r="O460" s="30"/>
      <c r="P460" s="4"/>
      <c r="Q460" s="4"/>
      <c r="R460" s="24"/>
      <c r="S460" s="27"/>
      <c r="T460" s="27"/>
      <c r="U460" s="27"/>
      <c r="V460" s="4"/>
      <c r="W460" s="4"/>
      <c r="X460" s="30"/>
      <c r="Y460" s="30"/>
      <c r="Z460" s="4"/>
      <c r="AA460" s="4"/>
      <c r="AB460" s="24"/>
      <c r="AC460" s="27"/>
      <c r="AD460" s="27"/>
      <c r="AE460" s="27"/>
      <c r="AF460" s="4"/>
      <c r="AG460" s="4"/>
      <c r="AH460" s="30"/>
      <c r="AI460" s="30"/>
      <c r="AJ460" s="4"/>
      <c r="AK460" s="4"/>
      <c r="AL460" s="24"/>
      <c r="AM460" s="27"/>
      <c r="AN460" s="27"/>
      <c r="AO460" s="27"/>
      <c r="AP460" s="4"/>
      <c r="AQ460" s="4"/>
      <c r="AR460" s="30"/>
      <c r="AS460" s="30"/>
      <c r="AV460" s="24"/>
      <c r="AW460" s="27"/>
      <c r="AX460" s="27"/>
      <c r="AY460" s="27"/>
    </row>
    <row r="461" spans="2:51" x14ac:dyDescent="0.25">
      <c r="B461" s="4"/>
      <c r="C461" s="30"/>
      <c r="D461" s="30"/>
      <c r="E461" s="30"/>
      <c r="F461" s="27"/>
      <c r="G461" s="27"/>
      <c r="H461" s="24"/>
      <c r="I461" s="27"/>
      <c r="J461" s="27"/>
      <c r="K461" s="27"/>
      <c r="L461" s="4"/>
      <c r="M461" s="4"/>
      <c r="N461" s="30"/>
      <c r="O461" s="30"/>
      <c r="P461" s="4"/>
      <c r="Q461" s="4"/>
      <c r="R461" s="24"/>
      <c r="S461" s="27"/>
      <c r="T461" s="27"/>
      <c r="U461" s="27"/>
      <c r="V461" s="4"/>
      <c r="W461" s="4"/>
      <c r="X461" s="30"/>
      <c r="Y461" s="30"/>
      <c r="Z461" s="4"/>
      <c r="AA461" s="4"/>
      <c r="AB461" s="24"/>
      <c r="AC461" s="27"/>
      <c r="AD461" s="27"/>
      <c r="AE461" s="27"/>
      <c r="AF461" s="4"/>
      <c r="AG461" s="4"/>
      <c r="AH461" s="30"/>
      <c r="AI461" s="30"/>
      <c r="AJ461" s="4"/>
      <c r="AK461" s="4"/>
      <c r="AL461" s="24"/>
      <c r="AM461" s="27"/>
      <c r="AN461" s="27"/>
      <c r="AO461" s="27"/>
      <c r="AP461" s="4"/>
      <c r="AQ461" s="4"/>
      <c r="AR461" s="30"/>
      <c r="AS461" s="30"/>
      <c r="AV461" s="24"/>
      <c r="AW461" s="27"/>
      <c r="AX461" s="27"/>
      <c r="AY461" s="27"/>
    </row>
    <row r="462" spans="2:51" x14ac:dyDescent="0.25">
      <c r="B462" s="4"/>
      <c r="C462" s="30"/>
      <c r="D462" s="30"/>
      <c r="E462" s="30"/>
      <c r="F462" s="27"/>
      <c r="G462" s="27"/>
      <c r="H462" s="24"/>
      <c r="I462" s="27"/>
      <c r="J462" s="27"/>
      <c r="K462" s="27"/>
      <c r="L462" s="4"/>
      <c r="M462" s="4"/>
      <c r="N462" s="30"/>
      <c r="O462" s="30"/>
      <c r="P462" s="4"/>
      <c r="Q462" s="4"/>
      <c r="R462" s="24"/>
      <c r="S462" s="27"/>
      <c r="T462" s="27"/>
      <c r="U462" s="27"/>
      <c r="V462" s="4"/>
      <c r="W462" s="4"/>
      <c r="X462" s="30"/>
      <c r="Y462" s="30"/>
      <c r="Z462" s="4"/>
      <c r="AA462" s="4"/>
      <c r="AB462" s="24"/>
      <c r="AC462" s="27"/>
      <c r="AD462" s="27"/>
      <c r="AE462" s="27"/>
      <c r="AF462" s="4"/>
      <c r="AG462" s="4"/>
      <c r="AH462" s="30"/>
      <c r="AI462" s="30"/>
      <c r="AJ462" s="4"/>
      <c r="AK462" s="4"/>
      <c r="AL462" s="24"/>
      <c r="AM462" s="27"/>
      <c r="AN462" s="27"/>
      <c r="AO462" s="27"/>
      <c r="AP462" s="4"/>
      <c r="AQ462" s="4"/>
      <c r="AR462" s="30"/>
      <c r="AS462" s="30"/>
      <c r="AV462" s="24"/>
      <c r="AW462" s="27"/>
      <c r="AX462" s="27"/>
      <c r="AY462" s="27"/>
    </row>
    <row r="463" spans="2:51" x14ac:dyDescent="0.25">
      <c r="B463" s="4"/>
      <c r="C463" s="30"/>
      <c r="D463" s="30"/>
      <c r="E463" s="30"/>
      <c r="F463" s="27"/>
      <c r="G463" s="27"/>
      <c r="H463" s="24"/>
      <c r="I463" s="27"/>
      <c r="J463" s="27"/>
      <c r="K463" s="27"/>
      <c r="L463" s="4"/>
      <c r="M463" s="4"/>
      <c r="N463" s="30"/>
      <c r="O463" s="30"/>
      <c r="P463" s="4"/>
      <c r="Q463" s="4"/>
      <c r="R463" s="24"/>
      <c r="S463" s="27"/>
      <c r="T463" s="27"/>
      <c r="U463" s="27"/>
      <c r="V463" s="4"/>
      <c r="W463" s="4"/>
      <c r="X463" s="30"/>
      <c r="Y463" s="30"/>
      <c r="Z463" s="4"/>
      <c r="AA463" s="4"/>
      <c r="AB463" s="24"/>
      <c r="AC463" s="27"/>
      <c r="AD463" s="27"/>
      <c r="AE463" s="27"/>
      <c r="AF463" s="4"/>
      <c r="AG463" s="4"/>
      <c r="AH463" s="30"/>
      <c r="AI463" s="30"/>
      <c r="AJ463" s="4"/>
      <c r="AK463" s="4"/>
      <c r="AL463" s="24"/>
      <c r="AM463" s="27"/>
      <c r="AN463" s="27"/>
      <c r="AO463" s="27"/>
      <c r="AP463" s="4"/>
      <c r="AQ463" s="4"/>
      <c r="AR463" s="30"/>
      <c r="AS463" s="30"/>
      <c r="AV463" s="24"/>
      <c r="AW463" s="27"/>
      <c r="AX463" s="27"/>
      <c r="AY463" s="27"/>
    </row>
    <row r="464" spans="2:51" x14ac:dyDescent="0.25">
      <c r="B464" s="4"/>
      <c r="C464" s="30"/>
      <c r="D464" s="30"/>
      <c r="E464" s="30"/>
      <c r="F464" s="27"/>
      <c r="G464" s="27"/>
      <c r="H464" s="24"/>
      <c r="I464" s="27"/>
      <c r="J464" s="27"/>
      <c r="K464" s="27"/>
      <c r="L464" s="4"/>
      <c r="M464" s="4"/>
      <c r="N464" s="30"/>
      <c r="O464" s="30"/>
      <c r="P464" s="4"/>
      <c r="Q464" s="4"/>
      <c r="R464" s="24"/>
      <c r="S464" s="27"/>
      <c r="T464" s="27"/>
      <c r="U464" s="27"/>
      <c r="V464" s="4"/>
      <c r="W464" s="4"/>
      <c r="X464" s="30"/>
      <c r="Y464" s="30"/>
      <c r="Z464" s="4"/>
      <c r="AA464" s="4"/>
      <c r="AB464" s="24"/>
      <c r="AC464" s="27"/>
      <c r="AD464" s="27"/>
      <c r="AE464" s="27"/>
      <c r="AF464" s="4"/>
      <c r="AG464" s="4"/>
      <c r="AH464" s="30"/>
      <c r="AI464" s="30"/>
      <c r="AJ464" s="4"/>
      <c r="AK464" s="4"/>
      <c r="AL464" s="24"/>
      <c r="AM464" s="27"/>
      <c r="AN464" s="27"/>
      <c r="AO464" s="27"/>
      <c r="AP464" s="4"/>
      <c r="AQ464" s="4"/>
      <c r="AR464" s="30"/>
      <c r="AS464" s="30"/>
      <c r="AV464" s="24"/>
      <c r="AW464" s="27"/>
      <c r="AX464" s="27"/>
      <c r="AY464" s="27"/>
    </row>
    <row r="465" spans="2:51" x14ac:dyDescent="0.25">
      <c r="B465" s="4"/>
      <c r="C465" s="30"/>
      <c r="D465" s="30"/>
      <c r="E465" s="30"/>
      <c r="F465" s="27"/>
      <c r="G465" s="27"/>
      <c r="H465" s="24"/>
      <c r="I465" s="27"/>
      <c r="J465" s="27"/>
      <c r="K465" s="27"/>
      <c r="L465" s="4"/>
      <c r="M465" s="4"/>
      <c r="N465" s="30"/>
      <c r="O465" s="30"/>
      <c r="P465" s="4"/>
      <c r="Q465" s="4"/>
      <c r="R465" s="24"/>
      <c r="S465" s="27"/>
      <c r="T465" s="27"/>
      <c r="U465" s="27"/>
      <c r="V465" s="4"/>
      <c r="W465" s="4"/>
      <c r="X465" s="30"/>
      <c r="Y465" s="30"/>
      <c r="Z465" s="4"/>
      <c r="AA465" s="4"/>
      <c r="AB465" s="24"/>
      <c r="AC465" s="27"/>
      <c r="AD465" s="27"/>
      <c r="AE465" s="27"/>
      <c r="AF465" s="4"/>
      <c r="AG465" s="4"/>
      <c r="AH465" s="30"/>
      <c r="AI465" s="30"/>
      <c r="AJ465" s="4"/>
      <c r="AK465" s="4"/>
      <c r="AL465" s="24"/>
      <c r="AM465" s="27"/>
      <c r="AN465" s="27"/>
      <c r="AO465" s="27"/>
      <c r="AP465" s="4"/>
      <c r="AQ465" s="4"/>
      <c r="AR465" s="30"/>
      <c r="AS465" s="30"/>
      <c r="AV465" s="24"/>
      <c r="AW465" s="27"/>
      <c r="AX465" s="27"/>
      <c r="AY465" s="27"/>
    </row>
    <row r="466" spans="2:51" x14ac:dyDescent="0.25">
      <c r="B466" s="4"/>
      <c r="C466" s="30"/>
      <c r="D466" s="30"/>
      <c r="E466" s="30"/>
      <c r="F466" s="27"/>
      <c r="G466" s="27"/>
      <c r="H466" s="24"/>
      <c r="I466" s="27"/>
      <c r="J466" s="27"/>
      <c r="K466" s="27"/>
      <c r="L466" s="4"/>
      <c r="M466" s="4"/>
      <c r="N466" s="30"/>
      <c r="O466" s="30"/>
      <c r="P466" s="4"/>
      <c r="Q466" s="4"/>
      <c r="R466" s="24"/>
      <c r="S466" s="27"/>
      <c r="T466" s="27"/>
      <c r="U466" s="27"/>
      <c r="V466" s="4"/>
      <c r="W466" s="4"/>
      <c r="X466" s="30"/>
      <c r="Y466" s="30"/>
      <c r="Z466" s="4"/>
      <c r="AA466" s="4"/>
      <c r="AB466" s="24"/>
      <c r="AC466" s="27"/>
      <c r="AD466" s="27"/>
      <c r="AE466" s="27"/>
      <c r="AF466" s="4"/>
      <c r="AG466" s="4"/>
      <c r="AH466" s="30"/>
      <c r="AI466" s="30"/>
      <c r="AJ466" s="4"/>
      <c r="AK466" s="4"/>
      <c r="AL466" s="24"/>
      <c r="AM466" s="27"/>
      <c r="AN466" s="27"/>
      <c r="AO466" s="27"/>
      <c r="AP466" s="4"/>
      <c r="AQ466" s="4"/>
      <c r="AR466" s="30"/>
      <c r="AS466" s="30"/>
      <c r="AV466" s="24"/>
      <c r="AW466" s="27"/>
      <c r="AX466" s="27"/>
      <c r="AY466" s="27"/>
    </row>
    <row r="467" spans="2:51" x14ac:dyDescent="0.25">
      <c r="B467" s="4"/>
      <c r="C467" s="30"/>
      <c r="D467" s="30"/>
      <c r="E467" s="30"/>
      <c r="F467" s="27"/>
      <c r="G467" s="27"/>
      <c r="H467" s="24"/>
      <c r="I467" s="27"/>
      <c r="J467" s="27"/>
      <c r="K467" s="27"/>
      <c r="L467" s="4"/>
      <c r="M467" s="4"/>
      <c r="N467" s="30"/>
      <c r="O467" s="30"/>
      <c r="P467" s="4"/>
      <c r="Q467" s="4"/>
      <c r="R467" s="24"/>
      <c r="S467" s="27"/>
      <c r="T467" s="27"/>
      <c r="U467" s="27"/>
      <c r="V467" s="4"/>
      <c r="W467" s="4"/>
      <c r="X467" s="30"/>
      <c r="Y467" s="30"/>
      <c r="Z467" s="4"/>
      <c r="AA467" s="4"/>
      <c r="AB467" s="24"/>
      <c r="AC467" s="27"/>
      <c r="AD467" s="27"/>
      <c r="AE467" s="27"/>
      <c r="AF467" s="4"/>
      <c r="AG467" s="4"/>
      <c r="AH467" s="30"/>
      <c r="AI467" s="30"/>
      <c r="AJ467" s="4"/>
      <c r="AK467" s="4"/>
      <c r="AL467" s="24"/>
      <c r="AM467" s="27"/>
      <c r="AN467" s="27"/>
      <c r="AO467" s="27"/>
      <c r="AP467" s="4"/>
      <c r="AQ467" s="4"/>
      <c r="AR467" s="30"/>
      <c r="AS467" s="30"/>
      <c r="AV467" s="24"/>
      <c r="AW467" s="27"/>
      <c r="AX467" s="27"/>
      <c r="AY467" s="27"/>
    </row>
    <row r="468" spans="2:51" x14ac:dyDescent="0.25">
      <c r="B468" s="4"/>
      <c r="C468" s="30"/>
      <c r="D468" s="30"/>
      <c r="E468" s="30"/>
      <c r="F468" s="27"/>
      <c r="G468" s="27"/>
      <c r="H468" s="24"/>
      <c r="I468" s="27"/>
      <c r="J468" s="27"/>
      <c r="K468" s="27"/>
      <c r="L468" s="4"/>
      <c r="M468" s="4"/>
      <c r="N468" s="30"/>
      <c r="O468" s="30"/>
      <c r="P468" s="4"/>
      <c r="Q468" s="4"/>
      <c r="R468" s="24"/>
      <c r="S468" s="27"/>
      <c r="T468" s="27"/>
      <c r="U468" s="27"/>
      <c r="V468" s="4"/>
      <c r="W468" s="4"/>
      <c r="X468" s="30"/>
      <c r="Y468" s="30"/>
      <c r="Z468" s="4"/>
      <c r="AA468" s="4"/>
      <c r="AB468" s="24"/>
      <c r="AC468" s="27"/>
      <c r="AD468" s="27"/>
      <c r="AE468" s="27"/>
      <c r="AF468" s="4"/>
      <c r="AG468" s="4"/>
      <c r="AH468" s="30"/>
      <c r="AI468" s="30"/>
      <c r="AJ468" s="4"/>
      <c r="AK468" s="4"/>
      <c r="AL468" s="24"/>
      <c r="AM468" s="27"/>
      <c r="AN468" s="27"/>
      <c r="AO468" s="27"/>
      <c r="AP468" s="4"/>
      <c r="AQ468" s="4"/>
      <c r="AR468" s="30"/>
      <c r="AS468" s="30"/>
      <c r="AV468" s="24"/>
      <c r="AW468" s="27"/>
      <c r="AX468" s="27"/>
      <c r="AY468" s="27"/>
    </row>
    <row r="469" spans="2:51" x14ac:dyDescent="0.25">
      <c r="B469" s="4"/>
      <c r="C469" s="30"/>
      <c r="D469" s="30"/>
      <c r="E469" s="30"/>
      <c r="F469" s="27"/>
      <c r="G469" s="27"/>
      <c r="H469" s="24"/>
      <c r="I469" s="27"/>
      <c r="J469" s="27"/>
      <c r="K469" s="27"/>
      <c r="L469" s="4"/>
      <c r="M469" s="4"/>
      <c r="N469" s="30"/>
      <c r="O469" s="30"/>
      <c r="P469" s="4"/>
      <c r="Q469" s="4"/>
      <c r="R469" s="24"/>
      <c r="S469" s="27"/>
      <c r="T469" s="27"/>
      <c r="U469" s="27"/>
      <c r="V469" s="4"/>
      <c r="W469" s="4"/>
      <c r="X469" s="30"/>
      <c r="Y469" s="30"/>
      <c r="Z469" s="4"/>
      <c r="AA469" s="4"/>
      <c r="AB469" s="24"/>
      <c r="AC469" s="27"/>
      <c r="AD469" s="27"/>
      <c r="AE469" s="27"/>
      <c r="AF469" s="4"/>
      <c r="AG469" s="4"/>
      <c r="AH469" s="30"/>
      <c r="AI469" s="30"/>
      <c r="AJ469" s="4"/>
      <c r="AK469" s="4"/>
      <c r="AL469" s="24"/>
      <c r="AM469" s="27"/>
      <c r="AN469" s="27"/>
      <c r="AO469" s="27"/>
      <c r="AP469" s="4"/>
      <c r="AQ469" s="4"/>
      <c r="AR469" s="30"/>
      <c r="AS469" s="30"/>
      <c r="AV469" s="24"/>
      <c r="AW469" s="27"/>
      <c r="AX469" s="27"/>
      <c r="AY469" s="27"/>
    </row>
    <row r="470" spans="2:51" x14ac:dyDescent="0.25">
      <c r="B470" s="4"/>
      <c r="C470" s="30"/>
      <c r="D470" s="30"/>
      <c r="E470" s="30"/>
      <c r="F470" s="27"/>
      <c r="G470" s="27"/>
      <c r="H470" s="24"/>
      <c r="I470" s="27"/>
      <c r="J470" s="27"/>
      <c r="K470" s="27"/>
      <c r="L470" s="4"/>
      <c r="M470" s="4"/>
      <c r="N470" s="30"/>
      <c r="O470" s="30"/>
      <c r="P470" s="4"/>
      <c r="Q470" s="4"/>
      <c r="R470" s="24"/>
      <c r="S470" s="27"/>
      <c r="T470" s="27"/>
      <c r="U470" s="27"/>
      <c r="V470" s="4"/>
      <c r="W470" s="4"/>
      <c r="X470" s="30"/>
      <c r="Y470" s="30"/>
      <c r="Z470" s="4"/>
      <c r="AA470" s="4"/>
      <c r="AB470" s="24"/>
      <c r="AC470" s="27"/>
      <c r="AD470" s="27"/>
      <c r="AE470" s="27"/>
      <c r="AF470" s="4"/>
      <c r="AG470" s="4"/>
      <c r="AH470" s="30"/>
      <c r="AI470" s="30"/>
      <c r="AJ470" s="4"/>
      <c r="AK470" s="4"/>
      <c r="AL470" s="24"/>
      <c r="AM470" s="27"/>
      <c r="AN470" s="27"/>
      <c r="AO470" s="27"/>
      <c r="AP470" s="4"/>
      <c r="AQ470" s="4"/>
      <c r="AR470" s="30"/>
      <c r="AS470" s="30"/>
      <c r="AV470" s="24"/>
      <c r="AW470" s="27"/>
      <c r="AX470" s="27"/>
      <c r="AY470" s="27"/>
    </row>
    <row r="471" spans="2:51" x14ac:dyDescent="0.25">
      <c r="B471" s="4"/>
      <c r="C471" s="30"/>
      <c r="D471" s="30"/>
      <c r="E471" s="30"/>
      <c r="F471" s="27"/>
      <c r="G471" s="27"/>
      <c r="H471" s="24"/>
      <c r="I471" s="27"/>
      <c r="J471" s="27"/>
      <c r="K471" s="27"/>
      <c r="L471" s="4"/>
      <c r="M471" s="4"/>
      <c r="N471" s="30"/>
      <c r="O471" s="30"/>
      <c r="P471" s="4"/>
      <c r="Q471" s="4"/>
      <c r="R471" s="24"/>
      <c r="S471" s="27"/>
      <c r="T471" s="27"/>
      <c r="U471" s="27"/>
      <c r="V471" s="4"/>
      <c r="W471" s="4"/>
      <c r="X471" s="30"/>
      <c r="Y471" s="30"/>
      <c r="Z471" s="4"/>
      <c r="AA471" s="4"/>
      <c r="AB471" s="24"/>
      <c r="AC471" s="27"/>
      <c r="AD471" s="27"/>
      <c r="AE471" s="27"/>
      <c r="AF471" s="4"/>
      <c r="AG471" s="4"/>
      <c r="AH471" s="30"/>
      <c r="AI471" s="30"/>
      <c r="AJ471" s="4"/>
      <c r="AK471" s="4"/>
      <c r="AL471" s="24"/>
      <c r="AM471" s="27"/>
      <c r="AN471" s="27"/>
      <c r="AO471" s="27"/>
      <c r="AP471" s="4"/>
      <c r="AQ471" s="4"/>
      <c r="AR471" s="30"/>
      <c r="AS471" s="30"/>
      <c r="AV471" s="24"/>
      <c r="AW471" s="27"/>
      <c r="AX471" s="27"/>
      <c r="AY471" s="27"/>
    </row>
    <row r="472" spans="2:51" x14ac:dyDescent="0.25">
      <c r="B472" s="4"/>
      <c r="C472" s="30"/>
      <c r="D472" s="30"/>
      <c r="E472" s="30"/>
      <c r="F472" s="27"/>
      <c r="G472" s="27"/>
      <c r="H472" s="24"/>
      <c r="I472" s="27"/>
      <c r="J472" s="27"/>
      <c r="K472" s="27"/>
      <c r="L472" s="4"/>
      <c r="M472" s="4"/>
      <c r="N472" s="30"/>
      <c r="O472" s="30"/>
      <c r="P472" s="4"/>
      <c r="Q472" s="4"/>
      <c r="R472" s="24"/>
      <c r="S472" s="27"/>
      <c r="T472" s="27"/>
      <c r="U472" s="27"/>
      <c r="V472" s="4"/>
      <c r="W472" s="4"/>
      <c r="X472" s="30"/>
      <c r="Y472" s="30"/>
      <c r="Z472" s="4"/>
      <c r="AA472" s="4"/>
      <c r="AB472" s="24"/>
      <c r="AC472" s="27"/>
      <c r="AD472" s="27"/>
      <c r="AE472" s="27"/>
      <c r="AF472" s="4"/>
      <c r="AG472" s="4"/>
      <c r="AH472" s="30"/>
      <c r="AI472" s="30"/>
      <c r="AJ472" s="4"/>
      <c r="AK472" s="4"/>
      <c r="AL472" s="24"/>
      <c r="AM472" s="27"/>
      <c r="AN472" s="27"/>
      <c r="AO472" s="27"/>
      <c r="AP472" s="4"/>
      <c r="AQ472" s="4"/>
      <c r="AR472" s="30"/>
      <c r="AS472" s="30"/>
      <c r="AV472" s="24"/>
      <c r="AW472" s="27"/>
      <c r="AX472" s="27"/>
      <c r="AY472" s="27"/>
    </row>
    <row r="473" spans="2:51" x14ac:dyDescent="0.25">
      <c r="B473" s="4"/>
      <c r="C473" s="30"/>
      <c r="D473" s="30"/>
      <c r="E473" s="30"/>
      <c r="F473" s="27"/>
      <c r="G473" s="27"/>
      <c r="H473" s="24"/>
      <c r="I473" s="27"/>
      <c r="J473" s="27"/>
      <c r="K473" s="27"/>
      <c r="L473" s="4"/>
      <c r="M473" s="4"/>
      <c r="N473" s="30"/>
      <c r="O473" s="30"/>
      <c r="P473" s="4"/>
      <c r="Q473" s="4"/>
      <c r="R473" s="24"/>
      <c r="S473" s="27"/>
      <c r="T473" s="27"/>
      <c r="U473" s="27"/>
      <c r="V473" s="4"/>
      <c r="W473" s="4"/>
      <c r="X473" s="30"/>
      <c r="Y473" s="30"/>
      <c r="Z473" s="4"/>
      <c r="AA473" s="4"/>
      <c r="AB473" s="24"/>
      <c r="AC473" s="27"/>
      <c r="AD473" s="27"/>
      <c r="AE473" s="27"/>
      <c r="AF473" s="4"/>
      <c r="AG473" s="4"/>
      <c r="AH473" s="30"/>
      <c r="AI473" s="30"/>
      <c r="AJ473" s="4"/>
      <c r="AK473" s="4"/>
      <c r="AL473" s="24"/>
      <c r="AM473" s="27"/>
      <c r="AN473" s="27"/>
      <c r="AO473" s="27"/>
      <c r="AP473" s="4"/>
      <c r="AQ473" s="4"/>
      <c r="AR473" s="30"/>
      <c r="AS473" s="30"/>
      <c r="AV473" s="24"/>
      <c r="AW473" s="27"/>
      <c r="AX473" s="27"/>
      <c r="AY473" s="27"/>
    </row>
    <row r="474" spans="2:51" x14ac:dyDescent="0.25">
      <c r="B474" s="4"/>
      <c r="C474" s="30"/>
      <c r="D474" s="30"/>
      <c r="E474" s="30"/>
      <c r="F474" s="27"/>
      <c r="G474" s="27"/>
      <c r="H474" s="24"/>
      <c r="I474" s="27"/>
      <c r="J474" s="27"/>
      <c r="K474" s="27"/>
      <c r="L474" s="4"/>
      <c r="M474" s="4"/>
      <c r="N474" s="30"/>
      <c r="O474" s="30"/>
      <c r="P474" s="4"/>
      <c r="Q474" s="4"/>
      <c r="R474" s="24"/>
      <c r="S474" s="27"/>
      <c r="T474" s="27"/>
      <c r="U474" s="27"/>
      <c r="V474" s="4"/>
      <c r="W474" s="4"/>
      <c r="X474" s="30"/>
      <c r="Y474" s="30"/>
      <c r="Z474" s="4"/>
      <c r="AA474" s="4"/>
      <c r="AB474" s="24"/>
      <c r="AC474" s="27"/>
      <c r="AD474" s="27"/>
      <c r="AE474" s="27"/>
      <c r="AF474" s="4"/>
      <c r="AG474" s="4"/>
      <c r="AH474" s="30"/>
      <c r="AI474" s="30"/>
      <c r="AJ474" s="4"/>
      <c r="AK474" s="4"/>
      <c r="AL474" s="24"/>
      <c r="AM474" s="27"/>
      <c r="AN474" s="27"/>
      <c r="AO474" s="27"/>
      <c r="AP474" s="4"/>
      <c r="AQ474" s="4"/>
      <c r="AR474" s="30"/>
      <c r="AS474" s="30"/>
      <c r="AV474" s="24"/>
      <c r="AW474" s="27"/>
      <c r="AX474" s="27"/>
      <c r="AY474" s="27"/>
    </row>
    <row r="475" spans="2:51" x14ac:dyDescent="0.25">
      <c r="B475" s="4"/>
      <c r="C475" s="30"/>
      <c r="D475" s="30"/>
      <c r="E475" s="30"/>
      <c r="F475" s="27"/>
      <c r="G475" s="27"/>
      <c r="H475" s="24"/>
      <c r="I475" s="27"/>
      <c r="J475" s="27"/>
      <c r="K475" s="27"/>
      <c r="L475" s="4"/>
      <c r="M475" s="4"/>
      <c r="N475" s="30"/>
      <c r="O475" s="30"/>
      <c r="P475" s="4"/>
      <c r="Q475" s="4"/>
      <c r="R475" s="24"/>
      <c r="S475" s="27"/>
      <c r="T475" s="27"/>
      <c r="U475" s="27"/>
      <c r="V475" s="4"/>
      <c r="W475" s="4"/>
      <c r="X475" s="30"/>
      <c r="Y475" s="30"/>
      <c r="Z475" s="4"/>
      <c r="AA475" s="4"/>
      <c r="AB475" s="24"/>
      <c r="AC475" s="27"/>
      <c r="AD475" s="27"/>
      <c r="AE475" s="27"/>
      <c r="AF475" s="4"/>
      <c r="AG475" s="4"/>
      <c r="AH475" s="30"/>
      <c r="AI475" s="30"/>
      <c r="AJ475" s="4"/>
      <c r="AK475" s="4"/>
      <c r="AL475" s="24"/>
      <c r="AM475" s="27"/>
      <c r="AN475" s="27"/>
      <c r="AO475" s="27"/>
      <c r="AP475" s="4"/>
      <c r="AQ475" s="4"/>
      <c r="AR475" s="30"/>
      <c r="AS475" s="30"/>
      <c r="AV475" s="24"/>
      <c r="AW475" s="27"/>
      <c r="AX475" s="27"/>
      <c r="AY475" s="27"/>
    </row>
    <row r="476" spans="2:51" x14ac:dyDescent="0.25">
      <c r="B476" s="4"/>
      <c r="C476" s="30"/>
      <c r="D476" s="30"/>
      <c r="E476" s="30"/>
      <c r="F476" s="27"/>
      <c r="G476" s="27"/>
      <c r="H476" s="24"/>
      <c r="I476" s="27"/>
      <c r="J476" s="27"/>
      <c r="K476" s="27"/>
      <c r="L476" s="4"/>
      <c r="M476" s="4"/>
      <c r="N476" s="30"/>
      <c r="O476" s="30"/>
      <c r="P476" s="4"/>
      <c r="Q476" s="4"/>
      <c r="R476" s="24"/>
      <c r="S476" s="27"/>
      <c r="T476" s="27"/>
      <c r="U476" s="27"/>
      <c r="V476" s="4"/>
      <c r="W476" s="4"/>
      <c r="X476" s="30"/>
      <c r="Y476" s="30"/>
      <c r="Z476" s="4"/>
      <c r="AA476" s="4"/>
      <c r="AB476" s="24"/>
      <c r="AC476" s="27"/>
      <c r="AD476" s="27"/>
      <c r="AE476" s="27"/>
      <c r="AF476" s="4"/>
      <c r="AG476" s="4"/>
      <c r="AH476" s="30"/>
      <c r="AI476" s="30"/>
      <c r="AJ476" s="4"/>
      <c r="AK476" s="4"/>
      <c r="AL476" s="24"/>
      <c r="AM476" s="27"/>
      <c r="AN476" s="27"/>
      <c r="AO476" s="27"/>
      <c r="AP476" s="4"/>
      <c r="AQ476" s="4"/>
      <c r="AR476" s="30"/>
      <c r="AS476" s="30"/>
      <c r="AV476" s="24"/>
      <c r="AW476" s="27"/>
      <c r="AX476" s="27"/>
      <c r="AY476" s="27"/>
    </row>
    <row r="477" spans="2:51" x14ac:dyDescent="0.25">
      <c r="B477" s="4"/>
      <c r="C477" s="30"/>
      <c r="D477" s="30"/>
      <c r="E477" s="30"/>
      <c r="F477" s="27"/>
      <c r="G477" s="27"/>
      <c r="H477" s="24"/>
      <c r="I477" s="27"/>
      <c r="J477" s="27"/>
      <c r="K477" s="27"/>
      <c r="L477" s="4"/>
      <c r="M477" s="4"/>
      <c r="N477" s="30"/>
      <c r="O477" s="30"/>
      <c r="P477" s="4"/>
      <c r="Q477" s="4"/>
      <c r="R477" s="24"/>
      <c r="S477" s="27"/>
      <c r="T477" s="27"/>
      <c r="U477" s="27"/>
      <c r="V477" s="4"/>
      <c r="W477" s="4"/>
      <c r="X477" s="30"/>
      <c r="Y477" s="30"/>
      <c r="Z477" s="4"/>
      <c r="AA477" s="4"/>
      <c r="AB477" s="24"/>
      <c r="AC477" s="27"/>
      <c r="AD477" s="27"/>
      <c r="AE477" s="27"/>
      <c r="AF477" s="4"/>
      <c r="AG477" s="4"/>
      <c r="AH477" s="30"/>
      <c r="AI477" s="30"/>
      <c r="AJ477" s="4"/>
      <c r="AK477" s="4"/>
      <c r="AL477" s="24"/>
      <c r="AM477" s="27"/>
      <c r="AN477" s="27"/>
      <c r="AO477" s="27"/>
      <c r="AP477" s="4"/>
      <c r="AQ477" s="4"/>
      <c r="AR477" s="30"/>
      <c r="AS477" s="30"/>
      <c r="AV477" s="24"/>
      <c r="AW477" s="27"/>
      <c r="AX477" s="27"/>
      <c r="AY477" s="27"/>
    </row>
    <row r="478" spans="2:51" x14ac:dyDescent="0.25">
      <c r="B478" s="4"/>
      <c r="C478" s="30"/>
      <c r="D478" s="30"/>
      <c r="E478" s="30"/>
      <c r="F478" s="27"/>
      <c r="G478" s="27"/>
      <c r="H478" s="24"/>
      <c r="I478" s="27"/>
      <c r="J478" s="27"/>
      <c r="K478" s="27"/>
      <c r="L478" s="4"/>
      <c r="M478" s="4"/>
      <c r="N478" s="30"/>
      <c r="O478" s="30"/>
      <c r="P478" s="4"/>
      <c r="Q478" s="4"/>
      <c r="R478" s="24"/>
      <c r="S478" s="27"/>
      <c r="T478" s="27"/>
      <c r="U478" s="27"/>
      <c r="V478" s="4"/>
      <c r="W478" s="4"/>
      <c r="X478" s="30"/>
      <c r="Y478" s="30"/>
      <c r="Z478" s="4"/>
      <c r="AA478" s="4"/>
      <c r="AB478" s="24"/>
      <c r="AC478" s="27"/>
      <c r="AD478" s="27"/>
      <c r="AE478" s="27"/>
      <c r="AF478" s="4"/>
      <c r="AG478" s="4"/>
      <c r="AH478" s="30"/>
      <c r="AI478" s="30"/>
      <c r="AJ478" s="4"/>
      <c r="AK478" s="4"/>
      <c r="AL478" s="24"/>
      <c r="AM478" s="27"/>
      <c r="AN478" s="27"/>
      <c r="AO478" s="27"/>
      <c r="AP478" s="4"/>
      <c r="AQ478" s="4"/>
      <c r="AR478" s="30"/>
      <c r="AS478" s="30"/>
      <c r="AV478" s="24"/>
      <c r="AW478" s="27"/>
      <c r="AX478" s="27"/>
      <c r="AY478" s="27"/>
    </row>
    <row r="479" spans="2:51" x14ac:dyDescent="0.25">
      <c r="B479" s="4"/>
      <c r="C479" s="30"/>
      <c r="D479" s="30"/>
      <c r="E479" s="30"/>
      <c r="F479" s="27"/>
      <c r="G479" s="27"/>
      <c r="H479" s="24"/>
      <c r="I479" s="27"/>
      <c r="J479" s="27"/>
      <c r="K479" s="27"/>
      <c r="L479" s="4"/>
      <c r="M479" s="4"/>
      <c r="N479" s="30"/>
      <c r="O479" s="30"/>
      <c r="P479" s="4"/>
      <c r="Q479" s="4"/>
      <c r="R479" s="24"/>
      <c r="S479" s="27"/>
      <c r="T479" s="27"/>
      <c r="U479" s="27"/>
      <c r="V479" s="4"/>
      <c r="W479" s="4"/>
      <c r="X479" s="30"/>
      <c r="Y479" s="30"/>
      <c r="Z479" s="4"/>
      <c r="AA479" s="4"/>
      <c r="AB479" s="24"/>
      <c r="AC479" s="27"/>
      <c r="AD479" s="27"/>
      <c r="AE479" s="27"/>
      <c r="AF479" s="4"/>
      <c r="AG479" s="4"/>
      <c r="AH479" s="30"/>
      <c r="AI479" s="30"/>
      <c r="AJ479" s="4"/>
      <c r="AK479" s="4"/>
      <c r="AL479" s="24"/>
      <c r="AM479" s="27"/>
      <c r="AN479" s="27"/>
      <c r="AO479" s="27"/>
      <c r="AP479" s="4"/>
      <c r="AQ479" s="4"/>
      <c r="AR479" s="30"/>
      <c r="AS479" s="30"/>
      <c r="AV479" s="24"/>
      <c r="AW479" s="27"/>
      <c r="AX479" s="27"/>
      <c r="AY479" s="27"/>
    </row>
    <row r="480" spans="2:51" x14ac:dyDescent="0.25">
      <c r="B480" s="4"/>
      <c r="C480" s="30"/>
      <c r="D480" s="30"/>
      <c r="E480" s="30"/>
      <c r="F480" s="27"/>
      <c r="G480" s="27"/>
      <c r="H480" s="24"/>
      <c r="I480" s="27"/>
      <c r="J480" s="27"/>
      <c r="K480" s="27"/>
      <c r="L480" s="4"/>
      <c r="M480" s="4"/>
      <c r="N480" s="30"/>
      <c r="O480" s="30"/>
      <c r="P480" s="4"/>
      <c r="Q480" s="4"/>
      <c r="R480" s="24"/>
      <c r="S480" s="27"/>
      <c r="T480" s="27"/>
      <c r="U480" s="27"/>
      <c r="V480" s="4"/>
      <c r="W480" s="4"/>
      <c r="X480" s="30"/>
      <c r="Y480" s="30"/>
      <c r="Z480" s="4"/>
      <c r="AA480" s="4"/>
      <c r="AB480" s="24"/>
      <c r="AC480" s="27"/>
      <c r="AD480" s="27"/>
      <c r="AE480" s="27"/>
      <c r="AF480" s="4"/>
      <c r="AG480" s="4"/>
      <c r="AH480" s="30"/>
      <c r="AI480" s="30"/>
      <c r="AJ480" s="4"/>
      <c r="AK480" s="4"/>
      <c r="AL480" s="24"/>
      <c r="AM480" s="27"/>
      <c r="AN480" s="27"/>
      <c r="AO480" s="27"/>
      <c r="AP480" s="4"/>
      <c r="AQ480" s="4"/>
      <c r="AR480" s="30"/>
      <c r="AS480" s="30"/>
      <c r="AV480" s="24"/>
      <c r="AW480" s="27"/>
      <c r="AX480" s="27"/>
      <c r="AY480" s="27"/>
    </row>
    <row r="481" spans="2:51" x14ac:dyDescent="0.25">
      <c r="B481" s="4"/>
      <c r="C481" s="30"/>
      <c r="D481" s="30"/>
      <c r="E481" s="30"/>
      <c r="F481" s="27"/>
      <c r="G481" s="27"/>
      <c r="H481" s="24"/>
      <c r="I481" s="27"/>
      <c r="J481" s="27"/>
      <c r="K481" s="27"/>
      <c r="L481" s="4"/>
      <c r="M481" s="4"/>
      <c r="N481" s="30"/>
      <c r="O481" s="30"/>
      <c r="P481" s="4"/>
      <c r="Q481" s="4"/>
      <c r="R481" s="24"/>
      <c r="S481" s="27"/>
      <c r="T481" s="27"/>
      <c r="U481" s="27"/>
      <c r="V481" s="4"/>
      <c r="W481" s="4"/>
      <c r="X481" s="30"/>
      <c r="Y481" s="30"/>
      <c r="Z481" s="4"/>
      <c r="AA481" s="4"/>
      <c r="AB481" s="24"/>
      <c r="AC481" s="27"/>
      <c r="AD481" s="27"/>
      <c r="AE481" s="27"/>
      <c r="AF481" s="4"/>
      <c r="AG481" s="4"/>
      <c r="AH481" s="30"/>
      <c r="AI481" s="30"/>
      <c r="AJ481" s="4"/>
      <c r="AK481" s="4"/>
      <c r="AL481" s="24"/>
      <c r="AM481" s="27"/>
      <c r="AN481" s="27"/>
      <c r="AO481" s="27"/>
      <c r="AP481" s="4"/>
      <c r="AQ481" s="4"/>
      <c r="AR481" s="30"/>
      <c r="AS481" s="30"/>
      <c r="AV481" s="24"/>
      <c r="AW481" s="27"/>
      <c r="AX481" s="27"/>
      <c r="AY481" s="27"/>
    </row>
    <row r="482" spans="2:51" x14ac:dyDescent="0.25">
      <c r="B482" s="4"/>
      <c r="C482" s="30"/>
      <c r="D482" s="30"/>
      <c r="E482" s="30"/>
      <c r="F482" s="27"/>
      <c r="G482" s="27"/>
      <c r="H482" s="24"/>
      <c r="I482" s="27"/>
      <c r="J482" s="27"/>
      <c r="K482" s="27"/>
      <c r="L482" s="4"/>
      <c r="M482" s="4"/>
      <c r="N482" s="30"/>
      <c r="O482" s="30"/>
      <c r="P482" s="4"/>
      <c r="Q482" s="4"/>
      <c r="R482" s="24"/>
      <c r="S482" s="27"/>
      <c r="T482" s="27"/>
      <c r="U482" s="27"/>
      <c r="V482" s="4"/>
      <c r="W482" s="4"/>
      <c r="X482" s="30"/>
      <c r="Y482" s="30"/>
      <c r="Z482" s="4"/>
      <c r="AA482" s="4"/>
      <c r="AB482" s="24"/>
      <c r="AC482" s="27"/>
      <c r="AD482" s="27"/>
      <c r="AE482" s="27"/>
      <c r="AF482" s="4"/>
      <c r="AG482" s="4"/>
      <c r="AH482" s="30"/>
      <c r="AI482" s="30"/>
      <c r="AJ482" s="4"/>
      <c r="AK482" s="4"/>
      <c r="AL482" s="24"/>
      <c r="AM482" s="27"/>
      <c r="AN482" s="27"/>
      <c r="AO482" s="27"/>
      <c r="AP482" s="4"/>
      <c r="AQ482" s="4"/>
      <c r="AR482" s="30"/>
      <c r="AS482" s="30"/>
      <c r="AV482" s="24"/>
      <c r="AW482" s="27"/>
      <c r="AX482" s="27"/>
      <c r="AY482" s="27"/>
    </row>
    <row r="483" spans="2:51" x14ac:dyDescent="0.25">
      <c r="B483" s="4"/>
      <c r="C483" s="30"/>
      <c r="D483" s="30"/>
      <c r="E483" s="30"/>
      <c r="F483" s="27"/>
      <c r="G483" s="27"/>
      <c r="H483" s="24"/>
      <c r="I483" s="27"/>
      <c r="J483" s="27"/>
      <c r="K483" s="27"/>
      <c r="L483" s="4"/>
      <c r="M483" s="4"/>
      <c r="N483" s="30"/>
      <c r="O483" s="30"/>
      <c r="P483" s="4"/>
      <c r="Q483" s="4"/>
      <c r="R483" s="24"/>
      <c r="S483" s="27"/>
      <c r="T483" s="27"/>
      <c r="U483" s="27"/>
      <c r="V483" s="4"/>
      <c r="W483" s="4"/>
      <c r="X483" s="30"/>
      <c r="Y483" s="30"/>
      <c r="Z483" s="4"/>
      <c r="AA483" s="4"/>
      <c r="AB483" s="24"/>
      <c r="AC483" s="27"/>
      <c r="AD483" s="27"/>
      <c r="AE483" s="27"/>
      <c r="AF483" s="4"/>
      <c r="AG483" s="4"/>
      <c r="AH483" s="30"/>
      <c r="AI483" s="30"/>
      <c r="AJ483" s="4"/>
      <c r="AK483" s="4"/>
      <c r="AL483" s="24"/>
      <c r="AM483" s="27"/>
      <c r="AN483" s="27"/>
      <c r="AO483" s="27"/>
      <c r="AP483" s="4"/>
      <c r="AQ483" s="4"/>
      <c r="AR483" s="30"/>
      <c r="AS483" s="30"/>
      <c r="AV483" s="24"/>
      <c r="AW483" s="27"/>
      <c r="AX483" s="27"/>
      <c r="AY483" s="27"/>
    </row>
    <row r="484" spans="2:51" x14ac:dyDescent="0.25">
      <c r="B484" s="4"/>
      <c r="C484" s="30"/>
      <c r="D484" s="30"/>
      <c r="E484" s="30"/>
      <c r="F484" s="27"/>
      <c r="G484" s="27"/>
      <c r="H484" s="24"/>
      <c r="I484" s="27"/>
      <c r="J484" s="27"/>
      <c r="K484" s="27"/>
      <c r="L484" s="4"/>
      <c r="M484" s="4"/>
      <c r="N484" s="30"/>
      <c r="O484" s="30"/>
      <c r="P484" s="4"/>
      <c r="Q484" s="4"/>
      <c r="R484" s="24"/>
      <c r="S484" s="27"/>
      <c r="T484" s="27"/>
      <c r="U484" s="27"/>
      <c r="V484" s="4"/>
      <c r="W484" s="4"/>
      <c r="X484" s="30"/>
      <c r="Y484" s="30"/>
      <c r="Z484" s="4"/>
      <c r="AA484" s="4"/>
      <c r="AB484" s="24"/>
      <c r="AC484" s="27"/>
      <c r="AD484" s="27"/>
      <c r="AE484" s="27"/>
      <c r="AF484" s="4"/>
      <c r="AG484" s="4"/>
      <c r="AH484" s="30"/>
      <c r="AI484" s="30"/>
      <c r="AJ484" s="4"/>
      <c r="AK484" s="4"/>
      <c r="AL484" s="24"/>
      <c r="AM484" s="27"/>
      <c r="AN484" s="27"/>
      <c r="AO484" s="27"/>
      <c r="AP484" s="4"/>
      <c r="AQ484" s="4"/>
      <c r="AR484" s="30"/>
      <c r="AS484" s="30"/>
      <c r="AV484" s="24"/>
      <c r="AW484" s="27"/>
      <c r="AX484" s="27"/>
      <c r="AY484" s="27"/>
    </row>
    <row r="485" spans="2:51" x14ac:dyDescent="0.25">
      <c r="B485" s="4"/>
      <c r="C485" s="30"/>
      <c r="D485" s="30"/>
      <c r="E485" s="30"/>
      <c r="F485" s="27"/>
      <c r="G485" s="27"/>
      <c r="H485" s="24"/>
      <c r="I485" s="27"/>
      <c r="J485" s="27"/>
      <c r="K485" s="27"/>
      <c r="L485" s="4"/>
      <c r="M485" s="4"/>
      <c r="N485" s="30"/>
      <c r="O485" s="30"/>
      <c r="P485" s="4"/>
      <c r="Q485" s="4"/>
      <c r="R485" s="24"/>
      <c r="S485" s="27"/>
      <c r="T485" s="27"/>
      <c r="U485" s="27"/>
      <c r="V485" s="4"/>
      <c r="W485" s="4"/>
      <c r="X485" s="30"/>
      <c r="Y485" s="30"/>
      <c r="Z485" s="4"/>
      <c r="AA485" s="4"/>
      <c r="AB485" s="24"/>
      <c r="AC485" s="27"/>
      <c r="AD485" s="27"/>
      <c r="AE485" s="27"/>
      <c r="AF485" s="4"/>
      <c r="AG485" s="4"/>
      <c r="AH485" s="30"/>
      <c r="AI485" s="30"/>
      <c r="AJ485" s="4"/>
      <c r="AK485" s="4"/>
      <c r="AL485" s="24"/>
      <c r="AM485" s="27"/>
      <c r="AN485" s="27"/>
      <c r="AO485" s="27"/>
      <c r="AP485" s="4"/>
      <c r="AQ485" s="4"/>
      <c r="AR485" s="30"/>
      <c r="AS485" s="30"/>
      <c r="AV485" s="24"/>
      <c r="AW485" s="27"/>
      <c r="AX485" s="27"/>
      <c r="AY485" s="27"/>
    </row>
    <row r="486" spans="2:51" x14ac:dyDescent="0.25">
      <c r="B486" s="4"/>
      <c r="C486" s="30"/>
      <c r="D486" s="30"/>
      <c r="E486" s="30"/>
      <c r="F486" s="27"/>
      <c r="G486" s="27"/>
      <c r="H486" s="24"/>
      <c r="I486" s="27"/>
      <c r="J486" s="27"/>
      <c r="K486" s="27"/>
      <c r="L486" s="4"/>
      <c r="M486" s="4"/>
      <c r="N486" s="30"/>
      <c r="O486" s="30"/>
      <c r="P486" s="4"/>
      <c r="Q486" s="4"/>
      <c r="R486" s="24"/>
      <c r="S486" s="27"/>
      <c r="T486" s="27"/>
      <c r="U486" s="27"/>
      <c r="V486" s="4"/>
      <c r="W486" s="4"/>
      <c r="X486" s="30"/>
      <c r="Y486" s="30"/>
      <c r="Z486" s="4"/>
      <c r="AA486" s="4"/>
      <c r="AB486" s="24"/>
      <c r="AC486" s="27"/>
      <c r="AD486" s="27"/>
      <c r="AE486" s="27"/>
      <c r="AF486" s="4"/>
      <c r="AG486" s="4"/>
      <c r="AH486" s="30"/>
      <c r="AI486" s="30"/>
      <c r="AJ486" s="4"/>
      <c r="AK486" s="4"/>
      <c r="AL486" s="24"/>
      <c r="AM486" s="27"/>
      <c r="AN486" s="27"/>
      <c r="AO486" s="27"/>
      <c r="AP486" s="4"/>
      <c r="AQ486" s="4"/>
      <c r="AR486" s="30"/>
      <c r="AS486" s="30"/>
      <c r="AV486" s="24"/>
      <c r="AW486" s="27"/>
      <c r="AX486" s="27"/>
      <c r="AY486" s="27"/>
    </row>
    <row r="487" spans="2:51" x14ac:dyDescent="0.25">
      <c r="B487" s="4"/>
      <c r="C487" s="30"/>
      <c r="D487" s="30"/>
      <c r="E487" s="30"/>
      <c r="F487" s="27"/>
      <c r="G487" s="27"/>
      <c r="H487" s="24"/>
      <c r="I487" s="27"/>
      <c r="J487" s="27"/>
      <c r="K487" s="27"/>
      <c r="L487" s="4"/>
      <c r="M487" s="4"/>
      <c r="N487" s="30"/>
      <c r="O487" s="30"/>
      <c r="P487" s="4"/>
      <c r="Q487" s="4"/>
      <c r="R487" s="24"/>
      <c r="S487" s="27"/>
      <c r="T487" s="27"/>
      <c r="U487" s="27"/>
      <c r="V487" s="4"/>
      <c r="W487" s="4"/>
      <c r="X487" s="30"/>
      <c r="Y487" s="30"/>
      <c r="Z487" s="4"/>
      <c r="AA487" s="4"/>
      <c r="AB487" s="24"/>
      <c r="AC487" s="27"/>
      <c r="AD487" s="27"/>
      <c r="AE487" s="27"/>
      <c r="AF487" s="4"/>
      <c r="AG487" s="4"/>
      <c r="AH487" s="30"/>
      <c r="AI487" s="30"/>
      <c r="AJ487" s="4"/>
      <c r="AK487" s="4"/>
      <c r="AL487" s="24"/>
      <c r="AM487" s="27"/>
      <c r="AN487" s="27"/>
      <c r="AO487" s="27"/>
      <c r="AP487" s="4"/>
      <c r="AQ487" s="4"/>
      <c r="AR487" s="30"/>
      <c r="AS487" s="30"/>
      <c r="AV487" s="24"/>
      <c r="AW487" s="27"/>
      <c r="AX487" s="27"/>
      <c r="AY487" s="27"/>
    </row>
    <row r="488" spans="2:51" x14ac:dyDescent="0.25">
      <c r="B488" s="4"/>
      <c r="C488" s="30"/>
      <c r="D488" s="30"/>
      <c r="E488" s="30"/>
      <c r="F488" s="27"/>
      <c r="G488" s="27"/>
      <c r="H488" s="24"/>
      <c r="I488" s="27"/>
      <c r="J488" s="27"/>
      <c r="K488" s="27"/>
      <c r="L488" s="4"/>
      <c r="M488" s="4"/>
      <c r="N488" s="30"/>
      <c r="O488" s="30"/>
      <c r="P488" s="4"/>
      <c r="Q488" s="4"/>
      <c r="R488" s="24"/>
      <c r="S488" s="27"/>
      <c r="T488" s="27"/>
      <c r="U488" s="27"/>
      <c r="V488" s="4"/>
      <c r="W488" s="4"/>
      <c r="X488" s="30"/>
      <c r="Y488" s="30"/>
      <c r="Z488" s="4"/>
      <c r="AA488" s="4"/>
      <c r="AB488" s="24"/>
      <c r="AC488" s="27"/>
      <c r="AD488" s="27"/>
      <c r="AE488" s="27"/>
      <c r="AF488" s="4"/>
      <c r="AG488" s="4"/>
      <c r="AH488" s="30"/>
      <c r="AI488" s="30"/>
      <c r="AJ488" s="4"/>
      <c r="AK488" s="4"/>
      <c r="AL488" s="24"/>
      <c r="AM488" s="27"/>
      <c r="AN488" s="27"/>
      <c r="AO488" s="27"/>
      <c r="AP488" s="4"/>
      <c r="AQ488" s="4"/>
      <c r="AR488" s="30"/>
      <c r="AS488" s="30"/>
      <c r="AV488" s="24"/>
      <c r="AW488" s="27"/>
      <c r="AX488" s="27"/>
      <c r="AY488" s="27"/>
    </row>
    <row r="489" spans="2:51" x14ac:dyDescent="0.25">
      <c r="B489" s="4"/>
      <c r="C489" s="30"/>
      <c r="D489" s="30"/>
      <c r="E489" s="30"/>
      <c r="F489" s="27"/>
      <c r="G489" s="27"/>
      <c r="H489" s="24"/>
      <c r="I489" s="27"/>
      <c r="J489" s="27"/>
      <c r="K489" s="27"/>
      <c r="L489" s="4"/>
      <c r="M489" s="4"/>
      <c r="N489" s="30"/>
      <c r="O489" s="30"/>
      <c r="P489" s="4"/>
      <c r="Q489" s="4"/>
      <c r="R489" s="24"/>
      <c r="S489" s="27"/>
      <c r="T489" s="27"/>
      <c r="U489" s="27"/>
      <c r="V489" s="4"/>
      <c r="W489" s="4"/>
      <c r="X489" s="30"/>
      <c r="Y489" s="30"/>
      <c r="Z489" s="4"/>
      <c r="AA489" s="4"/>
      <c r="AB489" s="24"/>
      <c r="AC489" s="27"/>
      <c r="AD489" s="27"/>
      <c r="AE489" s="27"/>
      <c r="AF489" s="4"/>
      <c r="AG489" s="4"/>
      <c r="AH489" s="30"/>
      <c r="AI489" s="30"/>
      <c r="AJ489" s="4"/>
      <c r="AK489" s="4"/>
      <c r="AL489" s="24"/>
      <c r="AM489" s="27"/>
      <c r="AN489" s="27"/>
      <c r="AO489" s="27"/>
      <c r="AP489" s="4"/>
      <c r="AQ489" s="4"/>
      <c r="AR489" s="30"/>
      <c r="AS489" s="30"/>
      <c r="AV489" s="24"/>
      <c r="AW489" s="27"/>
      <c r="AX489" s="27"/>
      <c r="AY489" s="27"/>
    </row>
    <row r="490" spans="2:51" x14ac:dyDescent="0.25">
      <c r="B490" s="4"/>
      <c r="C490" s="30"/>
      <c r="D490" s="30"/>
      <c r="E490" s="30"/>
      <c r="F490" s="27"/>
      <c r="G490" s="27"/>
      <c r="H490" s="24"/>
      <c r="I490" s="27"/>
      <c r="J490" s="27"/>
      <c r="K490" s="27"/>
      <c r="L490" s="4"/>
      <c r="M490" s="4"/>
      <c r="N490" s="30"/>
      <c r="O490" s="30"/>
      <c r="P490" s="4"/>
      <c r="Q490" s="4"/>
      <c r="R490" s="24"/>
      <c r="S490" s="27"/>
      <c r="T490" s="27"/>
      <c r="U490" s="27"/>
      <c r="V490" s="4"/>
      <c r="W490" s="4"/>
      <c r="X490" s="30"/>
      <c r="Y490" s="30"/>
      <c r="Z490" s="4"/>
      <c r="AA490" s="4"/>
      <c r="AB490" s="24"/>
      <c r="AC490" s="27"/>
      <c r="AD490" s="27"/>
      <c r="AE490" s="27"/>
      <c r="AF490" s="4"/>
      <c r="AG490" s="4"/>
      <c r="AH490" s="30"/>
      <c r="AI490" s="30"/>
      <c r="AJ490" s="4"/>
      <c r="AK490" s="4"/>
      <c r="AL490" s="24"/>
      <c r="AM490" s="27"/>
      <c r="AN490" s="27"/>
      <c r="AO490" s="27"/>
      <c r="AP490" s="4"/>
      <c r="AQ490" s="4"/>
      <c r="AR490" s="30"/>
      <c r="AS490" s="30"/>
      <c r="AV490" s="24"/>
      <c r="AW490" s="27"/>
      <c r="AX490" s="27"/>
      <c r="AY490" s="27"/>
    </row>
    <row r="491" spans="2:51" x14ac:dyDescent="0.25">
      <c r="B491" s="4"/>
      <c r="C491" s="30"/>
      <c r="D491" s="30"/>
      <c r="E491" s="30"/>
      <c r="F491" s="27"/>
      <c r="G491" s="27"/>
      <c r="H491" s="24"/>
      <c r="I491" s="27"/>
      <c r="J491" s="27"/>
      <c r="K491" s="27"/>
      <c r="L491" s="4"/>
      <c r="M491" s="4"/>
      <c r="N491" s="30"/>
      <c r="O491" s="30"/>
      <c r="P491" s="4"/>
      <c r="Q491" s="4"/>
      <c r="R491" s="24"/>
      <c r="S491" s="27"/>
      <c r="T491" s="27"/>
      <c r="U491" s="27"/>
      <c r="V491" s="4"/>
      <c r="W491" s="4"/>
      <c r="X491" s="30"/>
      <c r="Y491" s="30"/>
      <c r="Z491" s="4"/>
      <c r="AA491" s="4"/>
      <c r="AB491" s="24"/>
      <c r="AC491" s="27"/>
      <c r="AD491" s="27"/>
      <c r="AE491" s="27"/>
      <c r="AF491" s="4"/>
      <c r="AG491" s="4"/>
      <c r="AH491" s="30"/>
      <c r="AI491" s="30"/>
      <c r="AJ491" s="4"/>
      <c r="AK491" s="4"/>
      <c r="AL491" s="24"/>
      <c r="AM491" s="27"/>
      <c r="AN491" s="27"/>
      <c r="AO491" s="27"/>
      <c r="AP491" s="4"/>
      <c r="AQ491" s="4"/>
      <c r="AR491" s="30"/>
      <c r="AS491" s="30"/>
      <c r="AV491" s="24"/>
      <c r="AW491" s="27"/>
      <c r="AX491" s="27"/>
      <c r="AY491" s="27"/>
    </row>
    <row r="492" spans="2:51" x14ac:dyDescent="0.25">
      <c r="B492" s="4"/>
      <c r="C492" s="30"/>
      <c r="D492" s="30"/>
      <c r="E492" s="30"/>
      <c r="F492" s="27"/>
      <c r="G492" s="27"/>
      <c r="H492" s="24"/>
      <c r="I492" s="27"/>
      <c r="J492" s="27"/>
      <c r="K492" s="27"/>
      <c r="L492" s="4"/>
      <c r="M492" s="4"/>
      <c r="N492" s="30"/>
      <c r="O492" s="30"/>
      <c r="P492" s="4"/>
      <c r="Q492" s="4"/>
      <c r="R492" s="24"/>
      <c r="S492" s="27"/>
      <c r="T492" s="27"/>
      <c r="U492" s="27"/>
      <c r="V492" s="4"/>
      <c r="W492" s="4"/>
      <c r="X492" s="30"/>
      <c r="Y492" s="30"/>
      <c r="Z492" s="4"/>
      <c r="AA492" s="4"/>
      <c r="AB492" s="24"/>
      <c r="AC492" s="27"/>
      <c r="AD492" s="27"/>
      <c r="AE492" s="27"/>
      <c r="AF492" s="4"/>
      <c r="AG492" s="4"/>
      <c r="AH492" s="30"/>
      <c r="AI492" s="30"/>
      <c r="AJ492" s="4"/>
      <c r="AK492" s="4"/>
      <c r="AL492" s="24"/>
      <c r="AM492" s="27"/>
      <c r="AN492" s="27"/>
      <c r="AO492" s="27"/>
      <c r="AP492" s="4"/>
      <c r="AQ492" s="4"/>
      <c r="AR492" s="30"/>
      <c r="AS492" s="30"/>
      <c r="AV492" s="24"/>
      <c r="AW492" s="27"/>
      <c r="AX492" s="27"/>
      <c r="AY492" s="27"/>
    </row>
    <row r="493" spans="2:51" x14ac:dyDescent="0.25">
      <c r="B493" s="4"/>
      <c r="C493" s="30"/>
      <c r="D493" s="30"/>
      <c r="E493" s="30"/>
      <c r="F493" s="27"/>
      <c r="G493" s="27"/>
      <c r="H493" s="24"/>
      <c r="I493" s="27"/>
      <c r="J493" s="27"/>
      <c r="K493" s="27"/>
      <c r="L493" s="4"/>
      <c r="M493" s="4"/>
      <c r="N493" s="30"/>
      <c r="O493" s="30"/>
      <c r="P493" s="4"/>
      <c r="Q493" s="4"/>
      <c r="R493" s="24"/>
      <c r="S493" s="27"/>
      <c r="T493" s="27"/>
      <c r="U493" s="27"/>
      <c r="V493" s="4"/>
      <c r="W493" s="4"/>
      <c r="X493" s="30"/>
      <c r="Y493" s="30"/>
      <c r="Z493" s="4"/>
      <c r="AA493" s="4"/>
      <c r="AB493" s="24"/>
      <c r="AC493" s="27"/>
      <c r="AD493" s="27"/>
      <c r="AE493" s="27"/>
      <c r="AF493" s="4"/>
      <c r="AG493" s="4"/>
      <c r="AH493" s="30"/>
      <c r="AI493" s="30"/>
      <c r="AJ493" s="4"/>
      <c r="AK493" s="4"/>
      <c r="AL493" s="24"/>
      <c r="AM493" s="27"/>
      <c r="AN493" s="27"/>
      <c r="AO493" s="27"/>
      <c r="AP493" s="4"/>
      <c r="AQ493" s="4"/>
      <c r="AR493" s="30"/>
      <c r="AS493" s="30"/>
      <c r="AV493" s="24"/>
      <c r="AW493" s="27"/>
      <c r="AX493" s="27"/>
      <c r="AY493" s="27"/>
    </row>
    <row r="494" spans="2:51" x14ac:dyDescent="0.25">
      <c r="B494" s="4"/>
      <c r="C494" s="30"/>
      <c r="D494" s="30"/>
      <c r="E494" s="30"/>
      <c r="F494" s="27"/>
      <c r="G494" s="27"/>
      <c r="H494" s="24"/>
      <c r="I494" s="27"/>
      <c r="J494" s="27"/>
      <c r="K494" s="27"/>
      <c r="L494" s="4"/>
      <c r="M494" s="4"/>
      <c r="N494" s="30"/>
      <c r="O494" s="30"/>
      <c r="P494" s="4"/>
      <c r="Q494" s="4"/>
      <c r="R494" s="24"/>
      <c r="S494" s="27"/>
      <c r="T494" s="27"/>
      <c r="U494" s="27"/>
      <c r="V494" s="4"/>
      <c r="W494" s="4"/>
      <c r="X494" s="30"/>
      <c r="Y494" s="30"/>
      <c r="Z494" s="4"/>
      <c r="AA494" s="4"/>
      <c r="AB494" s="24"/>
      <c r="AC494" s="27"/>
      <c r="AD494" s="27"/>
      <c r="AE494" s="27"/>
      <c r="AF494" s="4"/>
      <c r="AG494" s="4"/>
      <c r="AH494" s="30"/>
      <c r="AI494" s="30"/>
      <c r="AJ494" s="4"/>
      <c r="AK494" s="4"/>
      <c r="AL494" s="24"/>
      <c r="AM494" s="27"/>
      <c r="AN494" s="27"/>
      <c r="AO494" s="27"/>
      <c r="AP494" s="4"/>
      <c r="AQ494" s="4"/>
      <c r="AR494" s="30"/>
      <c r="AS494" s="30"/>
      <c r="AV494" s="24"/>
      <c r="AW494" s="27"/>
      <c r="AX494" s="27"/>
      <c r="AY494" s="27"/>
    </row>
    <row r="495" spans="2:51" x14ac:dyDescent="0.25">
      <c r="B495" s="4"/>
      <c r="C495" s="30"/>
      <c r="D495" s="30"/>
      <c r="E495" s="30"/>
      <c r="F495" s="27"/>
      <c r="G495" s="27"/>
      <c r="H495" s="24"/>
      <c r="I495" s="27"/>
      <c r="J495" s="27"/>
      <c r="K495" s="27"/>
      <c r="L495" s="4"/>
      <c r="M495" s="4"/>
      <c r="N495" s="30"/>
      <c r="O495" s="30"/>
      <c r="P495" s="4"/>
      <c r="Q495" s="4"/>
      <c r="R495" s="24"/>
      <c r="S495" s="27"/>
      <c r="T495" s="27"/>
      <c r="U495" s="27"/>
      <c r="V495" s="4"/>
      <c r="W495" s="4"/>
      <c r="X495" s="30"/>
      <c r="Y495" s="30"/>
      <c r="Z495" s="4"/>
      <c r="AA495" s="4"/>
      <c r="AB495" s="24"/>
      <c r="AC495" s="27"/>
      <c r="AD495" s="27"/>
      <c r="AE495" s="27"/>
      <c r="AF495" s="4"/>
      <c r="AG495" s="4"/>
      <c r="AH495" s="30"/>
      <c r="AI495" s="30"/>
      <c r="AJ495" s="4"/>
      <c r="AK495" s="4"/>
      <c r="AL495" s="24"/>
      <c r="AM495" s="27"/>
      <c r="AN495" s="27"/>
      <c r="AO495" s="27"/>
      <c r="AP495" s="4"/>
      <c r="AQ495" s="4"/>
      <c r="AR495" s="30"/>
      <c r="AS495" s="30"/>
      <c r="AV495" s="24"/>
      <c r="AW495" s="27"/>
      <c r="AX495" s="27"/>
      <c r="AY495" s="27"/>
    </row>
    <row r="496" spans="2:51" x14ac:dyDescent="0.25">
      <c r="B496" s="4"/>
      <c r="C496" s="30"/>
      <c r="D496" s="30"/>
      <c r="E496" s="30"/>
      <c r="F496" s="27"/>
      <c r="G496" s="27"/>
      <c r="H496" s="24"/>
      <c r="I496" s="27"/>
      <c r="J496" s="27"/>
      <c r="K496" s="27"/>
      <c r="L496" s="4"/>
      <c r="M496" s="4"/>
      <c r="N496" s="30"/>
      <c r="O496" s="30"/>
      <c r="P496" s="4"/>
      <c r="Q496" s="4"/>
      <c r="R496" s="24"/>
      <c r="S496" s="27"/>
      <c r="T496" s="27"/>
      <c r="U496" s="27"/>
      <c r="V496" s="4"/>
      <c r="W496" s="4"/>
      <c r="X496" s="30"/>
      <c r="Y496" s="30"/>
      <c r="Z496" s="4"/>
      <c r="AA496" s="4"/>
      <c r="AB496" s="24"/>
      <c r="AC496" s="27"/>
      <c r="AD496" s="27"/>
      <c r="AE496" s="27"/>
      <c r="AF496" s="4"/>
      <c r="AG496" s="4"/>
      <c r="AH496" s="30"/>
      <c r="AI496" s="30"/>
      <c r="AJ496" s="4"/>
      <c r="AK496" s="4"/>
      <c r="AL496" s="24"/>
      <c r="AM496" s="27"/>
      <c r="AN496" s="27"/>
      <c r="AO496" s="27"/>
      <c r="AP496" s="4"/>
      <c r="AQ496" s="4"/>
      <c r="AR496" s="30"/>
      <c r="AS496" s="30"/>
      <c r="AV496" s="24"/>
      <c r="AW496" s="27"/>
      <c r="AX496" s="27"/>
      <c r="AY496" s="27"/>
    </row>
    <row r="497" spans="2:51" x14ac:dyDescent="0.25">
      <c r="B497" s="4"/>
      <c r="C497" s="30"/>
      <c r="D497" s="30"/>
      <c r="E497" s="30"/>
      <c r="F497" s="27"/>
      <c r="G497" s="27"/>
      <c r="H497" s="24"/>
      <c r="I497" s="27"/>
      <c r="J497" s="27"/>
      <c r="K497" s="27"/>
      <c r="L497" s="4"/>
      <c r="M497" s="4"/>
      <c r="N497" s="30"/>
      <c r="O497" s="30"/>
      <c r="P497" s="4"/>
      <c r="Q497" s="4"/>
      <c r="R497" s="24"/>
      <c r="S497" s="27"/>
      <c r="T497" s="27"/>
      <c r="U497" s="27"/>
      <c r="V497" s="4"/>
      <c r="W497" s="4"/>
      <c r="X497" s="30"/>
      <c r="Y497" s="30"/>
      <c r="Z497" s="4"/>
      <c r="AA497" s="4"/>
      <c r="AB497" s="24"/>
      <c r="AC497" s="27"/>
      <c r="AD497" s="27"/>
      <c r="AE497" s="27"/>
      <c r="AF497" s="4"/>
      <c r="AG497" s="4"/>
      <c r="AH497" s="30"/>
      <c r="AI497" s="30"/>
      <c r="AJ497" s="4"/>
      <c r="AK497" s="4"/>
      <c r="AL497" s="24"/>
      <c r="AM497" s="27"/>
      <c r="AN497" s="27"/>
      <c r="AO497" s="27"/>
      <c r="AP497" s="4"/>
      <c r="AQ497" s="4"/>
      <c r="AR497" s="30"/>
      <c r="AS497" s="30"/>
      <c r="AV497" s="24"/>
      <c r="AW497" s="27"/>
      <c r="AX497" s="27"/>
      <c r="AY497" s="27"/>
    </row>
    <row r="498" spans="2:51" x14ac:dyDescent="0.25">
      <c r="B498" s="4"/>
      <c r="C498" s="30"/>
      <c r="D498" s="30"/>
      <c r="E498" s="30"/>
      <c r="F498" s="27"/>
      <c r="G498" s="27"/>
      <c r="H498" s="24"/>
      <c r="I498" s="27"/>
      <c r="J498" s="27"/>
      <c r="K498" s="27"/>
      <c r="L498" s="4"/>
      <c r="M498" s="4"/>
      <c r="N498" s="30"/>
      <c r="O498" s="30"/>
      <c r="P498" s="4"/>
      <c r="Q498" s="4"/>
      <c r="R498" s="24"/>
      <c r="S498" s="27"/>
      <c r="T498" s="27"/>
      <c r="U498" s="27"/>
      <c r="V498" s="4"/>
      <c r="W498" s="4"/>
      <c r="X498" s="30"/>
      <c r="Y498" s="30"/>
      <c r="Z498" s="4"/>
      <c r="AA498" s="4"/>
      <c r="AB498" s="24"/>
      <c r="AC498" s="27"/>
      <c r="AD498" s="27"/>
      <c r="AE498" s="27"/>
      <c r="AF498" s="4"/>
      <c r="AG498" s="4"/>
      <c r="AH498" s="30"/>
      <c r="AI498" s="30"/>
      <c r="AJ498" s="4"/>
      <c r="AK498" s="4"/>
      <c r="AL498" s="24"/>
      <c r="AM498" s="27"/>
      <c r="AN498" s="27"/>
      <c r="AO498" s="27"/>
      <c r="AP498" s="4"/>
      <c r="AQ498" s="4"/>
      <c r="AR498" s="30"/>
      <c r="AS498" s="30"/>
      <c r="AV498" s="24"/>
      <c r="AW498" s="27"/>
      <c r="AX498" s="27"/>
      <c r="AY498" s="27"/>
    </row>
    <row r="499" spans="2:51" x14ac:dyDescent="0.25">
      <c r="B499" s="4"/>
      <c r="C499" s="30"/>
      <c r="D499" s="30"/>
      <c r="E499" s="30"/>
      <c r="F499" s="27"/>
      <c r="G499" s="27"/>
      <c r="H499" s="24"/>
      <c r="I499" s="27"/>
      <c r="J499" s="27"/>
      <c r="K499" s="27"/>
      <c r="L499" s="4"/>
      <c r="M499" s="4"/>
      <c r="N499" s="30"/>
      <c r="O499" s="30"/>
      <c r="P499" s="4"/>
      <c r="Q499" s="4"/>
      <c r="R499" s="24"/>
      <c r="S499" s="27"/>
      <c r="T499" s="27"/>
      <c r="U499" s="27"/>
      <c r="V499" s="4"/>
      <c r="W499" s="4"/>
      <c r="X499" s="30"/>
      <c r="Y499" s="30"/>
      <c r="Z499" s="4"/>
      <c r="AA499" s="4"/>
      <c r="AB499" s="24"/>
      <c r="AC499" s="27"/>
      <c r="AD499" s="27"/>
      <c r="AE499" s="27"/>
      <c r="AF499" s="4"/>
      <c r="AG499" s="4"/>
      <c r="AH499" s="30"/>
      <c r="AI499" s="30"/>
      <c r="AJ499" s="4"/>
      <c r="AK499" s="4"/>
      <c r="AL499" s="24"/>
      <c r="AM499" s="27"/>
      <c r="AN499" s="27"/>
      <c r="AO499" s="27"/>
      <c r="AP499" s="4"/>
      <c r="AQ499" s="4"/>
      <c r="AR499" s="30"/>
      <c r="AS499" s="30"/>
      <c r="AV499" s="24"/>
      <c r="AW499" s="27"/>
      <c r="AX499" s="27"/>
      <c r="AY499" s="27"/>
    </row>
    <row r="500" spans="2:51" x14ac:dyDescent="0.25">
      <c r="B500" s="4"/>
      <c r="C500" s="30"/>
      <c r="D500" s="30"/>
      <c r="E500" s="30"/>
      <c r="F500" s="27"/>
      <c r="G500" s="27"/>
      <c r="H500" s="24"/>
      <c r="I500" s="27"/>
      <c r="J500" s="27"/>
      <c r="K500" s="27"/>
      <c r="L500" s="4"/>
      <c r="M500" s="4"/>
      <c r="N500" s="30"/>
      <c r="O500" s="30"/>
      <c r="P500" s="4"/>
      <c r="Q500" s="4"/>
      <c r="R500" s="24"/>
      <c r="S500" s="27"/>
      <c r="T500" s="27"/>
      <c r="U500" s="27"/>
      <c r="V500" s="4"/>
      <c r="W500" s="4"/>
      <c r="X500" s="30"/>
      <c r="Y500" s="30"/>
      <c r="Z500" s="4"/>
      <c r="AA500" s="4"/>
      <c r="AB500" s="24"/>
      <c r="AC500" s="27"/>
      <c r="AD500" s="27"/>
      <c r="AE500" s="27"/>
      <c r="AF500" s="4"/>
      <c r="AG500" s="4"/>
      <c r="AH500" s="30"/>
      <c r="AI500" s="30"/>
      <c r="AJ500" s="4"/>
      <c r="AK500" s="4"/>
      <c r="AL500" s="24"/>
      <c r="AM500" s="27"/>
      <c r="AN500" s="27"/>
      <c r="AO500" s="27"/>
      <c r="AP500" s="4"/>
      <c r="AQ500" s="4"/>
      <c r="AR500" s="30"/>
      <c r="AS500" s="30"/>
      <c r="AV500" s="24"/>
      <c r="AW500" s="27"/>
      <c r="AX500" s="27"/>
      <c r="AY500" s="27"/>
    </row>
    <row r="501" spans="2:51" x14ac:dyDescent="0.25">
      <c r="B501" s="4"/>
      <c r="C501" s="30"/>
      <c r="D501" s="30"/>
      <c r="E501" s="30"/>
      <c r="F501" s="27"/>
      <c r="G501" s="27"/>
      <c r="H501" s="24"/>
      <c r="I501" s="27"/>
      <c r="J501" s="27"/>
      <c r="K501" s="27"/>
      <c r="L501" s="4"/>
      <c r="M501" s="4"/>
      <c r="N501" s="30"/>
      <c r="O501" s="30"/>
      <c r="P501" s="4"/>
      <c r="Q501" s="4"/>
      <c r="R501" s="24"/>
      <c r="S501" s="27"/>
      <c r="T501" s="27"/>
      <c r="U501" s="27"/>
      <c r="V501" s="4"/>
      <c r="W501" s="4"/>
      <c r="X501" s="30"/>
      <c r="Y501" s="30"/>
      <c r="Z501" s="4"/>
      <c r="AA501" s="4"/>
      <c r="AB501" s="24"/>
      <c r="AC501" s="27"/>
      <c r="AD501" s="27"/>
      <c r="AE501" s="27"/>
      <c r="AF501" s="4"/>
      <c r="AG501" s="4"/>
      <c r="AH501" s="30"/>
      <c r="AI501" s="30"/>
      <c r="AJ501" s="4"/>
      <c r="AK501" s="4"/>
      <c r="AL501" s="24"/>
      <c r="AM501" s="27"/>
      <c r="AN501" s="27"/>
      <c r="AO501" s="27"/>
      <c r="AP501" s="4"/>
      <c r="AQ501" s="4"/>
      <c r="AR501" s="30"/>
      <c r="AS501" s="30"/>
      <c r="AV501" s="24"/>
      <c r="AW501" s="27"/>
      <c r="AX501" s="27"/>
      <c r="AY501" s="27"/>
    </row>
    <row r="502" spans="2:51" x14ac:dyDescent="0.25">
      <c r="B502" s="4"/>
      <c r="C502" s="30"/>
      <c r="D502" s="30"/>
      <c r="E502" s="30"/>
      <c r="F502" s="27"/>
      <c r="G502" s="27"/>
      <c r="H502" s="24"/>
      <c r="I502" s="27"/>
      <c r="J502" s="27"/>
      <c r="K502" s="27"/>
      <c r="L502" s="4"/>
      <c r="M502" s="4"/>
      <c r="N502" s="30"/>
      <c r="O502" s="30"/>
      <c r="P502" s="4"/>
      <c r="Q502" s="4"/>
      <c r="R502" s="24"/>
      <c r="S502" s="27"/>
      <c r="T502" s="27"/>
      <c r="U502" s="27"/>
      <c r="V502" s="4"/>
      <c r="W502" s="4"/>
      <c r="X502" s="30"/>
      <c r="Y502" s="30"/>
      <c r="Z502" s="4"/>
      <c r="AA502" s="4"/>
      <c r="AB502" s="24"/>
      <c r="AC502" s="27"/>
      <c r="AD502" s="27"/>
      <c r="AE502" s="27"/>
      <c r="AF502" s="4"/>
      <c r="AG502" s="4"/>
      <c r="AH502" s="30"/>
      <c r="AI502" s="30"/>
      <c r="AJ502" s="4"/>
      <c r="AK502" s="4"/>
      <c r="AL502" s="24"/>
      <c r="AM502" s="27"/>
      <c r="AN502" s="27"/>
      <c r="AO502" s="27"/>
      <c r="AP502" s="4"/>
      <c r="AQ502" s="4"/>
      <c r="AR502" s="30"/>
      <c r="AS502" s="30"/>
      <c r="AV502" s="24"/>
      <c r="AW502" s="27"/>
      <c r="AX502" s="27"/>
      <c r="AY502" s="27"/>
    </row>
    <row r="503" spans="2:51" x14ac:dyDescent="0.25">
      <c r="B503" s="4"/>
      <c r="C503" s="30"/>
      <c r="D503" s="30"/>
      <c r="E503" s="30"/>
      <c r="F503" s="27"/>
      <c r="G503" s="27"/>
      <c r="H503" s="24"/>
      <c r="I503" s="27"/>
      <c r="J503" s="27"/>
      <c r="K503" s="27"/>
      <c r="L503" s="4"/>
      <c r="M503" s="4"/>
      <c r="N503" s="30"/>
      <c r="O503" s="30"/>
      <c r="P503" s="4"/>
      <c r="Q503" s="4"/>
      <c r="R503" s="24"/>
      <c r="S503" s="27"/>
      <c r="T503" s="27"/>
      <c r="U503" s="27"/>
      <c r="V503" s="4"/>
      <c r="W503" s="4"/>
      <c r="X503" s="30"/>
      <c r="Y503" s="30"/>
      <c r="Z503" s="4"/>
      <c r="AA503" s="4"/>
      <c r="AB503" s="24"/>
      <c r="AC503" s="27"/>
      <c r="AD503" s="27"/>
      <c r="AE503" s="27"/>
      <c r="AF503" s="4"/>
      <c r="AG503" s="4"/>
      <c r="AH503" s="30"/>
      <c r="AI503" s="30"/>
      <c r="AJ503" s="4"/>
      <c r="AK503" s="4"/>
      <c r="AL503" s="24"/>
      <c r="AM503" s="27"/>
      <c r="AN503" s="27"/>
      <c r="AO503" s="27"/>
      <c r="AP503" s="4"/>
      <c r="AQ503" s="4"/>
      <c r="AR503" s="30"/>
      <c r="AS503" s="30"/>
      <c r="AV503" s="24"/>
      <c r="AW503" s="27"/>
      <c r="AX503" s="27"/>
      <c r="AY503" s="27"/>
    </row>
    <row r="504" spans="2:51" x14ac:dyDescent="0.25">
      <c r="B504" s="4"/>
      <c r="C504" s="30"/>
      <c r="D504" s="30"/>
      <c r="E504" s="30"/>
      <c r="F504" s="27"/>
      <c r="G504" s="27"/>
      <c r="H504" s="24"/>
      <c r="I504" s="27"/>
      <c r="J504" s="27"/>
      <c r="K504" s="27"/>
      <c r="L504" s="4"/>
      <c r="M504" s="4"/>
      <c r="N504" s="30"/>
      <c r="O504" s="30"/>
      <c r="P504" s="4"/>
      <c r="Q504" s="4"/>
      <c r="R504" s="24"/>
      <c r="S504" s="27"/>
      <c r="T504" s="27"/>
      <c r="U504" s="27"/>
      <c r="V504" s="4"/>
      <c r="W504" s="4"/>
      <c r="X504" s="30"/>
      <c r="Y504" s="30"/>
      <c r="Z504" s="4"/>
      <c r="AA504" s="4"/>
      <c r="AB504" s="24"/>
      <c r="AC504" s="27"/>
      <c r="AD504" s="27"/>
      <c r="AE504" s="27"/>
      <c r="AF504" s="4"/>
      <c r="AG504" s="4"/>
      <c r="AH504" s="30"/>
      <c r="AI504" s="30"/>
      <c r="AJ504" s="4"/>
      <c r="AK504" s="4"/>
      <c r="AL504" s="24"/>
      <c r="AM504" s="27"/>
      <c r="AN504" s="27"/>
      <c r="AO504" s="27"/>
      <c r="AP504" s="4"/>
      <c r="AQ504" s="4"/>
      <c r="AR504" s="30"/>
      <c r="AS504" s="30"/>
      <c r="AV504" s="24"/>
      <c r="AW504" s="27"/>
      <c r="AX504" s="27"/>
      <c r="AY504" s="27"/>
    </row>
    <row r="505" spans="2:51" x14ac:dyDescent="0.25">
      <c r="B505" s="4"/>
      <c r="C505" s="30"/>
      <c r="D505" s="30"/>
      <c r="E505" s="30"/>
      <c r="F505" s="27"/>
      <c r="G505" s="27"/>
      <c r="H505" s="24"/>
      <c r="I505" s="27"/>
      <c r="J505" s="27"/>
      <c r="K505" s="27"/>
      <c r="L505" s="4"/>
      <c r="M505" s="4"/>
      <c r="N505" s="30"/>
      <c r="O505" s="30"/>
      <c r="P505" s="4"/>
      <c r="Q505" s="4"/>
      <c r="R505" s="24"/>
      <c r="S505" s="27"/>
      <c r="T505" s="27"/>
      <c r="U505" s="27"/>
      <c r="V505" s="4"/>
      <c r="W505" s="4"/>
      <c r="X505" s="30"/>
      <c r="Y505" s="30"/>
      <c r="Z505" s="4"/>
      <c r="AA505" s="4"/>
      <c r="AB505" s="24"/>
      <c r="AC505" s="27"/>
      <c r="AD505" s="27"/>
      <c r="AE505" s="27"/>
      <c r="AF505" s="4"/>
      <c r="AG505" s="4"/>
      <c r="AH505" s="30"/>
      <c r="AI505" s="30"/>
      <c r="AJ505" s="4"/>
      <c r="AK505" s="4"/>
      <c r="AL505" s="24"/>
      <c r="AM505" s="27"/>
      <c r="AN505" s="27"/>
      <c r="AO505" s="27"/>
      <c r="AP505" s="4"/>
      <c r="AQ505" s="4"/>
      <c r="AR505" s="30"/>
      <c r="AS505" s="30"/>
      <c r="AV505" s="24"/>
      <c r="AW505" s="27"/>
      <c r="AX505" s="27"/>
      <c r="AY505" s="27"/>
    </row>
    <row r="506" spans="2:51" x14ac:dyDescent="0.25">
      <c r="B506" s="4"/>
      <c r="C506" s="30"/>
      <c r="D506" s="30"/>
      <c r="E506" s="30"/>
      <c r="F506" s="27"/>
      <c r="G506" s="27"/>
      <c r="H506" s="24"/>
      <c r="I506" s="27"/>
      <c r="J506" s="27"/>
      <c r="K506" s="27"/>
      <c r="L506" s="4"/>
      <c r="M506" s="4"/>
      <c r="N506" s="30"/>
      <c r="O506" s="30"/>
      <c r="P506" s="4"/>
      <c r="Q506" s="4"/>
      <c r="R506" s="24"/>
      <c r="S506" s="27"/>
      <c r="T506" s="27"/>
      <c r="U506" s="27"/>
      <c r="V506" s="4"/>
      <c r="W506" s="4"/>
      <c r="X506" s="30"/>
      <c r="Y506" s="30"/>
      <c r="Z506" s="4"/>
      <c r="AA506" s="4"/>
      <c r="AB506" s="24"/>
      <c r="AC506" s="27"/>
      <c r="AD506" s="27"/>
      <c r="AE506" s="27"/>
      <c r="AF506" s="4"/>
      <c r="AG506" s="4"/>
      <c r="AH506" s="30"/>
      <c r="AI506" s="30"/>
      <c r="AJ506" s="4"/>
      <c r="AK506" s="4"/>
      <c r="AL506" s="24"/>
      <c r="AM506" s="27"/>
      <c r="AN506" s="27"/>
      <c r="AO506" s="27"/>
      <c r="AP506" s="4"/>
      <c r="AQ506" s="4"/>
      <c r="AR506" s="30"/>
      <c r="AS506" s="30"/>
      <c r="AV506" s="24"/>
      <c r="AW506" s="27"/>
      <c r="AX506" s="27"/>
      <c r="AY506" s="27"/>
    </row>
    <row r="507" spans="2:51" x14ac:dyDescent="0.25">
      <c r="B507" s="4"/>
      <c r="C507" s="30"/>
      <c r="D507" s="30"/>
      <c r="E507" s="30"/>
      <c r="F507" s="27"/>
      <c r="G507" s="27"/>
      <c r="H507" s="24"/>
      <c r="I507" s="27"/>
      <c r="J507" s="27"/>
      <c r="K507" s="27"/>
      <c r="L507" s="4"/>
      <c r="M507" s="4"/>
      <c r="N507" s="30"/>
      <c r="O507" s="30"/>
      <c r="P507" s="4"/>
      <c r="Q507" s="4"/>
      <c r="R507" s="24"/>
      <c r="S507" s="27"/>
      <c r="T507" s="27"/>
      <c r="U507" s="27"/>
      <c r="V507" s="4"/>
      <c r="W507" s="4"/>
      <c r="X507" s="30"/>
      <c r="Y507" s="30"/>
      <c r="Z507" s="4"/>
      <c r="AA507" s="4"/>
      <c r="AB507" s="24"/>
      <c r="AC507" s="27"/>
      <c r="AD507" s="27"/>
      <c r="AE507" s="27"/>
      <c r="AF507" s="4"/>
      <c r="AG507" s="4"/>
      <c r="AH507" s="30"/>
      <c r="AI507" s="30"/>
      <c r="AJ507" s="4"/>
      <c r="AK507" s="4"/>
      <c r="AL507" s="24"/>
      <c r="AM507" s="27"/>
      <c r="AN507" s="27"/>
      <c r="AO507" s="27"/>
      <c r="AP507" s="4"/>
      <c r="AQ507" s="4"/>
      <c r="AR507" s="30"/>
      <c r="AS507" s="30"/>
      <c r="AV507" s="24"/>
      <c r="AW507" s="27"/>
      <c r="AX507" s="27"/>
      <c r="AY507" s="27"/>
    </row>
    <row r="508" spans="2:51" x14ac:dyDescent="0.25">
      <c r="B508" s="4"/>
      <c r="C508" s="30"/>
      <c r="D508" s="30"/>
      <c r="E508" s="30"/>
      <c r="F508" s="27"/>
      <c r="G508" s="27"/>
      <c r="H508" s="24"/>
      <c r="I508" s="27"/>
      <c r="J508" s="27"/>
      <c r="K508" s="27"/>
      <c r="L508" s="4"/>
      <c r="M508" s="4"/>
      <c r="N508" s="30"/>
      <c r="O508" s="30"/>
      <c r="P508" s="4"/>
      <c r="Q508" s="4"/>
      <c r="R508" s="24"/>
      <c r="S508" s="27"/>
      <c r="T508" s="27"/>
      <c r="U508" s="27"/>
      <c r="V508" s="4"/>
      <c r="W508" s="4"/>
      <c r="X508" s="30"/>
      <c r="Y508" s="30"/>
      <c r="Z508" s="4"/>
      <c r="AA508" s="4"/>
      <c r="AB508" s="24"/>
      <c r="AC508" s="27"/>
      <c r="AD508" s="27"/>
      <c r="AE508" s="27"/>
      <c r="AF508" s="4"/>
      <c r="AG508" s="4"/>
      <c r="AH508" s="30"/>
      <c r="AI508" s="30"/>
      <c r="AJ508" s="4"/>
      <c r="AK508" s="4"/>
      <c r="AL508" s="24"/>
      <c r="AM508" s="27"/>
      <c r="AN508" s="27"/>
      <c r="AO508" s="27"/>
      <c r="AP508" s="4"/>
      <c r="AQ508" s="4"/>
      <c r="AR508" s="30"/>
      <c r="AS508" s="30"/>
      <c r="AV508" s="24"/>
      <c r="AW508" s="27"/>
      <c r="AX508" s="27"/>
      <c r="AY508" s="27"/>
    </row>
    <row r="509" spans="2:51" x14ac:dyDescent="0.25">
      <c r="B509" s="4"/>
      <c r="C509" s="30"/>
      <c r="D509" s="30"/>
      <c r="E509" s="30"/>
      <c r="F509" s="27"/>
      <c r="G509" s="27"/>
      <c r="H509" s="24"/>
      <c r="I509" s="27"/>
      <c r="J509" s="27"/>
      <c r="K509" s="27"/>
      <c r="L509" s="4"/>
      <c r="M509" s="4"/>
      <c r="N509" s="30"/>
      <c r="O509" s="30"/>
      <c r="P509" s="4"/>
      <c r="Q509" s="4"/>
      <c r="R509" s="24"/>
      <c r="S509" s="27"/>
      <c r="T509" s="27"/>
      <c r="U509" s="27"/>
      <c r="V509" s="4"/>
      <c r="W509" s="4"/>
      <c r="X509" s="30"/>
      <c r="Y509" s="30"/>
      <c r="Z509" s="4"/>
      <c r="AA509" s="4"/>
      <c r="AB509" s="24"/>
      <c r="AC509" s="27"/>
      <c r="AD509" s="27"/>
      <c r="AE509" s="27"/>
      <c r="AF509" s="4"/>
      <c r="AG509" s="4"/>
      <c r="AH509" s="30"/>
      <c r="AI509" s="30"/>
      <c r="AJ509" s="4"/>
      <c r="AK509" s="4"/>
      <c r="AL509" s="24"/>
      <c r="AM509" s="27"/>
      <c r="AN509" s="27"/>
      <c r="AO509" s="27"/>
      <c r="AP509" s="4"/>
      <c r="AQ509" s="4"/>
      <c r="AR509" s="30"/>
      <c r="AS509" s="30"/>
      <c r="AV509" s="24"/>
      <c r="AW509" s="27"/>
      <c r="AX509" s="27"/>
      <c r="AY509" s="27"/>
    </row>
    <row r="510" spans="2:51" x14ac:dyDescent="0.25">
      <c r="B510" s="4"/>
      <c r="C510" s="30"/>
      <c r="D510" s="30"/>
      <c r="E510" s="30"/>
      <c r="F510" s="27"/>
      <c r="G510" s="27"/>
      <c r="H510" s="24"/>
      <c r="I510" s="27"/>
      <c r="J510" s="27"/>
      <c r="K510" s="27"/>
      <c r="L510" s="4"/>
      <c r="M510" s="4"/>
      <c r="N510" s="30"/>
      <c r="O510" s="30"/>
      <c r="P510" s="4"/>
      <c r="Q510" s="4"/>
      <c r="R510" s="24"/>
      <c r="S510" s="27"/>
      <c r="T510" s="27"/>
      <c r="U510" s="27"/>
      <c r="V510" s="4"/>
      <c r="W510" s="4"/>
      <c r="X510" s="30"/>
      <c r="Y510" s="30"/>
      <c r="Z510" s="4"/>
      <c r="AA510" s="4"/>
      <c r="AB510" s="24"/>
      <c r="AC510" s="27"/>
      <c r="AD510" s="27"/>
      <c r="AE510" s="27"/>
      <c r="AF510" s="4"/>
      <c r="AG510" s="4"/>
      <c r="AH510" s="30"/>
      <c r="AI510" s="30"/>
      <c r="AJ510" s="4"/>
      <c r="AK510" s="4"/>
      <c r="AL510" s="24"/>
      <c r="AM510" s="27"/>
      <c r="AN510" s="27"/>
      <c r="AO510" s="27"/>
      <c r="AP510" s="4"/>
      <c r="AQ510" s="4"/>
      <c r="AR510" s="30"/>
      <c r="AS510" s="30"/>
      <c r="AV510" s="24"/>
      <c r="AW510" s="27"/>
      <c r="AX510" s="27"/>
      <c r="AY510" s="27"/>
    </row>
    <row r="511" spans="2:51" x14ac:dyDescent="0.25">
      <c r="B511" s="4"/>
      <c r="C511" s="30"/>
      <c r="D511" s="30"/>
      <c r="E511" s="30"/>
      <c r="F511" s="27"/>
      <c r="G511" s="27"/>
      <c r="H511" s="24"/>
      <c r="I511" s="27"/>
      <c r="J511" s="27"/>
      <c r="K511" s="27"/>
      <c r="L511" s="4"/>
      <c r="M511" s="4"/>
      <c r="N511" s="30"/>
      <c r="O511" s="30"/>
      <c r="P511" s="4"/>
      <c r="Q511" s="4"/>
      <c r="R511" s="24"/>
      <c r="S511" s="27"/>
      <c r="T511" s="27"/>
      <c r="U511" s="27"/>
      <c r="V511" s="4"/>
      <c r="W511" s="4"/>
      <c r="X511" s="30"/>
      <c r="Y511" s="30"/>
      <c r="Z511" s="4"/>
      <c r="AA511" s="4"/>
      <c r="AB511" s="24"/>
      <c r="AC511" s="27"/>
      <c r="AD511" s="27"/>
      <c r="AE511" s="27"/>
      <c r="AF511" s="4"/>
      <c r="AG511" s="4"/>
      <c r="AH511" s="30"/>
      <c r="AI511" s="30"/>
      <c r="AJ511" s="4"/>
      <c r="AK511" s="4"/>
      <c r="AL511" s="24"/>
      <c r="AM511" s="27"/>
      <c r="AN511" s="27"/>
      <c r="AO511" s="27"/>
      <c r="AP511" s="4"/>
      <c r="AQ511" s="4"/>
      <c r="AR511" s="30"/>
      <c r="AS511" s="30"/>
      <c r="AV511" s="24"/>
      <c r="AW511" s="27"/>
      <c r="AX511" s="27"/>
      <c r="AY511" s="27"/>
    </row>
    <row r="512" spans="2:51" x14ac:dyDescent="0.25">
      <c r="B512" s="4"/>
      <c r="C512" s="30"/>
      <c r="D512" s="30"/>
      <c r="E512" s="30"/>
      <c r="F512" s="27"/>
      <c r="G512" s="27"/>
      <c r="H512" s="24"/>
      <c r="I512" s="27"/>
      <c r="J512" s="27"/>
      <c r="K512" s="27"/>
      <c r="L512" s="4"/>
      <c r="M512" s="4"/>
      <c r="N512" s="30"/>
      <c r="O512" s="30"/>
      <c r="P512" s="4"/>
      <c r="Q512" s="4"/>
      <c r="R512" s="24"/>
      <c r="S512" s="27"/>
      <c r="T512" s="27"/>
      <c r="U512" s="27"/>
      <c r="V512" s="4"/>
      <c r="W512" s="4"/>
      <c r="X512" s="30"/>
      <c r="Y512" s="30"/>
      <c r="Z512" s="4"/>
      <c r="AA512" s="4"/>
      <c r="AB512" s="24"/>
      <c r="AC512" s="27"/>
      <c r="AD512" s="27"/>
      <c r="AE512" s="27"/>
      <c r="AF512" s="4"/>
      <c r="AG512" s="4"/>
      <c r="AH512" s="30"/>
      <c r="AI512" s="30"/>
      <c r="AJ512" s="4"/>
      <c r="AK512" s="4"/>
      <c r="AL512" s="24"/>
      <c r="AM512" s="27"/>
      <c r="AN512" s="27"/>
      <c r="AO512" s="27"/>
      <c r="AP512" s="4"/>
      <c r="AQ512" s="4"/>
      <c r="AR512" s="30"/>
      <c r="AS512" s="30"/>
      <c r="AV512" s="24"/>
      <c r="AW512" s="27"/>
      <c r="AX512" s="27"/>
      <c r="AY512" s="27"/>
    </row>
    <row r="513" spans="2:51" x14ac:dyDescent="0.25">
      <c r="B513" s="4"/>
      <c r="C513" s="30"/>
      <c r="D513" s="30"/>
      <c r="E513" s="30"/>
      <c r="F513" s="27"/>
      <c r="G513" s="27"/>
      <c r="H513" s="24"/>
      <c r="I513" s="27"/>
      <c r="J513" s="27"/>
      <c r="K513" s="27"/>
      <c r="L513" s="4"/>
      <c r="M513" s="4"/>
      <c r="N513" s="30"/>
      <c r="O513" s="30"/>
      <c r="P513" s="4"/>
      <c r="Q513" s="4"/>
      <c r="R513" s="24"/>
      <c r="S513" s="27"/>
      <c r="T513" s="27"/>
      <c r="U513" s="27"/>
      <c r="V513" s="4"/>
      <c r="W513" s="4"/>
      <c r="X513" s="30"/>
      <c r="Y513" s="30"/>
      <c r="Z513" s="4"/>
      <c r="AA513" s="4"/>
      <c r="AB513" s="24"/>
      <c r="AC513" s="27"/>
      <c r="AD513" s="27"/>
      <c r="AE513" s="27"/>
      <c r="AF513" s="4"/>
      <c r="AG513" s="4"/>
      <c r="AH513" s="30"/>
      <c r="AI513" s="30"/>
      <c r="AJ513" s="4"/>
      <c r="AK513" s="4"/>
      <c r="AL513" s="24"/>
      <c r="AM513" s="27"/>
      <c r="AN513" s="27"/>
      <c r="AO513" s="27"/>
      <c r="AP513" s="4"/>
      <c r="AQ513" s="4"/>
      <c r="AR513" s="30"/>
      <c r="AS513" s="30"/>
      <c r="AV513" s="24"/>
      <c r="AW513" s="27"/>
      <c r="AX513" s="27"/>
      <c r="AY513" s="27"/>
    </row>
    <row r="514" spans="2:51" x14ac:dyDescent="0.25">
      <c r="B514" s="4"/>
      <c r="C514" s="30"/>
      <c r="D514" s="30"/>
      <c r="E514" s="30"/>
      <c r="F514" s="27"/>
      <c r="G514" s="27"/>
      <c r="H514" s="24"/>
      <c r="I514" s="27"/>
      <c r="J514" s="27"/>
      <c r="K514" s="27"/>
      <c r="L514" s="4"/>
      <c r="M514" s="4"/>
      <c r="N514" s="30"/>
      <c r="O514" s="30"/>
      <c r="P514" s="4"/>
      <c r="Q514" s="4"/>
      <c r="R514" s="24"/>
      <c r="S514" s="27"/>
      <c r="T514" s="27"/>
      <c r="U514" s="27"/>
      <c r="V514" s="4"/>
      <c r="W514" s="4"/>
      <c r="X514" s="30"/>
      <c r="Y514" s="30"/>
      <c r="Z514" s="4"/>
      <c r="AA514" s="4"/>
      <c r="AB514" s="24"/>
      <c r="AC514" s="27"/>
      <c r="AD514" s="27"/>
      <c r="AE514" s="27"/>
      <c r="AF514" s="4"/>
      <c r="AG514" s="4"/>
      <c r="AH514" s="30"/>
      <c r="AI514" s="30"/>
      <c r="AJ514" s="4"/>
      <c r="AK514" s="4"/>
      <c r="AL514" s="24"/>
      <c r="AM514" s="27"/>
      <c r="AN514" s="27"/>
      <c r="AO514" s="27"/>
      <c r="AP514" s="4"/>
      <c r="AQ514" s="4"/>
      <c r="AR514" s="30"/>
      <c r="AS514" s="30"/>
      <c r="AV514" s="24"/>
      <c r="AW514" s="27"/>
      <c r="AX514" s="27"/>
      <c r="AY514" s="27"/>
    </row>
    <row r="515" spans="2:51" x14ac:dyDescent="0.25">
      <c r="B515" s="4"/>
      <c r="C515" s="30"/>
      <c r="D515" s="30"/>
      <c r="E515" s="30"/>
      <c r="F515" s="27"/>
      <c r="G515" s="27"/>
      <c r="H515" s="24"/>
      <c r="I515" s="27"/>
      <c r="J515" s="27"/>
      <c r="K515" s="27"/>
      <c r="L515" s="4"/>
      <c r="M515" s="4"/>
      <c r="N515" s="30"/>
      <c r="O515" s="30"/>
      <c r="P515" s="4"/>
      <c r="Q515" s="4"/>
      <c r="R515" s="24"/>
      <c r="S515" s="27"/>
      <c r="T515" s="27"/>
      <c r="U515" s="27"/>
      <c r="V515" s="4"/>
      <c r="W515" s="4"/>
      <c r="X515" s="30"/>
      <c r="Y515" s="30"/>
      <c r="Z515" s="4"/>
      <c r="AA515" s="4"/>
      <c r="AB515" s="24"/>
      <c r="AC515" s="27"/>
      <c r="AD515" s="27"/>
      <c r="AE515" s="27"/>
      <c r="AF515" s="4"/>
      <c r="AG515" s="4"/>
      <c r="AH515" s="30"/>
      <c r="AI515" s="30"/>
      <c r="AJ515" s="4"/>
      <c r="AK515" s="4"/>
      <c r="AL515" s="24"/>
      <c r="AM515" s="27"/>
      <c r="AN515" s="27"/>
      <c r="AO515" s="27"/>
      <c r="AP515" s="4"/>
      <c r="AQ515" s="4"/>
      <c r="AR515" s="30"/>
      <c r="AS515" s="30"/>
      <c r="AV515" s="24"/>
      <c r="AW515" s="27"/>
      <c r="AX515" s="27"/>
      <c r="AY515" s="27"/>
    </row>
    <row r="516" spans="2:51" x14ac:dyDescent="0.25">
      <c r="B516" s="4"/>
      <c r="C516" s="30"/>
      <c r="D516" s="30"/>
      <c r="E516" s="30"/>
      <c r="F516" s="27"/>
      <c r="G516" s="27"/>
      <c r="H516" s="24"/>
      <c r="I516" s="27"/>
      <c r="J516" s="27"/>
      <c r="K516" s="27"/>
      <c r="L516" s="4"/>
      <c r="M516" s="4"/>
      <c r="N516" s="30"/>
      <c r="O516" s="30"/>
      <c r="P516" s="4"/>
      <c r="Q516" s="4"/>
      <c r="R516" s="24"/>
      <c r="S516" s="27"/>
      <c r="T516" s="27"/>
      <c r="U516" s="27"/>
      <c r="V516" s="4"/>
      <c r="W516" s="4"/>
      <c r="X516" s="30"/>
      <c r="Y516" s="30"/>
      <c r="Z516" s="4"/>
      <c r="AA516" s="4"/>
      <c r="AB516" s="24"/>
      <c r="AC516" s="27"/>
      <c r="AD516" s="27"/>
      <c r="AE516" s="27"/>
      <c r="AF516" s="4"/>
      <c r="AG516" s="4"/>
      <c r="AH516" s="30"/>
      <c r="AI516" s="30"/>
      <c r="AJ516" s="4"/>
      <c r="AK516" s="4"/>
      <c r="AL516" s="24"/>
      <c r="AM516" s="27"/>
      <c r="AN516" s="27"/>
      <c r="AO516" s="27"/>
      <c r="AP516" s="4"/>
      <c r="AQ516" s="4"/>
      <c r="AR516" s="30"/>
      <c r="AS516" s="30"/>
      <c r="AV516" s="24"/>
      <c r="AW516" s="27"/>
      <c r="AX516" s="27"/>
      <c r="AY516" s="27"/>
    </row>
    <row r="517" spans="2:51" x14ac:dyDescent="0.25">
      <c r="B517" s="4"/>
      <c r="C517" s="30"/>
      <c r="D517" s="30"/>
      <c r="E517" s="30"/>
      <c r="F517" s="27"/>
      <c r="G517" s="27"/>
      <c r="H517" s="24"/>
      <c r="I517" s="27"/>
      <c r="J517" s="27"/>
      <c r="K517" s="27"/>
      <c r="L517" s="4"/>
      <c r="M517" s="4"/>
      <c r="N517" s="30"/>
      <c r="O517" s="30"/>
      <c r="P517" s="4"/>
      <c r="Q517" s="4"/>
      <c r="R517" s="24"/>
      <c r="S517" s="27"/>
      <c r="T517" s="27"/>
      <c r="U517" s="27"/>
      <c r="V517" s="4"/>
      <c r="W517" s="4"/>
      <c r="X517" s="30"/>
      <c r="Y517" s="30"/>
      <c r="Z517" s="4"/>
      <c r="AA517" s="4"/>
      <c r="AB517" s="24"/>
      <c r="AC517" s="27"/>
      <c r="AD517" s="27"/>
      <c r="AE517" s="27"/>
      <c r="AF517" s="4"/>
      <c r="AG517" s="4"/>
      <c r="AH517" s="30"/>
      <c r="AI517" s="30"/>
      <c r="AJ517" s="4"/>
      <c r="AK517" s="4"/>
      <c r="AL517" s="24"/>
      <c r="AM517" s="27"/>
      <c r="AN517" s="27"/>
      <c r="AO517" s="27"/>
      <c r="AP517" s="4"/>
      <c r="AQ517" s="4"/>
      <c r="AR517" s="30"/>
      <c r="AS517" s="30"/>
      <c r="AV517" s="24"/>
      <c r="AW517" s="27"/>
      <c r="AX517" s="27"/>
      <c r="AY517" s="27"/>
    </row>
    <row r="518" spans="2:51" x14ac:dyDescent="0.25">
      <c r="B518" s="4"/>
      <c r="C518" s="30"/>
      <c r="D518" s="30"/>
      <c r="E518" s="30"/>
      <c r="F518" s="27"/>
      <c r="G518" s="27"/>
      <c r="H518" s="24"/>
      <c r="I518" s="27"/>
      <c r="J518" s="27"/>
      <c r="K518" s="27"/>
      <c r="L518" s="4"/>
      <c r="M518" s="4"/>
      <c r="N518" s="30"/>
      <c r="O518" s="30"/>
      <c r="P518" s="4"/>
      <c r="Q518" s="4"/>
      <c r="R518" s="24"/>
      <c r="S518" s="27"/>
      <c r="T518" s="27"/>
      <c r="U518" s="27"/>
      <c r="V518" s="4"/>
      <c r="W518" s="4"/>
      <c r="X518" s="30"/>
      <c r="Y518" s="30"/>
      <c r="Z518" s="4"/>
      <c r="AA518" s="4"/>
      <c r="AB518" s="24"/>
      <c r="AC518" s="27"/>
      <c r="AD518" s="27"/>
      <c r="AE518" s="27"/>
      <c r="AF518" s="4"/>
      <c r="AG518" s="4"/>
      <c r="AH518" s="30"/>
      <c r="AI518" s="30"/>
      <c r="AJ518" s="4"/>
      <c r="AK518" s="4"/>
      <c r="AL518" s="24"/>
      <c r="AM518" s="27"/>
      <c r="AN518" s="27"/>
      <c r="AO518" s="27"/>
      <c r="AP518" s="4"/>
      <c r="AQ518" s="4"/>
      <c r="AR518" s="30"/>
      <c r="AS518" s="30"/>
      <c r="AV518" s="24"/>
      <c r="AW518" s="27"/>
      <c r="AX518" s="27"/>
      <c r="AY518" s="27"/>
    </row>
    <row r="519" spans="2:51" x14ac:dyDescent="0.25">
      <c r="B519" s="4"/>
      <c r="C519" s="30"/>
      <c r="D519" s="30"/>
      <c r="E519" s="30"/>
      <c r="F519" s="27"/>
      <c r="G519" s="27"/>
      <c r="H519" s="24"/>
      <c r="I519" s="27"/>
      <c r="J519" s="27"/>
      <c r="K519" s="27"/>
      <c r="L519" s="4"/>
      <c r="M519" s="4"/>
      <c r="N519" s="30"/>
      <c r="O519" s="30"/>
      <c r="P519" s="4"/>
      <c r="Q519" s="4"/>
      <c r="R519" s="24"/>
      <c r="S519" s="27"/>
      <c r="T519" s="27"/>
      <c r="U519" s="27"/>
      <c r="V519" s="4"/>
      <c r="W519" s="4"/>
      <c r="X519" s="30"/>
      <c r="Y519" s="30"/>
      <c r="Z519" s="4"/>
      <c r="AA519" s="4"/>
      <c r="AB519" s="24"/>
      <c r="AC519" s="27"/>
      <c r="AD519" s="27"/>
      <c r="AE519" s="27"/>
      <c r="AF519" s="4"/>
      <c r="AG519" s="4"/>
      <c r="AH519" s="30"/>
      <c r="AI519" s="30"/>
      <c r="AJ519" s="4"/>
      <c r="AK519" s="4"/>
      <c r="AL519" s="24"/>
      <c r="AM519" s="27"/>
      <c r="AN519" s="27"/>
      <c r="AO519" s="27"/>
      <c r="AP519" s="4"/>
      <c r="AQ519" s="4"/>
      <c r="AR519" s="30"/>
      <c r="AS519" s="30"/>
      <c r="AV519" s="24"/>
      <c r="AW519" s="27"/>
      <c r="AX519" s="27"/>
      <c r="AY519" s="27"/>
    </row>
    <row r="520" spans="2:51" x14ac:dyDescent="0.25">
      <c r="B520" s="4"/>
      <c r="C520" s="30"/>
      <c r="D520" s="30"/>
      <c r="E520" s="30"/>
      <c r="F520" s="27"/>
      <c r="G520" s="27"/>
      <c r="H520" s="24"/>
      <c r="I520" s="27"/>
      <c r="J520" s="27"/>
      <c r="K520" s="27"/>
      <c r="L520" s="4"/>
      <c r="M520" s="4"/>
      <c r="N520" s="30"/>
      <c r="O520" s="30"/>
      <c r="P520" s="4"/>
      <c r="Q520" s="4"/>
      <c r="R520" s="24"/>
      <c r="S520" s="27"/>
      <c r="T520" s="27"/>
      <c r="U520" s="27"/>
      <c r="V520" s="4"/>
      <c r="W520" s="4"/>
      <c r="X520" s="30"/>
      <c r="Y520" s="30"/>
      <c r="Z520" s="4"/>
      <c r="AA520" s="4"/>
      <c r="AB520" s="24"/>
      <c r="AC520" s="27"/>
      <c r="AD520" s="27"/>
      <c r="AE520" s="27"/>
      <c r="AF520" s="4"/>
      <c r="AG520" s="4"/>
      <c r="AH520" s="30"/>
      <c r="AI520" s="30"/>
      <c r="AJ520" s="4"/>
      <c r="AK520" s="4"/>
      <c r="AL520" s="24"/>
      <c r="AM520" s="27"/>
      <c r="AN520" s="27"/>
      <c r="AO520" s="27"/>
      <c r="AP520" s="4"/>
      <c r="AQ520" s="4"/>
      <c r="AR520" s="30"/>
      <c r="AS520" s="30"/>
      <c r="AV520" s="24"/>
      <c r="AW520" s="27"/>
      <c r="AX520" s="27"/>
      <c r="AY520" s="27"/>
    </row>
    <row r="521" spans="2:51" x14ac:dyDescent="0.25">
      <c r="B521" s="4"/>
      <c r="C521" s="30"/>
      <c r="D521" s="30"/>
      <c r="E521" s="30"/>
      <c r="F521" s="27"/>
      <c r="G521" s="27"/>
      <c r="H521" s="24"/>
      <c r="I521" s="27"/>
      <c r="J521" s="27"/>
      <c r="K521" s="27"/>
      <c r="L521" s="4"/>
      <c r="M521" s="4"/>
      <c r="N521" s="30"/>
      <c r="O521" s="30"/>
      <c r="P521" s="4"/>
      <c r="Q521" s="4"/>
      <c r="R521" s="24"/>
      <c r="S521" s="27"/>
      <c r="T521" s="27"/>
      <c r="U521" s="27"/>
      <c r="V521" s="4"/>
      <c r="W521" s="4"/>
      <c r="X521" s="30"/>
      <c r="Y521" s="30"/>
      <c r="Z521" s="4"/>
      <c r="AA521" s="4"/>
      <c r="AB521" s="24"/>
      <c r="AC521" s="27"/>
      <c r="AD521" s="27"/>
      <c r="AE521" s="27"/>
      <c r="AF521" s="4"/>
      <c r="AG521" s="4"/>
      <c r="AH521" s="30"/>
      <c r="AI521" s="30"/>
      <c r="AJ521" s="4"/>
      <c r="AK521" s="4"/>
      <c r="AL521" s="24"/>
      <c r="AM521" s="27"/>
      <c r="AN521" s="27"/>
      <c r="AO521" s="27"/>
      <c r="AP521" s="4"/>
      <c r="AQ521" s="4"/>
      <c r="AR521" s="30"/>
      <c r="AS521" s="30"/>
      <c r="AV521" s="24"/>
      <c r="AW521" s="27"/>
      <c r="AX521" s="27"/>
      <c r="AY521" s="27"/>
    </row>
    <row r="522" spans="2:51" x14ac:dyDescent="0.25">
      <c r="B522" s="4"/>
      <c r="C522" s="30"/>
      <c r="D522" s="30"/>
      <c r="E522" s="30"/>
      <c r="F522" s="27"/>
      <c r="G522" s="27"/>
      <c r="H522" s="24"/>
      <c r="I522" s="27"/>
      <c r="J522" s="27"/>
      <c r="K522" s="27"/>
      <c r="L522" s="4"/>
      <c r="M522" s="4"/>
      <c r="N522" s="30"/>
      <c r="O522" s="30"/>
      <c r="P522" s="4"/>
      <c r="Q522" s="4"/>
      <c r="R522" s="24"/>
      <c r="S522" s="27"/>
      <c r="T522" s="27"/>
      <c r="U522" s="27"/>
      <c r="V522" s="4"/>
      <c r="W522" s="4"/>
      <c r="X522" s="30"/>
      <c r="Y522" s="30"/>
      <c r="Z522" s="4"/>
      <c r="AA522" s="4"/>
      <c r="AB522" s="24"/>
      <c r="AC522" s="27"/>
      <c r="AD522" s="27"/>
      <c r="AE522" s="27"/>
      <c r="AF522" s="4"/>
      <c r="AG522" s="4"/>
      <c r="AH522" s="30"/>
      <c r="AI522" s="30"/>
      <c r="AJ522" s="4"/>
      <c r="AK522" s="4"/>
      <c r="AL522" s="24"/>
      <c r="AM522" s="27"/>
      <c r="AN522" s="27"/>
      <c r="AO522" s="27"/>
      <c r="AP522" s="4"/>
      <c r="AQ522" s="4"/>
      <c r="AR522" s="30"/>
      <c r="AS522" s="30"/>
      <c r="AV522" s="24"/>
      <c r="AW522" s="27"/>
      <c r="AX522" s="27"/>
      <c r="AY522" s="27"/>
    </row>
    <row r="523" spans="2:51" x14ac:dyDescent="0.25">
      <c r="B523" s="4"/>
      <c r="C523" s="30"/>
      <c r="D523" s="30"/>
      <c r="E523" s="30"/>
      <c r="F523" s="27"/>
      <c r="G523" s="27"/>
      <c r="H523" s="24"/>
      <c r="I523" s="27"/>
      <c r="J523" s="27"/>
      <c r="K523" s="27"/>
      <c r="L523" s="4"/>
      <c r="M523" s="4"/>
      <c r="N523" s="30"/>
      <c r="O523" s="30"/>
      <c r="P523" s="4"/>
      <c r="Q523" s="4"/>
      <c r="R523" s="24"/>
      <c r="S523" s="27"/>
      <c r="T523" s="27"/>
      <c r="U523" s="27"/>
      <c r="V523" s="4"/>
      <c r="W523" s="4"/>
      <c r="X523" s="30"/>
      <c r="Y523" s="30"/>
      <c r="Z523" s="4"/>
      <c r="AA523" s="4"/>
      <c r="AB523" s="24"/>
      <c r="AC523" s="27"/>
      <c r="AD523" s="27"/>
      <c r="AE523" s="27"/>
      <c r="AF523" s="4"/>
      <c r="AG523" s="4"/>
      <c r="AH523" s="30"/>
      <c r="AI523" s="30"/>
      <c r="AJ523" s="4"/>
      <c r="AK523" s="4"/>
      <c r="AL523" s="24"/>
      <c r="AM523" s="27"/>
      <c r="AN523" s="27"/>
      <c r="AO523" s="27"/>
      <c r="AP523" s="4"/>
      <c r="AQ523" s="4"/>
      <c r="AR523" s="30"/>
      <c r="AS523" s="30"/>
      <c r="AV523" s="24"/>
      <c r="AW523" s="27"/>
      <c r="AX523" s="27"/>
      <c r="AY523" s="27"/>
    </row>
    <row r="524" spans="2:51" x14ac:dyDescent="0.25">
      <c r="B524" s="4"/>
      <c r="C524" s="30"/>
      <c r="D524" s="30"/>
      <c r="E524" s="30"/>
      <c r="F524" s="27"/>
      <c r="G524" s="27"/>
      <c r="H524" s="24"/>
      <c r="I524" s="27"/>
      <c r="J524" s="27"/>
      <c r="K524" s="27"/>
      <c r="L524" s="4"/>
      <c r="M524" s="4"/>
      <c r="N524" s="30"/>
      <c r="O524" s="30"/>
      <c r="P524" s="4"/>
      <c r="Q524" s="4"/>
      <c r="R524" s="24"/>
      <c r="S524" s="27"/>
      <c r="T524" s="27"/>
      <c r="U524" s="27"/>
      <c r="V524" s="4"/>
      <c r="W524" s="4"/>
      <c r="X524" s="30"/>
      <c r="Y524" s="30"/>
      <c r="Z524" s="4"/>
      <c r="AA524" s="4"/>
      <c r="AB524" s="24"/>
      <c r="AC524" s="27"/>
      <c r="AD524" s="27"/>
      <c r="AE524" s="27"/>
      <c r="AF524" s="4"/>
      <c r="AG524" s="4"/>
      <c r="AH524" s="30"/>
      <c r="AI524" s="30"/>
      <c r="AJ524" s="4"/>
      <c r="AK524" s="4"/>
      <c r="AL524" s="24"/>
      <c r="AM524" s="27"/>
      <c r="AN524" s="27"/>
      <c r="AO524" s="27"/>
      <c r="AP524" s="4"/>
      <c r="AQ524" s="4"/>
      <c r="AR524" s="30"/>
      <c r="AS524" s="30"/>
      <c r="AV524" s="24"/>
      <c r="AW524" s="27"/>
      <c r="AX524" s="27"/>
      <c r="AY524" s="27"/>
    </row>
    <row r="525" spans="2:51" x14ac:dyDescent="0.25">
      <c r="B525" s="4"/>
      <c r="C525" s="30"/>
      <c r="D525" s="30"/>
      <c r="E525" s="30"/>
      <c r="F525" s="27"/>
      <c r="G525" s="27"/>
      <c r="H525" s="24"/>
      <c r="I525" s="27"/>
      <c r="J525" s="27"/>
      <c r="K525" s="27"/>
      <c r="L525" s="4"/>
      <c r="M525" s="4"/>
      <c r="N525" s="30"/>
      <c r="O525" s="30"/>
      <c r="P525" s="4"/>
      <c r="Q525" s="4"/>
      <c r="R525" s="24"/>
      <c r="S525" s="27"/>
      <c r="T525" s="27"/>
      <c r="U525" s="27"/>
      <c r="V525" s="4"/>
      <c r="W525" s="4"/>
      <c r="X525" s="30"/>
      <c r="Y525" s="30"/>
      <c r="Z525" s="4"/>
      <c r="AA525" s="4"/>
      <c r="AB525" s="24"/>
      <c r="AC525" s="27"/>
      <c r="AD525" s="27"/>
      <c r="AE525" s="27"/>
      <c r="AF525" s="4"/>
      <c r="AG525" s="4"/>
      <c r="AH525" s="30"/>
      <c r="AI525" s="30"/>
      <c r="AJ525" s="4"/>
      <c r="AK525" s="4"/>
      <c r="AL525" s="24"/>
      <c r="AM525" s="27"/>
      <c r="AN525" s="27"/>
      <c r="AO525" s="27"/>
      <c r="AP525" s="4"/>
      <c r="AQ525" s="4"/>
      <c r="AR525" s="30"/>
      <c r="AS525" s="30"/>
      <c r="AV525" s="24"/>
      <c r="AW525" s="27"/>
      <c r="AX525" s="27"/>
      <c r="AY525" s="27"/>
    </row>
    <row r="526" spans="2:51" x14ac:dyDescent="0.25">
      <c r="B526" s="4"/>
      <c r="C526" s="30"/>
      <c r="D526" s="30"/>
      <c r="E526" s="30"/>
      <c r="F526" s="27"/>
      <c r="G526" s="27"/>
      <c r="H526" s="24"/>
      <c r="I526" s="27"/>
      <c r="J526" s="27"/>
      <c r="K526" s="27"/>
      <c r="L526" s="4"/>
      <c r="M526" s="4"/>
      <c r="N526" s="30"/>
      <c r="O526" s="30"/>
      <c r="P526" s="4"/>
      <c r="Q526" s="4"/>
      <c r="R526" s="24"/>
      <c r="S526" s="27"/>
      <c r="T526" s="27"/>
      <c r="U526" s="27"/>
      <c r="V526" s="4"/>
      <c r="W526" s="4"/>
      <c r="X526" s="30"/>
      <c r="Y526" s="30"/>
      <c r="Z526" s="4"/>
      <c r="AA526" s="4"/>
      <c r="AB526" s="24"/>
      <c r="AC526" s="27"/>
      <c r="AD526" s="27"/>
      <c r="AE526" s="27"/>
      <c r="AF526" s="4"/>
      <c r="AG526" s="4"/>
      <c r="AH526" s="30"/>
      <c r="AI526" s="30"/>
      <c r="AJ526" s="4"/>
      <c r="AK526" s="4"/>
      <c r="AL526" s="24"/>
      <c r="AM526" s="27"/>
      <c r="AN526" s="27"/>
      <c r="AO526" s="27"/>
      <c r="AP526" s="4"/>
      <c r="AQ526" s="4"/>
      <c r="AR526" s="30"/>
      <c r="AS526" s="30"/>
      <c r="AV526" s="24"/>
      <c r="AW526" s="27"/>
      <c r="AX526" s="27"/>
      <c r="AY526" s="27"/>
    </row>
    <row r="527" spans="2:51" x14ac:dyDescent="0.25">
      <c r="B527" s="4"/>
      <c r="C527" s="30"/>
      <c r="D527" s="30"/>
      <c r="E527" s="30"/>
      <c r="F527" s="27"/>
      <c r="G527" s="27"/>
      <c r="H527" s="24"/>
      <c r="I527" s="27"/>
      <c r="J527" s="27"/>
      <c r="K527" s="27"/>
      <c r="L527" s="4"/>
      <c r="M527" s="4"/>
      <c r="N527" s="30"/>
      <c r="O527" s="30"/>
      <c r="P527" s="4"/>
      <c r="Q527" s="4"/>
      <c r="R527" s="24"/>
      <c r="S527" s="27"/>
      <c r="T527" s="27"/>
      <c r="U527" s="27"/>
      <c r="V527" s="4"/>
      <c r="W527" s="4"/>
      <c r="X527" s="30"/>
      <c r="Y527" s="30"/>
      <c r="Z527" s="4"/>
      <c r="AA527" s="4"/>
      <c r="AB527" s="24"/>
      <c r="AC527" s="27"/>
      <c r="AD527" s="27"/>
      <c r="AE527" s="27"/>
      <c r="AF527" s="4"/>
      <c r="AG527" s="4"/>
      <c r="AH527" s="30"/>
      <c r="AI527" s="30"/>
      <c r="AJ527" s="4"/>
      <c r="AK527" s="4"/>
      <c r="AL527" s="24"/>
      <c r="AM527" s="27"/>
      <c r="AN527" s="27"/>
      <c r="AO527" s="27"/>
      <c r="AP527" s="4"/>
      <c r="AQ527" s="4"/>
      <c r="AR527" s="30"/>
      <c r="AS527" s="30"/>
      <c r="AV527" s="24"/>
      <c r="AW527" s="27"/>
      <c r="AX527" s="27"/>
      <c r="AY527" s="27"/>
    </row>
    <row r="528" spans="2:51" x14ac:dyDescent="0.25">
      <c r="B528" s="4"/>
      <c r="C528" s="30"/>
      <c r="D528" s="30"/>
      <c r="E528" s="30"/>
      <c r="F528" s="27"/>
      <c r="G528" s="27"/>
      <c r="H528" s="24"/>
      <c r="I528" s="27"/>
      <c r="J528" s="27"/>
      <c r="K528" s="27"/>
      <c r="L528" s="4"/>
      <c r="M528" s="4"/>
      <c r="N528" s="30"/>
      <c r="O528" s="30"/>
      <c r="P528" s="4"/>
      <c r="Q528" s="4"/>
      <c r="R528" s="24"/>
      <c r="S528" s="27"/>
      <c r="T528" s="27"/>
      <c r="U528" s="27"/>
      <c r="V528" s="4"/>
      <c r="W528" s="4"/>
      <c r="X528" s="30"/>
      <c r="Y528" s="30"/>
      <c r="Z528" s="4"/>
      <c r="AA528" s="4"/>
      <c r="AB528" s="24"/>
      <c r="AC528" s="27"/>
      <c r="AD528" s="27"/>
      <c r="AE528" s="27"/>
      <c r="AF528" s="4"/>
      <c r="AG528" s="4"/>
      <c r="AH528" s="30"/>
      <c r="AI528" s="30"/>
      <c r="AJ528" s="4"/>
      <c r="AK528" s="4"/>
      <c r="AL528" s="24"/>
      <c r="AM528" s="27"/>
      <c r="AN528" s="27"/>
      <c r="AO528" s="27"/>
      <c r="AP528" s="4"/>
      <c r="AQ528" s="4"/>
      <c r="AR528" s="30"/>
      <c r="AS528" s="30"/>
      <c r="AV528" s="24"/>
      <c r="AW528" s="27"/>
      <c r="AX528" s="27"/>
      <c r="AY528" s="27"/>
    </row>
    <row r="529" spans="2:51" x14ac:dyDescent="0.25">
      <c r="B529" s="4"/>
      <c r="C529" s="30"/>
      <c r="D529" s="30"/>
      <c r="E529" s="30"/>
      <c r="F529" s="27"/>
      <c r="G529" s="27"/>
      <c r="H529" s="24"/>
      <c r="I529" s="27"/>
      <c r="J529" s="27"/>
      <c r="K529" s="27"/>
      <c r="L529" s="4"/>
      <c r="M529" s="4"/>
      <c r="N529" s="30"/>
      <c r="O529" s="30"/>
      <c r="P529" s="4"/>
      <c r="Q529" s="4"/>
      <c r="R529" s="24"/>
      <c r="S529" s="27"/>
      <c r="T529" s="27"/>
      <c r="U529" s="27"/>
      <c r="V529" s="4"/>
      <c r="W529" s="4"/>
      <c r="X529" s="30"/>
      <c r="Y529" s="30"/>
      <c r="Z529" s="4"/>
      <c r="AA529" s="4"/>
      <c r="AB529" s="24"/>
      <c r="AC529" s="27"/>
      <c r="AD529" s="27"/>
      <c r="AE529" s="27"/>
      <c r="AF529" s="4"/>
      <c r="AG529" s="4"/>
      <c r="AH529" s="30"/>
      <c r="AI529" s="30"/>
      <c r="AJ529" s="4"/>
      <c r="AK529" s="4"/>
      <c r="AL529" s="24"/>
      <c r="AM529" s="27"/>
      <c r="AN529" s="27"/>
      <c r="AO529" s="27"/>
      <c r="AP529" s="4"/>
      <c r="AQ529" s="4"/>
      <c r="AR529" s="30"/>
      <c r="AS529" s="30"/>
      <c r="AV529" s="24"/>
      <c r="AW529" s="27"/>
      <c r="AX529" s="27"/>
      <c r="AY529" s="27"/>
    </row>
    <row r="530" spans="2:51" x14ac:dyDescent="0.25">
      <c r="B530" s="4"/>
      <c r="C530" s="30"/>
      <c r="D530" s="30"/>
      <c r="E530" s="30"/>
      <c r="F530" s="27"/>
      <c r="G530" s="27"/>
      <c r="H530" s="24"/>
      <c r="I530" s="27"/>
      <c r="J530" s="27"/>
      <c r="K530" s="27"/>
      <c r="L530" s="4"/>
      <c r="M530" s="4"/>
      <c r="N530" s="30"/>
      <c r="O530" s="30"/>
      <c r="P530" s="4"/>
      <c r="Q530" s="4"/>
      <c r="R530" s="24"/>
      <c r="S530" s="27"/>
      <c r="T530" s="27"/>
      <c r="U530" s="27"/>
      <c r="V530" s="4"/>
      <c r="W530" s="4"/>
      <c r="X530" s="30"/>
      <c r="Y530" s="30"/>
      <c r="Z530" s="4"/>
      <c r="AA530" s="4"/>
      <c r="AB530" s="24"/>
      <c r="AC530" s="27"/>
      <c r="AD530" s="27"/>
      <c r="AE530" s="27"/>
      <c r="AF530" s="4"/>
      <c r="AG530" s="4"/>
      <c r="AH530" s="30"/>
      <c r="AI530" s="30"/>
      <c r="AJ530" s="4"/>
      <c r="AK530" s="4"/>
      <c r="AL530" s="24"/>
      <c r="AM530" s="27"/>
      <c r="AN530" s="27"/>
      <c r="AO530" s="27"/>
      <c r="AP530" s="4"/>
      <c r="AQ530" s="4"/>
      <c r="AR530" s="30"/>
      <c r="AS530" s="30"/>
      <c r="AV530" s="24"/>
      <c r="AW530" s="27"/>
      <c r="AX530" s="27"/>
      <c r="AY530" s="27"/>
    </row>
    <row r="531" spans="2:51" x14ac:dyDescent="0.25">
      <c r="B531" s="4"/>
      <c r="C531" s="30"/>
      <c r="D531" s="30"/>
      <c r="E531" s="30"/>
      <c r="F531" s="27"/>
      <c r="G531" s="27"/>
      <c r="H531" s="24"/>
      <c r="I531" s="27"/>
      <c r="J531" s="27"/>
      <c r="K531" s="27"/>
      <c r="L531" s="4"/>
      <c r="M531" s="4"/>
      <c r="N531" s="30"/>
      <c r="O531" s="30"/>
      <c r="P531" s="4"/>
      <c r="Q531" s="4"/>
      <c r="R531" s="24"/>
      <c r="S531" s="27"/>
      <c r="T531" s="27"/>
      <c r="U531" s="27"/>
      <c r="V531" s="4"/>
      <c r="W531" s="4"/>
      <c r="X531" s="30"/>
      <c r="Y531" s="30"/>
      <c r="Z531" s="4"/>
      <c r="AA531" s="4"/>
      <c r="AB531" s="24"/>
      <c r="AC531" s="27"/>
      <c r="AD531" s="27"/>
      <c r="AE531" s="27"/>
      <c r="AF531" s="4"/>
      <c r="AG531" s="4"/>
      <c r="AH531" s="30"/>
      <c r="AI531" s="30"/>
      <c r="AJ531" s="4"/>
      <c r="AK531" s="4"/>
      <c r="AL531" s="24"/>
      <c r="AM531" s="27"/>
      <c r="AN531" s="27"/>
      <c r="AO531" s="27"/>
      <c r="AP531" s="4"/>
      <c r="AQ531" s="4"/>
      <c r="AR531" s="30"/>
      <c r="AS531" s="30"/>
      <c r="AV531" s="24"/>
      <c r="AW531" s="27"/>
      <c r="AX531" s="27"/>
      <c r="AY531" s="27"/>
    </row>
    <row r="532" spans="2:51" x14ac:dyDescent="0.25">
      <c r="B532" s="4"/>
      <c r="C532" s="30"/>
      <c r="D532" s="30"/>
      <c r="E532" s="30"/>
      <c r="F532" s="27"/>
      <c r="G532" s="27"/>
      <c r="H532" s="24"/>
      <c r="I532" s="27"/>
      <c r="J532" s="27"/>
      <c r="K532" s="27"/>
      <c r="L532" s="4"/>
      <c r="M532" s="4"/>
      <c r="N532" s="30"/>
      <c r="O532" s="30"/>
      <c r="P532" s="4"/>
      <c r="Q532" s="4"/>
      <c r="R532" s="24"/>
      <c r="S532" s="27"/>
      <c r="T532" s="27"/>
      <c r="U532" s="27"/>
      <c r="V532" s="4"/>
      <c r="W532" s="4"/>
      <c r="X532" s="30"/>
      <c r="Y532" s="30"/>
      <c r="Z532" s="4"/>
      <c r="AA532" s="4"/>
      <c r="AB532" s="24"/>
      <c r="AC532" s="27"/>
      <c r="AD532" s="27"/>
      <c r="AE532" s="27"/>
      <c r="AF532" s="4"/>
      <c r="AG532" s="4"/>
      <c r="AH532" s="30"/>
      <c r="AI532" s="30"/>
      <c r="AJ532" s="4"/>
      <c r="AK532" s="4"/>
      <c r="AL532" s="24"/>
      <c r="AM532" s="27"/>
      <c r="AN532" s="27"/>
      <c r="AO532" s="27"/>
      <c r="AP532" s="4"/>
      <c r="AQ532" s="4"/>
      <c r="AR532" s="30"/>
      <c r="AS532" s="30"/>
      <c r="AV532" s="24"/>
      <c r="AW532" s="27"/>
      <c r="AX532" s="27"/>
      <c r="AY532" s="27"/>
    </row>
    <row r="533" spans="2:51" x14ac:dyDescent="0.25">
      <c r="B533" s="4"/>
      <c r="C533" s="30"/>
      <c r="D533" s="30"/>
      <c r="E533" s="30"/>
      <c r="F533" s="27"/>
      <c r="G533" s="27"/>
      <c r="H533" s="24"/>
      <c r="I533" s="27"/>
      <c r="J533" s="27"/>
      <c r="K533" s="27"/>
      <c r="L533" s="4"/>
      <c r="M533" s="4"/>
      <c r="N533" s="30"/>
      <c r="O533" s="30"/>
      <c r="P533" s="4"/>
      <c r="Q533" s="4"/>
      <c r="R533" s="24"/>
      <c r="S533" s="27"/>
      <c r="T533" s="27"/>
      <c r="U533" s="27"/>
      <c r="V533" s="4"/>
      <c r="W533" s="4"/>
      <c r="X533" s="30"/>
      <c r="Y533" s="30"/>
      <c r="Z533" s="4"/>
      <c r="AA533" s="4"/>
      <c r="AB533" s="24"/>
      <c r="AC533" s="27"/>
      <c r="AD533" s="27"/>
      <c r="AE533" s="27"/>
      <c r="AF533" s="4"/>
      <c r="AG533" s="4"/>
      <c r="AH533" s="30"/>
      <c r="AI533" s="30"/>
      <c r="AJ533" s="4"/>
      <c r="AK533" s="4"/>
      <c r="AL533" s="24"/>
      <c r="AM533" s="27"/>
      <c r="AN533" s="27"/>
      <c r="AO533" s="27"/>
      <c r="AP533" s="4"/>
      <c r="AQ533" s="4"/>
      <c r="AR533" s="30"/>
      <c r="AS533" s="30"/>
      <c r="AV533" s="24"/>
      <c r="AW533" s="27"/>
      <c r="AX533" s="27"/>
      <c r="AY533" s="27"/>
    </row>
    <row r="534" spans="2:51" x14ac:dyDescent="0.25">
      <c r="B534" s="4"/>
      <c r="C534" s="30"/>
      <c r="D534" s="30"/>
      <c r="E534" s="30"/>
      <c r="F534" s="27"/>
      <c r="G534" s="27"/>
      <c r="H534" s="24"/>
      <c r="I534" s="27"/>
      <c r="J534" s="27"/>
      <c r="K534" s="27"/>
      <c r="L534" s="4"/>
      <c r="M534" s="4"/>
      <c r="N534" s="30"/>
      <c r="O534" s="30"/>
      <c r="P534" s="4"/>
      <c r="Q534" s="4"/>
      <c r="R534" s="24"/>
      <c r="S534" s="27"/>
      <c r="T534" s="27"/>
      <c r="U534" s="27"/>
      <c r="V534" s="4"/>
      <c r="W534" s="4"/>
      <c r="X534" s="30"/>
      <c r="Y534" s="30"/>
      <c r="Z534" s="4"/>
      <c r="AA534" s="4"/>
      <c r="AB534" s="24"/>
      <c r="AC534" s="27"/>
      <c r="AD534" s="27"/>
      <c r="AE534" s="27"/>
      <c r="AF534" s="4"/>
      <c r="AG534" s="4"/>
      <c r="AH534" s="30"/>
      <c r="AI534" s="30"/>
      <c r="AJ534" s="4"/>
      <c r="AK534" s="4"/>
      <c r="AL534" s="24"/>
      <c r="AM534" s="27"/>
      <c r="AN534" s="27"/>
      <c r="AO534" s="27"/>
      <c r="AP534" s="4"/>
      <c r="AQ534" s="4"/>
      <c r="AR534" s="30"/>
      <c r="AS534" s="30"/>
      <c r="AV534" s="24"/>
      <c r="AW534" s="27"/>
      <c r="AX534" s="27"/>
      <c r="AY534" s="27"/>
    </row>
    <row r="535" spans="2:51" x14ac:dyDescent="0.25">
      <c r="B535" s="4"/>
      <c r="C535" s="30"/>
      <c r="D535" s="30"/>
      <c r="E535" s="30"/>
      <c r="F535" s="27"/>
      <c r="G535" s="27"/>
      <c r="H535" s="24"/>
      <c r="I535" s="27"/>
      <c r="J535" s="27"/>
      <c r="K535" s="27"/>
      <c r="L535" s="4"/>
      <c r="M535" s="4"/>
      <c r="N535" s="30"/>
      <c r="O535" s="30"/>
      <c r="P535" s="4"/>
      <c r="Q535" s="4"/>
      <c r="R535" s="24"/>
      <c r="S535" s="27"/>
      <c r="T535" s="27"/>
      <c r="U535" s="27"/>
      <c r="V535" s="4"/>
      <c r="W535" s="4"/>
      <c r="X535" s="30"/>
      <c r="Y535" s="30"/>
      <c r="Z535" s="4"/>
      <c r="AA535" s="4"/>
      <c r="AB535" s="24"/>
      <c r="AC535" s="27"/>
      <c r="AD535" s="27"/>
      <c r="AE535" s="27"/>
      <c r="AF535" s="4"/>
      <c r="AG535" s="4"/>
      <c r="AH535" s="30"/>
      <c r="AI535" s="30"/>
      <c r="AJ535" s="4"/>
      <c r="AK535" s="4"/>
      <c r="AL535" s="24"/>
      <c r="AM535" s="27"/>
      <c r="AN535" s="27"/>
      <c r="AO535" s="27"/>
      <c r="AP535" s="4"/>
      <c r="AQ535" s="4"/>
      <c r="AR535" s="30"/>
      <c r="AS535" s="30"/>
      <c r="AV535" s="24"/>
      <c r="AW535" s="27"/>
      <c r="AX535" s="27"/>
      <c r="AY535" s="27"/>
    </row>
    <row r="536" spans="2:51" x14ac:dyDescent="0.25">
      <c r="B536" s="4"/>
      <c r="C536" s="30"/>
      <c r="D536" s="30"/>
      <c r="E536" s="30"/>
      <c r="F536" s="27"/>
      <c r="G536" s="27"/>
      <c r="H536" s="24"/>
      <c r="I536" s="27"/>
      <c r="J536" s="27"/>
      <c r="K536" s="27"/>
      <c r="L536" s="4"/>
      <c r="M536" s="4"/>
      <c r="N536" s="30"/>
      <c r="O536" s="30"/>
      <c r="P536" s="4"/>
      <c r="Q536" s="4"/>
      <c r="R536" s="24"/>
      <c r="S536" s="27"/>
      <c r="T536" s="27"/>
      <c r="U536" s="27"/>
      <c r="V536" s="4"/>
      <c r="W536" s="4"/>
      <c r="X536" s="30"/>
      <c r="Y536" s="30"/>
      <c r="Z536" s="4"/>
      <c r="AA536" s="4"/>
      <c r="AB536" s="24"/>
      <c r="AC536" s="27"/>
      <c r="AD536" s="27"/>
      <c r="AE536" s="27"/>
      <c r="AF536" s="4"/>
      <c r="AG536" s="4"/>
      <c r="AH536" s="30"/>
      <c r="AI536" s="30"/>
      <c r="AJ536" s="4"/>
      <c r="AK536" s="4"/>
      <c r="AL536" s="24"/>
      <c r="AM536" s="27"/>
      <c r="AN536" s="27"/>
      <c r="AO536" s="27"/>
      <c r="AP536" s="4"/>
      <c r="AQ536" s="4"/>
      <c r="AR536" s="30"/>
      <c r="AS536" s="30"/>
      <c r="AV536" s="24"/>
      <c r="AW536" s="27"/>
      <c r="AX536" s="27"/>
      <c r="AY536" s="27"/>
    </row>
    <row r="537" spans="2:51" x14ac:dyDescent="0.25">
      <c r="B537" s="4"/>
      <c r="C537" s="30"/>
      <c r="D537" s="30"/>
      <c r="E537" s="30"/>
      <c r="F537" s="27"/>
      <c r="G537" s="27"/>
      <c r="H537" s="24"/>
      <c r="I537" s="27"/>
      <c r="J537" s="27"/>
      <c r="K537" s="27"/>
      <c r="L537" s="4"/>
      <c r="M537" s="4"/>
      <c r="N537" s="30"/>
      <c r="O537" s="30"/>
      <c r="P537" s="4"/>
      <c r="Q537" s="4"/>
      <c r="R537" s="24"/>
      <c r="S537" s="27"/>
      <c r="T537" s="27"/>
      <c r="U537" s="27"/>
      <c r="V537" s="4"/>
      <c r="W537" s="4"/>
      <c r="X537" s="30"/>
      <c r="Y537" s="30"/>
      <c r="Z537" s="4"/>
      <c r="AA537" s="4"/>
      <c r="AB537" s="24"/>
      <c r="AC537" s="27"/>
      <c r="AD537" s="27"/>
      <c r="AE537" s="27"/>
      <c r="AF537" s="4"/>
      <c r="AG537" s="4"/>
      <c r="AH537" s="30"/>
      <c r="AI537" s="30"/>
      <c r="AJ537" s="4"/>
      <c r="AK537" s="4"/>
      <c r="AL537" s="24"/>
      <c r="AM537" s="27"/>
      <c r="AN537" s="27"/>
      <c r="AO537" s="27"/>
      <c r="AP537" s="4"/>
      <c r="AQ537" s="4"/>
      <c r="AR537" s="30"/>
      <c r="AS537" s="30"/>
      <c r="AV537" s="24"/>
      <c r="AW537" s="27"/>
      <c r="AX537" s="27"/>
      <c r="AY537" s="27"/>
    </row>
    <row r="538" spans="2:51" x14ac:dyDescent="0.25">
      <c r="B538" s="4"/>
      <c r="C538" s="30"/>
      <c r="D538" s="30"/>
      <c r="E538" s="30"/>
      <c r="F538" s="27"/>
      <c r="G538" s="27"/>
      <c r="H538" s="24"/>
      <c r="I538" s="27"/>
      <c r="J538" s="27"/>
      <c r="K538" s="27"/>
      <c r="L538" s="4"/>
      <c r="M538" s="4"/>
      <c r="N538" s="30"/>
      <c r="O538" s="30"/>
      <c r="P538" s="4"/>
      <c r="Q538" s="4"/>
      <c r="R538" s="24"/>
      <c r="S538" s="27"/>
      <c r="T538" s="27"/>
      <c r="U538" s="27"/>
      <c r="V538" s="4"/>
      <c r="W538" s="4"/>
      <c r="X538" s="30"/>
      <c r="Y538" s="30"/>
      <c r="Z538" s="4"/>
      <c r="AA538" s="4"/>
      <c r="AB538" s="24"/>
      <c r="AC538" s="27"/>
      <c r="AD538" s="27"/>
      <c r="AE538" s="27"/>
      <c r="AF538" s="4"/>
      <c r="AG538" s="4"/>
      <c r="AH538" s="30"/>
      <c r="AI538" s="30"/>
      <c r="AJ538" s="4"/>
      <c r="AK538" s="4"/>
      <c r="AL538" s="24"/>
      <c r="AM538" s="27"/>
      <c r="AN538" s="27"/>
      <c r="AO538" s="27"/>
      <c r="AP538" s="4"/>
      <c r="AQ538" s="4"/>
      <c r="AR538" s="30"/>
      <c r="AS538" s="30"/>
      <c r="AV538" s="24"/>
      <c r="AW538" s="27"/>
      <c r="AX538" s="27"/>
      <c r="AY538" s="27"/>
    </row>
    <row r="539" spans="2:51" x14ac:dyDescent="0.25">
      <c r="B539" s="4"/>
      <c r="C539" s="30"/>
      <c r="D539" s="30"/>
      <c r="E539" s="30"/>
      <c r="F539" s="27"/>
      <c r="G539" s="27"/>
      <c r="H539" s="24"/>
      <c r="I539" s="27"/>
      <c r="J539" s="27"/>
      <c r="K539" s="27"/>
      <c r="L539" s="4"/>
      <c r="M539" s="4"/>
      <c r="N539" s="30"/>
      <c r="O539" s="30"/>
      <c r="P539" s="4"/>
      <c r="Q539" s="4"/>
      <c r="R539" s="24"/>
      <c r="S539" s="27"/>
      <c r="T539" s="27"/>
      <c r="U539" s="27"/>
      <c r="V539" s="4"/>
      <c r="W539" s="4"/>
      <c r="X539" s="30"/>
      <c r="Y539" s="30"/>
      <c r="Z539" s="4"/>
      <c r="AA539" s="4"/>
      <c r="AB539" s="24"/>
      <c r="AC539" s="27"/>
      <c r="AD539" s="27"/>
      <c r="AE539" s="27"/>
      <c r="AF539" s="4"/>
      <c r="AG539" s="4"/>
      <c r="AH539" s="30"/>
      <c r="AI539" s="30"/>
      <c r="AJ539" s="4"/>
      <c r="AK539" s="4"/>
      <c r="AL539" s="24"/>
      <c r="AM539" s="27"/>
      <c r="AN539" s="27"/>
      <c r="AO539" s="27"/>
      <c r="AP539" s="4"/>
      <c r="AQ539" s="4"/>
      <c r="AR539" s="30"/>
      <c r="AS539" s="30"/>
      <c r="AV539" s="24"/>
      <c r="AW539" s="27"/>
      <c r="AX539" s="27"/>
      <c r="AY539" s="27"/>
    </row>
    <row r="540" spans="2:51" x14ac:dyDescent="0.25">
      <c r="B540" s="4"/>
      <c r="C540" s="30"/>
      <c r="D540" s="30"/>
      <c r="E540" s="30"/>
      <c r="F540" s="27"/>
      <c r="G540" s="27"/>
      <c r="H540" s="24"/>
      <c r="I540" s="27"/>
      <c r="J540" s="27"/>
      <c r="K540" s="27"/>
      <c r="L540" s="4"/>
      <c r="M540" s="4"/>
      <c r="N540" s="30"/>
      <c r="O540" s="30"/>
      <c r="P540" s="4"/>
      <c r="Q540" s="4"/>
      <c r="R540" s="24"/>
      <c r="S540" s="27"/>
      <c r="T540" s="27"/>
      <c r="U540" s="27"/>
      <c r="V540" s="4"/>
      <c r="W540" s="4"/>
      <c r="X540" s="30"/>
      <c r="Y540" s="30"/>
      <c r="Z540" s="4"/>
      <c r="AA540" s="4"/>
      <c r="AB540" s="24"/>
      <c r="AC540" s="27"/>
      <c r="AD540" s="27"/>
      <c r="AE540" s="27"/>
      <c r="AF540" s="4"/>
      <c r="AG540" s="4"/>
      <c r="AH540" s="30"/>
      <c r="AI540" s="30"/>
      <c r="AJ540" s="4"/>
      <c r="AK540" s="4"/>
      <c r="AL540" s="24"/>
      <c r="AM540" s="27"/>
      <c r="AN540" s="27"/>
      <c r="AO540" s="27"/>
      <c r="AP540" s="4"/>
      <c r="AQ540" s="4"/>
      <c r="AR540" s="30"/>
      <c r="AS540" s="30"/>
      <c r="AV540" s="24"/>
      <c r="AW540" s="27"/>
      <c r="AX540" s="27"/>
      <c r="AY540" s="27"/>
    </row>
    <row r="541" spans="2:51" x14ac:dyDescent="0.25">
      <c r="B541" s="4"/>
      <c r="C541" s="30"/>
      <c r="D541" s="30"/>
      <c r="E541" s="30"/>
      <c r="F541" s="27"/>
      <c r="G541" s="27"/>
      <c r="H541" s="24"/>
      <c r="I541" s="27"/>
      <c r="J541" s="27"/>
      <c r="K541" s="27"/>
      <c r="L541" s="4"/>
      <c r="M541" s="4"/>
      <c r="N541" s="30"/>
      <c r="O541" s="30"/>
      <c r="P541" s="4"/>
      <c r="Q541" s="4"/>
      <c r="R541" s="24"/>
      <c r="S541" s="27"/>
      <c r="T541" s="27"/>
      <c r="U541" s="27"/>
      <c r="V541" s="4"/>
      <c r="W541" s="4"/>
      <c r="X541" s="30"/>
      <c r="Y541" s="30"/>
      <c r="Z541" s="4"/>
      <c r="AA541" s="4"/>
      <c r="AB541" s="24"/>
      <c r="AC541" s="27"/>
      <c r="AD541" s="27"/>
      <c r="AE541" s="27"/>
      <c r="AF541" s="4"/>
      <c r="AG541" s="4"/>
      <c r="AH541" s="30"/>
      <c r="AI541" s="30"/>
      <c r="AJ541" s="4"/>
      <c r="AK541" s="4"/>
      <c r="AL541" s="24"/>
      <c r="AM541" s="27"/>
      <c r="AN541" s="27"/>
      <c r="AO541" s="27"/>
      <c r="AP541" s="4"/>
      <c r="AQ541" s="4"/>
      <c r="AR541" s="30"/>
      <c r="AS541" s="30"/>
      <c r="AV541" s="24"/>
      <c r="AW541" s="27"/>
      <c r="AX541" s="27"/>
      <c r="AY541" s="27"/>
    </row>
    <row r="542" spans="2:51" x14ac:dyDescent="0.25">
      <c r="B542" s="4"/>
      <c r="C542" s="30"/>
      <c r="D542" s="30"/>
      <c r="E542" s="30"/>
      <c r="F542" s="27"/>
      <c r="G542" s="27"/>
      <c r="H542" s="24"/>
      <c r="I542" s="27"/>
      <c r="J542" s="27"/>
      <c r="K542" s="27"/>
      <c r="L542" s="4"/>
      <c r="M542" s="4"/>
      <c r="N542" s="30"/>
      <c r="O542" s="30"/>
      <c r="P542" s="4"/>
      <c r="Q542" s="4"/>
      <c r="R542" s="24"/>
      <c r="S542" s="27"/>
      <c r="T542" s="27"/>
      <c r="U542" s="27"/>
      <c r="V542" s="4"/>
      <c r="W542" s="4"/>
      <c r="X542" s="30"/>
      <c r="Y542" s="30"/>
      <c r="Z542" s="4"/>
      <c r="AA542" s="4"/>
      <c r="AB542" s="24"/>
      <c r="AC542" s="27"/>
      <c r="AD542" s="27"/>
      <c r="AE542" s="27"/>
      <c r="AF542" s="4"/>
      <c r="AG542" s="4"/>
      <c r="AH542" s="30"/>
      <c r="AI542" s="30"/>
      <c r="AJ542" s="4"/>
      <c r="AK542" s="4"/>
      <c r="AL542" s="24"/>
      <c r="AM542" s="27"/>
      <c r="AN542" s="27"/>
      <c r="AO542" s="27"/>
      <c r="AP542" s="4"/>
      <c r="AQ542" s="4"/>
      <c r="AR542" s="30"/>
      <c r="AS542" s="30"/>
      <c r="AV542" s="24"/>
      <c r="AW542" s="27"/>
      <c r="AX542" s="27"/>
      <c r="AY542" s="27"/>
    </row>
    <row r="543" spans="2:51" x14ac:dyDescent="0.25">
      <c r="B543" s="4"/>
      <c r="C543" s="30"/>
      <c r="D543" s="30"/>
      <c r="E543" s="30"/>
      <c r="F543" s="27"/>
      <c r="G543" s="27"/>
      <c r="H543" s="24"/>
      <c r="I543" s="27"/>
      <c r="J543" s="27"/>
      <c r="K543" s="27"/>
      <c r="L543" s="4"/>
      <c r="M543" s="4"/>
      <c r="N543" s="30"/>
      <c r="O543" s="30"/>
      <c r="P543" s="4"/>
      <c r="Q543" s="4"/>
      <c r="R543" s="24"/>
      <c r="S543" s="27"/>
      <c r="T543" s="27"/>
      <c r="U543" s="27"/>
      <c r="V543" s="4"/>
      <c r="W543" s="4"/>
      <c r="X543" s="30"/>
      <c r="Y543" s="30"/>
      <c r="Z543" s="4"/>
      <c r="AA543" s="4"/>
      <c r="AB543" s="24"/>
      <c r="AC543" s="27"/>
      <c r="AD543" s="27"/>
      <c r="AE543" s="27"/>
      <c r="AF543" s="4"/>
      <c r="AG543" s="4"/>
      <c r="AH543" s="30"/>
      <c r="AI543" s="30"/>
      <c r="AJ543" s="4"/>
      <c r="AK543" s="4"/>
      <c r="AL543" s="24"/>
      <c r="AM543" s="27"/>
      <c r="AN543" s="27"/>
      <c r="AO543" s="27"/>
      <c r="AP543" s="4"/>
      <c r="AQ543" s="4"/>
      <c r="AR543" s="30"/>
      <c r="AS543" s="30"/>
      <c r="AV543" s="24"/>
      <c r="AW543" s="27"/>
      <c r="AX543" s="27"/>
      <c r="AY543" s="27"/>
    </row>
    <row r="544" spans="2:51" x14ac:dyDescent="0.25">
      <c r="B544" s="4"/>
      <c r="C544" s="30"/>
      <c r="D544" s="30"/>
      <c r="E544" s="30"/>
      <c r="F544" s="27"/>
      <c r="G544" s="27"/>
      <c r="H544" s="24"/>
      <c r="I544" s="27"/>
      <c r="J544" s="27"/>
      <c r="K544" s="27"/>
      <c r="L544" s="4"/>
      <c r="M544" s="4"/>
      <c r="N544" s="30"/>
      <c r="O544" s="30"/>
      <c r="P544" s="4"/>
      <c r="Q544" s="4"/>
      <c r="R544" s="24"/>
      <c r="S544" s="27"/>
      <c r="T544" s="27"/>
      <c r="U544" s="27"/>
      <c r="V544" s="4"/>
      <c r="W544" s="4"/>
      <c r="X544" s="30"/>
      <c r="Y544" s="30"/>
      <c r="Z544" s="4"/>
      <c r="AA544" s="4"/>
      <c r="AB544" s="24"/>
      <c r="AC544" s="27"/>
      <c r="AD544" s="27"/>
      <c r="AE544" s="27"/>
      <c r="AF544" s="4"/>
      <c r="AG544" s="4"/>
      <c r="AH544" s="30"/>
      <c r="AI544" s="30"/>
      <c r="AJ544" s="4"/>
      <c r="AK544" s="4"/>
      <c r="AL544" s="24"/>
      <c r="AM544" s="27"/>
      <c r="AN544" s="27"/>
      <c r="AO544" s="27"/>
      <c r="AP544" s="4"/>
      <c r="AQ544" s="4"/>
      <c r="AR544" s="30"/>
      <c r="AS544" s="30"/>
      <c r="AV544" s="24"/>
      <c r="AW544" s="27"/>
      <c r="AX544" s="27"/>
      <c r="AY544" s="27"/>
    </row>
    <row r="545" spans="2:51" x14ac:dyDescent="0.25">
      <c r="B545" s="4"/>
      <c r="C545" s="30"/>
      <c r="D545" s="30"/>
      <c r="E545" s="30"/>
      <c r="F545" s="27"/>
      <c r="G545" s="27"/>
      <c r="H545" s="24"/>
      <c r="I545" s="27"/>
      <c r="J545" s="27"/>
      <c r="K545" s="27"/>
      <c r="L545" s="4"/>
      <c r="M545" s="4"/>
      <c r="N545" s="30"/>
      <c r="O545" s="30"/>
      <c r="P545" s="4"/>
      <c r="Q545" s="4"/>
      <c r="R545" s="24"/>
      <c r="S545" s="27"/>
      <c r="T545" s="27"/>
      <c r="U545" s="27"/>
      <c r="V545" s="4"/>
      <c r="W545" s="4"/>
      <c r="X545" s="30"/>
      <c r="Y545" s="30"/>
      <c r="Z545" s="4"/>
      <c r="AA545" s="4"/>
      <c r="AB545" s="24"/>
      <c r="AC545" s="27"/>
      <c r="AD545" s="27"/>
      <c r="AE545" s="27"/>
      <c r="AF545" s="4"/>
      <c r="AG545" s="4"/>
      <c r="AH545" s="30"/>
      <c r="AI545" s="30"/>
      <c r="AJ545" s="4"/>
      <c r="AK545" s="4"/>
      <c r="AL545" s="24"/>
      <c r="AM545" s="27"/>
      <c r="AN545" s="27"/>
      <c r="AO545" s="27"/>
      <c r="AP545" s="4"/>
      <c r="AQ545" s="4"/>
      <c r="AR545" s="30"/>
      <c r="AS545" s="30"/>
      <c r="AV545" s="24"/>
      <c r="AW545" s="27"/>
      <c r="AX545" s="27"/>
      <c r="AY545" s="27"/>
    </row>
    <row r="546" spans="2:51" x14ac:dyDescent="0.25">
      <c r="B546" s="4"/>
      <c r="C546" s="30"/>
      <c r="D546" s="30"/>
      <c r="E546" s="30"/>
      <c r="F546" s="27"/>
      <c r="G546" s="27"/>
      <c r="H546" s="24"/>
      <c r="I546" s="27"/>
      <c r="J546" s="27"/>
      <c r="K546" s="27"/>
      <c r="L546" s="4"/>
      <c r="M546" s="4"/>
      <c r="N546" s="30"/>
      <c r="O546" s="30"/>
      <c r="P546" s="4"/>
      <c r="Q546" s="4"/>
      <c r="R546" s="24"/>
      <c r="S546" s="27"/>
      <c r="T546" s="27"/>
      <c r="U546" s="27"/>
      <c r="V546" s="4"/>
      <c r="W546" s="4"/>
      <c r="X546" s="30"/>
      <c r="Y546" s="30"/>
      <c r="Z546" s="4"/>
      <c r="AA546" s="4"/>
      <c r="AB546" s="24"/>
      <c r="AC546" s="27"/>
      <c r="AD546" s="27"/>
      <c r="AE546" s="27"/>
      <c r="AF546" s="4"/>
      <c r="AG546" s="4"/>
      <c r="AH546" s="30"/>
      <c r="AI546" s="30"/>
      <c r="AJ546" s="4"/>
      <c r="AK546" s="4"/>
      <c r="AL546" s="24"/>
      <c r="AM546" s="27"/>
      <c r="AN546" s="27"/>
      <c r="AO546" s="27"/>
      <c r="AP546" s="4"/>
      <c r="AQ546" s="4"/>
      <c r="AR546" s="30"/>
      <c r="AS546" s="30"/>
      <c r="AV546" s="24"/>
      <c r="AW546" s="27"/>
      <c r="AX546" s="27"/>
      <c r="AY546" s="27"/>
    </row>
    <row r="547" spans="2:51" x14ac:dyDescent="0.25">
      <c r="B547" s="4"/>
      <c r="C547" s="30"/>
      <c r="D547" s="30"/>
      <c r="E547" s="30"/>
      <c r="F547" s="27"/>
      <c r="G547" s="27"/>
      <c r="H547" s="24"/>
      <c r="I547" s="27"/>
      <c r="J547" s="27"/>
      <c r="K547" s="27"/>
      <c r="L547" s="4"/>
      <c r="M547" s="4"/>
      <c r="N547" s="30"/>
      <c r="O547" s="30"/>
      <c r="P547" s="4"/>
      <c r="Q547" s="4"/>
      <c r="R547" s="24"/>
      <c r="S547" s="27"/>
      <c r="T547" s="27"/>
      <c r="U547" s="27"/>
      <c r="V547" s="4"/>
      <c r="W547" s="4"/>
      <c r="X547" s="30"/>
      <c r="Y547" s="30"/>
      <c r="Z547" s="4"/>
      <c r="AA547" s="4"/>
      <c r="AB547" s="24"/>
      <c r="AC547" s="27"/>
      <c r="AD547" s="27"/>
      <c r="AE547" s="27"/>
      <c r="AF547" s="4"/>
      <c r="AG547" s="4"/>
      <c r="AH547" s="30"/>
      <c r="AI547" s="30"/>
      <c r="AJ547" s="4"/>
      <c r="AK547" s="4"/>
      <c r="AL547" s="24"/>
      <c r="AM547" s="27"/>
      <c r="AN547" s="27"/>
      <c r="AO547" s="27"/>
      <c r="AP547" s="4"/>
      <c r="AQ547" s="4"/>
      <c r="AR547" s="30"/>
      <c r="AS547" s="30"/>
      <c r="AV547" s="24"/>
      <c r="AW547" s="27"/>
      <c r="AX547" s="27"/>
      <c r="AY547" s="27"/>
    </row>
    <row r="548" spans="2:51" x14ac:dyDescent="0.25">
      <c r="B548" s="4"/>
      <c r="C548" s="30"/>
      <c r="D548" s="30"/>
      <c r="E548" s="30"/>
      <c r="F548" s="27"/>
      <c r="G548" s="27"/>
      <c r="H548" s="24"/>
      <c r="I548" s="27"/>
      <c r="J548" s="27"/>
      <c r="K548" s="27"/>
      <c r="L548" s="4"/>
      <c r="M548" s="4"/>
      <c r="N548" s="30"/>
      <c r="O548" s="30"/>
      <c r="P548" s="4"/>
      <c r="Q548" s="4"/>
      <c r="R548" s="24"/>
      <c r="S548" s="27"/>
      <c r="T548" s="27"/>
      <c r="U548" s="27"/>
      <c r="V548" s="4"/>
      <c r="W548" s="4"/>
      <c r="X548" s="30"/>
      <c r="Y548" s="30"/>
      <c r="Z548" s="4"/>
      <c r="AA548" s="4"/>
      <c r="AB548" s="24"/>
      <c r="AC548" s="27"/>
      <c r="AD548" s="27"/>
      <c r="AE548" s="27"/>
      <c r="AF548" s="4"/>
      <c r="AG548" s="4"/>
      <c r="AH548" s="30"/>
      <c r="AI548" s="30"/>
      <c r="AJ548" s="4"/>
      <c r="AK548" s="4"/>
      <c r="AL548" s="24"/>
      <c r="AM548" s="27"/>
      <c r="AN548" s="27"/>
      <c r="AO548" s="27"/>
      <c r="AP548" s="4"/>
      <c r="AQ548" s="4"/>
      <c r="AR548" s="30"/>
      <c r="AS548" s="30"/>
      <c r="AV548" s="24"/>
      <c r="AW548" s="27"/>
      <c r="AX548" s="27"/>
      <c r="AY548" s="27"/>
    </row>
    <row r="549" spans="2:51" x14ac:dyDescent="0.25">
      <c r="B549" s="4"/>
      <c r="C549" s="30"/>
      <c r="D549" s="30"/>
      <c r="E549" s="30"/>
      <c r="F549" s="27"/>
      <c r="G549" s="27"/>
      <c r="H549" s="24"/>
      <c r="I549" s="27"/>
      <c r="J549" s="27"/>
      <c r="K549" s="27"/>
      <c r="L549" s="4"/>
      <c r="M549" s="4"/>
      <c r="N549" s="30"/>
      <c r="O549" s="30"/>
      <c r="P549" s="4"/>
      <c r="Q549" s="4"/>
      <c r="R549" s="24"/>
      <c r="S549" s="27"/>
      <c r="T549" s="27"/>
      <c r="U549" s="27"/>
      <c r="V549" s="4"/>
      <c r="W549" s="4"/>
      <c r="X549" s="30"/>
      <c r="Y549" s="30"/>
      <c r="Z549" s="4"/>
      <c r="AA549" s="4"/>
      <c r="AB549" s="24"/>
      <c r="AC549" s="27"/>
      <c r="AD549" s="27"/>
      <c r="AE549" s="27"/>
      <c r="AF549" s="4"/>
      <c r="AG549" s="4"/>
      <c r="AH549" s="30"/>
      <c r="AI549" s="30"/>
      <c r="AJ549" s="4"/>
      <c r="AK549" s="4"/>
      <c r="AL549" s="24"/>
      <c r="AM549" s="27"/>
      <c r="AN549" s="27"/>
      <c r="AO549" s="27"/>
      <c r="AP549" s="4"/>
      <c r="AQ549" s="4"/>
      <c r="AR549" s="30"/>
      <c r="AS549" s="30"/>
      <c r="AV549" s="24"/>
      <c r="AW549" s="27"/>
      <c r="AX549" s="27"/>
      <c r="AY549" s="27"/>
    </row>
    <row r="550" spans="2:51" x14ac:dyDescent="0.25">
      <c r="B550" s="4"/>
      <c r="C550" s="30"/>
      <c r="D550" s="30"/>
      <c r="E550" s="30"/>
      <c r="F550" s="27"/>
      <c r="G550" s="27"/>
      <c r="H550" s="24"/>
      <c r="I550" s="27"/>
      <c r="J550" s="27"/>
      <c r="K550" s="27"/>
      <c r="L550" s="4"/>
      <c r="M550" s="4"/>
      <c r="N550" s="30"/>
      <c r="O550" s="30"/>
      <c r="P550" s="4"/>
      <c r="Q550" s="4"/>
      <c r="R550" s="24"/>
      <c r="S550" s="27"/>
      <c r="T550" s="27"/>
      <c r="U550" s="27"/>
      <c r="V550" s="4"/>
      <c r="W550" s="4"/>
      <c r="X550" s="30"/>
      <c r="Y550" s="30"/>
      <c r="Z550" s="4"/>
      <c r="AA550" s="4"/>
      <c r="AB550" s="24"/>
      <c r="AC550" s="27"/>
      <c r="AD550" s="27"/>
      <c r="AE550" s="27"/>
      <c r="AF550" s="4"/>
      <c r="AG550" s="4"/>
      <c r="AH550" s="30"/>
      <c r="AI550" s="30"/>
      <c r="AJ550" s="4"/>
      <c r="AK550" s="4"/>
      <c r="AL550" s="24"/>
      <c r="AM550" s="27"/>
      <c r="AN550" s="27"/>
      <c r="AO550" s="27"/>
      <c r="AP550" s="4"/>
      <c r="AQ550" s="4"/>
      <c r="AR550" s="30"/>
      <c r="AS550" s="30"/>
      <c r="AV550" s="24"/>
      <c r="AW550" s="27"/>
      <c r="AX550" s="27"/>
      <c r="AY550" s="27"/>
    </row>
    <row r="551" spans="2:51" x14ac:dyDescent="0.25">
      <c r="B551" s="4"/>
      <c r="C551" s="30"/>
      <c r="D551" s="30"/>
      <c r="E551" s="30"/>
      <c r="F551" s="27"/>
      <c r="G551" s="27"/>
      <c r="H551" s="24"/>
      <c r="I551" s="27"/>
      <c r="J551" s="27"/>
      <c r="K551" s="27"/>
      <c r="L551" s="4"/>
      <c r="M551" s="4"/>
      <c r="N551" s="30"/>
      <c r="O551" s="30"/>
      <c r="P551" s="4"/>
      <c r="Q551" s="4"/>
      <c r="R551" s="24"/>
      <c r="S551" s="27"/>
      <c r="T551" s="27"/>
      <c r="U551" s="27"/>
      <c r="V551" s="4"/>
      <c r="W551" s="4"/>
      <c r="X551" s="30"/>
      <c r="Y551" s="30"/>
      <c r="Z551" s="4"/>
      <c r="AA551" s="4"/>
      <c r="AB551" s="24"/>
      <c r="AC551" s="27"/>
      <c r="AD551" s="27"/>
      <c r="AE551" s="27"/>
      <c r="AF551" s="4"/>
      <c r="AG551" s="4"/>
      <c r="AH551" s="30"/>
      <c r="AI551" s="30"/>
      <c r="AJ551" s="4"/>
      <c r="AK551" s="4"/>
      <c r="AL551" s="24"/>
      <c r="AM551" s="27"/>
      <c r="AN551" s="27"/>
      <c r="AO551" s="27"/>
      <c r="AP551" s="4"/>
      <c r="AQ551" s="4"/>
      <c r="AR551" s="30"/>
      <c r="AS551" s="30"/>
      <c r="AV551" s="24"/>
      <c r="AW551" s="27"/>
      <c r="AX551" s="27"/>
      <c r="AY551" s="27"/>
    </row>
    <row r="552" spans="2:51" x14ac:dyDescent="0.25">
      <c r="B552" s="4"/>
      <c r="C552" s="30"/>
      <c r="D552" s="30"/>
      <c r="E552" s="30"/>
      <c r="F552" s="27"/>
      <c r="G552" s="27"/>
      <c r="H552" s="24"/>
      <c r="I552" s="27"/>
      <c r="J552" s="27"/>
      <c r="K552" s="27"/>
      <c r="L552" s="4"/>
      <c r="M552" s="4"/>
      <c r="N552" s="30"/>
      <c r="O552" s="30"/>
      <c r="P552" s="4"/>
      <c r="Q552" s="4"/>
      <c r="R552" s="24"/>
      <c r="S552" s="27"/>
      <c r="T552" s="27"/>
      <c r="U552" s="27"/>
      <c r="V552" s="4"/>
      <c r="W552" s="4"/>
      <c r="X552" s="30"/>
      <c r="Y552" s="30"/>
      <c r="Z552" s="4"/>
      <c r="AA552" s="4"/>
      <c r="AB552" s="24"/>
      <c r="AC552" s="27"/>
      <c r="AD552" s="27"/>
      <c r="AE552" s="27"/>
      <c r="AF552" s="4"/>
      <c r="AG552" s="4"/>
      <c r="AH552" s="30"/>
      <c r="AI552" s="30"/>
      <c r="AJ552" s="4"/>
      <c r="AK552" s="4"/>
      <c r="AL552" s="24"/>
      <c r="AM552" s="27"/>
      <c r="AN552" s="27"/>
      <c r="AO552" s="27"/>
      <c r="AP552" s="4"/>
      <c r="AQ552" s="4"/>
      <c r="AR552" s="30"/>
      <c r="AS552" s="30"/>
      <c r="AV552" s="24"/>
      <c r="AW552" s="27"/>
      <c r="AX552" s="27"/>
      <c r="AY552" s="27"/>
    </row>
    <row r="553" spans="2:51" x14ac:dyDescent="0.25">
      <c r="B553" s="4"/>
      <c r="C553" s="30"/>
      <c r="D553" s="30"/>
      <c r="E553" s="30"/>
      <c r="F553" s="27"/>
      <c r="G553" s="27"/>
      <c r="H553" s="24"/>
      <c r="I553" s="27"/>
      <c r="J553" s="27"/>
      <c r="K553" s="27"/>
      <c r="L553" s="4"/>
      <c r="M553" s="4"/>
      <c r="N553" s="30"/>
      <c r="O553" s="30"/>
      <c r="P553" s="4"/>
      <c r="Q553" s="4"/>
      <c r="R553" s="24"/>
      <c r="S553" s="27"/>
      <c r="T553" s="27"/>
      <c r="U553" s="27"/>
      <c r="V553" s="4"/>
      <c r="W553" s="4"/>
      <c r="X553" s="30"/>
      <c r="Y553" s="30"/>
      <c r="Z553" s="4"/>
      <c r="AA553" s="4"/>
      <c r="AB553" s="24"/>
      <c r="AC553" s="27"/>
      <c r="AD553" s="27"/>
      <c r="AE553" s="27"/>
      <c r="AF553" s="4"/>
      <c r="AG553" s="4"/>
      <c r="AH553" s="30"/>
      <c r="AI553" s="30"/>
      <c r="AJ553" s="4"/>
      <c r="AK553" s="4"/>
      <c r="AL553" s="24"/>
      <c r="AM553" s="27"/>
      <c r="AN553" s="27"/>
      <c r="AO553" s="27"/>
      <c r="AP553" s="4"/>
      <c r="AQ553" s="4"/>
      <c r="AR553" s="30"/>
      <c r="AS553" s="30"/>
      <c r="AV553" s="24"/>
      <c r="AW553" s="27"/>
      <c r="AX553" s="27"/>
      <c r="AY553" s="27"/>
    </row>
    <row r="554" spans="2:51" x14ac:dyDescent="0.25">
      <c r="B554" s="4"/>
      <c r="C554" s="30"/>
      <c r="D554" s="30"/>
      <c r="E554" s="30"/>
      <c r="F554" s="27"/>
      <c r="G554" s="27"/>
      <c r="H554" s="24"/>
      <c r="I554" s="27"/>
      <c r="J554" s="27"/>
      <c r="K554" s="27"/>
      <c r="L554" s="4"/>
      <c r="M554" s="4"/>
      <c r="N554" s="30"/>
      <c r="O554" s="30"/>
      <c r="P554" s="4"/>
      <c r="Q554" s="4"/>
      <c r="R554" s="24"/>
      <c r="S554" s="27"/>
      <c r="T554" s="27"/>
      <c r="U554" s="27"/>
      <c r="V554" s="4"/>
      <c r="W554" s="4"/>
      <c r="X554" s="30"/>
      <c r="Y554" s="30"/>
      <c r="Z554" s="4"/>
      <c r="AA554" s="4"/>
      <c r="AB554" s="24"/>
      <c r="AC554" s="27"/>
      <c r="AD554" s="27"/>
      <c r="AE554" s="27"/>
      <c r="AF554" s="4"/>
      <c r="AG554" s="4"/>
      <c r="AH554" s="30"/>
      <c r="AI554" s="30"/>
      <c r="AJ554" s="4"/>
      <c r="AK554" s="4"/>
      <c r="AL554" s="24"/>
      <c r="AM554" s="27"/>
      <c r="AN554" s="27"/>
      <c r="AO554" s="27"/>
      <c r="AP554" s="4"/>
      <c r="AQ554" s="4"/>
      <c r="AR554" s="30"/>
      <c r="AS554" s="30"/>
      <c r="AV554" s="24"/>
      <c r="AW554" s="27"/>
      <c r="AX554" s="27"/>
      <c r="AY554" s="27"/>
    </row>
    <row r="555" spans="2:51" x14ac:dyDescent="0.25">
      <c r="B555" s="4"/>
      <c r="C555" s="30"/>
      <c r="D555" s="30"/>
      <c r="E555" s="30"/>
      <c r="F555" s="27"/>
      <c r="G555" s="27"/>
      <c r="H555" s="24"/>
      <c r="I555" s="27"/>
      <c r="J555" s="27"/>
      <c r="K555" s="27"/>
      <c r="L555" s="4"/>
      <c r="M555" s="4"/>
      <c r="N555" s="30"/>
      <c r="O555" s="30"/>
      <c r="P555" s="4"/>
      <c r="Q555" s="4"/>
      <c r="R555" s="24"/>
      <c r="S555" s="27"/>
      <c r="T555" s="27"/>
      <c r="U555" s="27"/>
      <c r="V555" s="4"/>
      <c r="W555" s="4"/>
      <c r="X555" s="30"/>
      <c r="Y555" s="30"/>
      <c r="Z555" s="4"/>
      <c r="AA555" s="4"/>
      <c r="AB555" s="24"/>
      <c r="AC555" s="27"/>
      <c r="AD555" s="27"/>
      <c r="AE555" s="27"/>
      <c r="AF555" s="4"/>
      <c r="AG555" s="4"/>
      <c r="AH555" s="30"/>
      <c r="AI555" s="30"/>
      <c r="AJ555" s="4"/>
      <c r="AK555" s="4"/>
      <c r="AL555" s="24"/>
      <c r="AM555" s="27"/>
      <c r="AN555" s="27"/>
      <c r="AO555" s="27"/>
      <c r="AP555" s="4"/>
      <c r="AQ555" s="4"/>
      <c r="AR555" s="30"/>
      <c r="AS555" s="30"/>
      <c r="AV555" s="24"/>
      <c r="AW555" s="27"/>
      <c r="AX555" s="27"/>
      <c r="AY555" s="27"/>
    </row>
    <row r="556" spans="2:51" x14ac:dyDescent="0.25">
      <c r="B556" s="4"/>
      <c r="C556" s="30"/>
      <c r="D556" s="30"/>
      <c r="E556" s="30"/>
      <c r="F556" s="27"/>
      <c r="G556" s="27"/>
      <c r="H556" s="24"/>
      <c r="I556" s="27"/>
      <c r="J556" s="27"/>
      <c r="K556" s="27"/>
      <c r="L556" s="4"/>
      <c r="M556" s="4"/>
      <c r="N556" s="30"/>
      <c r="O556" s="30"/>
      <c r="P556" s="4"/>
      <c r="Q556" s="4"/>
      <c r="R556" s="24"/>
      <c r="S556" s="27"/>
      <c r="T556" s="27"/>
      <c r="U556" s="27"/>
      <c r="V556" s="4"/>
      <c r="W556" s="4"/>
      <c r="X556" s="30"/>
      <c r="Y556" s="30"/>
      <c r="Z556" s="4"/>
      <c r="AA556" s="4"/>
      <c r="AB556" s="24"/>
      <c r="AC556" s="27"/>
      <c r="AD556" s="27"/>
      <c r="AE556" s="27"/>
      <c r="AF556" s="4"/>
      <c r="AG556" s="4"/>
      <c r="AH556" s="30"/>
      <c r="AI556" s="30"/>
      <c r="AJ556" s="4"/>
      <c r="AK556" s="4"/>
      <c r="AL556" s="24"/>
      <c r="AM556" s="27"/>
      <c r="AN556" s="27"/>
      <c r="AO556" s="27"/>
      <c r="AP556" s="4"/>
      <c r="AQ556" s="4"/>
      <c r="AR556" s="30"/>
      <c r="AS556" s="30"/>
      <c r="AV556" s="24"/>
      <c r="AW556" s="27"/>
      <c r="AX556" s="27"/>
      <c r="AY556" s="27"/>
    </row>
    <row r="557" spans="2:51" x14ac:dyDescent="0.25">
      <c r="B557" s="4"/>
      <c r="C557" s="30"/>
      <c r="D557" s="30"/>
      <c r="E557" s="30"/>
      <c r="F557" s="27"/>
      <c r="G557" s="27"/>
      <c r="H557" s="24"/>
      <c r="I557" s="27"/>
      <c r="J557" s="27"/>
      <c r="K557" s="27"/>
      <c r="L557" s="4"/>
      <c r="M557" s="4"/>
      <c r="N557" s="30"/>
      <c r="O557" s="30"/>
      <c r="P557" s="4"/>
      <c r="Q557" s="4"/>
      <c r="R557" s="24"/>
      <c r="S557" s="27"/>
      <c r="T557" s="27"/>
      <c r="U557" s="27"/>
      <c r="V557" s="4"/>
      <c r="W557" s="4"/>
      <c r="X557" s="30"/>
      <c r="Y557" s="30"/>
      <c r="Z557" s="4"/>
      <c r="AA557" s="4"/>
      <c r="AB557" s="24"/>
      <c r="AC557" s="27"/>
      <c r="AD557" s="27"/>
      <c r="AE557" s="27"/>
      <c r="AF557" s="4"/>
      <c r="AG557" s="4"/>
      <c r="AH557" s="30"/>
      <c r="AI557" s="30"/>
      <c r="AJ557" s="4"/>
      <c r="AK557" s="4"/>
      <c r="AL557" s="24"/>
      <c r="AM557" s="27"/>
      <c r="AN557" s="27"/>
      <c r="AO557" s="27"/>
      <c r="AP557" s="4"/>
      <c r="AQ557" s="4"/>
      <c r="AR557" s="30"/>
      <c r="AS557" s="30"/>
      <c r="AV557" s="24"/>
      <c r="AW557" s="27"/>
      <c r="AX557" s="27"/>
      <c r="AY557" s="27"/>
    </row>
    <row r="558" spans="2:51" x14ac:dyDescent="0.25">
      <c r="B558" s="4"/>
      <c r="C558" s="30"/>
      <c r="D558" s="30"/>
      <c r="E558" s="30"/>
      <c r="F558" s="27"/>
      <c r="G558" s="27"/>
      <c r="H558" s="24"/>
      <c r="I558" s="27"/>
      <c r="J558" s="27"/>
      <c r="K558" s="27"/>
      <c r="L558" s="4"/>
      <c r="M558" s="4"/>
      <c r="N558" s="30"/>
      <c r="O558" s="30"/>
      <c r="P558" s="4"/>
      <c r="Q558" s="4"/>
      <c r="R558" s="24"/>
      <c r="S558" s="27"/>
      <c r="T558" s="27"/>
      <c r="U558" s="27"/>
      <c r="V558" s="4"/>
      <c r="W558" s="4"/>
      <c r="X558" s="30"/>
      <c r="Y558" s="30"/>
      <c r="Z558" s="4"/>
      <c r="AA558" s="4"/>
      <c r="AB558" s="24"/>
      <c r="AC558" s="27"/>
      <c r="AD558" s="27"/>
      <c r="AE558" s="27"/>
      <c r="AF558" s="4"/>
      <c r="AG558" s="4"/>
      <c r="AH558" s="30"/>
      <c r="AI558" s="30"/>
      <c r="AJ558" s="4"/>
      <c r="AK558" s="4"/>
      <c r="AL558" s="24"/>
      <c r="AM558" s="27"/>
      <c r="AN558" s="27"/>
      <c r="AO558" s="27"/>
      <c r="AP558" s="4"/>
      <c r="AQ558" s="4"/>
      <c r="AR558" s="30"/>
      <c r="AS558" s="30"/>
      <c r="AV558" s="24"/>
      <c r="AW558" s="27"/>
      <c r="AX558" s="27"/>
      <c r="AY558" s="27"/>
    </row>
    <row r="559" spans="2:51" x14ac:dyDescent="0.25">
      <c r="B559" s="4"/>
      <c r="C559" s="30"/>
      <c r="D559" s="30"/>
      <c r="E559" s="30"/>
      <c r="F559" s="27"/>
      <c r="G559" s="27"/>
      <c r="H559" s="24"/>
      <c r="I559" s="27"/>
      <c r="J559" s="27"/>
      <c r="K559" s="27"/>
      <c r="L559" s="4"/>
      <c r="M559" s="4"/>
      <c r="N559" s="30"/>
      <c r="O559" s="30"/>
      <c r="P559" s="4"/>
      <c r="Q559" s="4"/>
      <c r="R559" s="24"/>
      <c r="S559" s="27"/>
      <c r="T559" s="27"/>
      <c r="U559" s="27"/>
      <c r="V559" s="4"/>
      <c r="W559" s="4"/>
      <c r="X559" s="30"/>
      <c r="Y559" s="30"/>
      <c r="Z559" s="4"/>
      <c r="AA559" s="4"/>
      <c r="AB559" s="24"/>
      <c r="AC559" s="27"/>
      <c r="AD559" s="27"/>
      <c r="AE559" s="27"/>
      <c r="AF559" s="4"/>
      <c r="AG559" s="4"/>
      <c r="AH559" s="30"/>
      <c r="AI559" s="30"/>
      <c r="AJ559" s="4"/>
      <c r="AK559" s="4"/>
      <c r="AL559" s="24"/>
      <c r="AM559" s="27"/>
      <c r="AN559" s="27"/>
      <c r="AO559" s="27"/>
      <c r="AP559" s="4"/>
      <c r="AQ559" s="4"/>
      <c r="AR559" s="30"/>
      <c r="AS559" s="30"/>
      <c r="AV559" s="24"/>
      <c r="AW559" s="27"/>
      <c r="AX559" s="27"/>
      <c r="AY559" s="27"/>
    </row>
    <row r="560" spans="2:51" x14ac:dyDescent="0.25">
      <c r="B560" s="4"/>
      <c r="C560" s="30"/>
      <c r="D560" s="30"/>
      <c r="E560" s="30"/>
      <c r="F560" s="27"/>
      <c r="G560" s="27"/>
      <c r="H560" s="24"/>
      <c r="I560" s="27"/>
      <c r="J560" s="27"/>
      <c r="K560" s="27"/>
      <c r="L560" s="4"/>
      <c r="M560" s="4"/>
      <c r="N560" s="30"/>
      <c r="O560" s="30"/>
      <c r="P560" s="4"/>
      <c r="Q560" s="4"/>
      <c r="R560" s="24"/>
      <c r="S560" s="27"/>
      <c r="T560" s="27"/>
      <c r="U560" s="27"/>
      <c r="V560" s="4"/>
      <c r="W560" s="4"/>
      <c r="X560" s="30"/>
      <c r="Y560" s="30"/>
      <c r="Z560" s="4"/>
      <c r="AA560" s="4"/>
      <c r="AB560" s="24"/>
      <c r="AC560" s="27"/>
      <c r="AD560" s="27"/>
      <c r="AE560" s="27"/>
      <c r="AF560" s="4"/>
      <c r="AG560" s="4"/>
      <c r="AH560" s="30"/>
      <c r="AI560" s="30"/>
      <c r="AJ560" s="4"/>
      <c r="AK560" s="4"/>
      <c r="AL560" s="24"/>
      <c r="AM560" s="27"/>
      <c r="AN560" s="27"/>
      <c r="AO560" s="27"/>
      <c r="AP560" s="4"/>
      <c r="AQ560" s="4"/>
      <c r="AR560" s="30"/>
      <c r="AS560" s="30"/>
      <c r="AV560" s="24"/>
      <c r="AW560" s="27"/>
      <c r="AX560" s="27"/>
      <c r="AY560" s="27"/>
    </row>
    <row r="561" spans="2:51" x14ac:dyDescent="0.25">
      <c r="B561" s="4"/>
      <c r="C561" s="30"/>
      <c r="D561" s="30"/>
      <c r="E561" s="30"/>
      <c r="F561" s="27"/>
      <c r="G561" s="27"/>
      <c r="H561" s="24"/>
      <c r="I561" s="27"/>
      <c r="J561" s="27"/>
      <c r="K561" s="27"/>
      <c r="L561" s="4"/>
      <c r="M561" s="4"/>
      <c r="N561" s="30"/>
      <c r="O561" s="30"/>
      <c r="P561" s="4"/>
      <c r="Q561" s="4"/>
      <c r="R561" s="24"/>
      <c r="S561" s="27"/>
      <c r="T561" s="27"/>
      <c r="U561" s="27"/>
      <c r="V561" s="4"/>
      <c r="W561" s="4"/>
      <c r="X561" s="30"/>
      <c r="Y561" s="30"/>
      <c r="Z561" s="4"/>
      <c r="AA561" s="4"/>
      <c r="AB561" s="24"/>
      <c r="AC561" s="27"/>
      <c r="AD561" s="27"/>
      <c r="AE561" s="27"/>
      <c r="AF561" s="4"/>
      <c r="AG561" s="4"/>
      <c r="AH561" s="30"/>
      <c r="AI561" s="30"/>
      <c r="AJ561" s="4"/>
      <c r="AK561" s="4"/>
      <c r="AL561" s="24"/>
      <c r="AM561" s="27"/>
      <c r="AN561" s="27"/>
      <c r="AO561" s="27"/>
      <c r="AP561" s="4"/>
      <c r="AQ561" s="4"/>
      <c r="AR561" s="30"/>
      <c r="AS561" s="30"/>
      <c r="AV561" s="24"/>
      <c r="AW561" s="27"/>
      <c r="AX561" s="27"/>
      <c r="AY561" s="27"/>
    </row>
    <row r="562" spans="2:51" x14ac:dyDescent="0.25">
      <c r="B562" s="4"/>
      <c r="C562" s="30"/>
      <c r="D562" s="30"/>
      <c r="E562" s="30"/>
      <c r="F562" s="27"/>
      <c r="G562" s="27"/>
      <c r="H562" s="24"/>
      <c r="I562" s="27"/>
      <c r="J562" s="27"/>
      <c r="K562" s="27"/>
      <c r="L562" s="4"/>
      <c r="M562" s="4"/>
      <c r="N562" s="30"/>
      <c r="O562" s="30"/>
      <c r="P562" s="4"/>
      <c r="Q562" s="4"/>
      <c r="R562" s="24"/>
      <c r="S562" s="27"/>
      <c r="T562" s="27"/>
      <c r="U562" s="27"/>
      <c r="V562" s="4"/>
      <c r="W562" s="4"/>
      <c r="X562" s="30"/>
      <c r="Y562" s="30"/>
      <c r="Z562" s="4"/>
      <c r="AA562" s="4"/>
      <c r="AB562" s="24"/>
      <c r="AC562" s="27"/>
      <c r="AD562" s="27"/>
      <c r="AE562" s="27"/>
      <c r="AF562" s="4"/>
      <c r="AG562" s="4"/>
      <c r="AH562" s="30"/>
      <c r="AI562" s="30"/>
      <c r="AJ562" s="4"/>
      <c r="AK562" s="4"/>
      <c r="AL562" s="24"/>
      <c r="AM562" s="27"/>
      <c r="AN562" s="27"/>
      <c r="AO562" s="27"/>
      <c r="AP562" s="4"/>
      <c r="AQ562" s="4"/>
      <c r="AR562" s="30"/>
      <c r="AS562" s="30"/>
      <c r="AV562" s="24"/>
      <c r="AW562" s="27"/>
      <c r="AX562" s="27"/>
      <c r="AY562" s="27"/>
    </row>
    <row r="563" spans="2:51" x14ac:dyDescent="0.25">
      <c r="B563" s="4"/>
      <c r="C563" s="30"/>
      <c r="D563" s="30"/>
      <c r="E563" s="30"/>
      <c r="F563" s="27"/>
      <c r="G563" s="27"/>
      <c r="H563" s="24"/>
      <c r="I563" s="27"/>
      <c r="J563" s="27"/>
      <c r="K563" s="27"/>
      <c r="L563" s="4"/>
      <c r="M563" s="4"/>
      <c r="N563" s="30"/>
      <c r="O563" s="30"/>
      <c r="P563" s="4"/>
      <c r="Q563" s="4"/>
      <c r="R563" s="24"/>
      <c r="S563" s="27"/>
      <c r="T563" s="27"/>
      <c r="U563" s="27"/>
      <c r="V563" s="4"/>
      <c r="W563" s="4"/>
      <c r="X563" s="30"/>
      <c r="Y563" s="30"/>
      <c r="Z563" s="4"/>
      <c r="AA563" s="4"/>
      <c r="AB563" s="24"/>
      <c r="AC563" s="27"/>
      <c r="AD563" s="27"/>
      <c r="AE563" s="27"/>
      <c r="AF563" s="4"/>
      <c r="AG563" s="4"/>
      <c r="AH563" s="30"/>
      <c r="AI563" s="30"/>
      <c r="AJ563" s="4"/>
      <c r="AK563" s="4"/>
      <c r="AL563" s="24"/>
      <c r="AM563" s="27"/>
      <c r="AN563" s="27"/>
      <c r="AO563" s="27"/>
      <c r="AP563" s="4"/>
      <c r="AQ563" s="4"/>
      <c r="AR563" s="30"/>
      <c r="AS563" s="30"/>
      <c r="AV563" s="24"/>
      <c r="AW563" s="27"/>
      <c r="AX563" s="27"/>
      <c r="AY563" s="27"/>
    </row>
    <row r="564" spans="2:51" x14ac:dyDescent="0.25">
      <c r="B564" s="4"/>
      <c r="C564" s="30"/>
      <c r="D564" s="30"/>
      <c r="E564" s="30"/>
      <c r="F564" s="27"/>
      <c r="G564" s="27"/>
      <c r="H564" s="24"/>
      <c r="I564" s="27"/>
      <c r="J564" s="27"/>
      <c r="K564" s="27"/>
      <c r="L564" s="4"/>
      <c r="M564" s="4"/>
      <c r="N564" s="30"/>
      <c r="O564" s="30"/>
      <c r="P564" s="4"/>
      <c r="Q564" s="4"/>
      <c r="R564" s="24"/>
      <c r="S564" s="27"/>
      <c r="T564" s="27"/>
      <c r="U564" s="27"/>
      <c r="V564" s="4"/>
      <c r="W564" s="4"/>
      <c r="X564" s="30"/>
      <c r="Y564" s="30"/>
      <c r="Z564" s="4"/>
      <c r="AA564" s="4"/>
      <c r="AB564" s="24"/>
      <c r="AC564" s="27"/>
      <c r="AD564" s="27"/>
      <c r="AE564" s="27"/>
      <c r="AF564" s="4"/>
      <c r="AG564" s="4"/>
      <c r="AH564" s="30"/>
      <c r="AI564" s="30"/>
      <c r="AJ564" s="4"/>
      <c r="AK564" s="4"/>
      <c r="AL564" s="24"/>
      <c r="AM564" s="27"/>
      <c r="AN564" s="27"/>
      <c r="AO564" s="27"/>
      <c r="AP564" s="4"/>
      <c r="AQ564" s="4"/>
      <c r="AR564" s="30"/>
      <c r="AS564" s="30"/>
      <c r="AV564" s="24"/>
      <c r="AW564" s="27"/>
      <c r="AX564" s="27"/>
      <c r="AY564" s="27"/>
    </row>
    <row r="565" spans="2:51" x14ac:dyDescent="0.25">
      <c r="B565" s="4"/>
      <c r="C565" s="30"/>
      <c r="D565" s="30"/>
      <c r="E565" s="30"/>
      <c r="F565" s="27"/>
      <c r="G565" s="27"/>
      <c r="H565" s="24"/>
      <c r="I565" s="27"/>
      <c r="J565" s="27"/>
      <c r="K565" s="27"/>
      <c r="L565" s="4"/>
      <c r="M565" s="4"/>
      <c r="N565" s="30"/>
      <c r="O565" s="30"/>
      <c r="P565" s="4"/>
      <c r="Q565" s="4"/>
      <c r="R565" s="24"/>
      <c r="S565" s="27"/>
      <c r="T565" s="27"/>
      <c r="U565" s="27"/>
      <c r="V565" s="4"/>
      <c r="W565" s="4"/>
      <c r="X565" s="30"/>
      <c r="Y565" s="30"/>
      <c r="Z565" s="4"/>
      <c r="AA565" s="4"/>
      <c r="AB565" s="24"/>
      <c r="AC565" s="27"/>
      <c r="AD565" s="27"/>
      <c r="AE565" s="27"/>
      <c r="AF565" s="4"/>
      <c r="AG565" s="4"/>
      <c r="AH565" s="30"/>
      <c r="AI565" s="30"/>
      <c r="AJ565" s="4"/>
      <c r="AK565" s="4"/>
      <c r="AL565" s="24"/>
      <c r="AM565" s="27"/>
      <c r="AN565" s="27"/>
      <c r="AO565" s="27"/>
      <c r="AP565" s="4"/>
      <c r="AQ565" s="4"/>
      <c r="AR565" s="30"/>
      <c r="AS565" s="30"/>
      <c r="AV565" s="24"/>
      <c r="AW565" s="27"/>
      <c r="AX565" s="27"/>
      <c r="AY565" s="27"/>
    </row>
    <row r="566" spans="2:51" x14ac:dyDescent="0.25">
      <c r="B566" s="4"/>
      <c r="C566" s="30"/>
      <c r="D566" s="30"/>
      <c r="E566" s="30"/>
      <c r="F566" s="27"/>
      <c r="G566" s="27"/>
      <c r="H566" s="24"/>
      <c r="I566" s="27"/>
      <c r="J566" s="27"/>
      <c r="K566" s="27"/>
      <c r="L566" s="4"/>
      <c r="M566" s="4"/>
      <c r="N566" s="30"/>
      <c r="O566" s="30"/>
      <c r="P566" s="4"/>
      <c r="Q566" s="4"/>
      <c r="R566" s="24"/>
      <c r="S566" s="27"/>
      <c r="T566" s="27"/>
      <c r="U566" s="27"/>
      <c r="V566" s="4"/>
      <c r="W566" s="4"/>
      <c r="X566" s="30"/>
      <c r="Y566" s="30"/>
      <c r="Z566" s="4"/>
      <c r="AA566" s="4"/>
      <c r="AB566" s="24"/>
      <c r="AC566" s="27"/>
      <c r="AD566" s="27"/>
      <c r="AE566" s="27"/>
      <c r="AF566" s="4"/>
      <c r="AG566" s="4"/>
      <c r="AH566" s="30"/>
      <c r="AI566" s="30"/>
      <c r="AJ566" s="4"/>
      <c r="AK566" s="4"/>
      <c r="AL566" s="24"/>
      <c r="AM566" s="27"/>
      <c r="AN566" s="27"/>
      <c r="AO566" s="27"/>
      <c r="AP566" s="4"/>
      <c r="AQ566" s="4"/>
      <c r="AR566" s="30"/>
      <c r="AS566" s="30"/>
      <c r="AV566" s="24"/>
      <c r="AW566" s="27"/>
      <c r="AX566" s="27"/>
      <c r="AY566" s="27"/>
    </row>
    <row r="567" spans="2:51" x14ac:dyDescent="0.25">
      <c r="B567" s="4"/>
      <c r="C567" s="30"/>
      <c r="D567" s="30"/>
      <c r="E567" s="30"/>
      <c r="F567" s="27"/>
      <c r="G567" s="27"/>
      <c r="H567" s="24"/>
      <c r="I567" s="27"/>
      <c r="J567" s="27"/>
      <c r="K567" s="27"/>
      <c r="L567" s="4"/>
      <c r="M567" s="4"/>
      <c r="N567" s="30"/>
      <c r="O567" s="30"/>
      <c r="P567" s="4"/>
      <c r="Q567" s="4"/>
      <c r="R567" s="24"/>
      <c r="S567" s="27"/>
      <c r="T567" s="27"/>
      <c r="U567" s="27"/>
      <c r="V567" s="4"/>
      <c r="W567" s="4"/>
      <c r="X567" s="30"/>
      <c r="Y567" s="30"/>
      <c r="Z567" s="4"/>
      <c r="AA567" s="4"/>
      <c r="AB567" s="24"/>
      <c r="AC567" s="27"/>
      <c r="AD567" s="27"/>
      <c r="AE567" s="27"/>
      <c r="AF567" s="4"/>
      <c r="AG567" s="4"/>
      <c r="AH567" s="30"/>
      <c r="AI567" s="30"/>
      <c r="AJ567" s="4"/>
      <c r="AK567" s="4"/>
      <c r="AL567" s="24"/>
      <c r="AM567" s="27"/>
      <c r="AN567" s="27"/>
      <c r="AO567" s="27"/>
      <c r="AP567" s="4"/>
      <c r="AQ567" s="4"/>
      <c r="AR567" s="30"/>
      <c r="AS567" s="30"/>
      <c r="AV567" s="24"/>
      <c r="AW567" s="27"/>
      <c r="AX567" s="27"/>
      <c r="AY567" s="27"/>
    </row>
    <row r="568" spans="2:51" x14ac:dyDescent="0.25">
      <c r="B568" s="4"/>
      <c r="C568" s="30"/>
      <c r="D568" s="30"/>
      <c r="E568" s="30"/>
      <c r="F568" s="27"/>
      <c r="G568" s="27"/>
      <c r="H568" s="24"/>
      <c r="I568" s="27"/>
      <c r="J568" s="27"/>
      <c r="K568" s="27"/>
      <c r="L568" s="4"/>
      <c r="M568" s="4"/>
      <c r="N568" s="30"/>
      <c r="O568" s="30"/>
      <c r="P568" s="4"/>
      <c r="Q568" s="4"/>
      <c r="R568" s="24"/>
      <c r="S568" s="27"/>
      <c r="T568" s="27"/>
      <c r="U568" s="27"/>
      <c r="V568" s="4"/>
      <c r="W568" s="4"/>
      <c r="X568" s="30"/>
      <c r="Y568" s="30"/>
      <c r="Z568" s="4"/>
      <c r="AA568" s="4"/>
      <c r="AB568" s="24"/>
      <c r="AC568" s="27"/>
      <c r="AD568" s="27"/>
      <c r="AE568" s="27"/>
      <c r="AF568" s="4"/>
      <c r="AG568" s="4"/>
      <c r="AH568" s="30"/>
      <c r="AI568" s="30"/>
      <c r="AJ568" s="4"/>
      <c r="AK568" s="4"/>
      <c r="AL568" s="24"/>
      <c r="AM568" s="27"/>
      <c r="AN568" s="27"/>
      <c r="AO568" s="27"/>
      <c r="AP568" s="4"/>
      <c r="AQ568" s="4"/>
      <c r="AR568" s="30"/>
      <c r="AS568" s="30"/>
      <c r="AV568" s="24"/>
      <c r="AW568" s="27"/>
      <c r="AX568" s="27"/>
      <c r="AY568" s="27"/>
    </row>
    <row r="569" spans="2:51" x14ac:dyDescent="0.25">
      <c r="B569" s="4"/>
      <c r="C569" s="30"/>
      <c r="D569" s="30"/>
      <c r="E569" s="30"/>
      <c r="F569" s="27"/>
      <c r="G569" s="27"/>
      <c r="H569" s="24"/>
      <c r="I569" s="27"/>
      <c r="J569" s="27"/>
      <c r="K569" s="27"/>
      <c r="L569" s="4"/>
      <c r="M569" s="4"/>
      <c r="N569" s="30"/>
      <c r="O569" s="30"/>
      <c r="P569" s="4"/>
      <c r="Q569" s="4"/>
      <c r="R569" s="24"/>
      <c r="S569" s="27"/>
      <c r="T569" s="27"/>
      <c r="U569" s="27"/>
      <c r="V569" s="4"/>
      <c r="W569" s="4"/>
      <c r="X569" s="30"/>
      <c r="Y569" s="30"/>
      <c r="Z569" s="4"/>
      <c r="AA569" s="4"/>
      <c r="AB569" s="24"/>
      <c r="AC569" s="27"/>
      <c r="AD569" s="27"/>
      <c r="AE569" s="27"/>
      <c r="AF569" s="4"/>
      <c r="AG569" s="4"/>
      <c r="AH569" s="30"/>
      <c r="AI569" s="30"/>
      <c r="AJ569" s="4"/>
      <c r="AK569" s="4"/>
      <c r="AL569" s="24"/>
      <c r="AM569" s="27"/>
      <c r="AN569" s="27"/>
      <c r="AO569" s="27"/>
      <c r="AP569" s="4"/>
      <c r="AQ569" s="4"/>
      <c r="AR569" s="30"/>
      <c r="AS569" s="30"/>
      <c r="AV569" s="24"/>
      <c r="AW569" s="27"/>
      <c r="AX569" s="27"/>
      <c r="AY569" s="27"/>
    </row>
    <row r="570" spans="2:51" x14ac:dyDescent="0.25">
      <c r="B570" s="4"/>
      <c r="C570" s="30"/>
      <c r="D570" s="30"/>
      <c r="E570" s="30"/>
      <c r="F570" s="27"/>
      <c r="G570" s="27"/>
      <c r="H570" s="24"/>
      <c r="I570" s="27"/>
      <c r="J570" s="27"/>
      <c r="K570" s="27"/>
      <c r="L570" s="4"/>
      <c r="M570" s="4"/>
      <c r="N570" s="30"/>
      <c r="O570" s="30"/>
      <c r="P570" s="4"/>
      <c r="Q570" s="4"/>
      <c r="R570" s="24"/>
      <c r="S570" s="27"/>
      <c r="T570" s="27"/>
      <c r="U570" s="27"/>
      <c r="V570" s="4"/>
      <c r="W570" s="4"/>
      <c r="X570" s="30"/>
      <c r="Y570" s="30"/>
      <c r="Z570" s="4"/>
      <c r="AA570" s="4"/>
      <c r="AB570" s="24"/>
      <c r="AC570" s="27"/>
      <c r="AD570" s="27"/>
      <c r="AE570" s="27"/>
      <c r="AF570" s="4"/>
      <c r="AG570" s="4"/>
      <c r="AH570" s="30"/>
      <c r="AI570" s="30"/>
      <c r="AJ570" s="4"/>
      <c r="AK570" s="4"/>
      <c r="AL570" s="24"/>
      <c r="AM570" s="27"/>
      <c r="AN570" s="27"/>
      <c r="AO570" s="27"/>
      <c r="AP570" s="4"/>
      <c r="AQ570" s="4"/>
      <c r="AR570" s="30"/>
      <c r="AS570" s="30"/>
      <c r="AV570" s="24"/>
      <c r="AW570" s="27"/>
      <c r="AX570" s="27"/>
      <c r="AY570" s="27"/>
    </row>
    <row r="571" spans="2:51" x14ac:dyDescent="0.25">
      <c r="B571" s="4"/>
      <c r="C571" s="30"/>
      <c r="D571" s="30"/>
      <c r="E571" s="30"/>
      <c r="F571" s="27"/>
      <c r="G571" s="27"/>
      <c r="H571" s="24"/>
      <c r="I571" s="27"/>
      <c r="J571" s="27"/>
      <c r="K571" s="27"/>
      <c r="L571" s="4"/>
      <c r="M571" s="4"/>
      <c r="N571" s="30"/>
      <c r="O571" s="30"/>
      <c r="P571" s="4"/>
      <c r="Q571" s="4"/>
      <c r="R571" s="24"/>
      <c r="S571" s="27"/>
      <c r="T571" s="27"/>
      <c r="U571" s="27"/>
      <c r="V571" s="4"/>
      <c r="W571" s="4"/>
      <c r="X571" s="30"/>
      <c r="Y571" s="30"/>
      <c r="Z571" s="4"/>
      <c r="AA571" s="4"/>
      <c r="AB571" s="24"/>
      <c r="AC571" s="27"/>
      <c r="AD571" s="27"/>
      <c r="AE571" s="27"/>
      <c r="AF571" s="4"/>
      <c r="AG571" s="4"/>
      <c r="AH571" s="30"/>
      <c r="AI571" s="30"/>
      <c r="AJ571" s="4"/>
      <c r="AK571" s="4"/>
      <c r="AL571" s="24"/>
      <c r="AM571" s="27"/>
      <c r="AN571" s="27"/>
      <c r="AO571" s="27"/>
      <c r="AP571" s="4"/>
      <c r="AQ571" s="4"/>
      <c r="AR571" s="30"/>
      <c r="AS571" s="30"/>
      <c r="AV571" s="24"/>
      <c r="AW571" s="27"/>
      <c r="AX571" s="27"/>
      <c r="AY571" s="27"/>
    </row>
    <row r="572" spans="2:51" x14ac:dyDescent="0.25">
      <c r="B572" s="4"/>
      <c r="C572" s="30"/>
      <c r="D572" s="30"/>
      <c r="E572" s="30"/>
      <c r="F572" s="27"/>
      <c r="G572" s="27"/>
      <c r="H572" s="24"/>
      <c r="I572" s="27"/>
      <c r="J572" s="27"/>
      <c r="K572" s="27"/>
      <c r="L572" s="4"/>
      <c r="M572" s="4"/>
      <c r="N572" s="30"/>
      <c r="O572" s="30"/>
      <c r="P572" s="4"/>
      <c r="Q572" s="4"/>
      <c r="R572" s="24"/>
      <c r="S572" s="27"/>
      <c r="T572" s="27"/>
      <c r="U572" s="27"/>
      <c r="V572" s="4"/>
      <c r="W572" s="4"/>
      <c r="X572" s="30"/>
      <c r="Y572" s="30"/>
      <c r="Z572" s="4"/>
      <c r="AA572" s="4"/>
      <c r="AB572" s="24"/>
      <c r="AC572" s="27"/>
      <c r="AD572" s="27"/>
      <c r="AE572" s="27"/>
      <c r="AF572" s="4"/>
      <c r="AG572" s="4"/>
      <c r="AH572" s="30"/>
      <c r="AI572" s="30"/>
      <c r="AJ572" s="4"/>
      <c r="AK572" s="4"/>
      <c r="AL572" s="24"/>
      <c r="AM572" s="27"/>
      <c r="AN572" s="27"/>
      <c r="AO572" s="27"/>
      <c r="AP572" s="4"/>
      <c r="AQ572" s="4"/>
      <c r="AR572" s="30"/>
      <c r="AS572" s="30"/>
      <c r="AV572" s="24"/>
      <c r="AW572" s="27"/>
      <c r="AX572" s="27"/>
      <c r="AY572" s="27"/>
    </row>
    <row r="573" spans="2:51" x14ac:dyDescent="0.25">
      <c r="B573" s="4"/>
      <c r="C573" s="30"/>
      <c r="D573" s="30"/>
      <c r="E573" s="30"/>
      <c r="F573" s="27"/>
      <c r="G573" s="27"/>
      <c r="H573" s="24"/>
      <c r="I573" s="27"/>
      <c r="J573" s="27"/>
      <c r="K573" s="27"/>
      <c r="L573" s="4"/>
      <c r="M573" s="4"/>
      <c r="N573" s="30"/>
      <c r="O573" s="30"/>
      <c r="P573" s="4"/>
      <c r="Q573" s="4"/>
      <c r="R573" s="24"/>
      <c r="S573" s="27"/>
      <c r="T573" s="27"/>
      <c r="U573" s="27"/>
      <c r="V573" s="4"/>
      <c r="W573" s="4"/>
      <c r="X573" s="30"/>
      <c r="Y573" s="30"/>
      <c r="Z573" s="4"/>
      <c r="AA573" s="4"/>
      <c r="AB573" s="24"/>
      <c r="AC573" s="27"/>
      <c r="AD573" s="27"/>
      <c r="AE573" s="27"/>
      <c r="AF573" s="4"/>
      <c r="AG573" s="4"/>
      <c r="AH573" s="30"/>
      <c r="AI573" s="30"/>
      <c r="AJ573" s="4"/>
      <c r="AK573" s="4"/>
      <c r="AL573" s="24"/>
      <c r="AM573" s="27"/>
      <c r="AN573" s="27"/>
      <c r="AO573" s="27"/>
      <c r="AP573" s="4"/>
      <c r="AQ573" s="4"/>
      <c r="AR573" s="30"/>
      <c r="AS573" s="30"/>
      <c r="AV573" s="24"/>
      <c r="AW573" s="27"/>
      <c r="AX573" s="27"/>
      <c r="AY573" s="27"/>
    </row>
    <row r="574" spans="2:51" x14ac:dyDescent="0.25">
      <c r="B574" s="4"/>
      <c r="C574" s="30"/>
      <c r="D574" s="30"/>
      <c r="E574" s="30"/>
      <c r="F574" s="27"/>
      <c r="G574" s="27"/>
      <c r="H574" s="24"/>
      <c r="I574" s="27"/>
      <c r="J574" s="27"/>
      <c r="K574" s="27"/>
      <c r="L574" s="4"/>
      <c r="M574" s="4"/>
      <c r="N574" s="30"/>
      <c r="O574" s="30"/>
      <c r="P574" s="4"/>
      <c r="Q574" s="4"/>
      <c r="R574" s="24"/>
      <c r="S574" s="27"/>
      <c r="T574" s="27"/>
      <c r="U574" s="27"/>
      <c r="V574" s="4"/>
      <c r="W574" s="4"/>
      <c r="X574" s="30"/>
      <c r="Y574" s="30"/>
      <c r="Z574" s="4"/>
      <c r="AA574" s="4"/>
      <c r="AB574" s="24"/>
      <c r="AC574" s="27"/>
      <c r="AD574" s="27"/>
      <c r="AE574" s="27"/>
      <c r="AF574" s="4"/>
      <c r="AG574" s="4"/>
      <c r="AH574" s="30"/>
      <c r="AI574" s="30"/>
      <c r="AJ574" s="4"/>
      <c r="AK574" s="4"/>
      <c r="AL574" s="24"/>
      <c r="AM574" s="27"/>
      <c r="AN574" s="27"/>
      <c r="AO574" s="27"/>
      <c r="AP574" s="4"/>
      <c r="AQ574" s="4"/>
      <c r="AR574" s="30"/>
      <c r="AS574" s="30"/>
      <c r="AV574" s="24"/>
      <c r="AW574" s="27"/>
      <c r="AX574" s="27"/>
      <c r="AY574" s="27"/>
    </row>
    <row r="575" spans="2:51" x14ac:dyDescent="0.25">
      <c r="B575" s="4"/>
      <c r="C575" s="30"/>
      <c r="D575" s="30"/>
      <c r="E575" s="30"/>
      <c r="F575" s="27"/>
      <c r="G575" s="27"/>
      <c r="H575" s="24"/>
      <c r="I575" s="27"/>
      <c r="J575" s="27"/>
      <c r="K575" s="27"/>
      <c r="L575" s="4"/>
      <c r="M575" s="4"/>
      <c r="N575" s="30"/>
      <c r="O575" s="30"/>
      <c r="P575" s="4"/>
      <c r="Q575" s="4"/>
      <c r="R575" s="24"/>
      <c r="S575" s="27"/>
      <c r="T575" s="27"/>
      <c r="U575" s="27"/>
      <c r="V575" s="4"/>
      <c r="W575" s="4"/>
      <c r="X575" s="30"/>
      <c r="Y575" s="30"/>
      <c r="Z575" s="4"/>
      <c r="AA575" s="4"/>
      <c r="AB575" s="24"/>
      <c r="AC575" s="27"/>
      <c r="AD575" s="27"/>
      <c r="AE575" s="27"/>
      <c r="AF575" s="4"/>
      <c r="AG575" s="4"/>
      <c r="AH575" s="30"/>
      <c r="AI575" s="30"/>
      <c r="AJ575" s="4"/>
      <c r="AK575" s="4"/>
      <c r="AL575" s="24"/>
      <c r="AM575" s="27"/>
      <c r="AN575" s="27"/>
      <c r="AO575" s="27"/>
      <c r="AP575" s="4"/>
      <c r="AQ575" s="4"/>
      <c r="AR575" s="30"/>
      <c r="AS575" s="30"/>
      <c r="AV575" s="24"/>
      <c r="AW575" s="27"/>
      <c r="AX575" s="27"/>
      <c r="AY575" s="27"/>
    </row>
    <row r="576" spans="2:51" x14ac:dyDescent="0.25">
      <c r="B576" s="4"/>
      <c r="C576" s="30"/>
      <c r="D576" s="30"/>
      <c r="E576" s="30"/>
      <c r="F576" s="27"/>
      <c r="G576" s="27"/>
      <c r="H576" s="24"/>
      <c r="I576" s="27"/>
      <c r="J576" s="27"/>
      <c r="K576" s="27"/>
      <c r="L576" s="4"/>
      <c r="M576" s="4"/>
      <c r="N576" s="30"/>
      <c r="O576" s="30"/>
      <c r="P576" s="4"/>
      <c r="Q576" s="4"/>
      <c r="R576" s="24"/>
      <c r="S576" s="27"/>
      <c r="T576" s="27"/>
      <c r="U576" s="27"/>
      <c r="V576" s="4"/>
      <c r="W576" s="4"/>
      <c r="X576" s="30"/>
      <c r="Y576" s="30"/>
      <c r="Z576" s="4"/>
      <c r="AA576" s="4"/>
      <c r="AB576" s="24"/>
      <c r="AC576" s="27"/>
      <c r="AD576" s="27"/>
      <c r="AE576" s="27"/>
      <c r="AF576" s="4"/>
      <c r="AG576" s="4"/>
      <c r="AH576" s="30"/>
      <c r="AI576" s="30"/>
      <c r="AJ576" s="4"/>
      <c r="AK576" s="4"/>
      <c r="AL576" s="24"/>
      <c r="AM576" s="27"/>
      <c r="AN576" s="27"/>
      <c r="AO576" s="27"/>
      <c r="AP576" s="4"/>
      <c r="AQ576" s="4"/>
      <c r="AR576" s="30"/>
      <c r="AS576" s="30"/>
      <c r="AV576" s="24"/>
      <c r="AW576" s="27"/>
      <c r="AX576" s="27"/>
      <c r="AY576" s="27"/>
    </row>
    <row r="577" spans="2:51" x14ac:dyDescent="0.25">
      <c r="B577" s="4"/>
      <c r="C577" s="30"/>
      <c r="D577" s="30"/>
      <c r="E577" s="30"/>
      <c r="F577" s="27"/>
      <c r="G577" s="27"/>
      <c r="H577" s="24"/>
      <c r="I577" s="27"/>
      <c r="J577" s="27"/>
      <c r="K577" s="27"/>
      <c r="L577" s="4"/>
      <c r="M577" s="4"/>
      <c r="N577" s="30"/>
      <c r="O577" s="30"/>
      <c r="P577" s="4"/>
      <c r="Q577" s="4"/>
      <c r="R577" s="24"/>
      <c r="S577" s="27"/>
      <c r="T577" s="27"/>
      <c r="U577" s="27"/>
      <c r="V577" s="4"/>
      <c r="W577" s="4"/>
      <c r="X577" s="30"/>
      <c r="Y577" s="30"/>
      <c r="Z577" s="4"/>
      <c r="AA577" s="4"/>
      <c r="AB577" s="24"/>
      <c r="AC577" s="27"/>
      <c r="AD577" s="27"/>
      <c r="AE577" s="27"/>
      <c r="AF577" s="4"/>
      <c r="AG577" s="4"/>
      <c r="AH577" s="30"/>
      <c r="AI577" s="30"/>
      <c r="AJ577" s="4"/>
      <c r="AK577" s="4"/>
      <c r="AL577" s="24"/>
      <c r="AM577" s="27"/>
      <c r="AN577" s="27"/>
      <c r="AO577" s="27"/>
      <c r="AP577" s="4"/>
      <c r="AQ577" s="4"/>
      <c r="AR577" s="30"/>
      <c r="AS577" s="30"/>
      <c r="AV577" s="24"/>
      <c r="AW577" s="27"/>
      <c r="AX577" s="27"/>
      <c r="AY577" s="27"/>
    </row>
    <row r="578" spans="2:51" x14ac:dyDescent="0.25">
      <c r="B578" s="4"/>
      <c r="C578" s="30"/>
      <c r="D578" s="30"/>
      <c r="E578" s="30"/>
      <c r="F578" s="27"/>
      <c r="G578" s="27"/>
      <c r="H578" s="24"/>
      <c r="I578" s="27"/>
      <c r="J578" s="27"/>
      <c r="K578" s="27"/>
      <c r="L578" s="4"/>
      <c r="M578" s="4"/>
      <c r="N578" s="30"/>
      <c r="O578" s="30"/>
      <c r="P578" s="4"/>
      <c r="Q578" s="4"/>
      <c r="R578" s="24"/>
      <c r="S578" s="27"/>
      <c r="T578" s="27"/>
      <c r="U578" s="27"/>
      <c r="V578" s="4"/>
      <c r="W578" s="4"/>
      <c r="X578" s="30"/>
      <c r="Y578" s="30"/>
      <c r="Z578" s="4"/>
      <c r="AA578" s="4"/>
      <c r="AB578" s="24"/>
      <c r="AC578" s="27"/>
      <c r="AD578" s="27"/>
      <c r="AE578" s="27"/>
      <c r="AF578" s="4"/>
      <c r="AG578" s="4"/>
      <c r="AH578" s="30"/>
      <c r="AI578" s="30"/>
      <c r="AJ578" s="4"/>
      <c r="AK578" s="4"/>
      <c r="AL578" s="24"/>
      <c r="AM578" s="27"/>
      <c r="AN578" s="27"/>
      <c r="AO578" s="27"/>
      <c r="AP578" s="4"/>
      <c r="AQ578" s="4"/>
      <c r="AR578" s="30"/>
      <c r="AS578" s="30"/>
      <c r="AV578" s="24"/>
      <c r="AW578" s="27"/>
      <c r="AX578" s="27"/>
      <c r="AY578" s="27"/>
    </row>
    <row r="579" spans="2:51" x14ac:dyDescent="0.25">
      <c r="B579" s="4"/>
      <c r="C579" s="30"/>
      <c r="D579" s="30"/>
      <c r="E579" s="30"/>
      <c r="F579" s="27"/>
      <c r="G579" s="27"/>
      <c r="H579" s="24"/>
      <c r="I579" s="27"/>
      <c r="J579" s="27"/>
      <c r="K579" s="27"/>
      <c r="L579" s="4"/>
      <c r="M579" s="4"/>
      <c r="N579" s="30"/>
      <c r="O579" s="30"/>
      <c r="P579" s="4"/>
      <c r="Q579" s="4"/>
      <c r="R579" s="24"/>
      <c r="S579" s="27"/>
      <c r="T579" s="27"/>
      <c r="U579" s="27"/>
      <c r="V579" s="4"/>
      <c r="W579" s="4"/>
      <c r="X579" s="30"/>
      <c r="Y579" s="30"/>
      <c r="Z579" s="4"/>
      <c r="AA579" s="4"/>
      <c r="AB579" s="24"/>
      <c r="AC579" s="27"/>
      <c r="AD579" s="27"/>
      <c r="AE579" s="27"/>
      <c r="AF579" s="4"/>
      <c r="AG579" s="4"/>
      <c r="AH579" s="30"/>
      <c r="AI579" s="30"/>
      <c r="AJ579" s="4"/>
      <c r="AK579" s="4"/>
      <c r="AL579" s="24"/>
      <c r="AM579" s="27"/>
      <c r="AN579" s="27"/>
      <c r="AO579" s="27"/>
      <c r="AP579" s="4"/>
      <c r="AQ579" s="4"/>
      <c r="AR579" s="30"/>
      <c r="AS579" s="30"/>
      <c r="AV579" s="24"/>
      <c r="AW579" s="27"/>
      <c r="AX579" s="27"/>
      <c r="AY579" s="27"/>
    </row>
    <row r="580" spans="2:51" x14ac:dyDescent="0.25">
      <c r="B580" s="4"/>
      <c r="C580" s="30"/>
      <c r="D580" s="30"/>
      <c r="E580" s="30"/>
      <c r="F580" s="27"/>
      <c r="G580" s="27"/>
      <c r="H580" s="24"/>
      <c r="I580" s="27"/>
      <c r="J580" s="27"/>
      <c r="K580" s="27"/>
      <c r="L580" s="4"/>
      <c r="M580" s="4"/>
      <c r="N580" s="30"/>
      <c r="O580" s="30"/>
      <c r="P580" s="4"/>
      <c r="Q580" s="4"/>
      <c r="R580" s="24"/>
      <c r="S580" s="27"/>
      <c r="T580" s="27"/>
      <c r="U580" s="27"/>
      <c r="V580" s="4"/>
      <c r="W580" s="4"/>
      <c r="X580" s="30"/>
      <c r="Y580" s="30"/>
      <c r="Z580" s="4"/>
      <c r="AA580" s="4"/>
      <c r="AB580" s="24"/>
      <c r="AC580" s="27"/>
      <c r="AD580" s="27"/>
      <c r="AE580" s="27"/>
      <c r="AF580" s="4"/>
      <c r="AG580" s="4"/>
      <c r="AH580" s="30"/>
      <c r="AI580" s="30"/>
      <c r="AJ580" s="4"/>
      <c r="AK580" s="4"/>
      <c r="AL580" s="24"/>
      <c r="AM580" s="27"/>
      <c r="AN580" s="27"/>
      <c r="AO580" s="27"/>
      <c r="AP580" s="4"/>
      <c r="AQ580" s="4"/>
      <c r="AR580" s="30"/>
      <c r="AS580" s="30"/>
      <c r="AV580" s="24"/>
      <c r="AW580" s="27"/>
      <c r="AX580" s="27"/>
      <c r="AY580" s="27"/>
    </row>
    <row r="581" spans="2:51" x14ac:dyDescent="0.25">
      <c r="B581" s="4"/>
      <c r="C581" s="30"/>
      <c r="D581" s="30"/>
      <c r="E581" s="30"/>
      <c r="F581" s="27"/>
      <c r="G581" s="27"/>
      <c r="H581" s="24"/>
      <c r="I581" s="27"/>
      <c r="J581" s="27"/>
      <c r="K581" s="27"/>
      <c r="L581" s="4"/>
      <c r="M581" s="4"/>
      <c r="N581" s="30"/>
      <c r="O581" s="30"/>
      <c r="P581" s="4"/>
      <c r="Q581" s="4"/>
      <c r="R581" s="24"/>
      <c r="S581" s="27"/>
      <c r="T581" s="27"/>
      <c r="U581" s="27"/>
      <c r="V581" s="4"/>
      <c r="W581" s="4"/>
      <c r="X581" s="30"/>
      <c r="Y581" s="30"/>
      <c r="Z581" s="4"/>
      <c r="AA581" s="4"/>
      <c r="AB581" s="24"/>
      <c r="AC581" s="27"/>
      <c r="AD581" s="27"/>
      <c r="AE581" s="27"/>
      <c r="AF581" s="4"/>
      <c r="AG581" s="4"/>
      <c r="AH581" s="30"/>
      <c r="AI581" s="30"/>
      <c r="AJ581" s="4"/>
      <c r="AK581" s="4"/>
      <c r="AL581" s="24"/>
      <c r="AM581" s="27"/>
      <c r="AN581" s="27"/>
      <c r="AO581" s="27"/>
      <c r="AP581" s="4"/>
      <c r="AQ581" s="4"/>
      <c r="AR581" s="30"/>
      <c r="AS581" s="30"/>
      <c r="AV581" s="24"/>
      <c r="AW581" s="27"/>
      <c r="AX581" s="27"/>
      <c r="AY581" s="27"/>
    </row>
    <row r="582" spans="2:51" x14ac:dyDescent="0.25">
      <c r="B582" s="4"/>
      <c r="C582" s="30"/>
      <c r="D582" s="30"/>
      <c r="E582" s="30"/>
      <c r="F582" s="27"/>
      <c r="G582" s="27"/>
      <c r="H582" s="24"/>
      <c r="I582" s="27"/>
      <c r="J582" s="27"/>
      <c r="K582" s="27"/>
      <c r="L582" s="4"/>
      <c r="M582" s="4"/>
      <c r="N582" s="30"/>
      <c r="O582" s="30"/>
      <c r="P582" s="4"/>
      <c r="Q582" s="4"/>
      <c r="R582" s="24"/>
      <c r="S582" s="27"/>
      <c r="T582" s="27"/>
      <c r="U582" s="27"/>
      <c r="V582" s="4"/>
      <c r="W582" s="4"/>
      <c r="X582" s="30"/>
      <c r="Y582" s="30"/>
      <c r="Z582" s="4"/>
      <c r="AA582" s="4"/>
      <c r="AB582" s="24"/>
      <c r="AC582" s="27"/>
      <c r="AD582" s="27"/>
      <c r="AE582" s="27"/>
      <c r="AF582" s="4"/>
      <c r="AG582" s="4"/>
      <c r="AH582" s="30"/>
      <c r="AI582" s="30"/>
      <c r="AJ582" s="4"/>
      <c r="AK582" s="4"/>
      <c r="AL582" s="24"/>
      <c r="AM582" s="27"/>
      <c r="AN582" s="27"/>
      <c r="AO582" s="27"/>
      <c r="AP582" s="4"/>
      <c r="AQ582" s="4"/>
      <c r="AR582" s="30"/>
      <c r="AS582" s="30"/>
      <c r="AV582" s="24"/>
      <c r="AW582" s="27"/>
      <c r="AX582" s="27"/>
      <c r="AY582" s="27"/>
    </row>
    <row r="583" spans="2:51" x14ac:dyDescent="0.25">
      <c r="B583" s="4"/>
      <c r="C583" s="30"/>
      <c r="D583" s="30"/>
      <c r="E583" s="30"/>
      <c r="F583" s="27"/>
      <c r="G583" s="27"/>
      <c r="H583" s="24"/>
      <c r="I583" s="27"/>
      <c r="J583" s="27"/>
      <c r="K583" s="27"/>
      <c r="L583" s="4"/>
      <c r="M583" s="4"/>
      <c r="N583" s="30"/>
      <c r="O583" s="30"/>
      <c r="P583" s="4"/>
      <c r="Q583" s="4"/>
      <c r="R583" s="24"/>
      <c r="S583" s="27"/>
      <c r="T583" s="27"/>
      <c r="U583" s="27"/>
      <c r="V583" s="4"/>
      <c r="W583" s="4"/>
      <c r="X583" s="30"/>
      <c r="Y583" s="30"/>
      <c r="Z583" s="4"/>
      <c r="AA583" s="4"/>
      <c r="AB583" s="24"/>
      <c r="AC583" s="27"/>
      <c r="AD583" s="27"/>
      <c r="AE583" s="27"/>
      <c r="AF583" s="4"/>
      <c r="AG583" s="4"/>
      <c r="AH583" s="30"/>
      <c r="AI583" s="30"/>
      <c r="AJ583" s="4"/>
      <c r="AK583" s="4"/>
      <c r="AL583" s="24"/>
      <c r="AM583" s="27"/>
      <c r="AN583" s="27"/>
      <c r="AO583" s="27"/>
      <c r="AP583" s="4"/>
      <c r="AQ583" s="4"/>
      <c r="AR583" s="30"/>
      <c r="AS583" s="30"/>
      <c r="AV583" s="24"/>
      <c r="AW583" s="27"/>
      <c r="AX583" s="27"/>
      <c r="AY583" s="27"/>
    </row>
    <row r="584" spans="2:51" x14ac:dyDescent="0.25">
      <c r="B584" s="4"/>
      <c r="C584" s="30"/>
      <c r="D584" s="30"/>
      <c r="E584" s="30"/>
      <c r="F584" s="27"/>
      <c r="G584" s="27"/>
      <c r="H584" s="24"/>
      <c r="I584" s="27"/>
      <c r="J584" s="27"/>
      <c r="K584" s="27"/>
      <c r="L584" s="4"/>
      <c r="M584" s="4"/>
      <c r="N584" s="30"/>
      <c r="O584" s="30"/>
      <c r="P584" s="4"/>
      <c r="Q584" s="4"/>
      <c r="R584" s="24"/>
      <c r="S584" s="27"/>
      <c r="T584" s="27"/>
      <c r="U584" s="27"/>
      <c r="V584" s="4"/>
      <c r="W584" s="4"/>
      <c r="X584" s="30"/>
      <c r="Y584" s="30"/>
      <c r="Z584" s="4"/>
      <c r="AA584" s="4"/>
      <c r="AB584" s="24"/>
      <c r="AC584" s="27"/>
      <c r="AD584" s="27"/>
      <c r="AE584" s="27"/>
      <c r="AF584" s="4"/>
      <c r="AG584" s="4"/>
      <c r="AH584" s="30"/>
      <c r="AI584" s="30"/>
      <c r="AJ584" s="4"/>
      <c r="AK584" s="4"/>
      <c r="AL584" s="24"/>
      <c r="AM584" s="27"/>
      <c r="AN584" s="27"/>
      <c r="AO584" s="27"/>
      <c r="AP584" s="4"/>
      <c r="AQ584" s="4"/>
      <c r="AR584" s="30"/>
      <c r="AS584" s="30"/>
      <c r="AV584" s="24"/>
      <c r="AW584" s="27"/>
      <c r="AX584" s="27"/>
      <c r="AY584" s="27"/>
    </row>
    <row r="585" spans="2:51" x14ac:dyDescent="0.25">
      <c r="B585" s="4"/>
      <c r="C585" s="30"/>
      <c r="D585" s="30"/>
      <c r="E585" s="30"/>
      <c r="F585" s="27"/>
      <c r="G585" s="27"/>
      <c r="H585" s="24"/>
      <c r="I585" s="27"/>
      <c r="J585" s="27"/>
      <c r="K585" s="27"/>
      <c r="L585" s="4"/>
      <c r="M585" s="4"/>
      <c r="N585" s="30"/>
      <c r="O585" s="30"/>
      <c r="P585" s="4"/>
      <c r="Q585" s="4"/>
      <c r="R585" s="24"/>
      <c r="S585" s="27"/>
      <c r="T585" s="27"/>
      <c r="U585" s="27"/>
      <c r="V585" s="4"/>
      <c r="W585" s="4"/>
      <c r="X585" s="30"/>
      <c r="Y585" s="30"/>
      <c r="Z585" s="4"/>
      <c r="AA585" s="4"/>
      <c r="AB585" s="24"/>
      <c r="AC585" s="27"/>
      <c r="AD585" s="27"/>
      <c r="AE585" s="27"/>
      <c r="AF585" s="4"/>
      <c r="AG585" s="4"/>
      <c r="AH585" s="30"/>
      <c r="AI585" s="30"/>
      <c r="AJ585" s="4"/>
      <c r="AK585" s="4"/>
      <c r="AL585" s="24"/>
      <c r="AM585" s="27"/>
      <c r="AN585" s="27"/>
      <c r="AO585" s="27"/>
      <c r="AP585" s="4"/>
      <c r="AQ585" s="4"/>
      <c r="AR585" s="30"/>
      <c r="AS585" s="30"/>
      <c r="AV585" s="24"/>
      <c r="AW585" s="27"/>
      <c r="AX585" s="27"/>
      <c r="AY585" s="27"/>
    </row>
    <row r="586" spans="2:51" x14ac:dyDescent="0.25">
      <c r="B586" s="4"/>
      <c r="C586" s="30"/>
      <c r="D586" s="30"/>
      <c r="E586" s="30"/>
      <c r="F586" s="27"/>
      <c r="G586" s="27"/>
      <c r="H586" s="24"/>
      <c r="I586" s="27"/>
      <c r="J586" s="27"/>
      <c r="K586" s="27"/>
      <c r="L586" s="4"/>
      <c r="M586" s="4"/>
      <c r="N586" s="30"/>
      <c r="O586" s="30"/>
      <c r="P586" s="4"/>
      <c r="Q586" s="4"/>
      <c r="R586" s="24"/>
      <c r="S586" s="27"/>
      <c r="T586" s="27"/>
      <c r="U586" s="27"/>
      <c r="V586" s="4"/>
      <c r="W586" s="4"/>
      <c r="X586" s="30"/>
      <c r="Y586" s="30"/>
      <c r="Z586" s="4"/>
      <c r="AA586" s="4"/>
      <c r="AB586" s="24"/>
      <c r="AC586" s="27"/>
      <c r="AD586" s="27"/>
      <c r="AE586" s="27"/>
      <c r="AF586" s="4"/>
      <c r="AG586" s="4"/>
      <c r="AH586" s="30"/>
      <c r="AI586" s="30"/>
      <c r="AJ586" s="4"/>
      <c r="AK586" s="4"/>
      <c r="AL586" s="24"/>
      <c r="AM586" s="27"/>
      <c r="AN586" s="27"/>
      <c r="AO586" s="27"/>
      <c r="AP586" s="4"/>
      <c r="AQ586" s="4"/>
      <c r="AR586" s="30"/>
      <c r="AS586" s="30"/>
      <c r="AV586" s="24"/>
      <c r="AW586" s="27"/>
      <c r="AX586" s="27"/>
      <c r="AY586" s="27"/>
    </row>
    <row r="587" spans="2:51" x14ac:dyDescent="0.25">
      <c r="B587" s="4"/>
      <c r="C587" s="30"/>
      <c r="D587" s="30"/>
      <c r="E587" s="30"/>
      <c r="F587" s="27"/>
      <c r="G587" s="27"/>
      <c r="H587" s="24"/>
      <c r="I587" s="27"/>
      <c r="J587" s="27"/>
      <c r="K587" s="27"/>
      <c r="L587" s="4"/>
      <c r="M587" s="4"/>
      <c r="N587" s="30"/>
      <c r="O587" s="30"/>
      <c r="P587" s="4"/>
      <c r="Q587" s="4"/>
      <c r="R587" s="24"/>
      <c r="S587" s="27"/>
      <c r="T587" s="27"/>
      <c r="U587" s="27"/>
      <c r="V587" s="4"/>
      <c r="W587" s="4"/>
      <c r="X587" s="30"/>
      <c r="Y587" s="30"/>
      <c r="Z587" s="4"/>
      <c r="AA587" s="4"/>
      <c r="AB587" s="24"/>
      <c r="AC587" s="27"/>
      <c r="AD587" s="27"/>
      <c r="AE587" s="27"/>
      <c r="AF587" s="4"/>
      <c r="AG587" s="4"/>
      <c r="AH587" s="30"/>
      <c r="AI587" s="30"/>
      <c r="AJ587" s="4"/>
      <c r="AK587" s="4"/>
      <c r="AL587" s="24"/>
      <c r="AM587" s="27"/>
      <c r="AN587" s="27"/>
      <c r="AO587" s="27"/>
      <c r="AP587" s="4"/>
      <c r="AQ587" s="4"/>
      <c r="AR587" s="30"/>
      <c r="AS587" s="30"/>
      <c r="AV587" s="24"/>
      <c r="AW587" s="27"/>
      <c r="AX587" s="27"/>
      <c r="AY587" s="27"/>
    </row>
    <row r="588" spans="2:51" x14ac:dyDescent="0.25">
      <c r="B588" s="4"/>
      <c r="C588" s="30"/>
      <c r="D588" s="30"/>
      <c r="E588" s="30"/>
      <c r="F588" s="27"/>
      <c r="G588" s="27"/>
      <c r="H588" s="24"/>
      <c r="I588" s="27"/>
      <c r="J588" s="27"/>
      <c r="K588" s="27"/>
      <c r="L588" s="4"/>
      <c r="M588" s="4"/>
      <c r="N588" s="30"/>
      <c r="O588" s="30"/>
      <c r="P588" s="4"/>
      <c r="Q588" s="4"/>
      <c r="R588" s="24"/>
      <c r="S588" s="27"/>
      <c r="T588" s="27"/>
      <c r="U588" s="27"/>
      <c r="V588" s="4"/>
      <c r="W588" s="4"/>
      <c r="X588" s="30"/>
      <c r="Y588" s="30"/>
      <c r="Z588" s="4"/>
      <c r="AA588" s="4"/>
      <c r="AB588" s="24"/>
      <c r="AC588" s="27"/>
      <c r="AD588" s="27"/>
      <c r="AE588" s="27"/>
      <c r="AF588" s="4"/>
      <c r="AG588" s="4"/>
      <c r="AH588" s="30"/>
      <c r="AI588" s="30"/>
      <c r="AJ588" s="4"/>
      <c r="AK588" s="4"/>
      <c r="AL588" s="24"/>
      <c r="AM588" s="27"/>
      <c r="AN588" s="27"/>
      <c r="AO588" s="27"/>
      <c r="AP588" s="4"/>
      <c r="AQ588" s="4"/>
      <c r="AR588" s="30"/>
      <c r="AS588" s="30"/>
      <c r="AV588" s="24"/>
      <c r="AW588" s="27"/>
      <c r="AX588" s="27"/>
      <c r="AY588" s="27"/>
    </row>
    <row r="589" spans="2:51" x14ac:dyDescent="0.25">
      <c r="B589" s="4"/>
      <c r="C589" s="30"/>
      <c r="D589" s="30"/>
      <c r="E589" s="30"/>
      <c r="F589" s="27"/>
      <c r="G589" s="27"/>
      <c r="H589" s="24"/>
      <c r="I589" s="27"/>
      <c r="J589" s="27"/>
      <c r="K589" s="27"/>
      <c r="L589" s="4"/>
      <c r="M589" s="4"/>
      <c r="N589" s="30"/>
      <c r="O589" s="30"/>
      <c r="P589" s="4"/>
      <c r="Q589" s="4"/>
      <c r="R589" s="24"/>
      <c r="S589" s="27"/>
      <c r="T589" s="27"/>
      <c r="U589" s="27"/>
      <c r="V589" s="4"/>
      <c r="W589" s="4"/>
      <c r="X589" s="30"/>
      <c r="Y589" s="30"/>
      <c r="Z589" s="4"/>
      <c r="AA589" s="4"/>
      <c r="AB589" s="24"/>
      <c r="AC589" s="27"/>
      <c r="AD589" s="27"/>
      <c r="AE589" s="27"/>
      <c r="AF589" s="4"/>
      <c r="AG589" s="4"/>
      <c r="AH589" s="30"/>
      <c r="AI589" s="30"/>
      <c r="AJ589" s="4"/>
      <c r="AK589" s="4"/>
      <c r="AL589" s="24"/>
      <c r="AM589" s="27"/>
      <c r="AN589" s="27"/>
      <c r="AO589" s="27"/>
      <c r="AP589" s="4"/>
      <c r="AQ589" s="4"/>
      <c r="AR589" s="30"/>
      <c r="AS589" s="30"/>
      <c r="AV589" s="24"/>
      <c r="AW589" s="27"/>
      <c r="AX589" s="27"/>
      <c r="AY589" s="27"/>
    </row>
    <row r="590" spans="2:51" x14ac:dyDescent="0.25">
      <c r="B590" s="4"/>
      <c r="C590" s="30"/>
      <c r="D590" s="30"/>
      <c r="E590" s="30"/>
      <c r="F590" s="27"/>
      <c r="G590" s="27"/>
      <c r="H590" s="24"/>
      <c r="I590" s="27"/>
      <c r="J590" s="27"/>
      <c r="K590" s="27"/>
      <c r="L590" s="4"/>
      <c r="M590" s="4"/>
      <c r="N590" s="30"/>
      <c r="O590" s="30"/>
      <c r="P590" s="4"/>
      <c r="Q590" s="4"/>
      <c r="R590" s="24"/>
      <c r="S590" s="27"/>
      <c r="T590" s="27"/>
      <c r="U590" s="27"/>
      <c r="V590" s="4"/>
      <c r="W590" s="4"/>
      <c r="X590" s="30"/>
      <c r="Y590" s="30"/>
      <c r="Z590" s="4"/>
      <c r="AA590" s="4"/>
      <c r="AB590" s="24"/>
      <c r="AC590" s="27"/>
      <c r="AD590" s="27"/>
      <c r="AE590" s="27"/>
      <c r="AF590" s="4"/>
      <c r="AG590" s="4"/>
      <c r="AH590" s="30"/>
      <c r="AI590" s="30"/>
      <c r="AJ590" s="4"/>
      <c r="AK590" s="4"/>
      <c r="AL590" s="24"/>
      <c r="AM590" s="27"/>
      <c r="AN590" s="27"/>
      <c r="AO590" s="27"/>
      <c r="AP590" s="4"/>
      <c r="AQ590" s="4"/>
      <c r="AR590" s="30"/>
      <c r="AS590" s="30"/>
      <c r="AV590" s="24"/>
      <c r="AW590" s="27"/>
      <c r="AX590" s="27"/>
      <c r="AY590" s="27"/>
    </row>
    <row r="591" spans="2:51" x14ac:dyDescent="0.25">
      <c r="B591" s="4"/>
      <c r="C591" s="30"/>
      <c r="D591" s="30"/>
      <c r="E591" s="30"/>
      <c r="F591" s="27"/>
      <c r="G591" s="27"/>
      <c r="H591" s="24"/>
      <c r="I591" s="27"/>
      <c r="J591" s="27"/>
      <c r="K591" s="27"/>
      <c r="L591" s="4"/>
      <c r="M591" s="4"/>
      <c r="N591" s="30"/>
      <c r="O591" s="30"/>
      <c r="P591" s="4"/>
      <c r="Q591" s="4"/>
      <c r="R591" s="24"/>
      <c r="S591" s="27"/>
      <c r="T591" s="27"/>
      <c r="U591" s="27"/>
      <c r="V591" s="4"/>
      <c r="W591" s="4"/>
      <c r="X591" s="30"/>
      <c r="Y591" s="30"/>
      <c r="Z591" s="4"/>
      <c r="AA591" s="4"/>
      <c r="AB591" s="24"/>
      <c r="AC591" s="27"/>
      <c r="AD591" s="27"/>
      <c r="AE591" s="27"/>
      <c r="AF591" s="4"/>
      <c r="AG591" s="4"/>
      <c r="AH591" s="30"/>
      <c r="AI591" s="30"/>
      <c r="AJ591" s="4"/>
      <c r="AK591" s="4"/>
      <c r="AL591" s="24"/>
      <c r="AM591" s="27"/>
      <c r="AN591" s="27"/>
      <c r="AO591" s="27"/>
      <c r="AP591" s="4"/>
      <c r="AQ591" s="4"/>
      <c r="AR591" s="30"/>
      <c r="AS591" s="30"/>
      <c r="AV591" s="24"/>
      <c r="AW591" s="27"/>
      <c r="AX591" s="27"/>
      <c r="AY591" s="27"/>
    </row>
    <row r="592" spans="2:51" x14ac:dyDescent="0.25">
      <c r="B592" s="4"/>
      <c r="C592" s="30"/>
      <c r="D592" s="30"/>
      <c r="E592" s="30"/>
      <c r="F592" s="27"/>
      <c r="G592" s="27"/>
      <c r="H592" s="24"/>
      <c r="I592" s="27"/>
      <c r="J592" s="27"/>
      <c r="K592" s="27"/>
      <c r="L592" s="4"/>
      <c r="M592" s="4"/>
      <c r="N592" s="30"/>
      <c r="O592" s="30"/>
      <c r="P592" s="4"/>
      <c r="Q592" s="4"/>
      <c r="R592" s="24"/>
      <c r="S592" s="27"/>
      <c r="T592" s="27"/>
      <c r="U592" s="27"/>
      <c r="V592" s="4"/>
      <c r="W592" s="4"/>
      <c r="X592" s="30"/>
      <c r="Y592" s="30"/>
      <c r="Z592" s="4"/>
      <c r="AA592" s="4"/>
      <c r="AB592" s="24"/>
      <c r="AC592" s="27"/>
      <c r="AD592" s="27"/>
      <c r="AE592" s="27"/>
      <c r="AF592" s="4"/>
      <c r="AG592" s="4"/>
      <c r="AH592" s="30"/>
      <c r="AI592" s="30"/>
      <c r="AJ592" s="4"/>
      <c r="AK592" s="4"/>
      <c r="AL592" s="24"/>
      <c r="AM592" s="27"/>
      <c r="AN592" s="27"/>
      <c r="AO592" s="27"/>
      <c r="AP592" s="4"/>
      <c r="AQ592" s="4"/>
      <c r="AR592" s="30"/>
      <c r="AS592" s="30"/>
      <c r="AV592" s="24"/>
      <c r="AW592" s="27"/>
      <c r="AX592" s="27"/>
      <c r="AY592" s="27"/>
    </row>
    <row r="593" spans="2:51" x14ac:dyDescent="0.25">
      <c r="B593" s="4"/>
      <c r="C593" s="30"/>
      <c r="D593" s="30"/>
      <c r="E593" s="30"/>
      <c r="F593" s="27"/>
      <c r="G593" s="27"/>
      <c r="H593" s="24"/>
      <c r="I593" s="27"/>
      <c r="J593" s="27"/>
      <c r="K593" s="27"/>
      <c r="L593" s="4"/>
      <c r="M593" s="4"/>
      <c r="N593" s="30"/>
      <c r="O593" s="30"/>
      <c r="P593" s="4"/>
      <c r="Q593" s="4"/>
      <c r="R593" s="24"/>
      <c r="S593" s="27"/>
      <c r="T593" s="27"/>
      <c r="U593" s="27"/>
      <c r="V593" s="4"/>
      <c r="W593" s="4"/>
      <c r="X593" s="30"/>
      <c r="Y593" s="30"/>
      <c r="Z593" s="4"/>
      <c r="AA593" s="4"/>
      <c r="AB593" s="24"/>
      <c r="AC593" s="27"/>
      <c r="AD593" s="27"/>
      <c r="AE593" s="27"/>
      <c r="AF593" s="4"/>
      <c r="AG593" s="4"/>
      <c r="AH593" s="30"/>
      <c r="AI593" s="30"/>
      <c r="AJ593" s="4"/>
      <c r="AK593" s="4"/>
      <c r="AL593" s="24"/>
      <c r="AM593" s="27"/>
      <c r="AN593" s="27"/>
      <c r="AO593" s="27"/>
      <c r="AP593" s="4"/>
      <c r="AQ593" s="4"/>
      <c r="AR593" s="30"/>
      <c r="AS593" s="30"/>
      <c r="AV593" s="24"/>
      <c r="AW593" s="27"/>
      <c r="AX593" s="27"/>
      <c r="AY593" s="27"/>
    </row>
    <row r="594" spans="2:51" x14ac:dyDescent="0.25">
      <c r="B594" s="4"/>
      <c r="C594" s="30"/>
      <c r="D594" s="30"/>
      <c r="E594" s="30"/>
      <c r="F594" s="27"/>
      <c r="G594" s="27"/>
      <c r="H594" s="24"/>
      <c r="I594" s="27"/>
      <c r="J594" s="27"/>
      <c r="K594" s="27"/>
      <c r="L594" s="4"/>
      <c r="M594" s="4"/>
      <c r="N594" s="30"/>
      <c r="O594" s="30"/>
      <c r="P594" s="4"/>
      <c r="Q594" s="4"/>
      <c r="R594" s="24"/>
      <c r="S594" s="27"/>
      <c r="T594" s="27"/>
      <c r="U594" s="27"/>
      <c r="V594" s="4"/>
      <c r="W594" s="4"/>
      <c r="X594" s="30"/>
      <c r="Y594" s="30"/>
      <c r="Z594" s="4"/>
      <c r="AA594" s="4"/>
      <c r="AB594" s="24"/>
      <c r="AC594" s="27"/>
      <c r="AD594" s="27"/>
      <c r="AE594" s="27"/>
      <c r="AF594" s="4"/>
      <c r="AG594" s="4"/>
      <c r="AH594" s="30"/>
      <c r="AI594" s="30"/>
      <c r="AJ594" s="4"/>
      <c r="AK594" s="4"/>
      <c r="AL594" s="24"/>
      <c r="AM594" s="27"/>
      <c r="AN594" s="27"/>
      <c r="AO594" s="27"/>
      <c r="AP594" s="4"/>
      <c r="AQ594" s="4"/>
      <c r="AR594" s="30"/>
      <c r="AS594" s="30"/>
      <c r="AV594" s="24"/>
      <c r="AW594" s="27"/>
      <c r="AX594" s="27"/>
      <c r="AY594" s="27"/>
    </row>
    <row r="595" spans="2:51" x14ac:dyDescent="0.25">
      <c r="B595" s="4"/>
      <c r="C595" s="30"/>
      <c r="D595" s="30"/>
      <c r="E595" s="30"/>
      <c r="F595" s="27"/>
      <c r="G595" s="27"/>
      <c r="H595" s="24"/>
      <c r="I595" s="27"/>
      <c r="J595" s="27"/>
      <c r="K595" s="27"/>
      <c r="L595" s="4"/>
      <c r="M595" s="4"/>
      <c r="N595" s="30"/>
      <c r="O595" s="30"/>
      <c r="P595" s="4"/>
      <c r="Q595" s="4"/>
      <c r="R595" s="24"/>
      <c r="S595" s="27"/>
      <c r="T595" s="27"/>
      <c r="U595" s="27"/>
      <c r="V595" s="4"/>
      <c r="W595" s="4"/>
      <c r="X595" s="30"/>
      <c r="Y595" s="30"/>
      <c r="Z595" s="4"/>
      <c r="AA595" s="4"/>
      <c r="AB595" s="24"/>
      <c r="AC595" s="27"/>
      <c r="AD595" s="27"/>
      <c r="AE595" s="27"/>
      <c r="AF595" s="4"/>
      <c r="AG595" s="4"/>
      <c r="AH595" s="30"/>
      <c r="AI595" s="30"/>
      <c r="AJ595" s="4"/>
      <c r="AK595" s="4"/>
      <c r="AL595" s="24"/>
      <c r="AM595" s="27"/>
      <c r="AN595" s="27"/>
      <c r="AO595" s="27"/>
      <c r="AP595" s="4"/>
      <c r="AQ595" s="4"/>
      <c r="AR595" s="30"/>
      <c r="AS595" s="30"/>
      <c r="AV595" s="24"/>
      <c r="AW595" s="27"/>
      <c r="AX595" s="27"/>
      <c r="AY595" s="27"/>
    </row>
    <row r="596" spans="2:51" x14ac:dyDescent="0.25">
      <c r="B596" s="4"/>
      <c r="C596" s="30"/>
      <c r="D596" s="30"/>
      <c r="E596" s="30"/>
      <c r="F596" s="27"/>
      <c r="G596" s="27"/>
      <c r="H596" s="24"/>
      <c r="I596" s="27"/>
      <c r="J596" s="27"/>
      <c r="K596" s="27"/>
      <c r="L596" s="4"/>
      <c r="M596" s="4"/>
      <c r="N596" s="30"/>
      <c r="O596" s="30"/>
      <c r="P596" s="4"/>
      <c r="Q596" s="4"/>
      <c r="R596" s="24"/>
      <c r="S596" s="27"/>
      <c r="T596" s="27"/>
      <c r="U596" s="27"/>
      <c r="V596" s="4"/>
      <c r="W596" s="4"/>
      <c r="X596" s="30"/>
      <c r="Y596" s="30"/>
      <c r="Z596" s="4"/>
      <c r="AA596" s="4"/>
      <c r="AB596" s="24"/>
      <c r="AC596" s="27"/>
      <c r="AD596" s="27"/>
      <c r="AE596" s="27"/>
      <c r="AF596" s="4"/>
      <c r="AG596" s="4"/>
      <c r="AH596" s="30"/>
      <c r="AI596" s="30"/>
      <c r="AJ596" s="4"/>
      <c r="AK596" s="4"/>
      <c r="AL596" s="24"/>
      <c r="AM596" s="27"/>
      <c r="AN596" s="27"/>
      <c r="AO596" s="27"/>
      <c r="AP596" s="4"/>
      <c r="AQ596" s="4"/>
      <c r="AR596" s="30"/>
      <c r="AS596" s="30"/>
      <c r="AV596" s="24"/>
      <c r="AW596" s="27"/>
      <c r="AX596" s="27"/>
      <c r="AY596" s="27"/>
    </row>
    <row r="597" spans="2:51" x14ac:dyDescent="0.25">
      <c r="B597" s="4"/>
      <c r="C597" s="30"/>
      <c r="D597" s="30"/>
      <c r="E597" s="30"/>
      <c r="F597" s="27"/>
      <c r="G597" s="27"/>
      <c r="H597" s="24"/>
      <c r="I597" s="27"/>
      <c r="J597" s="27"/>
      <c r="K597" s="27"/>
      <c r="L597" s="4"/>
      <c r="M597" s="4"/>
      <c r="N597" s="30"/>
      <c r="O597" s="30"/>
      <c r="P597" s="4"/>
      <c r="Q597" s="4"/>
      <c r="R597" s="24"/>
      <c r="S597" s="27"/>
      <c r="T597" s="27"/>
      <c r="U597" s="27"/>
      <c r="V597" s="4"/>
      <c r="W597" s="4"/>
      <c r="X597" s="30"/>
      <c r="Y597" s="30"/>
      <c r="Z597" s="4"/>
      <c r="AA597" s="4"/>
      <c r="AB597" s="24"/>
      <c r="AC597" s="27"/>
      <c r="AD597" s="27"/>
      <c r="AE597" s="27"/>
      <c r="AF597" s="4"/>
      <c r="AG597" s="4"/>
      <c r="AH597" s="30"/>
      <c r="AI597" s="30"/>
      <c r="AJ597" s="4"/>
      <c r="AK597" s="4"/>
      <c r="AL597" s="24"/>
      <c r="AM597" s="27"/>
      <c r="AN597" s="27"/>
      <c r="AO597" s="27"/>
      <c r="AP597" s="4"/>
      <c r="AQ597" s="4"/>
      <c r="AR597" s="30"/>
      <c r="AS597" s="30"/>
      <c r="AV597" s="24"/>
      <c r="AW597" s="27"/>
      <c r="AX597" s="27"/>
      <c r="AY597" s="27"/>
    </row>
    <row r="598" spans="2:51" x14ac:dyDescent="0.25">
      <c r="B598" s="4"/>
      <c r="C598" s="30"/>
      <c r="D598" s="30"/>
      <c r="E598" s="30"/>
      <c r="F598" s="27"/>
      <c r="G598" s="27"/>
      <c r="H598" s="24"/>
      <c r="I598" s="27"/>
      <c r="J598" s="27"/>
      <c r="K598" s="27"/>
      <c r="L598" s="4"/>
      <c r="M598" s="4"/>
      <c r="N598" s="30"/>
      <c r="O598" s="30"/>
      <c r="P598" s="4"/>
      <c r="Q598" s="4"/>
      <c r="R598" s="24"/>
      <c r="S598" s="27"/>
      <c r="T598" s="27"/>
      <c r="U598" s="27"/>
      <c r="V598" s="4"/>
      <c r="W598" s="4"/>
      <c r="X598" s="30"/>
      <c r="Y598" s="30"/>
      <c r="Z598" s="4"/>
      <c r="AA598" s="4"/>
      <c r="AB598" s="24"/>
      <c r="AC598" s="27"/>
      <c r="AD598" s="27"/>
      <c r="AE598" s="27"/>
      <c r="AF598" s="4"/>
      <c r="AG598" s="4"/>
      <c r="AH598" s="30"/>
      <c r="AI598" s="30"/>
      <c r="AJ598" s="4"/>
      <c r="AK598" s="4"/>
      <c r="AL598" s="24"/>
      <c r="AM598" s="27"/>
      <c r="AN598" s="27"/>
      <c r="AO598" s="27"/>
      <c r="AP598" s="4"/>
      <c r="AQ598" s="4"/>
      <c r="AR598" s="30"/>
      <c r="AS598" s="30"/>
      <c r="AV598" s="24"/>
      <c r="AW598" s="27"/>
      <c r="AX598" s="27"/>
      <c r="AY598" s="27"/>
    </row>
    <row r="599" spans="2:51" x14ac:dyDescent="0.25">
      <c r="B599" s="4"/>
      <c r="C599" s="30"/>
      <c r="D599" s="30"/>
      <c r="E599" s="30"/>
      <c r="F599" s="27"/>
      <c r="G599" s="27"/>
      <c r="H599" s="24"/>
      <c r="I599" s="27"/>
      <c r="J599" s="27"/>
      <c r="K599" s="27"/>
      <c r="L599" s="4"/>
      <c r="M599" s="4"/>
      <c r="N599" s="30"/>
      <c r="O599" s="30"/>
      <c r="P599" s="4"/>
      <c r="Q599" s="4"/>
      <c r="R599" s="24"/>
      <c r="S599" s="27"/>
      <c r="T599" s="27"/>
      <c r="U599" s="27"/>
      <c r="V599" s="4"/>
      <c r="W599" s="4"/>
      <c r="X599" s="30"/>
      <c r="Y599" s="30"/>
      <c r="Z599" s="4"/>
      <c r="AA599" s="4"/>
      <c r="AB599" s="24"/>
      <c r="AC599" s="27"/>
      <c r="AD599" s="27"/>
      <c r="AE599" s="27"/>
      <c r="AF599" s="4"/>
      <c r="AG599" s="4"/>
      <c r="AH599" s="30"/>
      <c r="AI599" s="30"/>
      <c r="AJ599" s="4"/>
      <c r="AK599" s="4"/>
      <c r="AL599" s="24"/>
      <c r="AM599" s="27"/>
      <c r="AN599" s="27"/>
      <c r="AO599" s="27"/>
      <c r="AP599" s="4"/>
      <c r="AQ599" s="4"/>
      <c r="AR599" s="30"/>
      <c r="AS599" s="30"/>
      <c r="AV599" s="24"/>
      <c r="AW599" s="27"/>
      <c r="AX599" s="27"/>
      <c r="AY599" s="27"/>
    </row>
    <row r="600" spans="2:51" x14ac:dyDescent="0.25">
      <c r="B600" s="4"/>
      <c r="C600" s="30"/>
      <c r="D600" s="30"/>
      <c r="E600" s="30"/>
      <c r="F600" s="27"/>
      <c r="G600" s="27"/>
      <c r="H600" s="24"/>
      <c r="I600" s="27"/>
      <c r="J600" s="27"/>
      <c r="K600" s="27"/>
      <c r="L600" s="4"/>
      <c r="M600" s="4"/>
      <c r="N600" s="30"/>
      <c r="O600" s="30"/>
      <c r="P600" s="4"/>
      <c r="Q600" s="4"/>
      <c r="R600" s="24"/>
      <c r="S600" s="27"/>
      <c r="T600" s="27"/>
      <c r="U600" s="27"/>
      <c r="V600" s="4"/>
      <c r="W600" s="4"/>
      <c r="X600" s="30"/>
      <c r="Y600" s="30"/>
      <c r="Z600" s="4"/>
      <c r="AA600" s="4"/>
      <c r="AB600" s="24"/>
      <c r="AC600" s="27"/>
      <c r="AD600" s="27"/>
      <c r="AE600" s="27"/>
      <c r="AF600" s="4"/>
      <c r="AG600" s="4"/>
      <c r="AH600" s="30"/>
      <c r="AI600" s="30"/>
      <c r="AJ600" s="4"/>
      <c r="AK600" s="4"/>
      <c r="AL600" s="24"/>
      <c r="AM600" s="27"/>
      <c r="AN600" s="27"/>
      <c r="AO600" s="27"/>
      <c r="AP600" s="4"/>
      <c r="AQ600" s="4"/>
      <c r="AR600" s="30"/>
      <c r="AS600" s="30"/>
      <c r="AV600" s="24"/>
      <c r="AW600" s="27"/>
      <c r="AX600" s="27"/>
      <c r="AY600" s="27"/>
    </row>
    <row r="601" spans="2:51" x14ac:dyDescent="0.25">
      <c r="B601" s="4"/>
      <c r="C601" s="30"/>
      <c r="D601" s="30"/>
      <c r="E601" s="30"/>
      <c r="F601" s="27"/>
      <c r="G601" s="27"/>
      <c r="H601" s="24"/>
      <c r="I601" s="27"/>
      <c r="J601" s="27"/>
      <c r="K601" s="27"/>
      <c r="L601" s="4"/>
      <c r="M601" s="4"/>
      <c r="N601" s="30"/>
      <c r="O601" s="30"/>
      <c r="P601" s="4"/>
      <c r="Q601" s="4"/>
      <c r="R601" s="24"/>
      <c r="S601" s="27"/>
      <c r="T601" s="27"/>
      <c r="U601" s="27"/>
      <c r="V601" s="4"/>
      <c r="W601" s="4"/>
      <c r="X601" s="30"/>
      <c r="Y601" s="30"/>
      <c r="Z601" s="4"/>
      <c r="AA601" s="4"/>
      <c r="AB601" s="24"/>
      <c r="AC601" s="27"/>
      <c r="AD601" s="27"/>
      <c r="AE601" s="27"/>
      <c r="AF601" s="4"/>
      <c r="AG601" s="4"/>
      <c r="AH601" s="30"/>
      <c r="AI601" s="30"/>
      <c r="AJ601" s="4"/>
      <c r="AK601" s="4"/>
      <c r="AL601" s="24"/>
      <c r="AM601" s="27"/>
      <c r="AN601" s="27"/>
      <c r="AO601" s="27"/>
      <c r="AP601" s="4"/>
      <c r="AQ601" s="4"/>
      <c r="AR601" s="30"/>
      <c r="AS601" s="30"/>
      <c r="AV601" s="24"/>
      <c r="AW601" s="27"/>
      <c r="AX601" s="27"/>
      <c r="AY601" s="27"/>
    </row>
    <row r="602" spans="2:51" x14ac:dyDescent="0.25">
      <c r="B602" s="4"/>
      <c r="C602" s="30"/>
      <c r="D602" s="30"/>
      <c r="E602" s="30"/>
      <c r="F602" s="27"/>
      <c r="G602" s="27"/>
      <c r="H602" s="24"/>
      <c r="I602" s="27"/>
      <c r="J602" s="27"/>
      <c r="K602" s="27"/>
      <c r="L602" s="4"/>
      <c r="M602" s="4"/>
      <c r="N602" s="30"/>
      <c r="O602" s="30"/>
      <c r="P602" s="4"/>
      <c r="Q602" s="4"/>
      <c r="R602" s="24"/>
      <c r="S602" s="27"/>
      <c r="T602" s="27"/>
      <c r="U602" s="27"/>
      <c r="V602" s="4"/>
      <c r="W602" s="4"/>
      <c r="X602" s="30"/>
      <c r="Y602" s="30"/>
      <c r="Z602" s="4"/>
      <c r="AA602" s="4"/>
      <c r="AB602" s="24"/>
      <c r="AC602" s="27"/>
      <c r="AD602" s="27"/>
      <c r="AE602" s="27"/>
      <c r="AF602" s="4"/>
      <c r="AG602" s="4"/>
      <c r="AH602" s="30"/>
      <c r="AI602" s="30"/>
      <c r="AJ602" s="4"/>
      <c r="AK602" s="4"/>
      <c r="AL602" s="24"/>
      <c r="AM602" s="27"/>
      <c r="AN602" s="27"/>
      <c r="AO602" s="27"/>
      <c r="AP602" s="4"/>
      <c r="AQ602" s="4"/>
      <c r="AR602" s="30"/>
      <c r="AS602" s="30"/>
      <c r="AV602" s="24"/>
      <c r="AW602" s="27"/>
      <c r="AX602" s="27"/>
      <c r="AY602" s="27"/>
    </row>
    <row r="603" spans="2:51" x14ac:dyDescent="0.25">
      <c r="B603" s="4"/>
      <c r="C603" s="30"/>
      <c r="D603" s="30"/>
      <c r="E603" s="30"/>
      <c r="F603" s="27"/>
      <c r="G603" s="27"/>
      <c r="H603" s="24"/>
      <c r="I603" s="27"/>
      <c r="J603" s="27"/>
      <c r="K603" s="27"/>
      <c r="L603" s="4"/>
      <c r="M603" s="4"/>
      <c r="N603" s="30"/>
      <c r="O603" s="30"/>
      <c r="P603" s="4"/>
      <c r="Q603" s="4"/>
      <c r="R603" s="24"/>
      <c r="S603" s="27"/>
      <c r="T603" s="27"/>
      <c r="U603" s="27"/>
      <c r="V603" s="4"/>
      <c r="W603" s="4"/>
      <c r="X603" s="30"/>
      <c r="Y603" s="30"/>
      <c r="Z603" s="4"/>
      <c r="AA603" s="4"/>
      <c r="AB603" s="24"/>
      <c r="AC603" s="27"/>
      <c r="AD603" s="27"/>
      <c r="AE603" s="27"/>
      <c r="AF603" s="4"/>
      <c r="AG603" s="4"/>
      <c r="AH603" s="30"/>
      <c r="AI603" s="30"/>
      <c r="AJ603" s="4"/>
      <c r="AK603" s="4"/>
      <c r="AL603" s="24"/>
      <c r="AM603" s="27"/>
      <c r="AN603" s="27"/>
      <c r="AO603" s="27"/>
      <c r="AP603" s="4"/>
      <c r="AQ603" s="4"/>
      <c r="AR603" s="30"/>
      <c r="AS603" s="30"/>
      <c r="AV603" s="24"/>
      <c r="AW603" s="27"/>
      <c r="AX603" s="27"/>
      <c r="AY603" s="27"/>
    </row>
    <row r="604" spans="2:51" x14ac:dyDescent="0.25">
      <c r="B604" s="4"/>
      <c r="C604" s="30"/>
      <c r="D604" s="30"/>
      <c r="E604" s="30"/>
      <c r="F604" s="27"/>
      <c r="G604" s="27"/>
      <c r="H604" s="24"/>
      <c r="I604" s="27"/>
      <c r="J604" s="27"/>
      <c r="K604" s="27"/>
      <c r="L604" s="4"/>
      <c r="M604" s="4"/>
      <c r="N604" s="30"/>
      <c r="O604" s="30"/>
      <c r="P604" s="4"/>
      <c r="Q604" s="4"/>
      <c r="R604" s="24"/>
      <c r="S604" s="27"/>
      <c r="T604" s="27"/>
      <c r="U604" s="27"/>
      <c r="V604" s="4"/>
      <c r="W604" s="4"/>
      <c r="X604" s="30"/>
      <c r="Y604" s="30"/>
      <c r="Z604" s="4"/>
      <c r="AA604" s="4"/>
      <c r="AB604" s="24"/>
      <c r="AC604" s="27"/>
      <c r="AD604" s="27"/>
      <c r="AE604" s="27"/>
      <c r="AF604" s="4"/>
      <c r="AG604" s="4"/>
      <c r="AH604" s="30"/>
      <c r="AI604" s="30"/>
      <c r="AJ604" s="4"/>
      <c r="AK604" s="4"/>
      <c r="AL604" s="24"/>
      <c r="AM604" s="27"/>
      <c r="AN604" s="27"/>
      <c r="AO604" s="27"/>
      <c r="AP604" s="4"/>
      <c r="AQ604" s="4"/>
      <c r="AR604" s="30"/>
      <c r="AS604" s="30"/>
      <c r="AV604" s="24"/>
      <c r="AW604" s="27"/>
      <c r="AX604" s="27"/>
      <c r="AY604" s="27"/>
    </row>
    <row r="605" spans="2:51" x14ac:dyDescent="0.25">
      <c r="B605" s="4"/>
      <c r="C605" s="30"/>
      <c r="D605" s="30"/>
      <c r="E605" s="30"/>
      <c r="F605" s="27"/>
      <c r="G605" s="27"/>
      <c r="H605" s="24"/>
      <c r="I605" s="27"/>
      <c r="J605" s="27"/>
      <c r="K605" s="27"/>
      <c r="L605" s="4"/>
      <c r="M605" s="4"/>
      <c r="N605" s="30"/>
      <c r="O605" s="30"/>
      <c r="P605" s="4"/>
      <c r="Q605" s="4"/>
      <c r="R605" s="24"/>
      <c r="S605" s="27"/>
      <c r="T605" s="27"/>
      <c r="U605" s="27"/>
      <c r="V605" s="4"/>
      <c r="W605" s="4"/>
      <c r="X605" s="30"/>
      <c r="Y605" s="30"/>
      <c r="Z605" s="4"/>
      <c r="AA605" s="4"/>
      <c r="AB605" s="24"/>
      <c r="AC605" s="27"/>
      <c r="AD605" s="27"/>
      <c r="AE605" s="27"/>
      <c r="AF605" s="4"/>
      <c r="AG605" s="4"/>
      <c r="AH605" s="30"/>
      <c r="AI605" s="30"/>
      <c r="AJ605" s="4"/>
      <c r="AK605" s="4"/>
      <c r="AL605" s="24"/>
      <c r="AM605" s="27"/>
      <c r="AN605" s="27"/>
      <c r="AO605" s="27"/>
      <c r="AP605" s="4"/>
      <c r="AQ605" s="4"/>
      <c r="AR605" s="30"/>
      <c r="AS605" s="30"/>
      <c r="AV605" s="24"/>
      <c r="AW605" s="27"/>
      <c r="AX605" s="27"/>
      <c r="AY605" s="27"/>
    </row>
    <row r="606" spans="2:51" x14ac:dyDescent="0.25">
      <c r="B606" s="4"/>
      <c r="C606" s="30"/>
      <c r="D606" s="30"/>
      <c r="E606" s="30"/>
      <c r="F606" s="27"/>
      <c r="G606" s="27"/>
      <c r="H606" s="24"/>
      <c r="I606" s="27"/>
      <c r="J606" s="27"/>
      <c r="K606" s="27"/>
      <c r="L606" s="4"/>
      <c r="M606" s="4"/>
      <c r="N606" s="30"/>
      <c r="O606" s="30"/>
      <c r="P606" s="4"/>
      <c r="Q606" s="4"/>
      <c r="R606" s="24"/>
      <c r="S606" s="27"/>
      <c r="T606" s="27"/>
      <c r="U606" s="27"/>
      <c r="V606" s="4"/>
      <c r="W606" s="4"/>
      <c r="X606" s="30"/>
      <c r="Y606" s="30"/>
      <c r="Z606" s="4"/>
      <c r="AA606" s="4"/>
      <c r="AB606" s="24"/>
      <c r="AC606" s="27"/>
      <c r="AD606" s="27"/>
      <c r="AE606" s="27"/>
      <c r="AF606" s="4"/>
      <c r="AG606" s="4"/>
      <c r="AH606" s="30"/>
      <c r="AI606" s="30"/>
      <c r="AJ606" s="4"/>
      <c r="AK606" s="4"/>
      <c r="AL606" s="24"/>
      <c r="AM606" s="27"/>
      <c r="AN606" s="27"/>
      <c r="AO606" s="27"/>
      <c r="AP606" s="4"/>
      <c r="AQ606" s="4"/>
      <c r="AR606" s="30"/>
      <c r="AS606" s="30"/>
      <c r="AV606" s="24"/>
      <c r="AW606" s="27"/>
      <c r="AX606" s="27"/>
      <c r="AY606" s="27"/>
    </row>
    <row r="607" spans="2:51" x14ac:dyDescent="0.25">
      <c r="B607" s="4"/>
      <c r="C607" s="30"/>
      <c r="D607" s="30"/>
      <c r="E607" s="30"/>
      <c r="F607" s="27"/>
      <c r="G607" s="27"/>
      <c r="H607" s="24"/>
      <c r="I607" s="27"/>
      <c r="J607" s="27"/>
      <c r="K607" s="27"/>
      <c r="L607" s="4"/>
      <c r="M607" s="4"/>
      <c r="N607" s="30"/>
      <c r="O607" s="30"/>
      <c r="P607" s="4"/>
      <c r="Q607" s="4"/>
      <c r="R607" s="24"/>
      <c r="S607" s="27"/>
      <c r="T607" s="27"/>
      <c r="U607" s="27"/>
      <c r="V607" s="4"/>
      <c r="W607" s="4"/>
      <c r="X607" s="30"/>
      <c r="Y607" s="30"/>
      <c r="Z607" s="4"/>
      <c r="AA607" s="4"/>
      <c r="AB607" s="24"/>
      <c r="AC607" s="27"/>
      <c r="AD607" s="27"/>
      <c r="AE607" s="27"/>
      <c r="AF607" s="4"/>
      <c r="AG607" s="4"/>
      <c r="AH607" s="30"/>
      <c r="AI607" s="30"/>
      <c r="AJ607" s="4"/>
      <c r="AK607" s="4"/>
      <c r="AL607" s="24"/>
      <c r="AM607" s="27"/>
      <c r="AN607" s="27"/>
      <c r="AO607" s="27"/>
      <c r="AP607" s="4"/>
      <c r="AQ607" s="4"/>
      <c r="AR607" s="30"/>
      <c r="AS607" s="30"/>
      <c r="AV607" s="24"/>
      <c r="AW607" s="27"/>
      <c r="AX607" s="27"/>
      <c r="AY607" s="27"/>
    </row>
    <row r="608" spans="2:51" x14ac:dyDescent="0.25">
      <c r="B608" s="4"/>
      <c r="C608" s="30"/>
      <c r="D608" s="30"/>
      <c r="E608" s="30"/>
      <c r="F608" s="27"/>
      <c r="G608" s="27"/>
      <c r="H608" s="24"/>
      <c r="I608" s="27"/>
      <c r="J608" s="27"/>
      <c r="K608" s="27"/>
      <c r="L608" s="4"/>
      <c r="M608" s="4"/>
      <c r="N608" s="30"/>
      <c r="O608" s="30"/>
      <c r="P608" s="4"/>
      <c r="Q608" s="4"/>
      <c r="R608" s="24"/>
      <c r="S608" s="27"/>
      <c r="T608" s="27"/>
      <c r="U608" s="27"/>
      <c r="V608" s="4"/>
      <c r="W608" s="4"/>
      <c r="X608" s="30"/>
      <c r="Y608" s="30"/>
      <c r="Z608" s="4"/>
      <c r="AA608" s="4"/>
      <c r="AB608" s="24"/>
      <c r="AC608" s="27"/>
      <c r="AD608" s="27"/>
      <c r="AE608" s="27"/>
      <c r="AF608" s="4"/>
      <c r="AG608" s="4"/>
      <c r="AH608" s="30"/>
      <c r="AI608" s="30"/>
      <c r="AJ608" s="4"/>
      <c r="AK608" s="4"/>
      <c r="AL608" s="24"/>
      <c r="AM608" s="27"/>
      <c r="AN608" s="27"/>
      <c r="AO608" s="27"/>
      <c r="AP608" s="4"/>
      <c r="AQ608" s="4"/>
      <c r="AR608" s="30"/>
      <c r="AS608" s="30"/>
      <c r="AV608" s="24"/>
      <c r="AW608" s="27"/>
      <c r="AX608" s="27"/>
      <c r="AY608" s="27"/>
    </row>
    <row r="609" spans="2:51" x14ac:dyDescent="0.25">
      <c r="B609" s="4"/>
      <c r="C609" s="30"/>
      <c r="D609" s="30"/>
      <c r="E609" s="30"/>
      <c r="F609" s="27"/>
      <c r="G609" s="27"/>
      <c r="H609" s="24"/>
      <c r="I609" s="27"/>
      <c r="J609" s="27"/>
      <c r="K609" s="27"/>
      <c r="L609" s="4"/>
      <c r="M609" s="4"/>
      <c r="N609" s="30"/>
      <c r="O609" s="30"/>
      <c r="P609" s="4"/>
      <c r="Q609" s="4"/>
      <c r="R609" s="24"/>
      <c r="S609" s="27"/>
      <c r="T609" s="27"/>
      <c r="U609" s="27"/>
      <c r="V609" s="4"/>
      <c r="W609" s="4"/>
      <c r="X609" s="30"/>
      <c r="Y609" s="30"/>
      <c r="Z609" s="4"/>
      <c r="AA609" s="4"/>
      <c r="AB609" s="24"/>
      <c r="AC609" s="27"/>
      <c r="AD609" s="27"/>
      <c r="AE609" s="27"/>
      <c r="AF609" s="4"/>
      <c r="AG609" s="4"/>
      <c r="AH609" s="30"/>
      <c r="AI609" s="30"/>
      <c r="AJ609" s="4"/>
      <c r="AK609" s="4"/>
      <c r="AL609" s="24"/>
      <c r="AM609" s="27"/>
      <c r="AN609" s="27"/>
      <c r="AO609" s="27"/>
      <c r="AP609" s="4"/>
      <c r="AQ609" s="4"/>
      <c r="AR609" s="30"/>
      <c r="AS609" s="30"/>
      <c r="AV609" s="24"/>
      <c r="AW609" s="27"/>
      <c r="AX609" s="27"/>
      <c r="AY609" s="27"/>
    </row>
    <row r="610" spans="2:51" x14ac:dyDescent="0.25">
      <c r="B610" s="4"/>
      <c r="C610" s="30"/>
      <c r="D610" s="30"/>
      <c r="E610" s="30"/>
      <c r="F610" s="27"/>
      <c r="G610" s="27"/>
      <c r="H610" s="24"/>
      <c r="I610" s="27"/>
      <c r="J610" s="27"/>
      <c r="K610" s="27"/>
      <c r="L610" s="4"/>
      <c r="M610" s="4"/>
      <c r="N610" s="30"/>
      <c r="O610" s="30"/>
      <c r="P610" s="4"/>
      <c r="Q610" s="4"/>
      <c r="R610" s="24"/>
      <c r="S610" s="27"/>
      <c r="T610" s="27"/>
      <c r="U610" s="27"/>
      <c r="V610" s="4"/>
      <c r="W610" s="4"/>
      <c r="X610" s="30"/>
      <c r="Y610" s="30"/>
      <c r="Z610" s="4"/>
      <c r="AA610" s="4"/>
      <c r="AB610" s="24"/>
      <c r="AC610" s="27"/>
      <c r="AD610" s="27"/>
      <c r="AE610" s="27"/>
      <c r="AF610" s="4"/>
      <c r="AG610" s="4"/>
      <c r="AH610" s="30"/>
      <c r="AI610" s="30"/>
      <c r="AJ610" s="4"/>
      <c r="AK610" s="4"/>
      <c r="AL610" s="24"/>
      <c r="AM610" s="27"/>
      <c r="AN610" s="27"/>
      <c r="AO610" s="27"/>
      <c r="AP610" s="4"/>
      <c r="AQ610" s="4"/>
      <c r="AR610" s="30"/>
      <c r="AS610" s="30"/>
      <c r="AV610" s="24"/>
      <c r="AW610" s="27"/>
      <c r="AX610" s="27"/>
      <c r="AY610" s="27"/>
    </row>
    <row r="611" spans="2:51" x14ac:dyDescent="0.25">
      <c r="B611" s="4"/>
      <c r="C611" s="30"/>
      <c r="D611" s="30"/>
      <c r="E611" s="30"/>
      <c r="F611" s="27"/>
      <c r="G611" s="27"/>
      <c r="H611" s="24"/>
      <c r="I611" s="27"/>
      <c r="J611" s="27"/>
      <c r="K611" s="27"/>
      <c r="L611" s="4"/>
      <c r="M611" s="4"/>
      <c r="N611" s="30"/>
      <c r="O611" s="30"/>
      <c r="P611" s="4"/>
      <c r="Q611" s="4"/>
      <c r="R611" s="24"/>
      <c r="S611" s="27"/>
      <c r="T611" s="27"/>
      <c r="U611" s="27"/>
      <c r="V611" s="4"/>
      <c r="W611" s="4"/>
      <c r="X611" s="30"/>
      <c r="Y611" s="30"/>
      <c r="Z611" s="4"/>
      <c r="AA611" s="4"/>
      <c r="AB611" s="24"/>
      <c r="AC611" s="27"/>
      <c r="AD611" s="27"/>
      <c r="AE611" s="27"/>
      <c r="AF611" s="4"/>
      <c r="AG611" s="4"/>
      <c r="AH611" s="30"/>
      <c r="AI611" s="30"/>
      <c r="AJ611" s="4"/>
      <c r="AK611" s="4"/>
      <c r="AL611" s="24"/>
      <c r="AM611" s="27"/>
      <c r="AN611" s="27"/>
      <c r="AO611" s="27"/>
      <c r="AP611" s="4"/>
      <c r="AQ611" s="4"/>
      <c r="AR611" s="30"/>
      <c r="AS611" s="30"/>
      <c r="AV611" s="24"/>
      <c r="AW611" s="27"/>
      <c r="AX611" s="27"/>
      <c r="AY611" s="27"/>
    </row>
    <row r="612" spans="2:51" x14ac:dyDescent="0.25">
      <c r="B612" s="4"/>
      <c r="C612" s="30"/>
      <c r="D612" s="30"/>
      <c r="E612" s="30"/>
      <c r="F612" s="27"/>
      <c r="G612" s="27"/>
      <c r="H612" s="24"/>
      <c r="I612" s="27"/>
      <c r="J612" s="27"/>
      <c r="K612" s="27"/>
      <c r="L612" s="4"/>
      <c r="M612" s="4"/>
      <c r="N612" s="30"/>
      <c r="O612" s="30"/>
      <c r="P612" s="4"/>
      <c r="Q612" s="4"/>
      <c r="R612" s="24"/>
      <c r="S612" s="27"/>
      <c r="T612" s="27"/>
      <c r="U612" s="27"/>
      <c r="V612" s="4"/>
      <c r="W612" s="4"/>
      <c r="X612" s="30"/>
      <c r="Y612" s="30"/>
      <c r="Z612" s="4"/>
      <c r="AA612" s="4"/>
      <c r="AB612" s="24"/>
      <c r="AC612" s="27"/>
      <c r="AD612" s="27"/>
      <c r="AE612" s="27"/>
      <c r="AF612" s="4"/>
      <c r="AG612" s="4"/>
      <c r="AH612" s="30"/>
      <c r="AI612" s="30"/>
      <c r="AJ612" s="4"/>
      <c r="AK612" s="4"/>
      <c r="AL612" s="24"/>
      <c r="AM612" s="27"/>
      <c r="AN612" s="27"/>
      <c r="AO612" s="27"/>
      <c r="AP612" s="4"/>
      <c r="AQ612" s="4"/>
      <c r="AR612" s="30"/>
      <c r="AS612" s="30"/>
      <c r="AV612" s="24"/>
      <c r="AW612" s="27"/>
      <c r="AX612" s="27"/>
      <c r="AY612" s="27"/>
    </row>
    <row r="613" spans="2:51" x14ac:dyDescent="0.25">
      <c r="B613" s="4"/>
      <c r="C613" s="30"/>
      <c r="D613" s="30"/>
      <c r="E613" s="30"/>
      <c r="F613" s="27"/>
      <c r="G613" s="27"/>
      <c r="H613" s="24"/>
      <c r="I613" s="27"/>
      <c r="J613" s="27"/>
      <c r="K613" s="27"/>
      <c r="L613" s="4"/>
      <c r="M613" s="4"/>
      <c r="N613" s="30"/>
      <c r="O613" s="30"/>
      <c r="P613" s="4"/>
      <c r="Q613" s="4"/>
      <c r="R613" s="24"/>
      <c r="S613" s="27"/>
      <c r="T613" s="27"/>
      <c r="U613" s="27"/>
      <c r="V613" s="4"/>
      <c r="W613" s="4"/>
      <c r="X613" s="30"/>
      <c r="Y613" s="30"/>
      <c r="Z613" s="4"/>
      <c r="AA613" s="4"/>
      <c r="AB613" s="24"/>
      <c r="AC613" s="27"/>
      <c r="AD613" s="27"/>
      <c r="AE613" s="27"/>
      <c r="AF613" s="4"/>
      <c r="AG613" s="4"/>
      <c r="AH613" s="30"/>
      <c r="AI613" s="30"/>
      <c r="AJ613" s="4"/>
      <c r="AK613" s="4"/>
      <c r="AL613" s="24"/>
      <c r="AM613" s="27"/>
      <c r="AN613" s="27"/>
      <c r="AO613" s="27"/>
      <c r="AP613" s="4"/>
      <c r="AQ613" s="4"/>
      <c r="AR613" s="30"/>
      <c r="AS613" s="30"/>
      <c r="AV613" s="24"/>
      <c r="AW613" s="27"/>
      <c r="AX613" s="27"/>
      <c r="AY613" s="27"/>
    </row>
    <row r="614" spans="2:51" x14ac:dyDescent="0.25">
      <c r="B614" s="4"/>
      <c r="C614" s="30"/>
      <c r="D614" s="30"/>
      <c r="E614" s="30"/>
      <c r="F614" s="27"/>
      <c r="G614" s="27"/>
      <c r="H614" s="24"/>
      <c r="I614" s="27"/>
      <c r="J614" s="27"/>
      <c r="K614" s="27"/>
      <c r="L614" s="4"/>
      <c r="M614" s="4"/>
      <c r="N614" s="30"/>
      <c r="O614" s="30"/>
      <c r="P614" s="4"/>
      <c r="Q614" s="4"/>
      <c r="R614" s="24"/>
      <c r="S614" s="27"/>
      <c r="T614" s="27"/>
      <c r="U614" s="27"/>
      <c r="V614" s="4"/>
      <c r="W614" s="4"/>
      <c r="X614" s="30"/>
      <c r="Y614" s="30"/>
      <c r="Z614" s="4"/>
      <c r="AA614" s="4"/>
      <c r="AB614" s="24"/>
      <c r="AC614" s="27"/>
      <c r="AD614" s="27"/>
      <c r="AE614" s="27"/>
      <c r="AF614" s="4"/>
      <c r="AG614" s="4"/>
      <c r="AH614" s="30"/>
      <c r="AI614" s="30"/>
      <c r="AJ614" s="4"/>
      <c r="AK614" s="4"/>
      <c r="AL614" s="24"/>
      <c r="AM614" s="27"/>
      <c r="AN614" s="27"/>
      <c r="AO614" s="27"/>
      <c r="AP614" s="4"/>
      <c r="AQ614" s="4"/>
      <c r="AR614" s="30"/>
      <c r="AS614" s="30"/>
      <c r="AV614" s="24"/>
      <c r="AW614" s="27"/>
      <c r="AX614" s="27"/>
      <c r="AY614" s="27"/>
    </row>
    <row r="615" spans="2:51" x14ac:dyDescent="0.25">
      <c r="B615" s="4"/>
      <c r="C615" s="30"/>
      <c r="D615" s="30"/>
      <c r="E615" s="30"/>
      <c r="F615" s="27"/>
      <c r="G615" s="27"/>
      <c r="H615" s="24"/>
      <c r="I615" s="27"/>
      <c r="J615" s="27"/>
      <c r="K615" s="27"/>
      <c r="L615" s="4"/>
      <c r="M615" s="4"/>
      <c r="N615" s="30"/>
      <c r="O615" s="30"/>
      <c r="P615" s="4"/>
      <c r="Q615" s="4"/>
      <c r="R615" s="24"/>
      <c r="S615" s="27"/>
      <c r="T615" s="27"/>
      <c r="U615" s="27"/>
      <c r="V615" s="4"/>
      <c r="W615" s="4"/>
      <c r="X615" s="30"/>
      <c r="Y615" s="30"/>
      <c r="Z615" s="4"/>
      <c r="AA615" s="4"/>
      <c r="AB615" s="24"/>
      <c r="AC615" s="27"/>
      <c r="AD615" s="27"/>
      <c r="AE615" s="27"/>
      <c r="AF615" s="4"/>
      <c r="AG615" s="4"/>
      <c r="AH615" s="30"/>
      <c r="AI615" s="30"/>
      <c r="AJ615" s="4"/>
      <c r="AK615" s="4"/>
      <c r="AL615" s="24"/>
      <c r="AM615" s="27"/>
      <c r="AN615" s="27"/>
      <c r="AO615" s="27"/>
      <c r="AP615" s="4"/>
      <c r="AQ615" s="4"/>
      <c r="AR615" s="30"/>
      <c r="AS615" s="30"/>
      <c r="AV615" s="24"/>
      <c r="AW615" s="27"/>
      <c r="AX615" s="27"/>
      <c r="AY615" s="27"/>
    </row>
    <row r="616" spans="2:51" x14ac:dyDescent="0.25">
      <c r="B616" s="4"/>
      <c r="C616" s="30"/>
      <c r="D616" s="30"/>
      <c r="E616" s="30"/>
      <c r="F616" s="27"/>
      <c r="G616" s="27"/>
      <c r="H616" s="24"/>
      <c r="I616" s="27"/>
      <c r="J616" s="27"/>
      <c r="K616" s="27"/>
      <c r="L616" s="4"/>
      <c r="M616" s="4"/>
      <c r="N616" s="30"/>
      <c r="O616" s="30"/>
      <c r="P616" s="4"/>
      <c r="Q616" s="4"/>
      <c r="R616" s="24"/>
      <c r="S616" s="27"/>
      <c r="T616" s="27"/>
      <c r="U616" s="27"/>
      <c r="V616" s="4"/>
      <c r="W616" s="4"/>
      <c r="X616" s="30"/>
      <c r="Y616" s="30"/>
      <c r="Z616" s="4"/>
      <c r="AA616" s="4"/>
      <c r="AB616" s="24"/>
      <c r="AC616" s="27"/>
      <c r="AD616" s="27"/>
      <c r="AE616" s="27"/>
      <c r="AF616" s="4"/>
      <c r="AG616" s="4"/>
      <c r="AH616" s="30"/>
      <c r="AI616" s="30"/>
      <c r="AJ616" s="4"/>
      <c r="AK616" s="4"/>
      <c r="AL616" s="24"/>
      <c r="AM616" s="27"/>
      <c r="AN616" s="27"/>
      <c r="AO616" s="27"/>
      <c r="AP616" s="4"/>
      <c r="AQ616" s="4"/>
      <c r="AR616" s="30"/>
      <c r="AS616" s="30"/>
      <c r="AV616" s="24"/>
      <c r="AW616" s="27"/>
      <c r="AX616" s="27"/>
      <c r="AY616" s="27"/>
    </row>
    <row r="617" spans="2:51" x14ac:dyDescent="0.25">
      <c r="B617" s="4"/>
      <c r="C617" s="30"/>
      <c r="D617" s="30"/>
      <c r="E617" s="30"/>
      <c r="F617" s="27"/>
      <c r="G617" s="27"/>
      <c r="H617" s="24"/>
      <c r="I617" s="27"/>
      <c r="J617" s="27"/>
      <c r="K617" s="27"/>
      <c r="L617" s="4"/>
      <c r="M617" s="4"/>
      <c r="N617" s="30"/>
      <c r="O617" s="30"/>
      <c r="P617" s="4"/>
      <c r="Q617" s="4"/>
      <c r="R617" s="24"/>
      <c r="S617" s="27"/>
      <c r="T617" s="27"/>
      <c r="U617" s="27"/>
      <c r="V617" s="4"/>
      <c r="W617" s="4"/>
      <c r="X617" s="30"/>
      <c r="Y617" s="30"/>
      <c r="Z617" s="4"/>
      <c r="AA617" s="4"/>
      <c r="AB617" s="24"/>
      <c r="AC617" s="27"/>
      <c r="AD617" s="27"/>
      <c r="AE617" s="27"/>
      <c r="AF617" s="4"/>
      <c r="AG617" s="4"/>
      <c r="AH617" s="30"/>
      <c r="AI617" s="30"/>
      <c r="AJ617" s="4"/>
      <c r="AK617" s="4"/>
      <c r="AL617" s="24"/>
      <c r="AM617" s="27"/>
      <c r="AN617" s="27"/>
      <c r="AO617" s="27"/>
      <c r="AP617" s="4"/>
      <c r="AQ617" s="4"/>
      <c r="AR617" s="30"/>
      <c r="AS617" s="30"/>
      <c r="AV617" s="24"/>
      <c r="AW617" s="27"/>
      <c r="AX617" s="27"/>
      <c r="AY617" s="27"/>
    </row>
    <row r="618" spans="2:51" x14ac:dyDescent="0.25">
      <c r="B618" s="4"/>
      <c r="C618" s="30"/>
      <c r="D618" s="30"/>
      <c r="E618" s="30"/>
      <c r="F618" s="27"/>
      <c r="G618" s="27"/>
      <c r="H618" s="24"/>
      <c r="I618" s="27"/>
      <c r="J618" s="27"/>
      <c r="K618" s="27"/>
      <c r="L618" s="4"/>
      <c r="M618" s="4"/>
      <c r="N618" s="30"/>
      <c r="O618" s="30"/>
      <c r="P618" s="4"/>
      <c r="Q618" s="4"/>
      <c r="R618" s="24"/>
      <c r="S618" s="27"/>
      <c r="T618" s="27"/>
      <c r="U618" s="27"/>
      <c r="V618" s="4"/>
      <c r="W618" s="4"/>
      <c r="X618" s="30"/>
      <c r="Y618" s="30"/>
      <c r="Z618" s="4"/>
      <c r="AA618" s="4"/>
      <c r="AB618" s="24"/>
      <c r="AC618" s="27"/>
      <c r="AD618" s="27"/>
      <c r="AE618" s="27"/>
      <c r="AF618" s="4"/>
      <c r="AG618" s="4"/>
      <c r="AH618" s="30"/>
      <c r="AI618" s="30"/>
      <c r="AJ618" s="4"/>
      <c r="AK618" s="4"/>
      <c r="AL618" s="24"/>
      <c r="AM618" s="27"/>
      <c r="AN618" s="27"/>
      <c r="AO618" s="27"/>
      <c r="AP618" s="4"/>
      <c r="AQ618" s="4"/>
      <c r="AR618" s="30"/>
      <c r="AS618" s="30"/>
      <c r="AV618" s="24"/>
      <c r="AW618" s="27"/>
      <c r="AX618" s="27"/>
      <c r="AY618" s="27"/>
    </row>
    <row r="619" spans="2:51" x14ac:dyDescent="0.25">
      <c r="B619" s="4"/>
      <c r="C619" s="30"/>
      <c r="D619" s="30"/>
      <c r="E619" s="30"/>
      <c r="F619" s="27"/>
      <c r="G619" s="27"/>
      <c r="H619" s="24"/>
      <c r="I619" s="27"/>
      <c r="J619" s="27"/>
      <c r="K619" s="27"/>
      <c r="L619" s="4"/>
      <c r="M619" s="4"/>
      <c r="N619" s="30"/>
      <c r="O619" s="30"/>
      <c r="P619" s="4"/>
      <c r="Q619" s="4"/>
      <c r="R619" s="24"/>
      <c r="S619" s="27"/>
      <c r="T619" s="27"/>
      <c r="U619" s="27"/>
      <c r="V619" s="4"/>
      <c r="W619" s="4"/>
      <c r="X619" s="30"/>
      <c r="Y619" s="30"/>
      <c r="Z619" s="4"/>
      <c r="AA619" s="4"/>
      <c r="AB619" s="24"/>
      <c r="AC619" s="27"/>
      <c r="AD619" s="27"/>
      <c r="AE619" s="27"/>
      <c r="AF619" s="4"/>
      <c r="AG619" s="4"/>
      <c r="AH619" s="30"/>
      <c r="AI619" s="30"/>
      <c r="AJ619" s="4"/>
      <c r="AK619" s="4"/>
      <c r="AL619" s="24"/>
      <c r="AM619" s="27"/>
      <c r="AN619" s="27"/>
      <c r="AO619" s="27"/>
      <c r="AP619" s="4"/>
      <c r="AQ619" s="4"/>
      <c r="AR619" s="30"/>
      <c r="AS619" s="30"/>
      <c r="AV619" s="24"/>
      <c r="AW619" s="27"/>
      <c r="AX619" s="27"/>
      <c r="AY619" s="27"/>
    </row>
    <row r="620" spans="2:51" x14ac:dyDescent="0.25">
      <c r="B620" s="4"/>
      <c r="C620" s="30"/>
      <c r="D620" s="30"/>
      <c r="E620" s="30"/>
      <c r="F620" s="27"/>
      <c r="G620" s="27"/>
      <c r="H620" s="24"/>
      <c r="I620" s="27"/>
      <c r="J620" s="27"/>
      <c r="K620" s="27"/>
      <c r="L620" s="4"/>
      <c r="M620" s="4"/>
      <c r="N620" s="30"/>
      <c r="O620" s="30"/>
      <c r="P620" s="4"/>
      <c r="Q620" s="4"/>
      <c r="R620" s="24"/>
      <c r="S620" s="27"/>
      <c r="T620" s="27"/>
      <c r="U620" s="27"/>
      <c r="V620" s="4"/>
      <c r="W620" s="4"/>
      <c r="X620" s="30"/>
      <c r="Y620" s="30"/>
      <c r="Z620" s="4"/>
      <c r="AA620" s="4"/>
      <c r="AB620" s="24"/>
      <c r="AC620" s="27"/>
      <c r="AD620" s="27"/>
      <c r="AE620" s="27"/>
      <c r="AF620" s="4"/>
      <c r="AG620" s="4"/>
      <c r="AH620" s="30"/>
      <c r="AI620" s="30"/>
      <c r="AJ620" s="4"/>
      <c r="AK620" s="4"/>
      <c r="AL620" s="24"/>
      <c r="AM620" s="27"/>
      <c r="AN620" s="27"/>
      <c r="AO620" s="27"/>
      <c r="AP620" s="4"/>
      <c r="AQ620" s="4"/>
      <c r="AR620" s="30"/>
      <c r="AS620" s="30"/>
      <c r="AV620" s="24"/>
      <c r="AW620" s="27"/>
      <c r="AX620" s="27"/>
      <c r="AY620" s="27"/>
    </row>
    <row r="621" spans="2:51" x14ac:dyDescent="0.25">
      <c r="B621" s="4"/>
      <c r="C621" s="30"/>
      <c r="D621" s="30"/>
      <c r="E621" s="30"/>
      <c r="F621" s="27"/>
      <c r="G621" s="27"/>
      <c r="H621" s="24"/>
      <c r="I621" s="27"/>
      <c r="J621" s="27"/>
      <c r="K621" s="27"/>
      <c r="L621" s="4"/>
      <c r="M621" s="4"/>
      <c r="N621" s="30"/>
      <c r="O621" s="30"/>
      <c r="P621" s="4"/>
      <c r="Q621" s="4"/>
      <c r="R621" s="24"/>
      <c r="S621" s="27"/>
      <c r="T621" s="27"/>
      <c r="U621" s="27"/>
      <c r="V621" s="4"/>
      <c r="W621" s="4"/>
      <c r="X621" s="30"/>
      <c r="Y621" s="30"/>
      <c r="Z621" s="4"/>
      <c r="AA621" s="4"/>
      <c r="AB621" s="24"/>
      <c r="AC621" s="27"/>
      <c r="AD621" s="27"/>
      <c r="AE621" s="27"/>
      <c r="AF621" s="4"/>
      <c r="AG621" s="4"/>
      <c r="AH621" s="30"/>
      <c r="AI621" s="30"/>
      <c r="AJ621" s="4"/>
      <c r="AK621" s="4"/>
      <c r="AL621" s="24"/>
      <c r="AM621" s="27"/>
      <c r="AN621" s="27"/>
      <c r="AO621" s="27"/>
      <c r="AP621" s="4"/>
      <c r="AQ621" s="4"/>
      <c r="AR621" s="30"/>
      <c r="AS621" s="30"/>
      <c r="AV621" s="24"/>
      <c r="AW621" s="27"/>
      <c r="AX621" s="27"/>
      <c r="AY621" s="27"/>
    </row>
    <row r="622" spans="2:51" x14ac:dyDescent="0.25">
      <c r="B622" s="4"/>
      <c r="C622" s="30"/>
      <c r="D622" s="30"/>
      <c r="E622" s="30"/>
      <c r="F622" s="27"/>
      <c r="G622" s="27"/>
      <c r="H622" s="24"/>
      <c r="I622" s="27"/>
      <c r="J622" s="27"/>
      <c r="K622" s="27"/>
      <c r="L622" s="4"/>
      <c r="M622" s="4"/>
      <c r="N622" s="30"/>
      <c r="O622" s="30"/>
      <c r="P622" s="4"/>
      <c r="Q622" s="4"/>
      <c r="R622" s="24"/>
      <c r="S622" s="27"/>
      <c r="T622" s="27"/>
      <c r="U622" s="27"/>
      <c r="V622" s="4"/>
      <c r="W622" s="4"/>
      <c r="X622" s="30"/>
      <c r="Y622" s="30"/>
      <c r="Z622" s="4"/>
      <c r="AA622" s="4"/>
      <c r="AB622" s="24"/>
      <c r="AC622" s="27"/>
      <c r="AD622" s="27"/>
      <c r="AE622" s="27"/>
      <c r="AF622" s="4"/>
      <c r="AG622" s="4"/>
      <c r="AH622" s="30"/>
      <c r="AI622" s="30"/>
      <c r="AJ622" s="4"/>
      <c r="AK622" s="4"/>
      <c r="AL622" s="24"/>
      <c r="AM622" s="27"/>
      <c r="AN622" s="27"/>
      <c r="AO622" s="27"/>
      <c r="AP622" s="4"/>
      <c r="AQ622" s="4"/>
      <c r="AR622" s="30"/>
      <c r="AS622" s="30"/>
      <c r="AV622" s="24"/>
      <c r="AW622" s="27"/>
      <c r="AX622" s="27"/>
      <c r="AY622" s="27"/>
    </row>
    <row r="623" spans="2:51" x14ac:dyDescent="0.25">
      <c r="B623" s="4"/>
      <c r="C623" s="30"/>
      <c r="D623" s="30"/>
      <c r="E623" s="30"/>
      <c r="F623" s="27"/>
      <c r="G623" s="27"/>
      <c r="H623" s="24"/>
      <c r="I623" s="27"/>
      <c r="J623" s="27"/>
      <c r="K623" s="27"/>
      <c r="L623" s="4"/>
      <c r="M623" s="4"/>
      <c r="N623" s="30"/>
      <c r="O623" s="30"/>
      <c r="P623" s="4"/>
      <c r="Q623" s="4"/>
      <c r="R623" s="24"/>
      <c r="S623" s="27"/>
      <c r="T623" s="27"/>
      <c r="U623" s="27"/>
      <c r="V623" s="4"/>
      <c r="W623" s="4"/>
      <c r="X623" s="30"/>
      <c r="Y623" s="30"/>
      <c r="Z623" s="4"/>
      <c r="AA623" s="4"/>
      <c r="AB623" s="24"/>
      <c r="AC623" s="27"/>
      <c r="AD623" s="27"/>
      <c r="AE623" s="27"/>
      <c r="AF623" s="4"/>
      <c r="AG623" s="4"/>
      <c r="AH623" s="30"/>
      <c r="AI623" s="30"/>
      <c r="AJ623" s="4"/>
      <c r="AK623" s="4"/>
      <c r="AL623" s="24"/>
      <c r="AM623" s="27"/>
      <c r="AN623" s="27"/>
      <c r="AO623" s="27"/>
      <c r="AP623" s="4"/>
      <c r="AQ623" s="4"/>
      <c r="AR623" s="30"/>
      <c r="AS623" s="30"/>
      <c r="AV623" s="24"/>
      <c r="AW623" s="27"/>
      <c r="AX623" s="27"/>
      <c r="AY623" s="27"/>
    </row>
    <row r="624" spans="2:51" x14ac:dyDescent="0.25">
      <c r="B624" s="4"/>
      <c r="C624" s="30"/>
      <c r="D624" s="30"/>
      <c r="E624" s="30"/>
      <c r="F624" s="27"/>
      <c r="G624" s="27"/>
      <c r="H624" s="24"/>
      <c r="I624" s="27"/>
      <c r="J624" s="27"/>
      <c r="K624" s="27"/>
      <c r="L624" s="4"/>
      <c r="M624" s="4"/>
      <c r="N624" s="30"/>
      <c r="O624" s="30"/>
      <c r="P624" s="4"/>
      <c r="Q624" s="4"/>
      <c r="R624" s="24"/>
      <c r="S624" s="27"/>
      <c r="T624" s="27"/>
      <c r="U624" s="27"/>
      <c r="V624" s="4"/>
      <c r="W624" s="4"/>
      <c r="X624" s="30"/>
      <c r="Y624" s="30"/>
      <c r="Z624" s="4"/>
      <c r="AA624" s="4"/>
      <c r="AB624" s="24"/>
      <c r="AC624" s="27"/>
      <c r="AD624" s="27"/>
      <c r="AE624" s="27"/>
      <c r="AF624" s="4"/>
      <c r="AG624" s="4"/>
      <c r="AH624" s="30"/>
      <c r="AI624" s="30"/>
      <c r="AJ624" s="4"/>
      <c r="AK624" s="4"/>
      <c r="AL624" s="24"/>
      <c r="AM624" s="27"/>
      <c r="AN624" s="27"/>
      <c r="AO624" s="27"/>
      <c r="AP624" s="4"/>
      <c r="AQ624" s="4"/>
      <c r="AR624" s="30"/>
      <c r="AS624" s="30"/>
      <c r="AV624" s="24"/>
      <c r="AW624" s="27"/>
      <c r="AX624" s="27"/>
      <c r="AY624" s="27"/>
    </row>
    <row r="625" spans="2:51" x14ac:dyDescent="0.25">
      <c r="B625" s="4"/>
      <c r="C625" s="30"/>
      <c r="D625" s="30"/>
      <c r="E625" s="30"/>
      <c r="F625" s="27"/>
      <c r="G625" s="27"/>
      <c r="H625" s="24"/>
      <c r="I625" s="27"/>
      <c r="J625" s="27"/>
      <c r="K625" s="27"/>
      <c r="L625" s="4"/>
      <c r="M625" s="4"/>
      <c r="N625" s="30"/>
      <c r="O625" s="30"/>
      <c r="P625" s="4"/>
      <c r="Q625" s="4"/>
      <c r="R625" s="24"/>
      <c r="S625" s="27"/>
      <c r="T625" s="27"/>
      <c r="U625" s="27"/>
      <c r="V625" s="4"/>
      <c r="W625" s="4"/>
      <c r="X625" s="30"/>
      <c r="Y625" s="30"/>
      <c r="Z625" s="4"/>
      <c r="AA625" s="4"/>
      <c r="AB625" s="24"/>
      <c r="AC625" s="27"/>
      <c r="AD625" s="27"/>
      <c r="AE625" s="27"/>
      <c r="AF625" s="4"/>
      <c r="AG625" s="4"/>
      <c r="AH625" s="30"/>
      <c r="AI625" s="30"/>
      <c r="AJ625" s="4"/>
      <c r="AK625" s="4"/>
      <c r="AL625" s="24"/>
      <c r="AM625" s="27"/>
      <c r="AN625" s="27"/>
      <c r="AO625" s="27"/>
      <c r="AP625" s="4"/>
      <c r="AQ625" s="4"/>
      <c r="AR625" s="30"/>
      <c r="AS625" s="30"/>
      <c r="AV625" s="24"/>
      <c r="AW625" s="27"/>
      <c r="AX625" s="27"/>
      <c r="AY625" s="27"/>
    </row>
    <row r="626" spans="2:51" x14ac:dyDescent="0.25">
      <c r="B626" s="4"/>
      <c r="C626" s="30"/>
      <c r="D626" s="30"/>
      <c r="E626" s="30"/>
      <c r="F626" s="27"/>
      <c r="G626" s="27"/>
      <c r="H626" s="24"/>
      <c r="I626" s="27"/>
      <c r="J626" s="27"/>
      <c r="K626" s="27"/>
      <c r="L626" s="4"/>
      <c r="M626" s="4"/>
      <c r="N626" s="30"/>
      <c r="O626" s="30"/>
      <c r="P626" s="4"/>
      <c r="Q626" s="4"/>
      <c r="R626" s="24"/>
      <c r="S626" s="27"/>
      <c r="T626" s="27"/>
      <c r="U626" s="27"/>
      <c r="V626" s="4"/>
      <c r="W626" s="4"/>
      <c r="X626" s="30"/>
      <c r="Y626" s="30"/>
      <c r="Z626" s="4"/>
      <c r="AA626" s="4"/>
      <c r="AB626" s="24"/>
      <c r="AC626" s="27"/>
      <c r="AD626" s="27"/>
      <c r="AE626" s="27"/>
      <c r="AF626" s="4"/>
      <c r="AG626" s="4"/>
      <c r="AH626" s="30"/>
      <c r="AI626" s="30"/>
      <c r="AJ626" s="4"/>
      <c r="AK626" s="4"/>
      <c r="AL626" s="24"/>
      <c r="AM626" s="27"/>
      <c r="AN626" s="27"/>
      <c r="AO626" s="27"/>
      <c r="AP626" s="4"/>
      <c r="AQ626" s="4"/>
      <c r="AR626" s="30"/>
      <c r="AS626" s="30"/>
      <c r="AV626" s="24"/>
      <c r="AW626" s="27"/>
      <c r="AX626" s="27"/>
      <c r="AY626" s="27"/>
    </row>
    <row r="627" spans="2:51" x14ac:dyDescent="0.25">
      <c r="B627" s="4"/>
      <c r="C627" s="30"/>
      <c r="D627" s="30"/>
      <c r="E627" s="30"/>
      <c r="F627" s="27"/>
      <c r="G627" s="27"/>
      <c r="H627" s="24"/>
      <c r="I627" s="27"/>
      <c r="J627" s="27"/>
      <c r="K627" s="27"/>
      <c r="L627" s="4"/>
      <c r="M627" s="4"/>
      <c r="N627" s="30"/>
      <c r="O627" s="30"/>
      <c r="P627" s="4"/>
      <c r="Q627" s="4"/>
      <c r="R627" s="24"/>
      <c r="S627" s="27"/>
      <c r="T627" s="27"/>
      <c r="U627" s="27"/>
      <c r="V627" s="4"/>
      <c r="W627" s="4"/>
      <c r="X627" s="30"/>
      <c r="Y627" s="30"/>
      <c r="Z627" s="4"/>
      <c r="AA627" s="4"/>
      <c r="AB627" s="24"/>
      <c r="AC627" s="27"/>
      <c r="AD627" s="27"/>
      <c r="AE627" s="27"/>
      <c r="AF627" s="4"/>
      <c r="AG627" s="4"/>
      <c r="AH627" s="30"/>
      <c r="AI627" s="30"/>
      <c r="AJ627" s="4"/>
      <c r="AK627" s="4"/>
      <c r="AL627" s="24"/>
      <c r="AM627" s="27"/>
      <c r="AN627" s="27"/>
      <c r="AO627" s="27"/>
      <c r="AP627" s="4"/>
      <c r="AQ627" s="4"/>
      <c r="AR627" s="30"/>
      <c r="AS627" s="30"/>
      <c r="AV627" s="24"/>
      <c r="AW627" s="27"/>
      <c r="AX627" s="27"/>
      <c r="AY627" s="27"/>
    </row>
    <row r="628" spans="2:51" x14ac:dyDescent="0.25">
      <c r="B628" s="4"/>
      <c r="C628" s="30"/>
      <c r="D628" s="30"/>
      <c r="E628" s="30"/>
      <c r="F628" s="27"/>
      <c r="G628" s="27"/>
      <c r="H628" s="24"/>
      <c r="I628" s="27"/>
      <c r="J628" s="27"/>
      <c r="K628" s="27"/>
      <c r="L628" s="4"/>
      <c r="M628" s="4"/>
      <c r="N628" s="30"/>
      <c r="O628" s="30"/>
      <c r="P628" s="4"/>
      <c r="Q628" s="4"/>
      <c r="R628" s="24"/>
      <c r="S628" s="27"/>
      <c r="T628" s="27"/>
      <c r="U628" s="27"/>
      <c r="V628" s="4"/>
      <c r="W628" s="4"/>
      <c r="X628" s="30"/>
      <c r="Y628" s="30"/>
      <c r="Z628" s="4"/>
      <c r="AA628" s="4"/>
      <c r="AB628" s="24"/>
      <c r="AC628" s="27"/>
      <c r="AD628" s="27"/>
      <c r="AE628" s="27"/>
      <c r="AF628" s="4"/>
      <c r="AG628" s="4"/>
      <c r="AH628" s="30"/>
      <c r="AI628" s="30"/>
      <c r="AJ628" s="4"/>
      <c r="AK628" s="4"/>
      <c r="AL628" s="24"/>
      <c r="AM628" s="27"/>
      <c r="AN628" s="27"/>
      <c r="AO628" s="27"/>
      <c r="AP628" s="4"/>
      <c r="AQ628" s="4"/>
      <c r="AR628" s="30"/>
      <c r="AS628" s="30"/>
      <c r="AV628" s="24"/>
      <c r="AW628" s="27"/>
      <c r="AX628" s="27"/>
      <c r="AY628" s="27"/>
    </row>
    <row r="629" spans="2:51" x14ac:dyDescent="0.25">
      <c r="B629" s="4"/>
      <c r="C629" s="30"/>
      <c r="D629" s="30"/>
      <c r="E629" s="30"/>
      <c r="F629" s="27"/>
      <c r="G629" s="27"/>
      <c r="H629" s="24"/>
      <c r="I629" s="27"/>
      <c r="J629" s="27"/>
      <c r="K629" s="27"/>
      <c r="L629" s="4"/>
      <c r="M629" s="4"/>
      <c r="N629" s="30"/>
      <c r="O629" s="30"/>
      <c r="P629" s="4"/>
      <c r="Q629" s="4"/>
      <c r="R629" s="24"/>
      <c r="S629" s="27"/>
      <c r="T629" s="27"/>
      <c r="U629" s="27"/>
      <c r="V629" s="4"/>
      <c r="W629" s="4"/>
      <c r="X629" s="30"/>
      <c r="Y629" s="30"/>
      <c r="Z629" s="4"/>
      <c r="AA629" s="4"/>
      <c r="AB629" s="24"/>
      <c r="AC629" s="27"/>
      <c r="AD629" s="27"/>
      <c r="AE629" s="27"/>
      <c r="AF629" s="4"/>
      <c r="AG629" s="4"/>
      <c r="AH629" s="30"/>
      <c r="AI629" s="30"/>
      <c r="AJ629" s="4"/>
      <c r="AK629" s="4"/>
      <c r="AL629" s="24"/>
      <c r="AM629" s="27"/>
      <c r="AN629" s="27"/>
      <c r="AO629" s="27"/>
      <c r="AP629" s="4"/>
      <c r="AQ629" s="4"/>
      <c r="AR629" s="30"/>
      <c r="AS629" s="30"/>
      <c r="AV629" s="24"/>
      <c r="AW629" s="27"/>
      <c r="AX629" s="27"/>
      <c r="AY629" s="27"/>
    </row>
    <row r="630" spans="2:51" x14ac:dyDescent="0.25">
      <c r="B630" s="4"/>
      <c r="C630" s="30"/>
      <c r="D630" s="30"/>
      <c r="E630" s="30"/>
      <c r="F630" s="27"/>
      <c r="G630" s="27"/>
      <c r="H630" s="24"/>
      <c r="I630" s="27"/>
      <c r="J630" s="27"/>
      <c r="K630" s="27"/>
      <c r="L630" s="4"/>
      <c r="M630" s="4"/>
      <c r="N630" s="30"/>
      <c r="O630" s="30"/>
      <c r="P630" s="4"/>
      <c r="Q630" s="4"/>
      <c r="R630" s="24"/>
      <c r="S630" s="27"/>
      <c r="T630" s="27"/>
      <c r="U630" s="27"/>
      <c r="V630" s="4"/>
      <c r="W630" s="4"/>
      <c r="X630" s="30"/>
      <c r="Y630" s="30"/>
      <c r="Z630" s="4"/>
      <c r="AA630" s="4"/>
      <c r="AB630" s="24"/>
      <c r="AC630" s="27"/>
      <c r="AD630" s="27"/>
      <c r="AE630" s="27"/>
      <c r="AF630" s="4"/>
      <c r="AG630" s="4"/>
      <c r="AH630" s="30"/>
      <c r="AI630" s="30"/>
      <c r="AJ630" s="4"/>
      <c r="AK630" s="4"/>
      <c r="AL630" s="24"/>
      <c r="AM630" s="27"/>
      <c r="AN630" s="27"/>
      <c r="AO630" s="27"/>
      <c r="AP630" s="4"/>
      <c r="AQ630" s="4"/>
      <c r="AR630" s="30"/>
      <c r="AS630" s="30"/>
      <c r="AV630" s="24"/>
      <c r="AW630" s="27"/>
      <c r="AX630" s="27"/>
      <c r="AY630" s="27"/>
    </row>
    <row r="631" spans="2:51" x14ac:dyDescent="0.25">
      <c r="B631" s="4"/>
      <c r="C631" s="30"/>
      <c r="D631" s="30"/>
      <c r="E631" s="30"/>
      <c r="F631" s="27"/>
      <c r="G631" s="27"/>
      <c r="H631" s="24"/>
      <c r="I631" s="27"/>
      <c r="J631" s="27"/>
      <c r="K631" s="27"/>
      <c r="L631" s="4"/>
      <c r="M631" s="4"/>
      <c r="N631" s="30"/>
      <c r="O631" s="30"/>
      <c r="P631" s="4"/>
      <c r="Q631" s="4"/>
      <c r="R631" s="24"/>
      <c r="S631" s="27"/>
      <c r="T631" s="27"/>
      <c r="U631" s="27"/>
      <c r="V631" s="4"/>
      <c r="W631" s="4"/>
      <c r="X631" s="30"/>
      <c r="Y631" s="30"/>
      <c r="Z631" s="4"/>
      <c r="AA631" s="4"/>
      <c r="AB631" s="24"/>
      <c r="AC631" s="27"/>
      <c r="AD631" s="27"/>
      <c r="AE631" s="27"/>
      <c r="AF631" s="4"/>
      <c r="AG631" s="4"/>
      <c r="AH631" s="30"/>
      <c r="AI631" s="30"/>
      <c r="AJ631" s="4"/>
      <c r="AK631" s="4"/>
      <c r="AL631" s="24"/>
      <c r="AM631" s="27"/>
      <c r="AN631" s="27"/>
      <c r="AO631" s="27"/>
      <c r="AP631" s="4"/>
      <c r="AQ631" s="4"/>
      <c r="AR631" s="30"/>
      <c r="AS631" s="30"/>
      <c r="AV631" s="24"/>
      <c r="AW631" s="27"/>
      <c r="AX631" s="27"/>
      <c r="AY631" s="27"/>
    </row>
    <row r="632" spans="2:51" x14ac:dyDescent="0.25">
      <c r="B632" s="4"/>
      <c r="C632" s="30"/>
      <c r="D632" s="30"/>
      <c r="E632" s="30"/>
      <c r="F632" s="27"/>
      <c r="G632" s="27"/>
      <c r="H632" s="24"/>
      <c r="I632" s="27"/>
      <c r="J632" s="27"/>
      <c r="K632" s="27"/>
      <c r="L632" s="4"/>
      <c r="M632" s="4"/>
      <c r="N632" s="30"/>
      <c r="O632" s="30"/>
      <c r="P632" s="4"/>
      <c r="Q632" s="4"/>
      <c r="R632" s="24"/>
      <c r="S632" s="27"/>
      <c r="T632" s="27"/>
      <c r="U632" s="27"/>
      <c r="V632" s="4"/>
      <c r="W632" s="4"/>
      <c r="X632" s="30"/>
      <c r="Y632" s="30"/>
      <c r="Z632" s="4"/>
      <c r="AA632" s="4"/>
      <c r="AB632" s="24"/>
      <c r="AC632" s="27"/>
      <c r="AD632" s="27"/>
      <c r="AE632" s="27"/>
      <c r="AF632" s="4"/>
      <c r="AG632" s="4"/>
      <c r="AH632" s="30"/>
      <c r="AI632" s="30"/>
      <c r="AJ632" s="4"/>
      <c r="AK632" s="4"/>
      <c r="AL632" s="24"/>
      <c r="AM632" s="27"/>
      <c r="AN632" s="27"/>
      <c r="AO632" s="27"/>
      <c r="AP632" s="4"/>
      <c r="AQ632" s="4"/>
      <c r="AR632" s="30"/>
      <c r="AS632" s="30"/>
      <c r="AV632" s="24"/>
      <c r="AW632" s="27"/>
      <c r="AX632" s="27"/>
      <c r="AY632" s="27"/>
    </row>
    <row r="633" spans="2:51" x14ac:dyDescent="0.25">
      <c r="B633" s="4"/>
      <c r="C633" s="30"/>
      <c r="D633" s="30"/>
      <c r="E633" s="30"/>
      <c r="F633" s="27"/>
      <c r="G633" s="27"/>
      <c r="H633" s="24"/>
      <c r="I633" s="27"/>
      <c r="J633" s="27"/>
      <c r="K633" s="27"/>
      <c r="L633" s="4"/>
      <c r="M633" s="4"/>
      <c r="N633" s="30"/>
      <c r="O633" s="30"/>
      <c r="P633" s="4"/>
      <c r="Q633" s="4"/>
      <c r="R633" s="24"/>
      <c r="S633" s="27"/>
      <c r="T633" s="27"/>
      <c r="U633" s="27"/>
      <c r="V633" s="4"/>
      <c r="W633" s="4"/>
      <c r="X633" s="30"/>
      <c r="Y633" s="30"/>
      <c r="Z633" s="4"/>
      <c r="AA633" s="4"/>
      <c r="AB633" s="24"/>
      <c r="AC633" s="27"/>
      <c r="AD633" s="27"/>
      <c r="AE633" s="27"/>
      <c r="AF633" s="4"/>
      <c r="AG633" s="4"/>
      <c r="AH633" s="30"/>
      <c r="AI633" s="30"/>
      <c r="AJ633" s="4"/>
      <c r="AK633" s="4"/>
      <c r="AL633" s="24"/>
      <c r="AM633" s="27"/>
      <c r="AN633" s="27"/>
      <c r="AO633" s="27"/>
      <c r="AP633" s="4"/>
      <c r="AQ633" s="4"/>
      <c r="AR633" s="30"/>
      <c r="AS633" s="30"/>
      <c r="AV633" s="24"/>
      <c r="AW633" s="27"/>
      <c r="AX633" s="27"/>
      <c r="AY633" s="27"/>
    </row>
    <row r="634" spans="2:51" x14ac:dyDescent="0.25">
      <c r="B634" s="4"/>
      <c r="C634" s="30"/>
      <c r="D634" s="30"/>
      <c r="E634" s="30"/>
      <c r="F634" s="27"/>
      <c r="G634" s="27"/>
      <c r="H634" s="24"/>
      <c r="I634" s="27"/>
      <c r="J634" s="27"/>
      <c r="K634" s="27"/>
      <c r="L634" s="4"/>
      <c r="M634" s="4"/>
      <c r="N634" s="30"/>
      <c r="O634" s="30"/>
      <c r="P634" s="4"/>
      <c r="Q634" s="4"/>
      <c r="R634" s="24"/>
      <c r="S634" s="27"/>
      <c r="T634" s="27"/>
      <c r="U634" s="27"/>
      <c r="V634" s="4"/>
      <c r="W634" s="4"/>
      <c r="X634" s="30"/>
      <c r="Y634" s="30"/>
      <c r="Z634" s="4"/>
      <c r="AA634" s="4"/>
      <c r="AB634" s="24"/>
      <c r="AC634" s="27"/>
      <c r="AD634" s="27"/>
      <c r="AE634" s="27"/>
      <c r="AF634" s="4"/>
      <c r="AG634" s="4"/>
      <c r="AH634" s="30"/>
      <c r="AI634" s="30"/>
      <c r="AJ634" s="4"/>
      <c r="AK634" s="4"/>
      <c r="AL634" s="24"/>
      <c r="AM634" s="27"/>
      <c r="AN634" s="27"/>
      <c r="AO634" s="27"/>
      <c r="AP634" s="4"/>
      <c r="AQ634" s="4"/>
      <c r="AR634" s="30"/>
      <c r="AS634" s="30"/>
      <c r="AV634" s="24"/>
      <c r="AW634" s="27"/>
      <c r="AX634" s="27"/>
      <c r="AY634" s="27"/>
    </row>
    <row r="635" spans="2:51" x14ac:dyDescent="0.25">
      <c r="B635" s="4"/>
      <c r="C635" s="30"/>
      <c r="D635" s="30"/>
      <c r="E635" s="30"/>
      <c r="F635" s="27"/>
      <c r="G635" s="27"/>
      <c r="H635" s="24"/>
      <c r="I635" s="27"/>
      <c r="J635" s="27"/>
      <c r="K635" s="27"/>
      <c r="L635" s="4"/>
      <c r="M635" s="4"/>
      <c r="N635" s="30"/>
      <c r="O635" s="30"/>
      <c r="P635" s="4"/>
      <c r="Q635" s="4"/>
      <c r="R635" s="24"/>
      <c r="S635" s="27"/>
      <c r="T635" s="27"/>
      <c r="U635" s="27"/>
      <c r="V635" s="4"/>
      <c r="W635" s="4"/>
      <c r="X635" s="30"/>
      <c r="Y635" s="30"/>
      <c r="Z635" s="4"/>
      <c r="AA635" s="4"/>
      <c r="AB635" s="24"/>
      <c r="AC635" s="27"/>
      <c r="AD635" s="27"/>
      <c r="AE635" s="27"/>
      <c r="AF635" s="4"/>
      <c r="AG635" s="4"/>
      <c r="AH635" s="30"/>
      <c r="AI635" s="30"/>
      <c r="AJ635" s="4"/>
      <c r="AK635" s="4"/>
      <c r="AL635" s="24"/>
      <c r="AM635" s="27"/>
      <c r="AN635" s="27"/>
      <c r="AO635" s="27"/>
      <c r="AP635" s="4"/>
      <c r="AQ635" s="4"/>
      <c r="AR635" s="30"/>
      <c r="AS635" s="30"/>
      <c r="AV635" s="24"/>
      <c r="AW635" s="27"/>
      <c r="AX635" s="27"/>
      <c r="AY635" s="27"/>
    </row>
    <row r="636" spans="2:51" x14ac:dyDescent="0.25">
      <c r="B636" s="4"/>
      <c r="C636" s="30"/>
      <c r="D636" s="30"/>
      <c r="E636" s="30"/>
      <c r="F636" s="27"/>
      <c r="G636" s="27"/>
      <c r="H636" s="24"/>
      <c r="I636" s="27"/>
      <c r="J636" s="27"/>
      <c r="K636" s="27"/>
      <c r="L636" s="4"/>
      <c r="M636" s="4"/>
      <c r="N636" s="30"/>
      <c r="O636" s="30"/>
      <c r="P636" s="4"/>
      <c r="Q636" s="4"/>
      <c r="R636" s="24"/>
      <c r="S636" s="27"/>
      <c r="T636" s="27"/>
      <c r="U636" s="27"/>
      <c r="V636" s="4"/>
      <c r="W636" s="4"/>
      <c r="X636" s="30"/>
      <c r="Y636" s="30"/>
      <c r="Z636" s="4"/>
      <c r="AA636" s="4"/>
      <c r="AB636" s="24"/>
      <c r="AC636" s="27"/>
      <c r="AD636" s="27"/>
      <c r="AE636" s="27"/>
      <c r="AF636" s="4"/>
      <c r="AG636" s="4"/>
      <c r="AH636" s="30"/>
      <c r="AI636" s="30"/>
      <c r="AJ636" s="4"/>
      <c r="AK636" s="4"/>
      <c r="AL636" s="24"/>
      <c r="AM636" s="27"/>
      <c r="AN636" s="27"/>
      <c r="AO636" s="27"/>
      <c r="AP636" s="4"/>
      <c r="AQ636" s="4"/>
      <c r="AR636" s="30"/>
      <c r="AS636" s="30"/>
      <c r="AV636" s="24"/>
      <c r="AW636" s="27"/>
      <c r="AX636" s="27"/>
      <c r="AY636" s="27"/>
    </row>
    <row r="637" spans="2:51" x14ac:dyDescent="0.25">
      <c r="B637" s="4"/>
      <c r="C637" s="30"/>
      <c r="D637" s="30"/>
      <c r="E637" s="30"/>
      <c r="F637" s="27"/>
      <c r="G637" s="27"/>
      <c r="H637" s="24"/>
      <c r="I637" s="27"/>
      <c r="J637" s="27"/>
      <c r="K637" s="27"/>
      <c r="L637" s="4"/>
      <c r="M637" s="4"/>
      <c r="N637" s="30"/>
      <c r="O637" s="30"/>
      <c r="P637" s="4"/>
      <c r="Q637" s="4"/>
      <c r="R637" s="24"/>
      <c r="S637" s="27"/>
      <c r="T637" s="27"/>
      <c r="U637" s="27"/>
      <c r="V637" s="4"/>
      <c r="W637" s="4"/>
      <c r="X637" s="30"/>
      <c r="Y637" s="30"/>
      <c r="Z637" s="4"/>
      <c r="AA637" s="4"/>
      <c r="AB637" s="24"/>
      <c r="AC637" s="27"/>
      <c r="AD637" s="27"/>
      <c r="AE637" s="27"/>
      <c r="AF637" s="4"/>
      <c r="AG637" s="4"/>
      <c r="AH637" s="30"/>
      <c r="AI637" s="30"/>
      <c r="AJ637" s="4"/>
      <c r="AK637" s="4"/>
      <c r="AL637" s="24"/>
      <c r="AM637" s="27"/>
      <c r="AN637" s="27"/>
      <c r="AO637" s="27"/>
      <c r="AP637" s="4"/>
      <c r="AQ637" s="4"/>
      <c r="AR637" s="30"/>
      <c r="AS637" s="30"/>
      <c r="AV637" s="24"/>
      <c r="AW637" s="27"/>
      <c r="AX637" s="27"/>
      <c r="AY637" s="27"/>
    </row>
    <row r="638" spans="2:51" x14ac:dyDescent="0.25">
      <c r="B638" s="4"/>
      <c r="C638" s="30"/>
      <c r="D638" s="30"/>
      <c r="E638" s="30"/>
      <c r="F638" s="27"/>
      <c r="G638" s="27"/>
      <c r="H638" s="24"/>
      <c r="I638" s="27"/>
      <c r="J638" s="27"/>
      <c r="K638" s="27"/>
      <c r="L638" s="4"/>
      <c r="M638" s="4"/>
      <c r="N638" s="30"/>
      <c r="O638" s="30"/>
      <c r="P638" s="4"/>
      <c r="Q638" s="4"/>
      <c r="R638" s="24"/>
      <c r="S638" s="27"/>
      <c r="T638" s="27"/>
      <c r="U638" s="27"/>
      <c r="V638" s="4"/>
      <c r="W638" s="4"/>
      <c r="X638" s="30"/>
      <c r="Y638" s="30"/>
      <c r="Z638" s="4"/>
      <c r="AA638" s="4"/>
      <c r="AB638" s="24"/>
      <c r="AC638" s="27"/>
      <c r="AD638" s="27"/>
      <c r="AE638" s="27"/>
      <c r="AF638" s="4"/>
      <c r="AG638" s="4"/>
      <c r="AH638" s="30"/>
      <c r="AI638" s="30"/>
      <c r="AJ638" s="4"/>
      <c r="AK638" s="4"/>
      <c r="AL638" s="24"/>
      <c r="AM638" s="27"/>
      <c r="AN638" s="27"/>
      <c r="AO638" s="27"/>
      <c r="AP638" s="4"/>
      <c r="AQ638" s="4"/>
      <c r="AR638" s="30"/>
      <c r="AS638" s="30"/>
      <c r="AV638" s="24"/>
      <c r="AW638" s="27"/>
      <c r="AX638" s="27"/>
      <c r="AY638" s="27"/>
    </row>
    <row r="639" spans="2:51" x14ac:dyDescent="0.25">
      <c r="B639" s="4"/>
      <c r="C639" s="30"/>
      <c r="D639" s="30"/>
      <c r="E639" s="30"/>
      <c r="F639" s="27"/>
      <c r="G639" s="27"/>
      <c r="H639" s="24"/>
      <c r="I639" s="27"/>
      <c r="J639" s="27"/>
      <c r="K639" s="27"/>
      <c r="L639" s="4"/>
      <c r="M639" s="4"/>
      <c r="N639" s="30"/>
      <c r="O639" s="30"/>
      <c r="P639" s="4"/>
      <c r="Q639" s="4"/>
      <c r="R639" s="24"/>
      <c r="S639" s="27"/>
      <c r="T639" s="27"/>
      <c r="U639" s="27"/>
      <c r="V639" s="4"/>
      <c r="W639" s="4"/>
      <c r="X639" s="30"/>
      <c r="Y639" s="30"/>
      <c r="Z639" s="4"/>
      <c r="AA639" s="4"/>
      <c r="AB639" s="24"/>
      <c r="AC639" s="27"/>
      <c r="AD639" s="27"/>
      <c r="AE639" s="27"/>
      <c r="AF639" s="4"/>
      <c r="AG639" s="4"/>
      <c r="AH639" s="30"/>
      <c r="AI639" s="30"/>
      <c r="AJ639" s="4"/>
      <c r="AK639" s="4"/>
      <c r="AL639" s="24"/>
      <c r="AM639" s="27"/>
      <c r="AN639" s="27"/>
      <c r="AO639" s="27"/>
      <c r="AP639" s="4"/>
      <c r="AQ639" s="4"/>
      <c r="AR639" s="30"/>
      <c r="AS639" s="30"/>
      <c r="AV639" s="24"/>
      <c r="AW639" s="27"/>
      <c r="AX639" s="27"/>
      <c r="AY639" s="27"/>
    </row>
    <row r="640" spans="2:51" x14ac:dyDescent="0.25">
      <c r="B640" s="4"/>
      <c r="C640" s="30"/>
      <c r="D640" s="30"/>
      <c r="E640" s="30"/>
      <c r="F640" s="27"/>
      <c r="G640" s="27"/>
      <c r="H640" s="24"/>
      <c r="I640" s="27"/>
      <c r="J640" s="27"/>
      <c r="K640" s="27"/>
      <c r="L640" s="4"/>
      <c r="M640" s="4"/>
      <c r="N640" s="30"/>
      <c r="O640" s="30"/>
      <c r="P640" s="4"/>
      <c r="Q640" s="4"/>
      <c r="R640" s="24"/>
      <c r="S640" s="27"/>
      <c r="T640" s="27"/>
      <c r="U640" s="27"/>
      <c r="V640" s="4"/>
      <c r="W640" s="4"/>
      <c r="X640" s="30"/>
      <c r="Y640" s="30"/>
      <c r="Z640" s="4"/>
      <c r="AA640" s="4"/>
      <c r="AB640" s="24"/>
      <c r="AC640" s="27"/>
      <c r="AD640" s="27"/>
      <c r="AE640" s="27"/>
      <c r="AF640" s="4"/>
      <c r="AG640" s="4"/>
      <c r="AH640" s="30"/>
      <c r="AI640" s="30"/>
      <c r="AJ640" s="4"/>
      <c r="AK640" s="4"/>
      <c r="AL640" s="24"/>
      <c r="AM640" s="27"/>
      <c r="AN640" s="27"/>
      <c r="AO640" s="27"/>
      <c r="AP640" s="4"/>
      <c r="AQ640" s="4"/>
      <c r="AR640" s="30"/>
      <c r="AS640" s="30"/>
      <c r="AV640" s="24"/>
      <c r="AW640" s="27"/>
      <c r="AX640" s="27"/>
      <c r="AY640" s="27"/>
    </row>
    <row r="641" spans="2:51" x14ac:dyDescent="0.25">
      <c r="B641" s="4"/>
      <c r="C641" s="30"/>
      <c r="D641" s="30"/>
      <c r="E641" s="30"/>
      <c r="F641" s="27"/>
      <c r="G641" s="27"/>
      <c r="H641" s="24"/>
      <c r="I641" s="27"/>
      <c r="J641" s="27"/>
      <c r="K641" s="27"/>
      <c r="L641" s="4"/>
      <c r="M641" s="4"/>
      <c r="N641" s="30"/>
      <c r="O641" s="30"/>
      <c r="P641" s="4"/>
      <c r="Q641" s="4"/>
      <c r="R641" s="24"/>
      <c r="S641" s="27"/>
      <c r="T641" s="27"/>
      <c r="U641" s="27"/>
      <c r="V641" s="4"/>
      <c r="W641" s="4"/>
      <c r="X641" s="30"/>
      <c r="Y641" s="30"/>
      <c r="Z641" s="4"/>
      <c r="AA641" s="4"/>
      <c r="AB641" s="24"/>
      <c r="AC641" s="27"/>
      <c r="AD641" s="27"/>
      <c r="AE641" s="27"/>
      <c r="AF641" s="4"/>
      <c r="AG641" s="4"/>
      <c r="AH641" s="30"/>
      <c r="AI641" s="30"/>
      <c r="AJ641" s="4"/>
      <c r="AK641" s="4"/>
      <c r="AL641" s="24"/>
      <c r="AM641" s="27"/>
      <c r="AN641" s="27"/>
      <c r="AO641" s="27"/>
      <c r="AP641" s="4"/>
      <c r="AQ641" s="4"/>
      <c r="AR641" s="30"/>
      <c r="AS641" s="30"/>
      <c r="AV641" s="24"/>
      <c r="AW641" s="27"/>
      <c r="AX641" s="27"/>
      <c r="AY641" s="27"/>
    </row>
    <row r="642" spans="2:51" x14ac:dyDescent="0.25">
      <c r="B642" s="4"/>
      <c r="C642" s="30"/>
      <c r="D642" s="30"/>
      <c r="E642" s="30"/>
      <c r="F642" s="27"/>
      <c r="G642" s="27"/>
      <c r="H642" s="24"/>
      <c r="I642" s="27"/>
      <c r="J642" s="27"/>
      <c r="K642" s="27"/>
      <c r="L642" s="4"/>
      <c r="M642" s="4"/>
      <c r="N642" s="30"/>
      <c r="O642" s="30"/>
      <c r="P642" s="4"/>
      <c r="Q642" s="4"/>
      <c r="R642" s="24"/>
      <c r="S642" s="27"/>
      <c r="T642" s="27"/>
      <c r="U642" s="27"/>
      <c r="V642" s="4"/>
      <c r="W642" s="4"/>
      <c r="X642" s="30"/>
      <c r="Y642" s="30"/>
      <c r="Z642" s="4"/>
      <c r="AA642" s="4"/>
      <c r="AB642" s="24"/>
      <c r="AC642" s="27"/>
      <c r="AD642" s="27"/>
      <c r="AE642" s="27"/>
      <c r="AF642" s="4"/>
      <c r="AG642" s="4"/>
      <c r="AH642" s="30"/>
      <c r="AI642" s="30"/>
      <c r="AJ642" s="4"/>
      <c r="AK642" s="4"/>
      <c r="AL642" s="24"/>
      <c r="AM642" s="27"/>
      <c r="AN642" s="27"/>
      <c r="AO642" s="27"/>
      <c r="AP642" s="4"/>
      <c r="AQ642" s="4"/>
      <c r="AR642" s="30"/>
      <c r="AS642" s="30"/>
      <c r="AV642" s="24"/>
      <c r="AW642" s="27"/>
      <c r="AX642" s="27"/>
      <c r="AY642" s="27"/>
    </row>
    <row r="643" spans="2:51" x14ac:dyDescent="0.25">
      <c r="B643" s="4"/>
      <c r="C643" s="30"/>
      <c r="D643" s="30"/>
      <c r="E643" s="30"/>
      <c r="F643" s="27"/>
      <c r="G643" s="27"/>
      <c r="H643" s="24"/>
      <c r="I643" s="27"/>
      <c r="J643" s="27"/>
      <c r="K643" s="27"/>
      <c r="L643" s="4"/>
      <c r="M643" s="4"/>
      <c r="N643" s="30"/>
      <c r="O643" s="30"/>
      <c r="P643" s="4"/>
      <c r="Q643" s="4"/>
      <c r="R643" s="24"/>
      <c r="S643" s="27"/>
      <c r="T643" s="27"/>
      <c r="U643" s="27"/>
      <c r="V643" s="4"/>
      <c r="W643" s="4"/>
      <c r="X643" s="30"/>
      <c r="Y643" s="30"/>
      <c r="Z643" s="4"/>
      <c r="AA643" s="4"/>
      <c r="AB643" s="24"/>
      <c r="AC643" s="27"/>
      <c r="AD643" s="27"/>
      <c r="AE643" s="27"/>
      <c r="AF643" s="4"/>
      <c r="AG643" s="4"/>
      <c r="AH643" s="30"/>
      <c r="AI643" s="30"/>
      <c r="AJ643" s="4"/>
      <c r="AK643" s="4"/>
      <c r="AL643" s="24"/>
      <c r="AM643" s="27"/>
      <c r="AN643" s="27"/>
      <c r="AO643" s="27"/>
      <c r="AP643" s="4"/>
      <c r="AQ643" s="4"/>
      <c r="AR643" s="30"/>
      <c r="AS643" s="30"/>
      <c r="AV643" s="24"/>
      <c r="AW643" s="27"/>
      <c r="AX643" s="27"/>
      <c r="AY643" s="27"/>
    </row>
    <row r="644" spans="2:51" x14ac:dyDescent="0.25">
      <c r="B644" s="4"/>
      <c r="C644" s="30"/>
      <c r="D644" s="30"/>
      <c r="E644" s="30"/>
      <c r="F644" s="27"/>
      <c r="G644" s="27"/>
      <c r="H644" s="24"/>
      <c r="I644" s="27"/>
      <c r="J644" s="27"/>
      <c r="K644" s="27"/>
      <c r="L644" s="4"/>
      <c r="M644" s="4"/>
      <c r="N644" s="30"/>
      <c r="O644" s="30"/>
      <c r="P644" s="4"/>
      <c r="Q644" s="4"/>
      <c r="R644" s="24"/>
      <c r="S644" s="27"/>
      <c r="T644" s="27"/>
      <c r="U644" s="27"/>
      <c r="V644" s="4"/>
      <c r="W644" s="4"/>
      <c r="X644" s="30"/>
      <c r="Y644" s="30"/>
      <c r="Z644" s="4"/>
      <c r="AA644" s="4"/>
      <c r="AB644" s="24"/>
      <c r="AC644" s="27"/>
      <c r="AD644" s="27"/>
      <c r="AE644" s="27"/>
      <c r="AF644" s="4"/>
      <c r="AG644" s="4"/>
      <c r="AH644" s="30"/>
      <c r="AI644" s="30"/>
      <c r="AJ644" s="4"/>
      <c r="AK644" s="4"/>
      <c r="AL644" s="24"/>
      <c r="AM644" s="27"/>
      <c r="AN644" s="27"/>
      <c r="AO644" s="27"/>
      <c r="AP644" s="4"/>
      <c r="AQ644" s="4"/>
      <c r="AR644" s="30"/>
      <c r="AS644" s="30"/>
      <c r="AV644" s="24"/>
      <c r="AW644" s="27"/>
      <c r="AX644" s="27"/>
      <c r="AY644" s="27"/>
    </row>
    <row r="645" spans="2:51" x14ac:dyDescent="0.25">
      <c r="B645" s="4"/>
      <c r="C645" s="30"/>
      <c r="D645" s="30"/>
      <c r="E645" s="30"/>
      <c r="F645" s="27"/>
      <c r="G645" s="27"/>
      <c r="H645" s="24"/>
      <c r="I645" s="27"/>
      <c r="J645" s="27"/>
      <c r="K645" s="27"/>
      <c r="L645" s="4"/>
      <c r="M645" s="4"/>
      <c r="N645" s="30"/>
      <c r="O645" s="30"/>
      <c r="P645" s="4"/>
      <c r="Q645" s="4"/>
      <c r="R645" s="24"/>
      <c r="S645" s="27"/>
      <c r="T645" s="27"/>
      <c r="U645" s="27"/>
      <c r="V645" s="4"/>
      <c r="W645" s="4"/>
      <c r="X645" s="30"/>
      <c r="Y645" s="30"/>
      <c r="Z645" s="4"/>
      <c r="AA645" s="4"/>
      <c r="AB645" s="24"/>
      <c r="AC645" s="27"/>
      <c r="AD645" s="27"/>
      <c r="AE645" s="27"/>
      <c r="AF645" s="4"/>
      <c r="AG645" s="4"/>
      <c r="AH645" s="30"/>
      <c r="AI645" s="30"/>
      <c r="AJ645" s="4"/>
      <c r="AK645" s="4"/>
      <c r="AL645" s="24"/>
      <c r="AM645" s="27"/>
      <c r="AN645" s="27"/>
      <c r="AO645" s="27"/>
      <c r="AP645" s="4"/>
      <c r="AQ645" s="4"/>
      <c r="AR645" s="30"/>
      <c r="AS645" s="30"/>
      <c r="AV645" s="24"/>
      <c r="AW645" s="27"/>
      <c r="AX645" s="27"/>
      <c r="AY645" s="27"/>
    </row>
    <row r="646" spans="2:51" x14ac:dyDescent="0.25">
      <c r="B646" s="4"/>
      <c r="C646" s="30"/>
      <c r="D646" s="30"/>
      <c r="E646" s="30"/>
      <c r="F646" s="27"/>
      <c r="G646" s="27"/>
      <c r="H646" s="24"/>
      <c r="I646" s="27"/>
      <c r="J646" s="27"/>
      <c r="K646" s="27"/>
      <c r="L646" s="4"/>
      <c r="M646" s="4"/>
      <c r="N646" s="30"/>
      <c r="O646" s="30"/>
      <c r="P646" s="4"/>
      <c r="Q646" s="4"/>
      <c r="R646" s="24"/>
      <c r="S646" s="27"/>
      <c r="T646" s="27"/>
      <c r="U646" s="27"/>
      <c r="V646" s="4"/>
      <c r="W646" s="4"/>
      <c r="X646" s="30"/>
      <c r="Y646" s="30"/>
      <c r="Z646" s="4"/>
      <c r="AA646" s="4"/>
      <c r="AB646" s="24"/>
      <c r="AC646" s="27"/>
      <c r="AD646" s="27"/>
      <c r="AE646" s="27"/>
      <c r="AF646" s="4"/>
      <c r="AG646" s="4"/>
      <c r="AH646" s="30"/>
      <c r="AI646" s="30"/>
      <c r="AJ646" s="4"/>
      <c r="AK646" s="4"/>
      <c r="AL646" s="24"/>
      <c r="AM646" s="27"/>
      <c r="AN646" s="27"/>
      <c r="AO646" s="27"/>
      <c r="AP646" s="4"/>
      <c r="AQ646" s="4"/>
      <c r="AR646" s="30"/>
      <c r="AS646" s="30"/>
      <c r="AV646" s="24"/>
      <c r="AW646" s="27"/>
      <c r="AX646" s="27"/>
      <c r="AY646" s="27"/>
    </row>
    <row r="647" spans="2:51" x14ac:dyDescent="0.25">
      <c r="B647" s="4"/>
      <c r="C647" s="30"/>
      <c r="D647" s="30"/>
      <c r="E647" s="30"/>
      <c r="F647" s="27"/>
      <c r="G647" s="27"/>
      <c r="H647" s="24"/>
      <c r="I647" s="27"/>
      <c r="J647" s="27"/>
      <c r="K647" s="27"/>
      <c r="L647" s="4"/>
      <c r="M647" s="4"/>
      <c r="N647" s="30"/>
      <c r="O647" s="30"/>
      <c r="P647" s="4"/>
      <c r="Q647" s="4"/>
      <c r="R647" s="24"/>
      <c r="S647" s="27"/>
      <c r="T647" s="27"/>
      <c r="U647" s="27"/>
      <c r="V647" s="4"/>
      <c r="W647" s="4"/>
      <c r="X647" s="30"/>
      <c r="Y647" s="30"/>
      <c r="Z647" s="4"/>
      <c r="AA647" s="4"/>
      <c r="AB647" s="24"/>
      <c r="AC647" s="27"/>
      <c r="AD647" s="27"/>
      <c r="AE647" s="27"/>
      <c r="AF647" s="4"/>
      <c r="AG647" s="4"/>
      <c r="AH647" s="30"/>
      <c r="AI647" s="30"/>
      <c r="AJ647" s="4"/>
      <c r="AK647" s="4"/>
      <c r="AL647" s="24"/>
      <c r="AM647" s="27"/>
      <c r="AN647" s="27"/>
      <c r="AO647" s="27"/>
      <c r="AP647" s="4"/>
      <c r="AQ647" s="4"/>
      <c r="AR647" s="30"/>
      <c r="AS647" s="30"/>
      <c r="AV647" s="24"/>
      <c r="AW647" s="27"/>
      <c r="AX647" s="27"/>
      <c r="AY647" s="27"/>
    </row>
    <row r="648" spans="2:51" x14ac:dyDescent="0.25">
      <c r="B648" s="4"/>
      <c r="C648" s="30"/>
      <c r="D648" s="30"/>
      <c r="E648" s="30"/>
      <c r="F648" s="27"/>
      <c r="G648" s="27"/>
      <c r="H648" s="24"/>
      <c r="I648" s="27"/>
      <c r="J648" s="27"/>
      <c r="K648" s="27"/>
      <c r="L648" s="4"/>
      <c r="M648" s="4"/>
      <c r="N648" s="30"/>
      <c r="O648" s="30"/>
      <c r="P648" s="4"/>
      <c r="Q648" s="4"/>
      <c r="R648" s="24"/>
      <c r="S648" s="27"/>
      <c r="T648" s="27"/>
      <c r="U648" s="27"/>
      <c r="V648" s="4"/>
      <c r="W648" s="4"/>
      <c r="X648" s="30"/>
      <c r="Y648" s="30"/>
      <c r="Z648" s="4"/>
      <c r="AA648" s="4"/>
      <c r="AB648" s="24"/>
      <c r="AC648" s="27"/>
      <c r="AD648" s="27"/>
      <c r="AE648" s="27"/>
      <c r="AF648" s="4"/>
      <c r="AG648" s="4"/>
      <c r="AH648" s="30"/>
      <c r="AI648" s="30"/>
      <c r="AJ648" s="4"/>
      <c r="AK648" s="4"/>
      <c r="AL648" s="24"/>
      <c r="AM648" s="27"/>
      <c r="AN648" s="27"/>
      <c r="AO648" s="27"/>
      <c r="AP648" s="4"/>
      <c r="AQ648" s="4"/>
      <c r="AR648" s="30"/>
      <c r="AS648" s="30"/>
      <c r="AV648" s="24"/>
      <c r="AW648" s="27"/>
      <c r="AX648" s="27"/>
      <c r="AY648" s="27"/>
    </row>
    <row r="649" spans="2:51" x14ac:dyDescent="0.25">
      <c r="B649" s="4"/>
      <c r="C649" s="30"/>
      <c r="D649" s="30"/>
      <c r="E649" s="30"/>
      <c r="F649" s="27"/>
      <c r="G649" s="27"/>
      <c r="H649" s="24"/>
      <c r="I649" s="27"/>
      <c r="J649" s="27"/>
      <c r="K649" s="27"/>
      <c r="L649" s="4"/>
      <c r="M649" s="4"/>
      <c r="N649" s="30"/>
      <c r="O649" s="30"/>
      <c r="P649" s="4"/>
      <c r="Q649" s="4"/>
      <c r="R649" s="24"/>
      <c r="S649" s="27"/>
      <c r="T649" s="27"/>
      <c r="U649" s="27"/>
      <c r="V649" s="4"/>
      <c r="W649" s="4"/>
      <c r="X649" s="30"/>
      <c r="Y649" s="30"/>
      <c r="Z649" s="4"/>
      <c r="AA649" s="4"/>
      <c r="AB649" s="24"/>
      <c r="AC649" s="27"/>
      <c r="AD649" s="27"/>
      <c r="AE649" s="27"/>
      <c r="AF649" s="4"/>
      <c r="AG649" s="4"/>
      <c r="AH649" s="30"/>
      <c r="AI649" s="30"/>
      <c r="AJ649" s="4"/>
      <c r="AK649" s="4"/>
      <c r="AL649" s="24"/>
      <c r="AM649" s="27"/>
      <c r="AN649" s="27"/>
      <c r="AO649" s="27"/>
      <c r="AP649" s="4"/>
      <c r="AQ649" s="4"/>
      <c r="AR649" s="30"/>
      <c r="AS649" s="30"/>
      <c r="AV649" s="24"/>
      <c r="AW649" s="27"/>
      <c r="AX649" s="27"/>
      <c r="AY649" s="27"/>
    </row>
    <row r="650" spans="2:51" x14ac:dyDescent="0.25">
      <c r="B650" s="4"/>
      <c r="C650" s="30"/>
      <c r="D650" s="30"/>
      <c r="E650" s="30"/>
      <c r="F650" s="27"/>
      <c r="G650" s="27"/>
      <c r="H650" s="24"/>
      <c r="I650" s="27"/>
      <c r="J650" s="27"/>
      <c r="K650" s="27"/>
      <c r="L650" s="4"/>
      <c r="M650" s="4"/>
      <c r="N650" s="30"/>
      <c r="O650" s="30"/>
      <c r="P650" s="4"/>
      <c r="Q650" s="4"/>
      <c r="R650" s="24"/>
      <c r="S650" s="27"/>
      <c r="T650" s="27"/>
      <c r="U650" s="27"/>
      <c r="V650" s="4"/>
      <c r="W650" s="4"/>
      <c r="X650" s="30"/>
      <c r="Y650" s="30"/>
      <c r="Z650" s="4"/>
      <c r="AA650" s="4"/>
      <c r="AB650" s="24"/>
      <c r="AC650" s="27"/>
      <c r="AD650" s="27"/>
      <c r="AE650" s="27"/>
      <c r="AF650" s="4"/>
      <c r="AG650" s="4"/>
      <c r="AH650" s="30"/>
      <c r="AI650" s="30"/>
      <c r="AJ650" s="4"/>
      <c r="AK650" s="4"/>
      <c r="AL650" s="24"/>
      <c r="AM650" s="27"/>
      <c r="AN650" s="27"/>
      <c r="AO650" s="27"/>
      <c r="AP650" s="4"/>
      <c r="AQ650" s="4"/>
      <c r="AR650" s="30"/>
      <c r="AS650" s="30"/>
      <c r="AV650" s="24"/>
      <c r="AW650" s="27"/>
      <c r="AX650" s="27"/>
      <c r="AY650" s="27"/>
    </row>
    <row r="651" spans="2:51" x14ac:dyDescent="0.25">
      <c r="B651" s="4"/>
      <c r="C651" s="30"/>
      <c r="D651" s="30"/>
      <c r="E651" s="30"/>
      <c r="F651" s="27"/>
      <c r="G651" s="27"/>
      <c r="H651" s="24"/>
      <c r="I651" s="27"/>
      <c r="J651" s="27"/>
      <c r="K651" s="27"/>
      <c r="L651" s="4"/>
      <c r="M651" s="4"/>
      <c r="N651" s="30"/>
      <c r="O651" s="30"/>
      <c r="P651" s="4"/>
      <c r="Q651" s="4"/>
      <c r="R651" s="24"/>
      <c r="S651" s="27"/>
      <c r="T651" s="27"/>
      <c r="U651" s="27"/>
      <c r="V651" s="4"/>
      <c r="W651" s="4"/>
      <c r="X651" s="30"/>
      <c r="Y651" s="30"/>
      <c r="Z651" s="4"/>
      <c r="AA651" s="4"/>
      <c r="AB651" s="24"/>
      <c r="AC651" s="27"/>
      <c r="AD651" s="27"/>
      <c r="AE651" s="27"/>
      <c r="AF651" s="4"/>
      <c r="AG651" s="4"/>
      <c r="AH651" s="30"/>
      <c r="AI651" s="30"/>
      <c r="AJ651" s="4"/>
      <c r="AK651" s="4"/>
      <c r="AL651" s="24"/>
      <c r="AM651" s="27"/>
      <c r="AN651" s="27"/>
      <c r="AO651" s="27"/>
      <c r="AP651" s="4"/>
      <c r="AQ651" s="4"/>
      <c r="AR651" s="30"/>
      <c r="AS651" s="30"/>
      <c r="AV651" s="24"/>
      <c r="AW651" s="27"/>
      <c r="AX651" s="27"/>
      <c r="AY651" s="27"/>
    </row>
    <row r="652" spans="2:51" x14ac:dyDescent="0.25">
      <c r="B652" s="4"/>
      <c r="C652" s="30"/>
      <c r="D652" s="30"/>
      <c r="E652" s="30"/>
      <c r="F652" s="27"/>
      <c r="G652" s="27"/>
      <c r="H652" s="24"/>
      <c r="I652" s="27"/>
      <c r="J652" s="27"/>
      <c r="K652" s="27"/>
      <c r="L652" s="4"/>
      <c r="M652" s="4"/>
      <c r="N652" s="30"/>
      <c r="O652" s="30"/>
      <c r="P652" s="4"/>
      <c r="Q652" s="4"/>
      <c r="R652" s="24"/>
      <c r="S652" s="27"/>
      <c r="T652" s="27"/>
      <c r="U652" s="27"/>
      <c r="V652" s="4"/>
      <c r="W652" s="4"/>
      <c r="X652" s="30"/>
      <c r="Y652" s="30"/>
      <c r="Z652" s="4"/>
      <c r="AA652" s="4"/>
      <c r="AB652" s="24"/>
      <c r="AC652" s="27"/>
      <c r="AD652" s="27"/>
      <c r="AE652" s="27"/>
      <c r="AF652" s="4"/>
      <c r="AG652" s="4"/>
      <c r="AH652" s="30"/>
      <c r="AI652" s="30"/>
      <c r="AJ652" s="4"/>
      <c r="AK652" s="4"/>
      <c r="AL652" s="24"/>
      <c r="AM652" s="27"/>
      <c r="AN652" s="27"/>
      <c r="AO652" s="27"/>
      <c r="AP652" s="4"/>
      <c r="AQ652" s="4"/>
      <c r="AR652" s="30"/>
      <c r="AS652" s="30"/>
      <c r="AV652" s="24"/>
      <c r="AW652" s="27"/>
      <c r="AX652" s="27"/>
      <c r="AY652" s="27"/>
    </row>
    <row r="653" spans="2:51" x14ac:dyDescent="0.25">
      <c r="B653" s="4"/>
      <c r="C653" s="30"/>
      <c r="D653" s="30"/>
      <c r="E653" s="30"/>
      <c r="F653" s="27"/>
      <c r="G653" s="27"/>
      <c r="H653" s="24"/>
      <c r="I653" s="27"/>
      <c r="J653" s="27"/>
      <c r="K653" s="27"/>
      <c r="L653" s="4"/>
      <c r="M653" s="4"/>
      <c r="N653" s="30"/>
      <c r="O653" s="30"/>
      <c r="P653" s="4"/>
      <c r="Q653" s="4"/>
      <c r="R653" s="24"/>
      <c r="S653" s="27"/>
      <c r="T653" s="27"/>
      <c r="U653" s="27"/>
      <c r="V653" s="4"/>
      <c r="W653" s="4"/>
      <c r="X653" s="30"/>
      <c r="Y653" s="30"/>
      <c r="Z653" s="4"/>
      <c r="AA653" s="4"/>
      <c r="AB653" s="24"/>
      <c r="AC653" s="27"/>
      <c r="AD653" s="27"/>
      <c r="AE653" s="27"/>
      <c r="AF653" s="4"/>
      <c r="AG653" s="4"/>
      <c r="AH653" s="30"/>
      <c r="AI653" s="30"/>
      <c r="AJ653" s="4"/>
      <c r="AK653" s="4"/>
      <c r="AL653" s="24"/>
      <c r="AM653" s="27"/>
      <c r="AN653" s="27"/>
      <c r="AO653" s="27"/>
      <c r="AP653" s="4"/>
      <c r="AQ653" s="4"/>
      <c r="AR653" s="30"/>
      <c r="AS653" s="30"/>
      <c r="AV653" s="24"/>
      <c r="AW653" s="27"/>
      <c r="AX653" s="27"/>
      <c r="AY653" s="27"/>
    </row>
    <row r="654" spans="2:51" x14ac:dyDescent="0.25">
      <c r="B654" s="4"/>
      <c r="C654" s="30"/>
      <c r="D654" s="30"/>
      <c r="E654" s="30"/>
      <c r="F654" s="27"/>
      <c r="G654" s="27"/>
      <c r="H654" s="24"/>
      <c r="I654" s="27"/>
      <c r="J654" s="27"/>
      <c r="K654" s="27"/>
      <c r="L654" s="4"/>
      <c r="M654" s="4"/>
      <c r="N654" s="30"/>
      <c r="O654" s="30"/>
      <c r="P654" s="4"/>
      <c r="Q654" s="4"/>
      <c r="R654" s="24"/>
      <c r="S654" s="27"/>
      <c r="T654" s="27"/>
      <c r="U654" s="27"/>
      <c r="V654" s="4"/>
      <c r="W654" s="4"/>
      <c r="X654" s="30"/>
      <c r="Y654" s="30"/>
      <c r="Z654" s="4"/>
      <c r="AA654" s="4"/>
      <c r="AB654" s="24"/>
      <c r="AC654" s="27"/>
      <c r="AD654" s="27"/>
      <c r="AE654" s="27"/>
      <c r="AF654" s="4"/>
      <c r="AG654" s="4"/>
      <c r="AH654" s="30"/>
      <c r="AI654" s="30"/>
      <c r="AJ654" s="4"/>
      <c r="AK654" s="4"/>
      <c r="AL654" s="24"/>
      <c r="AM654" s="27"/>
      <c r="AN654" s="27"/>
      <c r="AO654" s="27"/>
      <c r="AP654" s="4"/>
      <c r="AQ654" s="4"/>
      <c r="AR654" s="30"/>
      <c r="AS654" s="30"/>
      <c r="AV654" s="24"/>
      <c r="AW654" s="27"/>
      <c r="AX654" s="27"/>
      <c r="AY654" s="27"/>
    </row>
    <row r="655" spans="2:51" x14ac:dyDescent="0.25">
      <c r="B655" s="4"/>
      <c r="C655" s="30"/>
      <c r="D655" s="30"/>
      <c r="E655" s="30"/>
      <c r="F655" s="27"/>
      <c r="G655" s="27"/>
      <c r="H655" s="24"/>
      <c r="I655" s="27"/>
      <c r="J655" s="27"/>
      <c r="K655" s="27"/>
      <c r="L655" s="4"/>
      <c r="M655" s="4"/>
      <c r="N655" s="30"/>
      <c r="O655" s="30"/>
      <c r="P655" s="4"/>
      <c r="Q655" s="4"/>
      <c r="R655" s="24"/>
      <c r="S655" s="27"/>
      <c r="T655" s="27"/>
      <c r="U655" s="27"/>
      <c r="V655" s="4"/>
      <c r="W655" s="4"/>
      <c r="X655" s="30"/>
      <c r="Y655" s="30"/>
      <c r="Z655" s="4"/>
      <c r="AA655" s="4"/>
      <c r="AB655" s="24"/>
      <c r="AC655" s="27"/>
      <c r="AD655" s="27"/>
      <c r="AE655" s="27"/>
      <c r="AF655" s="4"/>
      <c r="AG655" s="4"/>
      <c r="AH655" s="30"/>
      <c r="AI655" s="30"/>
      <c r="AJ655" s="4"/>
      <c r="AK655" s="4"/>
      <c r="AL655" s="24"/>
      <c r="AM655" s="27"/>
      <c r="AN655" s="27"/>
      <c r="AO655" s="27"/>
      <c r="AP655" s="4"/>
      <c r="AQ655" s="4"/>
      <c r="AR655" s="30"/>
      <c r="AS655" s="30"/>
      <c r="AV655" s="24"/>
      <c r="AW655" s="27"/>
      <c r="AX655" s="27"/>
      <c r="AY655" s="27"/>
    </row>
    <row r="656" spans="2:51" x14ac:dyDescent="0.25">
      <c r="B656" s="4"/>
      <c r="C656" s="30"/>
      <c r="D656" s="30"/>
      <c r="E656" s="30"/>
      <c r="F656" s="27"/>
      <c r="G656" s="27"/>
      <c r="H656" s="24"/>
      <c r="I656" s="27"/>
      <c r="J656" s="27"/>
      <c r="K656" s="27"/>
      <c r="L656" s="4"/>
      <c r="M656" s="4"/>
      <c r="N656" s="30"/>
      <c r="O656" s="30"/>
      <c r="P656" s="4"/>
      <c r="Q656" s="4"/>
      <c r="R656" s="24"/>
      <c r="S656" s="27"/>
      <c r="T656" s="27"/>
      <c r="U656" s="27"/>
      <c r="V656" s="4"/>
      <c r="W656" s="4"/>
      <c r="X656" s="30"/>
      <c r="Y656" s="30"/>
      <c r="Z656" s="4"/>
      <c r="AA656" s="4"/>
      <c r="AB656" s="24"/>
      <c r="AC656" s="27"/>
      <c r="AD656" s="27"/>
      <c r="AE656" s="27"/>
      <c r="AF656" s="4"/>
      <c r="AG656" s="4"/>
      <c r="AH656" s="30"/>
      <c r="AI656" s="30"/>
      <c r="AJ656" s="4"/>
      <c r="AK656" s="4"/>
      <c r="AL656" s="24"/>
      <c r="AM656" s="27"/>
      <c r="AN656" s="27"/>
      <c r="AO656" s="27"/>
      <c r="AP656" s="4"/>
      <c r="AQ656" s="4"/>
      <c r="AR656" s="30"/>
      <c r="AS656" s="30"/>
      <c r="AV656" s="24"/>
      <c r="AW656" s="27"/>
      <c r="AX656" s="27"/>
      <c r="AY656" s="27"/>
    </row>
    <row r="657" spans="2:51" x14ac:dyDescent="0.25">
      <c r="B657" s="4"/>
      <c r="C657" s="30"/>
      <c r="D657" s="30"/>
      <c r="E657" s="30"/>
      <c r="F657" s="27"/>
      <c r="G657" s="27"/>
      <c r="H657" s="24"/>
      <c r="I657" s="27"/>
      <c r="J657" s="27"/>
      <c r="K657" s="27"/>
      <c r="L657" s="4"/>
      <c r="M657" s="4"/>
      <c r="N657" s="30"/>
      <c r="O657" s="30"/>
      <c r="P657" s="4"/>
      <c r="Q657" s="4"/>
      <c r="R657" s="24"/>
      <c r="S657" s="27"/>
      <c r="T657" s="27"/>
      <c r="U657" s="27"/>
      <c r="V657" s="4"/>
      <c r="W657" s="4"/>
      <c r="X657" s="30"/>
      <c r="Y657" s="30"/>
      <c r="Z657" s="4"/>
      <c r="AA657" s="4"/>
      <c r="AB657" s="24"/>
      <c r="AC657" s="27"/>
      <c r="AD657" s="27"/>
      <c r="AE657" s="27"/>
      <c r="AF657" s="4"/>
      <c r="AG657" s="4"/>
      <c r="AH657" s="30"/>
      <c r="AI657" s="30"/>
      <c r="AJ657" s="4"/>
      <c r="AK657" s="4"/>
      <c r="AL657" s="24"/>
      <c r="AM657" s="27"/>
      <c r="AN657" s="27"/>
      <c r="AO657" s="27"/>
      <c r="AP657" s="4"/>
      <c r="AQ657" s="4"/>
      <c r="AR657" s="30"/>
      <c r="AS657" s="30"/>
      <c r="AV657" s="24"/>
      <c r="AW657" s="27"/>
      <c r="AX657" s="27"/>
      <c r="AY657" s="27"/>
    </row>
    <row r="658" spans="2:51" x14ac:dyDescent="0.25">
      <c r="B658" s="4"/>
      <c r="C658" s="30"/>
      <c r="D658" s="30"/>
      <c r="E658" s="30"/>
      <c r="F658" s="27"/>
      <c r="G658" s="27"/>
      <c r="H658" s="24"/>
      <c r="I658" s="27"/>
      <c r="J658" s="27"/>
      <c r="K658" s="27"/>
      <c r="L658" s="4"/>
      <c r="M658" s="4"/>
      <c r="N658" s="30"/>
      <c r="O658" s="30"/>
      <c r="P658" s="4"/>
      <c r="Q658" s="4"/>
      <c r="R658" s="24"/>
      <c r="S658" s="27"/>
      <c r="T658" s="27"/>
      <c r="U658" s="27"/>
      <c r="V658" s="4"/>
      <c r="W658" s="4"/>
      <c r="X658" s="30"/>
      <c r="Y658" s="30"/>
      <c r="Z658" s="4"/>
      <c r="AA658" s="4"/>
      <c r="AB658" s="24"/>
      <c r="AC658" s="27"/>
      <c r="AD658" s="27"/>
      <c r="AE658" s="27"/>
      <c r="AF658" s="4"/>
      <c r="AG658" s="4"/>
      <c r="AH658" s="30"/>
      <c r="AI658" s="30"/>
      <c r="AJ658" s="4"/>
      <c r="AK658" s="4"/>
      <c r="AL658" s="24"/>
      <c r="AM658" s="27"/>
      <c r="AN658" s="27"/>
      <c r="AO658" s="27"/>
      <c r="AP658" s="4"/>
      <c r="AQ658" s="4"/>
      <c r="AR658" s="30"/>
      <c r="AS658" s="30"/>
      <c r="AV658" s="24"/>
      <c r="AW658" s="27"/>
      <c r="AX658" s="27"/>
      <c r="AY658" s="27"/>
    </row>
    <row r="659" spans="2:51" x14ac:dyDescent="0.25">
      <c r="B659" s="4"/>
      <c r="C659" s="30"/>
      <c r="D659" s="30"/>
      <c r="E659" s="30"/>
      <c r="F659" s="27"/>
      <c r="G659" s="27"/>
      <c r="H659" s="24"/>
      <c r="I659" s="27"/>
      <c r="J659" s="27"/>
      <c r="K659" s="27"/>
      <c r="L659" s="4"/>
      <c r="M659" s="4"/>
      <c r="N659" s="30"/>
      <c r="O659" s="30"/>
      <c r="P659" s="4"/>
      <c r="Q659" s="4"/>
      <c r="R659" s="24"/>
      <c r="S659" s="27"/>
      <c r="T659" s="27"/>
      <c r="U659" s="27"/>
      <c r="V659" s="4"/>
      <c r="W659" s="4"/>
      <c r="X659" s="30"/>
      <c r="Y659" s="30"/>
      <c r="Z659" s="4"/>
      <c r="AA659" s="4"/>
      <c r="AB659" s="24"/>
      <c r="AC659" s="27"/>
      <c r="AD659" s="27"/>
      <c r="AE659" s="27"/>
      <c r="AF659" s="4"/>
      <c r="AG659" s="4"/>
      <c r="AH659" s="30"/>
      <c r="AI659" s="30"/>
      <c r="AJ659" s="4"/>
      <c r="AK659" s="4"/>
      <c r="AL659" s="24"/>
      <c r="AM659" s="27"/>
      <c r="AN659" s="27"/>
      <c r="AO659" s="27"/>
      <c r="AP659" s="4"/>
      <c r="AQ659" s="4"/>
      <c r="AR659" s="30"/>
      <c r="AS659" s="30"/>
      <c r="AV659" s="24"/>
      <c r="AW659" s="27"/>
      <c r="AX659" s="27"/>
      <c r="AY659" s="27"/>
    </row>
    <row r="660" spans="2:51" x14ac:dyDescent="0.25">
      <c r="B660" s="4"/>
      <c r="C660" s="30"/>
      <c r="D660" s="30"/>
      <c r="E660" s="30"/>
      <c r="F660" s="27"/>
      <c r="G660" s="27"/>
      <c r="H660" s="24"/>
      <c r="I660" s="27"/>
      <c r="J660" s="27"/>
      <c r="K660" s="27"/>
      <c r="L660" s="4"/>
      <c r="M660" s="4"/>
      <c r="N660" s="30"/>
      <c r="O660" s="30"/>
      <c r="P660" s="4"/>
      <c r="Q660" s="4"/>
      <c r="R660" s="24"/>
      <c r="S660" s="27"/>
      <c r="T660" s="27"/>
      <c r="U660" s="27"/>
      <c r="V660" s="4"/>
      <c r="W660" s="4"/>
      <c r="X660" s="30"/>
      <c r="Y660" s="30"/>
      <c r="Z660" s="4"/>
      <c r="AA660" s="4"/>
      <c r="AB660" s="24"/>
      <c r="AC660" s="27"/>
      <c r="AD660" s="27"/>
      <c r="AE660" s="27"/>
      <c r="AF660" s="4"/>
      <c r="AG660" s="4"/>
      <c r="AH660" s="30"/>
      <c r="AI660" s="30"/>
      <c r="AJ660" s="4"/>
      <c r="AK660" s="4"/>
      <c r="AL660" s="24"/>
      <c r="AM660" s="27"/>
      <c r="AN660" s="27"/>
      <c r="AO660" s="27"/>
      <c r="AP660" s="4"/>
      <c r="AQ660" s="4"/>
      <c r="AR660" s="30"/>
      <c r="AS660" s="30"/>
      <c r="AV660" s="24"/>
      <c r="AW660" s="27"/>
      <c r="AX660" s="27"/>
      <c r="AY660" s="27"/>
    </row>
    <row r="661" spans="2:51" x14ac:dyDescent="0.25">
      <c r="B661" s="4"/>
      <c r="C661" s="30"/>
      <c r="D661" s="30"/>
      <c r="E661" s="30"/>
      <c r="F661" s="27"/>
      <c r="G661" s="27"/>
      <c r="H661" s="24"/>
      <c r="I661" s="27"/>
      <c r="J661" s="27"/>
      <c r="K661" s="27"/>
      <c r="L661" s="4"/>
      <c r="M661" s="4"/>
      <c r="N661" s="30"/>
      <c r="O661" s="30"/>
      <c r="P661" s="4"/>
      <c r="Q661" s="4"/>
      <c r="R661" s="24"/>
      <c r="S661" s="27"/>
      <c r="T661" s="27"/>
      <c r="U661" s="27"/>
      <c r="V661" s="4"/>
      <c r="W661" s="4"/>
      <c r="X661" s="30"/>
      <c r="Y661" s="30"/>
      <c r="Z661" s="4"/>
      <c r="AA661" s="4"/>
      <c r="AB661" s="24"/>
      <c r="AC661" s="27"/>
      <c r="AD661" s="27"/>
      <c r="AE661" s="27"/>
      <c r="AF661" s="4"/>
      <c r="AG661" s="4"/>
      <c r="AH661" s="30"/>
      <c r="AI661" s="30"/>
      <c r="AJ661" s="4"/>
      <c r="AK661" s="4"/>
      <c r="AL661" s="24"/>
      <c r="AM661" s="27"/>
      <c r="AN661" s="27"/>
      <c r="AO661" s="27"/>
      <c r="AP661" s="4"/>
      <c r="AQ661" s="4"/>
      <c r="AR661" s="30"/>
      <c r="AS661" s="30"/>
      <c r="AV661" s="24"/>
      <c r="AW661" s="27"/>
      <c r="AX661" s="27"/>
      <c r="AY661" s="27"/>
    </row>
    <row r="662" spans="2:51" x14ac:dyDescent="0.25">
      <c r="B662" s="4"/>
      <c r="C662" s="30"/>
      <c r="D662" s="30"/>
      <c r="E662" s="30"/>
      <c r="F662" s="27"/>
      <c r="G662" s="27"/>
      <c r="H662" s="24"/>
      <c r="I662" s="27"/>
      <c r="J662" s="27"/>
      <c r="K662" s="27"/>
      <c r="L662" s="4"/>
      <c r="M662" s="4"/>
      <c r="N662" s="30"/>
      <c r="O662" s="30"/>
      <c r="P662" s="4"/>
      <c r="Q662" s="4"/>
      <c r="R662" s="24"/>
      <c r="S662" s="27"/>
      <c r="T662" s="27"/>
      <c r="U662" s="27"/>
      <c r="V662" s="4"/>
      <c r="W662" s="4"/>
      <c r="X662" s="30"/>
      <c r="Y662" s="30"/>
      <c r="Z662" s="4"/>
      <c r="AA662" s="4"/>
      <c r="AB662" s="24"/>
      <c r="AC662" s="27"/>
      <c r="AD662" s="27"/>
      <c r="AE662" s="27"/>
      <c r="AF662" s="4"/>
      <c r="AG662" s="4"/>
      <c r="AH662" s="30"/>
      <c r="AI662" s="30"/>
      <c r="AJ662" s="4"/>
      <c r="AK662" s="4"/>
      <c r="AL662" s="24"/>
      <c r="AM662" s="27"/>
      <c r="AN662" s="27"/>
      <c r="AO662" s="27"/>
      <c r="AP662" s="4"/>
      <c r="AQ662" s="4"/>
      <c r="AR662" s="30"/>
      <c r="AS662" s="30"/>
      <c r="AV662" s="24"/>
      <c r="AW662" s="27"/>
      <c r="AX662" s="27"/>
      <c r="AY662" s="27"/>
    </row>
    <row r="663" spans="2:51" x14ac:dyDescent="0.25">
      <c r="B663" s="4"/>
      <c r="C663" s="30"/>
      <c r="D663" s="30"/>
      <c r="E663" s="30"/>
      <c r="F663" s="27"/>
      <c r="G663" s="27"/>
      <c r="H663" s="24"/>
      <c r="I663" s="27"/>
      <c r="J663" s="27"/>
      <c r="K663" s="27"/>
      <c r="L663" s="4"/>
      <c r="M663" s="4"/>
      <c r="N663" s="30"/>
      <c r="O663" s="30"/>
      <c r="P663" s="4"/>
      <c r="Q663" s="4"/>
      <c r="R663" s="24"/>
      <c r="S663" s="27"/>
      <c r="T663" s="27"/>
      <c r="U663" s="27"/>
      <c r="V663" s="4"/>
      <c r="W663" s="4"/>
      <c r="X663" s="30"/>
      <c r="Y663" s="30"/>
      <c r="Z663" s="4"/>
      <c r="AA663" s="4"/>
      <c r="AB663" s="24"/>
      <c r="AC663" s="27"/>
      <c r="AD663" s="27"/>
      <c r="AE663" s="27"/>
      <c r="AF663" s="4"/>
      <c r="AG663" s="4"/>
      <c r="AH663" s="30"/>
      <c r="AI663" s="30"/>
      <c r="AJ663" s="4"/>
      <c r="AK663" s="4"/>
      <c r="AL663" s="24"/>
      <c r="AM663" s="27"/>
      <c r="AN663" s="27"/>
      <c r="AO663" s="27"/>
      <c r="AP663" s="4"/>
      <c r="AQ663" s="4"/>
      <c r="AR663" s="30"/>
      <c r="AS663" s="30"/>
      <c r="AV663" s="24"/>
      <c r="AW663" s="27"/>
      <c r="AX663" s="27"/>
      <c r="AY663" s="27"/>
    </row>
    <row r="664" spans="2:51" x14ac:dyDescent="0.25">
      <c r="B664" s="4"/>
      <c r="C664" s="30"/>
      <c r="D664" s="30"/>
      <c r="E664" s="30"/>
      <c r="F664" s="27"/>
      <c r="G664" s="27"/>
      <c r="H664" s="24"/>
      <c r="I664" s="27"/>
      <c r="J664" s="27"/>
      <c r="K664" s="27"/>
      <c r="L664" s="4"/>
      <c r="M664" s="4"/>
      <c r="N664" s="30"/>
      <c r="O664" s="30"/>
      <c r="P664" s="4"/>
      <c r="Q664" s="4"/>
      <c r="R664" s="24"/>
      <c r="S664" s="27"/>
      <c r="T664" s="27"/>
      <c r="U664" s="27"/>
      <c r="V664" s="4"/>
      <c r="W664" s="4"/>
      <c r="X664" s="30"/>
      <c r="Y664" s="30"/>
      <c r="Z664" s="4"/>
      <c r="AA664" s="4"/>
      <c r="AB664" s="24"/>
      <c r="AC664" s="27"/>
      <c r="AD664" s="27"/>
      <c r="AE664" s="27"/>
      <c r="AF664" s="4"/>
      <c r="AG664" s="4"/>
      <c r="AH664" s="30"/>
      <c r="AI664" s="30"/>
      <c r="AJ664" s="4"/>
      <c r="AK664" s="4"/>
      <c r="AL664" s="24"/>
      <c r="AM664" s="27"/>
      <c r="AN664" s="27"/>
      <c r="AO664" s="27"/>
      <c r="AP664" s="4"/>
      <c r="AQ664" s="4"/>
      <c r="AR664" s="30"/>
      <c r="AS664" s="30"/>
      <c r="AV664" s="24"/>
      <c r="AW664" s="27"/>
      <c r="AX664" s="27"/>
      <c r="AY664" s="27"/>
    </row>
    <row r="665" spans="2:51" x14ac:dyDescent="0.25">
      <c r="B665" s="4"/>
      <c r="C665" s="30"/>
      <c r="D665" s="30"/>
      <c r="E665" s="30"/>
      <c r="F665" s="27"/>
      <c r="G665" s="27"/>
      <c r="H665" s="24"/>
      <c r="I665" s="27"/>
      <c r="J665" s="27"/>
      <c r="K665" s="27"/>
      <c r="L665" s="4"/>
      <c r="M665" s="4"/>
      <c r="N665" s="30"/>
      <c r="O665" s="30"/>
      <c r="P665" s="4"/>
      <c r="Q665" s="4"/>
      <c r="R665" s="24"/>
      <c r="S665" s="27"/>
      <c r="T665" s="27"/>
      <c r="U665" s="27"/>
      <c r="V665" s="4"/>
      <c r="W665" s="4"/>
      <c r="X665" s="30"/>
      <c r="Y665" s="30"/>
      <c r="Z665" s="4"/>
      <c r="AA665" s="4"/>
      <c r="AB665" s="24"/>
      <c r="AC665" s="27"/>
      <c r="AD665" s="27"/>
      <c r="AE665" s="27"/>
      <c r="AF665" s="4"/>
      <c r="AG665" s="4"/>
      <c r="AH665" s="30"/>
      <c r="AI665" s="30"/>
      <c r="AJ665" s="4"/>
      <c r="AK665" s="4"/>
      <c r="AL665" s="24"/>
      <c r="AM665" s="27"/>
      <c r="AN665" s="27"/>
      <c r="AO665" s="27"/>
      <c r="AP665" s="4"/>
      <c r="AQ665" s="4"/>
      <c r="AR665" s="30"/>
      <c r="AS665" s="30"/>
      <c r="AV665" s="24"/>
      <c r="AW665" s="27"/>
      <c r="AX665" s="27"/>
      <c r="AY665" s="27"/>
    </row>
    <row r="666" spans="2:51" x14ac:dyDescent="0.25">
      <c r="B666" s="4"/>
      <c r="C666" s="30"/>
      <c r="D666" s="30"/>
      <c r="E666" s="30"/>
      <c r="F666" s="27"/>
      <c r="G666" s="27"/>
      <c r="H666" s="24"/>
      <c r="I666" s="27"/>
      <c r="J666" s="27"/>
      <c r="K666" s="27"/>
      <c r="L666" s="4"/>
      <c r="M666" s="4"/>
      <c r="N666" s="30"/>
      <c r="O666" s="30"/>
      <c r="P666" s="4"/>
      <c r="Q666" s="4"/>
      <c r="R666" s="24"/>
      <c r="S666" s="27"/>
      <c r="T666" s="27"/>
      <c r="U666" s="27"/>
      <c r="V666" s="4"/>
      <c r="W666" s="4"/>
      <c r="X666" s="30"/>
      <c r="Y666" s="30"/>
      <c r="Z666" s="4"/>
      <c r="AA666" s="4"/>
      <c r="AB666" s="24"/>
      <c r="AC666" s="27"/>
      <c r="AD666" s="27"/>
      <c r="AE666" s="27"/>
      <c r="AF666" s="4"/>
      <c r="AG666" s="4"/>
      <c r="AH666" s="30"/>
      <c r="AI666" s="30"/>
      <c r="AJ666" s="4"/>
      <c r="AK666" s="4"/>
      <c r="AL666" s="24"/>
      <c r="AM666" s="27"/>
      <c r="AN666" s="27"/>
      <c r="AO666" s="27"/>
      <c r="AP666" s="4"/>
      <c r="AQ666" s="4"/>
      <c r="AR666" s="30"/>
      <c r="AS666" s="30"/>
      <c r="AV666" s="24"/>
      <c r="AW666" s="27"/>
      <c r="AX666" s="27"/>
      <c r="AY666" s="27"/>
    </row>
    <row r="667" spans="2:51" x14ac:dyDescent="0.25">
      <c r="B667" s="4"/>
      <c r="C667" s="30"/>
      <c r="D667" s="30"/>
      <c r="E667" s="30"/>
      <c r="F667" s="27"/>
      <c r="G667" s="27"/>
      <c r="H667" s="24"/>
      <c r="I667" s="27"/>
      <c r="J667" s="27"/>
      <c r="K667" s="27"/>
      <c r="L667" s="4"/>
      <c r="M667" s="4"/>
      <c r="N667" s="30"/>
      <c r="O667" s="30"/>
      <c r="P667" s="4"/>
      <c r="Q667" s="4"/>
      <c r="R667" s="24"/>
      <c r="S667" s="27"/>
      <c r="T667" s="27"/>
      <c r="U667" s="27"/>
      <c r="V667" s="4"/>
      <c r="W667" s="4"/>
      <c r="X667" s="30"/>
      <c r="Y667" s="30"/>
      <c r="Z667" s="4"/>
      <c r="AA667" s="4"/>
      <c r="AB667" s="24"/>
      <c r="AC667" s="27"/>
      <c r="AD667" s="27"/>
      <c r="AE667" s="27"/>
      <c r="AF667" s="4"/>
      <c r="AG667" s="4"/>
      <c r="AH667" s="30"/>
      <c r="AI667" s="30"/>
      <c r="AJ667" s="4"/>
      <c r="AK667" s="4"/>
      <c r="AL667" s="24"/>
      <c r="AM667" s="27"/>
      <c r="AN667" s="27"/>
      <c r="AO667" s="27"/>
      <c r="AP667" s="4"/>
      <c r="AQ667" s="4"/>
      <c r="AR667" s="30"/>
      <c r="AS667" s="30"/>
      <c r="AV667" s="24"/>
      <c r="AW667" s="27"/>
      <c r="AX667" s="27"/>
      <c r="AY667" s="27"/>
    </row>
    <row r="668" spans="2:51" x14ac:dyDescent="0.25">
      <c r="B668" s="4"/>
      <c r="C668" s="30"/>
      <c r="D668" s="30"/>
      <c r="E668" s="30"/>
      <c r="F668" s="27"/>
      <c r="G668" s="27"/>
      <c r="H668" s="24"/>
      <c r="I668" s="27"/>
      <c r="J668" s="27"/>
      <c r="K668" s="27"/>
      <c r="L668" s="4"/>
      <c r="M668" s="4"/>
      <c r="N668" s="30"/>
      <c r="O668" s="30"/>
      <c r="P668" s="4"/>
      <c r="Q668" s="4"/>
      <c r="R668" s="24"/>
      <c r="S668" s="27"/>
      <c r="T668" s="27"/>
      <c r="U668" s="27"/>
      <c r="V668" s="4"/>
      <c r="W668" s="4"/>
      <c r="X668" s="30"/>
      <c r="Y668" s="30"/>
      <c r="Z668" s="4"/>
      <c r="AA668" s="4"/>
      <c r="AB668" s="24"/>
      <c r="AC668" s="27"/>
      <c r="AD668" s="27"/>
      <c r="AE668" s="27"/>
      <c r="AF668" s="4"/>
      <c r="AG668" s="4"/>
      <c r="AH668" s="30"/>
      <c r="AI668" s="30"/>
      <c r="AJ668" s="4"/>
      <c r="AK668" s="4"/>
      <c r="AL668" s="24"/>
      <c r="AM668" s="27"/>
      <c r="AN668" s="27"/>
      <c r="AO668" s="27"/>
      <c r="AP668" s="4"/>
      <c r="AQ668" s="4"/>
      <c r="AR668" s="30"/>
      <c r="AS668" s="30"/>
      <c r="AV668" s="24"/>
      <c r="AW668" s="27"/>
      <c r="AX668" s="27"/>
      <c r="AY668" s="27"/>
    </row>
    <row r="669" spans="2:51" x14ac:dyDescent="0.25">
      <c r="B669" s="4"/>
      <c r="C669" s="30"/>
      <c r="D669" s="30"/>
      <c r="E669" s="30"/>
      <c r="F669" s="27"/>
      <c r="G669" s="27"/>
      <c r="H669" s="24"/>
      <c r="I669" s="27"/>
      <c r="J669" s="27"/>
      <c r="K669" s="27"/>
      <c r="L669" s="4"/>
      <c r="M669" s="4"/>
      <c r="N669" s="30"/>
      <c r="O669" s="30"/>
      <c r="P669" s="4"/>
      <c r="Q669" s="4"/>
      <c r="R669" s="24"/>
      <c r="S669" s="27"/>
      <c r="T669" s="27"/>
      <c r="U669" s="27"/>
      <c r="V669" s="4"/>
      <c r="W669" s="4"/>
      <c r="X669" s="30"/>
      <c r="Y669" s="30"/>
      <c r="Z669" s="4"/>
      <c r="AA669" s="4"/>
      <c r="AB669" s="24"/>
      <c r="AC669" s="27"/>
      <c r="AD669" s="27"/>
      <c r="AE669" s="27"/>
      <c r="AF669" s="4"/>
      <c r="AG669" s="4"/>
      <c r="AH669" s="30"/>
      <c r="AI669" s="30"/>
      <c r="AJ669" s="4"/>
      <c r="AK669" s="4"/>
      <c r="AL669" s="24"/>
      <c r="AM669" s="27"/>
      <c r="AN669" s="27"/>
      <c r="AO669" s="27"/>
      <c r="AP669" s="4"/>
      <c r="AQ669" s="4"/>
      <c r="AR669" s="30"/>
      <c r="AS669" s="30"/>
      <c r="AV669" s="24"/>
      <c r="AW669" s="27"/>
      <c r="AX669" s="27"/>
      <c r="AY669" s="27"/>
    </row>
    <row r="670" spans="2:51" x14ac:dyDescent="0.25">
      <c r="B670" s="4"/>
      <c r="C670" s="30"/>
      <c r="D670" s="30"/>
      <c r="E670" s="30"/>
      <c r="F670" s="27"/>
      <c r="G670" s="27"/>
      <c r="H670" s="24"/>
      <c r="I670" s="27"/>
      <c r="J670" s="27"/>
      <c r="K670" s="27"/>
      <c r="L670" s="4"/>
      <c r="M670" s="4"/>
      <c r="N670" s="30"/>
      <c r="O670" s="30"/>
      <c r="P670" s="4"/>
      <c r="Q670" s="4"/>
      <c r="R670" s="24"/>
      <c r="S670" s="27"/>
      <c r="T670" s="27"/>
      <c r="U670" s="27"/>
      <c r="V670" s="4"/>
      <c r="W670" s="4"/>
      <c r="X670" s="30"/>
      <c r="Y670" s="30"/>
      <c r="Z670" s="4"/>
      <c r="AA670" s="4"/>
      <c r="AB670" s="24"/>
      <c r="AC670" s="27"/>
      <c r="AD670" s="27"/>
      <c r="AE670" s="27"/>
      <c r="AF670" s="4"/>
      <c r="AG670" s="4"/>
      <c r="AH670" s="30"/>
      <c r="AI670" s="30"/>
      <c r="AJ670" s="4"/>
      <c r="AK670" s="4"/>
      <c r="AL670" s="24"/>
      <c r="AM670" s="27"/>
      <c r="AN670" s="27"/>
      <c r="AO670" s="27"/>
      <c r="AP670" s="4"/>
      <c r="AQ670" s="4"/>
      <c r="AR670" s="30"/>
      <c r="AS670" s="30"/>
      <c r="AV670" s="24"/>
      <c r="AW670" s="27"/>
      <c r="AX670" s="27"/>
      <c r="AY670" s="27"/>
    </row>
    <row r="671" spans="2:51" x14ac:dyDescent="0.25">
      <c r="B671" s="4"/>
      <c r="C671" s="30"/>
      <c r="D671" s="30"/>
      <c r="E671" s="30"/>
      <c r="F671" s="27"/>
      <c r="G671" s="27"/>
      <c r="H671" s="24"/>
      <c r="I671" s="27"/>
      <c r="J671" s="27"/>
      <c r="K671" s="27"/>
      <c r="L671" s="4"/>
      <c r="M671" s="4"/>
      <c r="N671" s="30"/>
      <c r="O671" s="30"/>
      <c r="P671" s="4"/>
      <c r="Q671" s="4"/>
      <c r="R671" s="24"/>
      <c r="S671" s="27"/>
      <c r="T671" s="27"/>
      <c r="U671" s="27"/>
      <c r="V671" s="4"/>
      <c r="W671" s="4"/>
      <c r="X671" s="30"/>
      <c r="Y671" s="30"/>
      <c r="Z671" s="4"/>
      <c r="AA671" s="4"/>
      <c r="AB671" s="24"/>
      <c r="AC671" s="27"/>
      <c r="AD671" s="27"/>
      <c r="AE671" s="27"/>
      <c r="AF671" s="4"/>
      <c r="AG671" s="4"/>
      <c r="AH671" s="30"/>
      <c r="AI671" s="30"/>
      <c r="AJ671" s="4"/>
      <c r="AK671" s="4"/>
      <c r="AL671" s="24"/>
      <c r="AM671" s="27"/>
      <c r="AN671" s="27"/>
      <c r="AO671" s="27"/>
      <c r="AP671" s="4"/>
      <c r="AQ671" s="4"/>
      <c r="AR671" s="30"/>
      <c r="AS671" s="30"/>
      <c r="AV671" s="24"/>
      <c r="AW671" s="27"/>
      <c r="AX671" s="27"/>
      <c r="AY671" s="27"/>
    </row>
    <row r="672" spans="2:51" x14ac:dyDescent="0.25">
      <c r="B672" s="4"/>
      <c r="C672" s="30"/>
      <c r="D672" s="30"/>
      <c r="E672" s="30"/>
      <c r="F672" s="27"/>
      <c r="G672" s="27"/>
      <c r="H672" s="24"/>
      <c r="I672" s="27"/>
      <c r="J672" s="27"/>
      <c r="K672" s="27"/>
      <c r="L672" s="4"/>
      <c r="M672" s="4"/>
      <c r="N672" s="30"/>
      <c r="O672" s="30"/>
      <c r="P672" s="4"/>
      <c r="Q672" s="4"/>
      <c r="R672" s="24"/>
      <c r="S672" s="27"/>
      <c r="T672" s="27"/>
      <c r="U672" s="27"/>
      <c r="V672" s="4"/>
      <c r="W672" s="4"/>
      <c r="X672" s="30"/>
      <c r="Y672" s="30"/>
      <c r="Z672" s="4"/>
      <c r="AA672" s="4"/>
      <c r="AB672" s="24"/>
      <c r="AC672" s="27"/>
      <c r="AD672" s="27"/>
      <c r="AE672" s="27"/>
      <c r="AF672" s="4"/>
      <c r="AG672" s="4"/>
      <c r="AH672" s="30"/>
      <c r="AI672" s="30"/>
      <c r="AJ672" s="4"/>
      <c r="AK672" s="4"/>
      <c r="AL672" s="24"/>
      <c r="AM672" s="27"/>
      <c r="AN672" s="27"/>
      <c r="AO672" s="27"/>
      <c r="AP672" s="4"/>
      <c r="AQ672" s="4"/>
      <c r="AR672" s="30"/>
      <c r="AS672" s="30"/>
      <c r="AV672" s="24"/>
      <c r="AW672" s="27"/>
      <c r="AX672" s="27"/>
      <c r="AY672" s="27"/>
    </row>
    <row r="673" spans="2:51" x14ac:dyDescent="0.25">
      <c r="B673" s="4"/>
      <c r="C673" s="30"/>
      <c r="D673" s="30"/>
      <c r="E673" s="30"/>
      <c r="F673" s="27"/>
      <c r="G673" s="27"/>
      <c r="H673" s="24"/>
      <c r="I673" s="27"/>
      <c r="J673" s="27"/>
      <c r="K673" s="27"/>
      <c r="L673" s="4"/>
      <c r="M673" s="4"/>
      <c r="N673" s="30"/>
      <c r="O673" s="30"/>
      <c r="P673" s="4"/>
      <c r="Q673" s="4"/>
      <c r="R673" s="24"/>
      <c r="S673" s="27"/>
      <c r="T673" s="27"/>
      <c r="U673" s="27"/>
      <c r="V673" s="4"/>
      <c r="W673" s="4"/>
      <c r="X673" s="30"/>
      <c r="Y673" s="30"/>
      <c r="Z673" s="4"/>
      <c r="AA673" s="4"/>
      <c r="AB673" s="24"/>
      <c r="AC673" s="27"/>
      <c r="AD673" s="27"/>
      <c r="AE673" s="27"/>
      <c r="AF673" s="4"/>
      <c r="AG673" s="4"/>
      <c r="AH673" s="30"/>
      <c r="AI673" s="30"/>
      <c r="AJ673" s="4"/>
      <c r="AK673" s="4"/>
      <c r="AL673" s="24"/>
      <c r="AM673" s="27"/>
      <c r="AN673" s="27"/>
      <c r="AO673" s="27"/>
      <c r="AP673" s="4"/>
      <c r="AQ673" s="4"/>
      <c r="AR673" s="30"/>
      <c r="AS673" s="30"/>
      <c r="AV673" s="24"/>
      <c r="AW673" s="27"/>
      <c r="AX673" s="27"/>
      <c r="AY673" s="27"/>
    </row>
    <row r="674" spans="2:51" x14ac:dyDescent="0.25">
      <c r="B674" s="4"/>
      <c r="C674" s="30"/>
      <c r="D674" s="30"/>
      <c r="E674" s="30"/>
      <c r="F674" s="27"/>
      <c r="G674" s="27"/>
      <c r="H674" s="24"/>
      <c r="I674" s="27"/>
      <c r="J674" s="27"/>
      <c r="K674" s="27"/>
      <c r="L674" s="4"/>
      <c r="M674" s="4"/>
      <c r="N674" s="30"/>
      <c r="O674" s="30"/>
      <c r="P674" s="4"/>
      <c r="Q674" s="4"/>
      <c r="R674" s="24"/>
      <c r="S674" s="27"/>
      <c r="T674" s="27"/>
      <c r="U674" s="27"/>
      <c r="V674" s="4"/>
      <c r="W674" s="4"/>
      <c r="X674" s="30"/>
      <c r="Y674" s="30"/>
      <c r="Z674" s="4"/>
      <c r="AA674" s="4"/>
      <c r="AB674" s="24"/>
      <c r="AC674" s="27"/>
      <c r="AD674" s="27"/>
      <c r="AE674" s="27"/>
      <c r="AF674" s="4"/>
      <c r="AG674" s="4"/>
      <c r="AH674" s="30"/>
      <c r="AI674" s="30"/>
      <c r="AJ674" s="4"/>
      <c r="AK674" s="4"/>
      <c r="AL674" s="24"/>
      <c r="AM674" s="27"/>
      <c r="AN674" s="27"/>
      <c r="AO674" s="27"/>
      <c r="AP674" s="4"/>
      <c r="AQ674" s="4"/>
      <c r="AR674" s="30"/>
      <c r="AS674" s="30"/>
      <c r="AV674" s="24"/>
      <c r="AW674" s="27"/>
      <c r="AX674" s="27"/>
      <c r="AY674" s="27"/>
    </row>
    <row r="675" spans="2:51" x14ac:dyDescent="0.25">
      <c r="B675" s="4"/>
      <c r="C675" s="30"/>
      <c r="D675" s="30"/>
      <c r="E675" s="30"/>
      <c r="F675" s="27"/>
      <c r="G675" s="27"/>
      <c r="H675" s="24"/>
      <c r="I675" s="27"/>
      <c r="J675" s="27"/>
      <c r="K675" s="27"/>
      <c r="L675" s="4"/>
      <c r="M675" s="4"/>
      <c r="N675" s="30"/>
      <c r="O675" s="30"/>
      <c r="P675" s="4"/>
      <c r="Q675" s="4"/>
      <c r="R675" s="24"/>
      <c r="S675" s="27"/>
      <c r="T675" s="27"/>
      <c r="U675" s="27"/>
      <c r="V675" s="4"/>
      <c r="W675" s="4"/>
      <c r="X675" s="30"/>
      <c r="Y675" s="30"/>
      <c r="Z675" s="4"/>
      <c r="AA675" s="4"/>
      <c r="AB675" s="24"/>
      <c r="AC675" s="27"/>
      <c r="AD675" s="27"/>
      <c r="AE675" s="27"/>
      <c r="AF675" s="4"/>
      <c r="AG675" s="4"/>
      <c r="AH675" s="30"/>
      <c r="AI675" s="30"/>
      <c r="AJ675" s="4"/>
      <c r="AK675" s="4"/>
      <c r="AL675" s="24"/>
      <c r="AM675" s="27"/>
      <c r="AN675" s="27"/>
      <c r="AO675" s="27"/>
      <c r="AP675" s="4"/>
      <c r="AQ675" s="4"/>
      <c r="AR675" s="30"/>
      <c r="AS675" s="30"/>
      <c r="AV675" s="24"/>
      <c r="AW675" s="27"/>
      <c r="AX675" s="27"/>
      <c r="AY675" s="27"/>
    </row>
    <row r="676" spans="2:51" x14ac:dyDescent="0.25">
      <c r="B676" s="4"/>
      <c r="C676" s="30"/>
      <c r="D676" s="30"/>
      <c r="E676" s="30"/>
      <c r="F676" s="27"/>
      <c r="G676" s="27"/>
      <c r="H676" s="24"/>
      <c r="I676" s="27"/>
      <c r="J676" s="27"/>
      <c r="K676" s="27"/>
      <c r="L676" s="4"/>
      <c r="M676" s="4"/>
      <c r="N676" s="30"/>
      <c r="O676" s="30"/>
      <c r="P676" s="4"/>
      <c r="Q676" s="4"/>
      <c r="R676" s="24"/>
      <c r="S676" s="27"/>
      <c r="T676" s="27"/>
      <c r="U676" s="27"/>
      <c r="V676" s="4"/>
      <c r="W676" s="4"/>
      <c r="X676" s="30"/>
      <c r="Y676" s="30"/>
      <c r="Z676" s="4"/>
      <c r="AA676" s="4"/>
      <c r="AB676" s="24"/>
      <c r="AC676" s="27"/>
      <c r="AD676" s="27"/>
      <c r="AE676" s="27"/>
      <c r="AF676" s="4"/>
      <c r="AG676" s="4"/>
      <c r="AH676" s="30"/>
      <c r="AI676" s="30"/>
      <c r="AJ676" s="4"/>
      <c r="AK676" s="4"/>
      <c r="AL676" s="24"/>
      <c r="AM676" s="27"/>
      <c r="AN676" s="27"/>
      <c r="AO676" s="27"/>
      <c r="AP676" s="4"/>
      <c r="AQ676" s="4"/>
      <c r="AR676" s="30"/>
      <c r="AS676" s="30"/>
      <c r="AV676" s="24"/>
      <c r="AW676" s="27"/>
      <c r="AX676" s="27"/>
      <c r="AY676" s="27"/>
    </row>
    <row r="677" spans="2:51" x14ac:dyDescent="0.25">
      <c r="B677" s="4"/>
      <c r="C677" s="30"/>
      <c r="D677" s="30"/>
      <c r="E677" s="30"/>
      <c r="F677" s="27"/>
      <c r="G677" s="27"/>
      <c r="H677" s="24"/>
      <c r="I677" s="27"/>
      <c r="J677" s="27"/>
      <c r="K677" s="27"/>
      <c r="L677" s="4"/>
      <c r="M677" s="4"/>
      <c r="N677" s="30"/>
      <c r="O677" s="30"/>
      <c r="P677" s="4"/>
      <c r="Q677" s="4"/>
      <c r="R677" s="24"/>
      <c r="S677" s="27"/>
      <c r="T677" s="27"/>
      <c r="U677" s="27"/>
      <c r="V677" s="4"/>
      <c r="W677" s="4"/>
      <c r="X677" s="30"/>
      <c r="Y677" s="30"/>
      <c r="Z677" s="4"/>
      <c r="AA677" s="4"/>
      <c r="AB677" s="24"/>
      <c r="AC677" s="27"/>
      <c r="AD677" s="27"/>
      <c r="AE677" s="27"/>
      <c r="AF677" s="4"/>
      <c r="AG677" s="4"/>
      <c r="AH677" s="30"/>
      <c r="AI677" s="30"/>
      <c r="AJ677" s="4"/>
      <c r="AK677" s="4"/>
      <c r="AL677" s="24"/>
      <c r="AM677" s="27"/>
      <c r="AN677" s="27"/>
      <c r="AO677" s="27"/>
      <c r="AP677" s="4"/>
      <c r="AQ677" s="4"/>
      <c r="AR677" s="30"/>
      <c r="AS677" s="30"/>
      <c r="AV677" s="24"/>
      <c r="AW677" s="27"/>
      <c r="AX677" s="27"/>
      <c r="AY677" s="27"/>
    </row>
    <row r="678" spans="2:51" x14ac:dyDescent="0.25">
      <c r="B678" s="4"/>
      <c r="C678" s="30"/>
      <c r="D678" s="30"/>
      <c r="E678" s="30"/>
      <c r="F678" s="27"/>
      <c r="G678" s="27"/>
      <c r="H678" s="24"/>
      <c r="I678" s="27"/>
      <c r="J678" s="27"/>
      <c r="K678" s="27"/>
      <c r="L678" s="4"/>
      <c r="M678" s="4"/>
      <c r="N678" s="30"/>
      <c r="O678" s="30"/>
      <c r="P678" s="4"/>
      <c r="Q678" s="4"/>
      <c r="R678" s="24"/>
      <c r="S678" s="27"/>
      <c r="T678" s="27"/>
      <c r="U678" s="27"/>
      <c r="V678" s="4"/>
      <c r="W678" s="4"/>
      <c r="X678" s="30"/>
      <c r="Y678" s="30"/>
      <c r="Z678" s="4"/>
      <c r="AA678" s="4"/>
      <c r="AB678" s="24"/>
      <c r="AC678" s="27"/>
      <c r="AD678" s="27"/>
      <c r="AE678" s="27"/>
      <c r="AF678" s="4"/>
      <c r="AG678" s="4"/>
      <c r="AH678" s="30"/>
      <c r="AI678" s="30"/>
      <c r="AJ678" s="4"/>
      <c r="AK678" s="4"/>
      <c r="AL678" s="24"/>
      <c r="AM678" s="27"/>
      <c r="AN678" s="27"/>
      <c r="AO678" s="27"/>
      <c r="AP678" s="4"/>
      <c r="AQ678" s="4"/>
      <c r="AR678" s="30"/>
      <c r="AS678" s="30"/>
      <c r="AV678" s="24"/>
      <c r="AW678" s="27"/>
      <c r="AX678" s="27"/>
      <c r="AY678" s="27"/>
    </row>
    <row r="679" spans="2:51" x14ac:dyDescent="0.25">
      <c r="B679" s="4"/>
      <c r="C679" s="30"/>
      <c r="D679" s="30"/>
      <c r="E679" s="30"/>
      <c r="F679" s="27"/>
      <c r="G679" s="27"/>
      <c r="H679" s="24"/>
      <c r="I679" s="27"/>
      <c r="J679" s="27"/>
      <c r="K679" s="27"/>
      <c r="L679" s="4"/>
      <c r="M679" s="4"/>
      <c r="N679" s="30"/>
      <c r="O679" s="30"/>
      <c r="P679" s="4"/>
      <c r="Q679" s="4"/>
      <c r="R679" s="24"/>
      <c r="S679" s="27"/>
      <c r="T679" s="27"/>
      <c r="U679" s="27"/>
      <c r="V679" s="4"/>
      <c r="W679" s="4"/>
      <c r="X679" s="30"/>
      <c r="Y679" s="30"/>
      <c r="Z679" s="4"/>
      <c r="AA679" s="4"/>
      <c r="AB679" s="24"/>
      <c r="AC679" s="27"/>
      <c r="AD679" s="27"/>
      <c r="AE679" s="27"/>
      <c r="AF679" s="4"/>
      <c r="AG679" s="4"/>
      <c r="AH679" s="30"/>
      <c r="AI679" s="30"/>
      <c r="AJ679" s="4"/>
      <c r="AK679" s="4"/>
      <c r="AL679" s="24"/>
      <c r="AM679" s="27"/>
      <c r="AN679" s="27"/>
      <c r="AO679" s="27"/>
      <c r="AP679" s="4"/>
      <c r="AQ679" s="4"/>
      <c r="AR679" s="30"/>
      <c r="AS679" s="30"/>
      <c r="AV679" s="24"/>
      <c r="AW679" s="27"/>
      <c r="AX679" s="27"/>
      <c r="AY679" s="27"/>
    </row>
    <row r="680" spans="2:51" x14ac:dyDescent="0.25">
      <c r="B680" s="4"/>
      <c r="C680" s="30"/>
      <c r="D680" s="30"/>
      <c r="E680" s="30"/>
      <c r="F680" s="27"/>
      <c r="G680" s="27"/>
      <c r="H680" s="24"/>
      <c r="I680" s="27"/>
      <c r="J680" s="27"/>
      <c r="K680" s="27"/>
      <c r="L680" s="4"/>
      <c r="M680" s="4"/>
      <c r="N680" s="30"/>
      <c r="O680" s="30"/>
      <c r="P680" s="4"/>
      <c r="Q680" s="4"/>
      <c r="R680" s="24"/>
      <c r="S680" s="27"/>
      <c r="T680" s="27"/>
      <c r="U680" s="27"/>
      <c r="V680" s="4"/>
      <c r="W680" s="4"/>
      <c r="X680" s="30"/>
      <c r="Y680" s="30"/>
      <c r="Z680" s="4"/>
      <c r="AA680" s="4"/>
      <c r="AB680" s="24"/>
      <c r="AC680" s="27"/>
      <c r="AD680" s="27"/>
      <c r="AE680" s="27"/>
      <c r="AF680" s="4"/>
      <c r="AG680" s="4"/>
      <c r="AH680" s="30"/>
      <c r="AI680" s="30"/>
      <c r="AJ680" s="4"/>
      <c r="AK680" s="4"/>
      <c r="AL680" s="24"/>
      <c r="AM680" s="27"/>
      <c r="AN680" s="27"/>
      <c r="AO680" s="27"/>
      <c r="AP680" s="4"/>
      <c r="AQ680" s="4"/>
      <c r="AR680" s="30"/>
      <c r="AS680" s="30"/>
      <c r="AV680" s="24"/>
      <c r="AW680" s="27"/>
      <c r="AX680" s="27"/>
      <c r="AY680" s="27"/>
    </row>
    <row r="681" spans="2:51" x14ac:dyDescent="0.25">
      <c r="B681" s="4"/>
      <c r="C681" s="30"/>
      <c r="D681" s="30"/>
      <c r="E681" s="30"/>
      <c r="F681" s="27"/>
      <c r="G681" s="27"/>
      <c r="H681" s="24"/>
      <c r="I681" s="27"/>
      <c r="J681" s="27"/>
      <c r="K681" s="27"/>
      <c r="L681" s="4"/>
      <c r="M681" s="4"/>
      <c r="N681" s="30"/>
      <c r="O681" s="30"/>
      <c r="P681" s="4"/>
      <c r="Q681" s="4"/>
      <c r="R681" s="24"/>
      <c r="S681" s="27"/>
      <c r="T681" s="27"/>
      <c r="U681" s="27"/>
      <c r="V681" s="4"/>
      <c r="W681" s="4"/>
      <c r="X681" s="30"/>
      <c r="Y681" s="30"/>
      <c r="Z681" s="4"/>
      <c r="AA681" s="4"/>
      <c r="AB681" s="24"/>
      <c r="AC681" s="27"/>
      <c r="AD681" s="27"/>
      <c r="AE681" s="27"/>
      <c r="AF681" s="4"/>
      <c r="AG681" s="4"/>
      <c r="AH681" s="30"/>
      <c r="AI681" s="30"/>
      <c r="AJ681" s="4"/>
      <c r="AK681" s="4"/>
      <c r="AL681" s="24"/>
      <c r="AM681" s="27"/>
      <c r="AN681" s="27"/>
      <c r="AO681" s="27"/>
      <c r="AP681" s="4"/>
      <c r="AQ681" s="4"/>
      <c r="AR681" s="30"/>
      <c r="AS681" s="30"/>
      <c r="AV681" s="24"/>
      <c r="AW681" s="27"/>
      <c r="AX681" s="27"/>
      <c r="AY681" s="27"/>
    </row>
    <row r="682" spans="2:51" x14ac:dyDescent="0.25">
      <c r="B682" s="4"/>
      <c r="C682" s="30"/>
      <c r="D682" s="30"/>
      <c r="E682" s="30"/>
      <c r="F682" s="27"/>
      <c r="G682" s="27"/>
      <c r="H682" s="24"/>
      <c r="I682" s="27"/>
      <c r="J682" s="27"/>
      <c r="K682" s="27"/>
      <c r="L682" s="4"/>
      <c r="M682" s="4"/>
      <c r="N682" s="30"/>
      <c r="O682" s="30"/>
      <c r="P682" s="4"/>
      <c r="Q682" s="4"/>
      <c r="R682" s="24"/>
      <c r="S682" s="27"/>
      <c r="T682" s="27"/>
      <c r="U682" s="27"/>
      <c r="V682" s="4"/>
      <c r="W682" s="4"/>
      <c r="X682" s="30"/>
      <c r="Y682" s="30"/>
      <c r="Z682" s="4"/>
      <c r="AA682" s="4"/>
      <c r="AB682" s="24"/>
      <c r="AC682" s="27"/>
      <c r="AD682" s="27"/>
      <c r="AE682" s="27"/>
      <c r="AF682" s="4"/>
      <c r="AG682" s="4"/>
      <c r="AH682" s="30"/>
      <c r="AI682" s="30"/>
      <c r="AJ682" s="4"/>
      <c r="AK682" s="4"/>
      <c r="AL682" s="24"/>
      <c r="AM682" s="27"/>
      <c r="AN682" s="27"/>
      <c r="AO682" s="27"/>
      <c r="AP682" s="4"/>
      <c r="AQ682" s="4"/>
      <c r="AR682" s="30"/>
      <c r="AS682" s="30"/>
      <c r="AV682" s="24"/>
      <c r="AW682" s="27"/>
      <c r="AX682" s="27"/>
      <c r="AY682" s="27"/>
    </row>
    <row r="683" spans="2:51" x14ac:dyDescent="0.25">
      <c r="B683" s="4"/>
      <c r="C683" s="30"/>
      <c r="D683" s="30"/>
      <c r="E683" s="30"/>
      <c r="F683" s="27"/>
      <c r="G683" s="27"/>
      <c r="H683" s="24"/>
      <c r="I683" s="27"/>
      <c r="J683" s="27"/>
      <c r="K683" s="27"/>
      <c r="L683" s="4"/>
      <c r="M683" s="4"/>
      <c r="N683" s="30"/>
      <c r="O683" s="30"/>
      <c r="P683" s="4"/>
      <c r="Q683" s="4"/>
      <c r="R683" s="24"/>
      <c r="S683" s="27"/>
      <c r="T683" s="27"/>
      <c r="U683" s="27"/>
      <c r="V683" s="4"/>
      <c r="W683" s="4"/>
      <c r="X683" s="30"/>
      <c r="Y683" s="30"/>
      <c r="Z683" s="4"/>
      <c r="AA683" s="4"/>
      <c r="AB683" s="24"/>
      <c r="AC683" s="27"/>
      <c r="AD683" s="27"/>
      <c r="AE683" s="27"/>
      <c r="AF683" s="4"/>
      <c r="AG683" s="4"/>
      <c r="AH683" s="30"/>
      <c r="AI683" s="30"/>
      <c r="AJ683" s="4"/>
      <c r="AK683" s="4"/>
      <c r="AL683" s="24"/>
      <c r="AM683" s="27"/>
      <c r="AN683" s="27"/>
      <c r="AO683" s="27"/>
      <c r="AP683" s="4"/>
      <c r="AQ683" s="4"/>
      <c r="AR683" s="30"/>
      <c r="AS683" s="30"/>
      <c r="AV683" s="24"/>
      <c r="AW683" s="27"/>
      <c r="AX683" s="27"/>
      <c r="AY683" s="27"/>
    </row>
    <row r="684" spans="2:51" x14ac:dyDescent="0.25">
      <c r="B684" s="4"/>
      <c r="C684" s="30"/>
      <c r="D684" s="30"/>
      <c r="E684" s="30"/>
      <c r="F684" s="27"/>
      <c r="G684" s="27"/>
      <c r="H684" s="24"/>
      <c r="I684" s="27"/>
      <c r="J684" s="27"/>
      <c r="K684" s="27"/>
      <c r="L684" s="4"/>
      <c r="M684" s="4"/>
      <c r="N684" s="30"/>
      <c r="O684" s="30"/>
      <c r="P684" s="4"/>
      <c r="Q684" s="4"/>
      <c r="R684" s="24"/>
      <c r="S684" s="27"/>
      <c r="T684" s="27"/>
      <c r="U684" s="27"/>
      <c r="V684" s="4"/>
      <c r="W684" s="4"/>
      <c r="X684" s="30"/>
      <c r="Y684" s="30"/>
      <c r="Z684" s="4"/>
      <c r="AA684" s="4"/>
      <c r="AB684" s="24"/>
      <c r="AC684" s="27"/>
      <c r="AD684" s="27"/>
      <c r="AE684" s="27"/>
      <c r="AF684" s="4"/>
      <c r="AG684" s="4"/>
      <c r="AH684" s="30"/>
      <c r="AI684" s="30"/>
      <c r="AJ684" s="4"/>
      <c r="AK684" s="4"/>
      <c r="AL684" s="24"/>
      <c r="AM684" s="27"/>
      <c r="AN684" s="27"/>
      <c r="AO684" s="27"/>
      <c r="AP684" s="4"/>
      <c r="AQ684" s="4"/>
      <c r="AR684" s="30"/>
      <c r="AS684" s="30"/>
      <c r="AV684" s="24"/>
      <c r="AW684" s="27"/>
      <c r="AX684" s="27"/>
      <c r="AY684" s="27"/>
    </row>
    <row r="685" spans="2:51" x14ac:dyDescent="0.25">
      <c r="B685" s="4"/>
      <c r="C685" s="30"/>
      <c r="D685" s="30"/>
      <c r="E685" s="30"/>
      <c r="F685" s="27"/>
      <c r="G685" s="27"/>
      <c r="H685" s="24"/>
      <c r="I685" s="27"/>
      <c r="J685" s="27"/>
      <c r="K685" s="27"/>
      <c r="L685" s="4"/>
      <c r="M685" s="4"/>
      <c r="N685" s="30"/>
      <c r="O685" s="30"/>
      <c r="P685" s="4"/>
      <c r="Q685" s="4"/>
      <c r="R685" s="24"/>
      <c r="S685" s="27"/>
      <c r="T685" s="27"/>
      <c r="U685" s="27"/>
      <c r="V685" s="4"/>
      <c r="W685" s="4"/>
      <c r="X685" s="30"/>
      <c r="Y685" s="30"/>
      <c r="Z685" s="4"/>
      <c r="AA685" s="4"/>
      <c r="AB685" s="24"/>
      <c r="AC685" s="27"/>
      <c r="AD685" s="27"/>
      <c r="AE685" s="27"/>
      <c r="AF685" s="4"/>
      <c r="AG685" s="4"/>
      <c r="AH685" s="30"/>
      <c r="AI685" s="30"/>
      <c r="AJ685" s="4"/>
      <c r="AK685" s="4"/>
      <c r="AL685" s="24"/>
      <c r="AM685" s="27"/>
      <c r="AN685" s="27"/>
      <c r="AO685" s="27"/>
      <c r="AP685" s="4"/>
      <c r="AQ685" s="4"/>
      <c r="AR685" s="30"/>
      <c r="AS685" s="30"/>
      <c r="AV685" s="24"/>
      <c r="AW685" s="27"/>
      <c r="AX685" s="27"/>
      <c r="AY685" s="27"/>
    </row>
    <row r="686" spans="2:51" x14ac:dyDescent="0.25">
      <c r="B686" s="4"/>
      <c r="C686" s="30"/>
      <c r="D686" s="30"/>
      <c r="E686" s="30"/>
      <c r="F686" s="27"/>
      <c r="G686" s="27"/>
      <c r="H686" s="24"/>
      <c r="I686" s="27"/>
      <c r="J686" s="27"/>
      <c r="K686" s="27"/>
      <c r="L686" s="4"/>
      <c r="M686" s="4"/>
      <c r="N686" s="30"/>
      <c r="O686" s="30"/>
      <c r="P686" s="4"/>
      <c r="Q686" s="4"/>
      <c r="R686" s="24"/>
      <c r="S686" s="27"/>
      <c r="T686" s="27"/>
      <c r="U686" s="27"/>
      <c r="V686" s="4"/>
      <c r="W686" s="4"/>
      <c r="X686" s="30"/>
      <c r="Y686" s="30"/>
      <c r="Z686" s="4"/>
      <c r="AA686" s="4"/>
      <c r="AB686" s="24"/>
      <c r="AC686" s="27"/>
      <c r="AD686" s="27"/>
      <c r="AE686" s="27"/>
      <c r="AF686" s="4"/>
      <c r="AG686" s="4"/>
      <c r="AH686" s="30"/>
      <c r="AI686" s="30"/>
      <c r="AJ686" s="4"/>
      <c r="AK686" s="4"/>
      <c r="AL686" s="24"/>
      <c r="AM686" s="27"/>
      <c r="AN686" s="27"/>
      <c r="AO686" s="27"/>
      <c r="AP686" s="4"/>
      <c r="AQ686" s="4"/>
      <c r="AR686" s="30"/>
      <c r="AS686" s="30"/>
      <c r="AV686" s="24"/>
      <c r="AW686" s="27"/>
      <c r="AX686" s="27"/>
      <c r="AY686" s="27"/>
    </row>
    <row r="687" spans="2:51" x14ac:dyDescent="0.25">
      <c r="B687" s="4"/>
      <c r="C687" s="30"/>
      <c r="D687" s="30"/>
      <c r="E687" s="30"/>
      <c r="F687" s="27"/>
      <c r="G687" s="27"/>
      <c r="H687" s="24"/>
      <c r="I687" s="27"/>
      <c r="J687" s="27"/>
      <c r="K687" s="27"/>
      <c r="L687" s="4"/>
      <c r="M687" s="4"/>
      <c r="N687" s="30"/>
      <c r="O687" s="30"/>
      <c r="P687" s="4"/>
      <c r="Q687" s="4"/>
      <c r="R687" s="24"/>
      <c r="S687" s="27"/>
      <c r="T687" s="27"/>
      <c r="U687" s="27"/>
      <c r="V687" s="4"/>
      <c r="W687" s="4"/>
      <c r="X687" s="30"/>
      <c r="Y687" s="30"/>
      <c r="Z687" s="4"/>
      <c r="AA687" s="4"/>
      <c r="AB687" s="24"/>
      <c r="AC687" s="27"/>
      <c r="AD687" s="27"/>
      <c r="AE687" s="27"/>
      <c r="AF687" s="4"/>
      <c r="AG687" s="4"/>
      <c r="AH687" s="30"/>
      <c r="AI687" s="30"/>
      <c r="AJ687" s="4"/>
      <c r="AK687" s="4"/>
      <c r="AL687" s="24"/>
      <c r="AM687" s="27"/>
      <c r="AN687" s="27"/>
      <c r="AO687" s="27"/>
      <c r="AP687" s="4"/>
      <c r="AQ687" s="4"/>
      <c r="AR687" s="30"/>
      <c r="AS687" s="30"/>
      <c r="AV687" s="24"/>
      <c r="AW687" s="27"/>
      <c r="AX687" s="27"/>
      <c r="AY687" s="27"/>
    </row>
    <row r="688" spans="2:51" x14ac:dyDescent="0.25">
      <c r="B688" s="4"/>
      <c r="C688" s="30"/>
      <c r="D688" s="30"/>
      <c r="E688" s="30"/>
      <c r="F688" s="27"/>
      <c r="G688" s="27"/>
      <c r="H688" s="24"/>
      <c r="I688" s="27"/>
      <c r="J688" s="27"/>
      <c r="K688" s="27"/>
      <c r="L688" s="4"/>
      <c r="M688" s="4"/>
      <c r="N688" s="30"/>
      <c r="O688" s="30"/>
      <c r="P688" s="4"/>
      <c r="Q688" s="4"/>
      <c r="R688" s="24"/>
      <c r="S688" s="27"/>
      <c r="T688" s="27"/>
      <c r="U688" s="27"/>
      <c r="V688" s="4"/>
      <c r="W688" s="4"/>
      <c r="X688" s="30"/>
      <c r="Y688" s="30"/>
      <c r="Z688" s="4"/>
      <c r="AA688" s="4"/>
      <c r="AB688" s="24"/>
      <c r="AC688" s="27"/>
      <c r="AD688" s="27"/>
      <c r="AE688" s="27"/>
      <c r="AF688" s="4"/>
      <c r="AG688" s="4"/>
      <c r="AH688" s="30"/>
      <c r="AI688" s="30"/>
      <c r="AJ688" s="4"/>
      <c r="AK688" s="4"/>
      <c r="AL688" s="24"/>
      <c r="AM688" s="27"/>
      <c r="AN688" s="27"/>
      <c r="AO688" s="27"/>
      <c r="AP688" s="4"/>
      <c r="AQ688" s="4"/>
      <c r="AR688" s="30"/>
      <c r="AS688" s="30"/>
      <c r="AV688" s="24"/>
      <c r="AW688" s="27"/>
      <c r="AX688" s="27"/>
      <c r="AY688" s="27"/>
    </row>
    <row r="689" spans="2:51" x14ac:dyDescent="0.25">
      <c r="B689" s="4"/>
      <c r="C689" s="30"/>
      <c r="D689" s="30"/>
      <c r="E689" s="30"/>
      <c r="F689" s="27"/>
      <c r="G689" s="27"/>
      <c r="H689" s="24"/>
      <c r="I689" s="27"/>
      <c r="J689" s="27"/>
      <c r="K689" s="27"/>
      <c r="L689" s="4"/>
      <c r="M689" s="4"/>
      <c r="N689" s="30"/>
      <c r="O689" s="30"/>
      <c r="P689" s="4"/>
      <c r="Q689" s="4"/>
      <c r="R689" s="24"/>
      <c r="S689" s="27"/>
      <c r="T689" s="27"/>
      <c r="U689" s="27"/>
      <c r="V689" s="4"/>
      <c r="W689" s="4"/>
      <c r="X689" s="30"/>
      <c r="Y689" s="30"/>
      <c r="Z689" s="4"/>
      <c r="AA689" s="4"/>
      <c r="AB689" s="24"/>
      <c r="AC689" s="27"/>
      <c r="AD689" s="27"/>
      <c r="AE689" s="27"/>
      <c r="AF689" s="4"/>
      <c r="AG689" s="4"/>
      <c r="AH689" s="30"/>
      <c r="AI689" s="30"/>
      <c r="AJ689" s="4"/>
      <c r="AK689" s="4"/>
      <c r="AL689" s="24"/>
      <c r="AM689" s="27"/>
      <c r="AN689" s="27"/>
      <c r="AO689" s="27"/>
      <c r="AP689" s="4"/>
      <c r="AQ689" s="4"/>
      <c r="AR689" s="30"/>
      <c r="AS689" s="30"/>
      <c r="AV689" s="24"/>
      <c r="AW689" s="27"/>
      <c r="AX689" s="27"/>
      <c r="AY689" s="27"/>
    </row>
    <row r="690" spans="2:51" x14ac:dyDescent="0.25">
      <c r="B690" s="4"/>
      <c r="C690" s="30"/>
      <c r="D690" s="30"/>
      <c r="E690" s="30"/>
      <c r="F690" s="27"/>
      <c r="G690" s="27"/>
      <c r="H690" s="24"/>
      <c r="I690" s="27"/>
      <c r="J690" s="27"/>
      <c r="K690" s="27"/>
      <c r="L690" s="4"/>
      <c r="M690" s="4"/>
      <c r="N690" s="30"/>
      <c r="O690" s="30"/>
      <c r="P690" s="4"/>
      <c r="Q690" s="4"/>
      <c r="R690" s="24"/>
      <c r="S690" s="27"/>
      <c r="T690" s="27"/>
      <c r="U690" s="27"/>
      <c r="V690" s="4"/>
      <c r="W690" s="4"/>
      <c r="X690" s="30"/>
      <c r="Y690" s="30"/>
      <c r="Z690" s="4"/>
      <c r="AA690" s="4"/>
      <c r="AB690" s="24"/>
      <c r="AC690" s="27"/>
      <c r="AD690" s="27"/>
      <c r="AE690" s="27"/>
      <c r="AF690" s="4"/>
      <c r="AG690" s="4"/>
      <c r="AH690" s="30"/>
      <c r="AI690" s="30"/>
      <c r="AJ690" s="4"/>
      <c r="AK690" s="4"/>
      <c r="AL690" s="24"/>
      <c r="AM690" s="27"/>
      <c r="AN690" s="27"/>
      <c r="AO690" s="27"/>
      <c r="AP690" s="4"/>
      <c r="AQ690" s="4"/>
      <c r="AR690" s="30"/>
      <c r="AS690" s="30"/>
      <c r="AV690" s="24"/>
      <c r="AW690" s="27"/>
      <c r="AX690" s="27"/>
      <c r="AY690" s="27"/>
    </row>
    <row r="691" spans="2:51" x14ac:dyDescent="0.25">
      <c r="B691" s="4"/>
      <c r="C691" s="30"/>
      <c r="D691" s="30"/>
      <c r="E691" s="30"/>
      <c r="F691" s="27"/>
      <c r="G691" s="27"/>
      <c r="H691" s="24"/>
      <c r="I691" s="27"/>
      <c r="J691" s="27"/>
      <c r="K691" s="27"/>
      <c r="L691" s="4"/>
      <c r="M691" s="4"/>
      <c r="N691" s="30"/>
      <c r="O691" s="30"/>
      <c r="P691" s="4"/>
      <c r="Q691" s="4"/>
      <c r="R691" s="24"/>
      <c r="S691" s="27"/>
      <c r="T691" s="27"/>
      <c r="U691" s="27"/>
      <c r="V691" s="4"/>
      <c r="W691" s="4"/>
      <c r="X691" s="30"/>
      <c r="Y691" s="30"/>
      <c r="Z691" s="4"/>
      <c r="AA691" s="4"/>
      <c r="AB691" s="24"/>
      <c r="AC691" s="27"/>
      <c r="AD691" s="27"/>
      <c r="AE691" s="27"/>
      <c r="AF691" s="4"/>
      <c r="AG691" s="4"/>
      <c r="AH691" s="30"/>
      <c r="AI691" s="30"/>
      <c r="AJ691" s="4"/>
      <c r="AK691" s="4"/>
      <c r="AL691" s="24"/>
      <c r="AM691" s="27"/>
      <c r="AN691" s="27"/>
      <c r="AO691" s="27"/>
      <c r="AP691" s="4"/>
      <c r="AQ691" s="4"/>
      <c r="AR691" s="30"/>
      <c r="AS691" s="30"/>
      <c r="AV691" s="24"/>
      <c r="AW691" s="27"/>
      <c r="AX691" s="27"/>
      <c r="AY691" s="27"/>
    </row>
    <row r="692" spans="2:51" x14ac:dyDescent="0.25">
      <c r="B692" s="4"/>
      <c r="C692" s="30"/>
      <c r="D692" s="30"/>
      <c r="E692" s="30"/>
      <c r="F692" s="27"/>
      <c r="G692" s="27"/>
      <c r="H692" s="24"/>
      <c r="I692" s="27"/>
      <c r="J692" s="27"/>
      <c r="K692" s="27"/>
      <c r="L692" s="4"/>
      <c r="M692" s="4"/>
      <c r="N692" s="30"/>
      <c r="O692" s="30"/>
      <c r="P692" s="4"/>
      <c r="Q692" s="4"/>
      <c r="R692" s="24"/>
      <c r="S692" s="27"/>
      <c r="T692" s="27"/>
      <c r="U692" s="27"/>
      <c r="V692" s="4"/>
      <c r="W692" s="4"/>
      <c r="X692" s="30"/>
      <c r="Y692" s="30"/>
      <c r="Z692" s="4"/>
      <c r="AA692" s="4"/>
      <c r="AB692" s="24"/>
      <c r="AC692" s="27"/>
      <c r="AD692" s="27"/>
      <c r="AE692" s="27"/>
      <c r="AF692" s="4"/>
      <c r="AG692" s="4"/>
      <c r="AH692" s="30"/>
      <c r="AI692" s="30"/>
      <c r="AJ692" s="4"/>
      <c r="AK692" s="4"/>
      <c r="AL692" s="24"/>
      <c r="AM692" s="27"/>
      <c r="AN692" s="27"/>
      <c r="AO692" s="27"/>
      <c r="AP692" s="4"/>
      <c r="AQ692" s="4"/>
      <c r="AR692" s="30"/>
      <c r="AS692" s="30"/>
      <c r="AV692" s="24"/>
      <c r="AW692" s="27"/>
      <c r="AX692" s="27"/>
      <c r="AY692" s="27"/>
    </row>
    <row r="693" spans="2:51" x14ac:dyDescent="0.25">
      <c r="B693" s="4"/>
      <c r="C693" s="30"/>
      <c r="D693" s="30"/>
      <c r="E693" s="30"/>
      <c r="F693" s="27"/>
      <c r="G693" s="27"/>
      <c r="H693" s="24"/>
      <c r="I693" s="27"/>
      <c r="J693" s="27"/>
      <c r="K693" s="27"/>
      <c r="L693" s="4"/>
      <c r="M693" s="4"/>
      <c r="N693" s="30"/>
      <c r="O693" s="30"/>
      <c r="P693" s="4"/>
      <c r="Q693" s="4"/>
      <c r="R693" s="24"/>
      <c r="S693" s="27"/>
      <c r="T693" s="27"/>
      <c r="U693" s="27"/>
      <c r="V693" s="4"/>
      <c r="W693" s="4"/>
      <c r="X693" s="30"/>
      <c r="Y693" s="30"/>
      <c r="Z693" s="4"/>
      <c r="AA693" s="4"/>
      <c r="AB693" s="24"/>
      <c r="AC693" s="27"/>
      <c r="AD693" s="27"/>
      <c r="AE693" s="27"/>
      <c r="AF693" s="4"/>
      <c r="AG693" s="4"/>
      <c r="AH693" s="30"/>
      <c r="AI693" s="30"/>
      <c r="AJ693" s="4"/>
      <c r="AK693" s="4"/>
      <c r="AL693" s="24"/>
      <c r="AM693" s="27"/>
      <c r="AN693" s="27"/>
      <c r="AO693" s="27"/>
      <c r="AP693" s="4"/>
      <c r="AQ693" s="4"/>
      <c r="AR693" s="30"/>
      <c r="AS693" s="30"/>
      <c r="AV693" s="24"/>
      <c r="AW693" s="27"/>
      <c r="AX693" s="27"/>
      <c r="AY693" s="27"/>
    </row>
    <row r="694" spans="2:51" x14ac:dyDescent="0.25">
      <c r="B694" s="4"/>
      <c r="C694" s="30"/>
      <c r="D694" s="30"/>
      <c r="E694" s="30"/>
      <c r="F694" s="27"/>
      <c r="G694" s="27"/>
      <c r="H694" s="24"/>
      <c r="I694" s="27"/>
      <c r="J694" s="27"/>
      <c r="K694" s="27"/>
      <c r="L694" s="4"/>
      <c r="M694" s="4"/>
      <c r="N694" s="30"/>
      <c r="O694" s="30"/>
      <c r="P694" s="4"/>
      <c r="Q694" s="4"/>
      <c r="R694" s="24"/>
      <c r="S694" s="27"/>
      <c r="T694" s="27"/>
      <c r="U694" s="27"/>
      <c r="V694" s="4"/>
      <c r="W694" s="4"/>
      <c r="X694" s="30"/>
      <c r="Y694" s="30"/>
      <c r="Z694" s="4"/>
      <c r="AA694" s="4"/>
      <c r="AB694" s="24"/>
      <c r="AC694" s="27"/>
      <c r="AD694" s="27"/>
      <c r="AE694" s="27"/>
      <c r="AF694" s="4"/>
      <c r="AG694" s="4"/>
      <c r="AH694" s="30"/>
      <c r="AI694" s="30"/>
      <c r="AJ694" s="4"/>
      <c r="AK694" s="4"/>
      <c r="AL694" s="24"/>
      <c r="AM694" s="27"/>
      <c r="AN694" s="27"/>
      <c r="AO694" s="27"/>
      <c r="AP694" s="4"/>
      <c r="AQ694" s="4"/>
      <c r="AR694" s="30"/>
      <c r="AS694" s="30"/>
      <c r="AV694" s="24"/>
      <c r="AW694" s="27"/>
      <c r="AX694" s="27"/>
      <c r="AY694" s="27"/>
    </row>
    <row r="695" spans="2:51" x14ac:dyDescent="0.25">
      <c r="B695" s="4"/>
      <c r="C695" s="30"/>
      <c r="D695" s="30"/>
      <c r="E695" s="30"/>
      <c r="F695" s="27"/>
      <c r="G695" s="27"/>
      <c r="H695" s="24"/>
      <c r="I695" s="27"/>
      <c r="J695" s="27"/>
      <c r="K695" s="27"/>
      <c r="L695" s="4"/>
      <c r="M695" s="4"/>
      <c r="N695" s="30"/>
      <c r="O695" s="30"/>
      <c r="P695" s="4"/>
      <c r="Q695" s="4"/>
      <c r="R695" s="24"/>
      <c r="S695" s="27"/>
      <c r="T695" s="27"/>
      <c r="U695" s="27"/>
      <c r="V695" s="4"/>
      <c r="W695" s="4"/>
      <c r="X695" s="30"/>
      <c r="Y695" s="30"/>
      <c r="Z695" s="4"/>
      <c r="AA695" s="4"/>
      <c r="AB695" s="24"/>
      <c r="AC695" s="27"/>
      <c r="AD695" s="27"/>
      <c r="AE695" s="27"/>
      <c r="AF695" s="4"/>
      <c r="AG695" s="4"/>
      <c r="AH695" s="30"/>
      <c r="AI695" s="30"/>
      <c r="AJ695" s="4"/>
      <c r="AK695" s="4"/>
      <c r="AL695" s="24"/>
      <c r="AM695" s="27"/>
      <c r="AN695" s="27"/>
      <c r="AO695" s="27"/>
      <c r="AP695" s="4"/>
      <c r="AQ695" s="4"/>
      <c r="AR695" s="30"/>
      <c r="AS695" s="30"/>
      <c r="AV695" s="24"/>
      <c r="AW695" s="27"/>
      <c r="AX695" s="27"/>
      <c r="AY695" s="27"/>
    </row>
    <row r="696" spans="2:51" x14ac:dyDescent="0.25">
      <c r="B696" s="4"/>
      <c r="C696" s="30"/>
      <c r="D696" s="30"/>
      <c r="E696" s="30"/>
      <c r="F696" s="27"/>
      <c r="G696" s="27"/>
      <c r="H696" s="24"/>
      <c r="I696" s="27"/>
      <c r="J696" s="27"/>
      <c r="K696" s="27"/>
      <c r="L696" s="4"/>
      <c r="M696" s="4"/>
      <c r="N696" s="30"/>
      <c r="O696" s="30"/>
      <c r="P696" s="4"/>
      <c r="Q696" s="4"/>
      <c r="R696" s="24"/>
      <c r="S696" s="27"/>
      <c r="T696" s="27"/>
      <c r="U696" s="27"/>
      <c r="V696" s="4"/>
      <c r="W696" s="4"/>
      <c r="X696" s="30"/>
      <c r="Y696" s="30"/>
      <c r="Z696" s="4"/>
      <c r="AA696" s="4"/>
      <c r="AB696" s="24"/>
      <c r="AC696" s="27"/>
      <c r="AD696" s="27"/>
      <c r="AE696" s="27"/>
      <c r="AF696" s="4"/>
      <c r="AG696" s="4"/>
      <c r="AH696" s="30"/>
      <c r="AI696" s="30"/>
      <c r="AJ696" s="4"/>
      <c r="AK696" s="4"/>
      <c r="AL696" s="24"/>
      <c r="AM696" s="27"/>
      <c r="AN696" s="27"/>
      <c r="AO696" s="27"/>
      <c r="AP696" s="4"/>
      <c r="AQ696" s="4"/>
      <c r="AR696" s="30"/>
      <c r="AS696" s="30"/>
      <c r="AV696" s="24"/>
      <c r="AW696" s="27"/>
      <c r="AX696" s="27"/>
      <c r="AY696" s="27"/>
    </row>
    <row r="697" spans="2:51" x14ac:dyDescent="0.25">
      <c r="B697" s="4"/>
      <c r="C697" s="30"/>
      <c r="D697" s="30"/>
      <c r="E697" s="30"/>
      <c r="F697" s="27"/>
      <c r="G697" s="27"/>
      <c r="H697" s="24"/>
      <c r="I697" s="27"/>
      <c r="J697" s="27"/>
      <c r="K697" s="27"/>
      <c r="L697" s="4"/>
      <c r="M697" s="4"/>
      <c r="N697" s="30"/>
      <c r="O697" s="30"/>
      <c r="P697" s="4"/>
      <c r="Q697" s="4"/>
      <c r="R697" s="24"/>
      <c r="S697" s="27"/>
      <c r="T697" s="27"/>
      <c r="U697" s="27"/>
      <c r="V697" s="4"/>
      <c r="W697" s="4"/>
      <c r="X697" s="30"/>
      <c r="Y697" s="30"/>
      <c r="Z697" s="4"/>
      <c r="AA697" s="4"/>
      <c r="AB697" s="24"/>
      <c r="AC697" s="27"/>
      <c r="AD697" s="27"/>
      <c r="AE697" s="27"/>
      <c r="AF697" s="4"/>
      <c r="AG697" s="4"/>
      <c r="AH697" s="30"/>
      <c r="AI697" s="30"/>
      <c r="AJ697" s="4"/>
      <c r="AK697" s="4"/>
      <c r="AL697" s="24"/>
      <c r="AM697" s="27"/>
      <c r="AN697" s="27"/>
      <c r="AO697" s="27"/>
      <c r="AP697" s="4"/>
      <c r="AQ697" s="4"/>
      <c r="AR697" s="30"/>
      <c r="AS697" s="30"/>
      <c r="AV697" s="24"/>
      <c r="AW697" s="27"/>
      <c r="AX697" s="27"/>
      <c r="AY697" s="27"/>
    </row>
    <row r="698" spans="2:51" x14ac:dyDescent="0.25">
      <c r="B698" s="4"/>
      <c r="C698" s="30"/>
      <c r="D698" s="30"/>
      <c r="E698" s="30"/>
      <c r="F698" s="27"/>
      <c r="G698" s="27"/>
      <c r="H698" s="24"/>
      <c r="I698" s="27"/>
      <c r="J698" s="27"/>
      <c r="K698" s="27"/>
      <c r="L698" s="4"/>
      <c r="M698" s="4"/>
      <c r="N698" s="30"/>
      <c r="O698" s="30"/>
      <c r="P698" s="4"/>
      <c r="Q698" s="4"/>
      <c r="R698" s="24"/>
      <c r="S698" s="27"/>
      <c r="T698" s="27"/>
      <c r="U698" s="27"/>
      <c r="V698" s="4"/>
      <c r="W698" s="4"/>
      <c r="X698" s="30"/>
      <c r="Y698" s="30"/>
      <c r="Z698" s="4"/>
      <c r="AA698" s="4"/>
      <c r="AB698" s="24"/>
      <c r="AC698" s="27"/>
      <c r="AD698" s="27"/>
      <c r="AE698" s="27"/>
      <c r="AF698" s="4"/>
      <c r="AG698" s="4"/>
      <c r="AH698" s="30"/>
      <c r="AI698" s="30"/>
      <c r="AJ698" s="4"/>
      <c r="AK698" s="4"/>
      <c r="AL698" s="24"/>
      <c r="AM698" s="27"/>
      <c r="AN698" s="27"/>
      <c r="AO698" s="27"/>
      <c r="AP698" s="4"/>
      <c r="AQ698" s="4"/>
      <c r="AR698" s="30"/>
      <c r="AS698" s="30"/>
      <c r="AV698" s="24"/>
      <c r="AW698" s="27"/>
      <c r="AX698" s="27"/>
      <c r="AY698" s="27"/>
    </row>
    <row r="699" spans="2:51" x14ac:dyDescent="0.25">
      <c r="B699" s="4"/>
      <c r="C699" s="30"/>
      <c r="D699" s="30"/>
      <c r="E699" s="30"/>
      <c r="F699" s="27"/>
      <c r="G699" s="27"/>
      <c r="H699" s="24"/>
      <c r="I699" s="27"/>
      <c r="J699" s="27"/>
      <c r="K699" s="27"/>
      <c r="L699" s="4"/>
      <c r="M699" s="4"/>
      <c r="N699" s="30"/>
      <c r="O699" s="30"/>
      <c r="P699" s="4"/>
      <c r="Q699" s="4"/>
      <c r="R699" s="24"/>
      <c r="S699" s="27"/>
      <c r="T699" s="27"/>
      <c r="U699" s="27"/>
      <c r="V699" s="4"/>
      <c r="W699" s="4"/>
      <c r="X699" s="30"/>
      <c r="Y699" s="30"/>
      <c r="Z699" s="4"/>
      <c r="AA699" s="4"/>
      <c r="AB699" s="24"/>
      <c r="AC699" s="27"/>
      <c r="AD699" s="27"/>
      <c r="AE699" s="27"/>
      <c r="AF699" s="4"/>
      <c r="AG699" s="4"/>
      <c r="AH699" s="30"/>
      <c r="AI699" s="30"/>
      <c r="AJ699" s="4"/>
      <c r="AK699" s="4"/>
      <c r="AL699" s="24"/>
      <c r="AM699" s="27"/>
      <c r="AN699" s="27"/>
      <c r="AO699" s="27"/>
      <c r="AP699" s="4"/>
      <c r="AQ699" s="4"/>
      <c r="AR699" s="30"/>
      <c r="AS699" s="30"/>
      <c r="AV699" s="24"/>
      <c r="AW699" s="27"/>
      <c r="AX699" s="27"/>
      <c r="AY699" s="27"/>
    </row>
    <row r="700" spans="2:51" x14ac:dyDescent="0.25">
      <c r="B700" s="4"/>
      <c r="C700" s="30"/>
      <c r="D700" s="30"/>
      <c r="E700" s="30"/>
      <c r="F700" s="27"/>
      <c r="G700" s="27"/>
      <c r="H700" s="24"/>
      <c r="I700" s="27"/>
      <c r="J700" s="27"/>
      <c r="K700" s="27"/>
      <c r="L700" s="4"/>
      <c r="M700" s="4"/>
      <c r="N700" s="30"/>
      <c r="O700" s="30"/>
      <c r="P700" s="4"/>
      <c r="Q700" s="4"/>
      <c r="R700" s="24"/>
      <c r="S700" s="27"/>
      <c r="T700" s="27"/>
      <c r="U700" s="27"/>
      <c r="V700" s="4"/>
      <c r="W700" s="4"/>
      <c r="X700" s="30"/>
      <c r="Y700" s="30"/>
      <c r="Z700" s="4"/>
      <c r="AA700" s="4"/>
      <c r="AB700" s="24"/>
      <c r="AC700" s="27"/>
      <c r="AD700" s="27"/>
      <c r="AE700" s="27"/>
      <c r="AF700" s="4"/>
      <c r="AG700" s="4"/>
      <c r="AH700" s="30"/>
      <c r="AI700" s="30"/>
      <c r="AJ700" s="4"/>
      <c r="AK700" s="4"/>
      <c r="AL700" s="24"/>
      <c r="AM700" s="27"/>
      <c r="AN700" s="27"/>
      <c r="AO700" s="27"/>
      <c r="AP700" s="4"/>
      <c r="AQ700" s="4"/>
      <c r="AR700" s="30"/>
      <c r="AS700" s="30"/>
      <c r="AV700" s="24"/>
      <c r="AW700" s="27"/>
      <c r="AX700" s="27"/>
      <c r="AY700" s="27"/>
    </row>
    <row r="701" spans="2:51" x14ac:dyDescent="0.25">
      <c r="B701" s="4"/>
      <c r="C701" s="30"/>
      <c r="D701" s="30"/>
      <c r="E701" s="30"/>
      <c r="F701" s="27"/>
      <c r="G701" s="27"/>
      <c r="H701" s="24"/>
      <c r="I701" s="27"/>
      <c r="J701" s="27"/>
      <c r="K701" s="27"/>
      <c r="L701" s="4"/>
      <c r="M701" s="4"/>
      <c r="N701" s="30"/>
      <c r="O701" s="30"/>
      <c r="P701" s="4"/>
      <c r="Q701" s="4"/>
      <c r="R701" s="24"/>
      <c r="S701" s="27"/>
      <c r="T701" s="27"/>
      <c r="U701" s="27"/>
      <c r="V701" s="4"/>
      <c r="W701" s="4"/>
      <c r="X701" s="30"/>
      <c r="Y701" s="30"/>
      <c r="Z701" s="4"/>
      <c r="AA701" s="4"/>
      <c r="AB701" s="24"/>
      <c r="AC701" s="27"/>
      <c r="AD701" s="27"/>
      <c r="AE701" s="27"/>
      <c r="AF701" s="4"/>
      <c r="AG701" s="4"/>
      <c r="AH701" s="30"/>
      <c r="AI701" s="30"/>
      <c r="AJ701" s="4"/>
      <c r="AK701" s="4"/>
      <c r="AL701" s="24"/>
      <c r="AM701" s="27"/>
      <c r="AN701" s="27"/>
      <c r="AO701" s="27"/>
      <c r="AP701" s="4"/>
      <c r="AQ701" s="4"/>
      <c r="AR701" s="30"/>
      <c r="AS701" s="30"/>
      <c r="AV701" s="24"/>
      <c r="AW701" s="27"/>
      <c r="AX701" s="27"/>
      <c r="AY701" s="27"/>
    </row>
    <row r="702" spans="2:51" x14ac:dyDescent="0.25">
      <c r="B702" s="4"/>
      <c r="C702" s="30"/>
      <c r="D702" s="30"/>
      <c r="E702" s="30"/>
      <c r="F702" s="27"/>
      <c r="G702" s="27"/>
      <c r="H702" s="24"/>
      <c r="I702" s="27"/>
      <c r="J702" s="27"/>
      <c r="K702" s="27"/>
      <c r="L702" s="4"/>
      <c r="M702" s="4"/>
      <c r="N702" s="30"/>
      <c r="O702" s="30"/>
      <c r="P702" s="4"/>
      <c r="Q702" s="4"/>
      <c r="R702" s="24"/>
      <c r="S702" s="27"/>
      <c r="T702" s="27"/>
      <c r="U702" s="27"/>
      <c r="V702" s="4"/>
      <c r="W702" s="4"/>
      <c r="X702" s="30"/>
      <c r="Y702" s="30"/>
      <c r="Z702" s="4"/>
      <c r="AA702" s="4"/>
      <c r="AB702" s="24"/>
      <c r="AC702" s="27"/>
      <c r="AD702" s="27"/>
      <c r="AE702" s="27"/>
      <c r="AF702" s="4"/>
      <c r="AG702" s="4"/>
      <c r="AH702" s="30"/>
      <c r="AI702" s="30"/>
      <c r="AJ702" s="4"/>
      <c r="AK702" s="4"/>
      <c r="AL702" s="24"/>
      <c r="AM702" s="27"/>
      <c r="AN702" s="27"/>
      <c r="AO702" s="27"/>
      <c r="AP702" s="4"/>
      <c r="AQ702" s="4"/>
      <c r="AR702" s="30"/>
      <c r="AS702" s="30"/>
      <c r="AV702" s="24"/>
      <c r="AW702" s="27"/>
      <c r="AX702" s="27"/>
      <c r="AY702" s="27"/>
    </row>
    <row r="703" spans="2:51" x14ac:dyDescent="0.25">
      <c r="B703" s="4"/>
      <c r="C703" s="30"/>
      <c r="D703" s="30"/>
      <c r="E703" s="30"/>
      <c r="F703" s="27"/>
      <c r="G703" s="27"/>
      <c r="H703" s="24"/>
      <c r="I703" s="27"/>
      <c r="J703" s="27"/>
      <c r="K703" s="27"/>
      <c r="L703" s="4"/>
      <c r="M703" s="4"/>
      <c r="N703" s="30"/>
      <c r="O703" s="30"/>
      <c r="P703" s="4"/>
      <c r="Q703" s="4"/>
      <c r="R703" s="24"/>
      <c r="S703" s="27"/>
      <c r="T703" s="27"/>
      <c r="U703" s="27"/>
      <c r="V703" s="4"/>
      <c r="W703" s="4"/>
      <c r="X703" s="30"/>
      <c r="Y703" s="30"/>
      <c r="Z703" s="4"/>
      <c r="AA703" s="4"/>
      <c r="AB703" s="24"/>
      <c r="AC703" s="27"/>
      <c r="AD703" s="27"/>
      <c r="AE703" s="27"/>
      <c r="AF703" s="4"/>
      <c r="AG703" s="4"/>
      <c r="AH703" s="30"/>
      <c r="AI703" s="30"/>
      <c r="AJ703" s="4"/>
      <c r="AK703" s="4"/>
      <c r="AL703" s="24"/>
      <c r="AM703" s="27"/>
      <c r="AN703" s="27"/>
      <c r="AO703" s="27"/>
      <c r="AP703" s="4"/>
      <c r="AQ703" s="4"/>
      <c r="AR703" s="30"/>
      <c r="AS703" s="30"/>
      <c r="AV703" s="24"/>
      <c r="AW703" s="27"/>
      <c r="AX703" s="27"/>
      <c r="AY703" s="27"/>
    </row>
    <row r="704" spans="2:51" x14ac:dyDescent="0.25">
      <c r="B704" s="4"/>
      <c r="C704" s="30"/>
      <c r="D704" s="30"/>
      <c r="E704" s="30"/>
      <c r="F704" s="27"/>
      <c r="G704" s="27"/>
      <c r="H704" s="24"/>
      <c r="I704" s="27"/>
      <c r="J704" s="27"/>
      <c r="K704" s="27"/>
      <c r="L704" s="4"/>
      <c r="M704" s="4"/>
      <c r="N704" s="30"/>
      <c r="O704" s="30"/>
      <c r="P704" s="4"/>
      <c r="Q704" s="4"/>
      <c r="R704" s="24"/>
      <c r="S704" s="27"/>
      <c r="T704" s="27"/>
      <c r="U704" s="27"/>
      <c r="V704" s="4"/>
      <c r="W704" s="4"/>
      <c r="X704" s="30"/>
      <c r="Y704" s="30"/>
      <c r="Z704" s="4"/>
      <c r="AA704" s="4"/>
      <c r="AB704" s="24"/>
      <c r="AC704" s="27"/>
      <c r="AD704" s="27"/>
      <c r="AE704" s="27"/>
      <c r="AF704" s="4"/>
      <c r="AG704" s="4"/>
      <c r="AH704" s="30"/>
      <c r="AI704" s="30"/>
      <c r="AJ704" s="4"/>
      <c r="AK704" s="4"/>
      <c r="AL704" s="24"/>
      <c r="AM704" s="27"/>
      <c r="AN704" s="27"/>
      <c r="AO704" s="27"/>
      <c r="AP704" s="4"/>
      <c r="AQ704" s="4"/>
      <c r="AR704" s="30"/>
      <c r="AS704" s="30"/>
      <c r="AV704" s="24"/>
      <c r="AW704" s="27"/>
      <c r="AX704" s="27"/>
      <c r="AY704" s="27"/>
    </row>
    <row r="705" spans="2:51" x14ac:dyDescent="0.25">
      <c r="B705" s="4"/>
      <c r="C705" s="30"/>
      <c r="D705" s="30"/>
      <c r="E705" s="30"/>
      <c r="F705" s="27"/>
      <c r="G705" s="27"/>
      <c r="H705" s="24"/>
      <c r="I705" s="27"/>
      <c r="J705" s="27"/>
      <c r="K705" s="27"/>
      <c r="L705" s="4"/>
      <c r="M705" s="4"/>
      <c r="N705" s="30"/>
      <c r="O705" s="30"/>
      <c r="P705" s="4"/>
      <c r="Q705" s="4"/>
      <c r="R705" s="24"/>
      <c r="S705" s="27"/>
      <c r="T705" s="27"/>
      <c r="U705" s="27"/>
      <c r="V705" s="4"/>
      <c r="W705" s="4"/>
      <c r="X705" s="30"/>
      <c r="Y705" s="30"/>
      <c r="Z705" s="4"/>
      <c r="AA705" s="4"/>
      <c r="AB705" s="24"/>
      <c r="AC705" s="27"/>
      <c r="AD705" s="27"/>
      <c r="AE705" s="27"/>
      <c r="AF705" s="4"/>
      <c r="AG705" s="4"/>
      <c r="AH705" s="30"/>
      <c r="AI705" s="30"/>
      <c r="AJ705" s="4"/>
      <c r="AK705" s="4"/>
      <c r="AL705" s="24"/>
      <c r="AM705" s="27"/>
      <c r="AN705" s="27"/>
      <c r="AO705" s="27"/>
      <c r="AP705" s="4"/>
      <c r="AQ705" s="4"/>
      <c r="AR705" s="30"/>
      <c r="AS705" s="30"/>
      <c r="AV705" s="24"/>
      <c r="AW705" s="27"/>
      <c r="AX705" s="27"/>
      <c r="AY705" s="27"/>
    </row>
    <row r="706" spans="2:51" x14ac:dyDescent="0.25">
      <c r="B706" s="4"/>
      <c r="C706" s="30"/>
      <c r="D706" s="30"/>
      <c r="E706" s="30"/>
      <c r="F706" s="27"/>
      <c r="G706" s="27"/>
      <c r="H706" s="24"/>
      <c r="I706" s="27"/>
      <c r="J706" s="27"/>
      <c r="K706" s="27"/>
      <c r="L706" s="4"/>
      <c r="M706" s="4"/>
      <c r="N706" s="30"/>
      <c r="O706" s="30"/>
      <c r="P706" s="4"/>
      <c r="Q706" s="4"/>
      <c r="R706" s="24"/>
      <c r="S706" s="27"/>
      <c r="T706" s="27"/>
      <c r="U706" s="27"/>
      <c r="V706" s="4"/>
      <c r="W706" s="4"/>
      <c r="X706" s="30"/>
      <c r="Y706" s="30"/>
      <c r="Z706" s="4"/>
      <c r="AA706" s="4"/>
      <c r="AB706" s="24"/>
      <c r="AC706" s="27"/>
      <c r="AD706" s="27"/>
      <c r="AE706" s="27"/>
      <c r="AF706" s="4"/>
      <c r="AG706" s="4"/>
      <c r="AH706" s="30"/>
      <c r="AI706" s="30"/>
      <c r="AJ706" s="4"/>
      <c r="AK706" s="4"/>
      <c r="AL706" s="24"/>
      <c r="AM706" s="27"/>
      <c r="AN706" s="27"/>
      <c r="AO706" s="27"/>
      <c r="AP706" s="4"/>
      <c r="AQ706" s="4"/>
      <c r="AR706" s="30"/>
      <c r="AS706" s="30"/>
      <c r="AV706" s="24"/>
      <c r="AW706" s="27"/>
      <c r="AX706" s="27"/>
      <c r="AY706" s="27"/>
    </row>
    <row r="707" spans="2:51" x14ac:dyDescent="0.25">
      <c r="B707" s="4"/>
      <c r="C707" s="30"/>
      <c r="D707" s="30"/>
      <c r="E707" s="30"/>
      <c r="F707" s="27"/>
      <c r="G707" s="27"/>
      <c r="H707" s="24"/>
      <c r="I707" s="27"/>
      <c r="J707" s="27"/>
      <c r="K707" s="27"/>
      <c r="L707" s="4"/>
      <c r="M707" s="4"/>
      <c r="N707" s="30"/>
      <c r="O707" s="30"/>
      <c r="P707" s="4"/>
      <c r="Q707" s="4"/>
      <c r="R707" s="24"/>
      <c r="S707" s="27"/>
      <c r="T707" s="27"/>
      <c r="U707" s="27"/>
      <c r="V707" s="4"/>
      <c r="W707" s="4"/>
      <c r="X707" s="30"/>
      <c r="Y707" s="30"/>
      <c r="Z707" s="4"/>
      <c r="AA707" s="4"/>
      <c r="AB707" s="24"/>
      <c r="AC707" s="27"/>
      <c r="AD707" s="27"/>
      <c r="AE707" s="27"/>
      <c r="AF707" s="4"/>
      <c r="AG707" s="4"/>
      <c r="AH707" s="30"/>
      <c r="AI707" s="30"/>
      <c r="AJ707" s="4"/>
      <c r="AK707" s="4"/>
      <c r="AL707" s="24"/>
      <c r="AM707" s="27"/>
      <c r="AN707" s="27"/>
      <c r="AO707" s="27"/>
      <c r="AP707" s="4"/>
      <c r="AQ707" s="4"/>
      <c r="AR707" s="30"/>
      <c r="AS707" s="30"/>
      <c r="AV707" s="24"/>
      <c r="AW707" s="27"/>
      <c r="AX707" s="27"/>
      <c r="AY707" s="27"/>
    </row>
    <row r="708" spans="2:51" x14ac:dyDescent="0.25">
      <c r="B708" s="4"/>
      <c r="C708" s="30"/>
      <c r="D708" s="30"/>
      <c r="E708" s="30"/>
      <c r="F708" s="27"/>
      <c r="G708" s="27"/>
      <c r="H708" s="24"/>
      <c r="I708" s="27"/>
      <c r="J708" s="27"/>
      <c r="K708" s="27"/>
      <c r="L708" s="4"/>
      <c r="M708" s="4"/>
      <c r="N708" s="30"/>
      <c r="O708" s="30"/>
      <c r="P708" s="4"/>
      <c r="Q708" s="4"/>
      <c r="R708" s="24"/>
      <c r="S708" s="27"/>
      <c r="T708" s="27"/>
      <c r="U708" s="27"/>
      <c r="V708" s="4"/>
      <c r="W708" s="4"/>
      <c r="X708" s="30"/>
      <c r="Y708" s="30"/>
      <c r="Z708" s="4"/>
      <c r="AA708" s="4"/>
      <c r="AB708" s="24"/>
      <c r="AC708" s="27"/>
      <c r="AD708" s="27"/>
      <c r="AE708" s="27"/>
      <c r="AF708" s="4"/>
      <c r="AG708" s="4"/>
      <c r="AH708" s="30"/>
      <c r="AI708" s="30"/>
      <c r="AJ708" s="4"/>
      <c r="AK708" s="4"/>
      <c r="AL708" s="24"/>
      <c r="AM708" s="27"/>
      <c r="AN708" s="27"/>
      <c r="AO708" s="27"/>
      <c r="AP708" s="4"/>
      <c r="AQ708" s="4"/>
      <c r="AR708" s="30"/>
      <c r="AS708" s="30"/>
      <c r="AV708" s="24"/>
      <c r="AW708" s="27"/>
      <c r="AX708" s="27"/>
      <c r="AY708" s="27"/>
    </row>
    <row r="709" spans="2:51" x14ac:dyDescent="0.25">
      <c r="B709" s="4"/>
      <c r="C709" s="30"/>
      <c r="D709" s="30"/>
      <c r="E709" s="30"/>
      <c r="F709" s="27"/>
      <c r="G709" s="27"/>
      <c r="H709" s="24"/>
      <c r="I709" s="27"/>
      <c r="J709" s="27"/>
      <c r="K709" s="27"/>
      <c r="L709" s="4"/>
      <c r="M709" s="4"/>
      <c r="N709" s="30"/>
      <c r="O709" s="30"/>
      <c r="P709" s="4"/>
      <c r="Q709" s="4"/>
      <c r="R709" s="24"/>
      <c r="S709" s="27"/>
      <c r="T709" s="27"/>
      <c r="U709" s="27"/>
      <c r="V709" s="4"/>
      <c r="W709" s="4"/>
      <c r="X709" s="30"/>
      <c r="Y709" s="30"/>
      <c r="Z709" s="4"/>
      <c r="AA709" s="4"/>
      <c r="AB709" s="24"/>
      <c r="AC709" s="27"/>
      <c r="AD709" s="27"/>
      <c r="AE709" s="27"/>
      <c r="AF709" s="4"/>
      <c r="AG709" s="4"/>
      <c r="AH709" s="30"/>
      <c r="AI709" s="30"/>
      <c r="AJ709" s="4"/>
      <c r="AK709" s="4"/>
      <c r="AL709" s="24"/>
      <c r="AM709" s="27"/>
      <c r="AN709" s="27"/>
      <c r="AO709" s="27"/>
      <c r="AP709" s="4"/>
      <c r="AQ709" s="4"/>
      <c r="AR709" s="30"/>
      <c r="AS709" s="30"/>
      <c r="AV709" s="24"/>
      <c r="AW709" s="27"/>
      <c r="AX709" s="27"/>
      <c r="AY709" s="27"/>
    </row>
    <row r="710" spans="2:51" x14ac:dyDescent="0.25">
      <c r="B710" s="4"/>
      <c r="C710" s="30"/>
      <c r="D710" s="30"/>
      <c r="E710" s="30"/>
      <c r="F710" s="27"/>
      <c r="G710" s="27"/>
      <c r="H710" s="24"/>
      <c r="I710" s="27"/>
      <c r="J710" s="27"/>
      <c r="K710" s="27"/>
      <c r="L710" s="4"/>
      <c r="M710" s="4"/>
      <c r="N710" s="30"/>
      <c r="O710" s="30"/>
      <c r="P710" s="4"/>
      <c r="Q710" s="4"/>
      <c r="R710" s="24"/>
      <c r="S710" s="27"/>
      <c r="T710" s="27"/>
      <c r="U710" s="27"/>
      <c r="V710" s="4"/>
      <c r="W710" s="4"/>
      <c r="X710" s="30"/>
      <c r="Y710" s="30"/>
      <c r="Z710" s="4"/>
      <c r="AA710" s="4"/>
      <c r="AB710" s="24"/>
      <c r="AC710" s="27"/>
      <c r="AD710" s="27"/>
      <c r="AE710" s="27"/>
      <c r="AF710" s="4"/>
      <c r="AG710" s="4"/>
      <c r="AH710" s="30"/>
      <c r="AI710" s="30"/>
      <c r="AJ710" s="4"/>
      <c r="AK710" s="4"/>
      <c r="AL710" s="24"/>
      <c r="AM710" s="27"/>
      <c r="AN710" s="27"/>
      <c r="AO710" s="27"/>
      <c r="AP710" s="4"/>
      <c r="AQ710" s="4"/>
      <c r="AR710" s="30"/>
      <c r="AS710" s="30"/>
      <c r="AV710" s="24"/>
      <c r="AW710" s="27"/>
      <c r="AX710" s="27"/>
      <c r="AY710" s="27"/>
    </row>
    <row r="711" spans="2:51" x14ac:dyDescent="0.25">
      <c r="B711" s="4"/>
      <c r="C711" s="30"/>
      <c r="D711" s="30"/>
      <c r="E711" s="30"/>
      <c r="F711" s="27"/>
      <c r="G711" s="27"/>
      <c r="H711" s="24"/>
      <c r="I711" s="27"/>
      <c r="J711" s="27"/>
      <c r="K711" s="27"/>
      <c r="L711" s="4"/>
      <c r="M711" s="4"/>
      <c r="N711" s="30"/>
      <c r="O711" s="30"/>
      <c r="P711" s="4"/>
      <c r="Q711" s="4"/>
      <c r="R711" s="24"/>
      <c r="S711" s="27"/>
      <c r="T711" s="27"/>
      <c r="U711" s="27"/>
      <c r="V711" s="4"/>
      <c r="W711" s="4"/>
      <c r="X711" s="30"/>
      <c r="Y711" s="30"/>
      <c r="Z711" s="4"/>
      <c r="AA711" s="4"/>
      <c r="AB711" s="24"/>
      <c r="AC711" s="27"/>
      <c r="AD711" s="27"/>
      <c r="AE711" s="27"/>
      <c r="AF711" s="4"/>
      <c r="AG711" s="4"/>
      <c r="AH711" s="30"/>
      <c r="AI711" s="30"/>
      <c r="AJ711" s="4"/>
      <c r="AK711" s="4"/>
      <c r="AL711" s="24"/>
      <c r="AM711" s="27"/>
      <c r="AN711" s="27"/>
      <c r="AO711" s="27"/>
      <c r="AP711" s="4"/>
      <c r="AQ711" s="4"/>
      <c r="AR711" s="30"/>
      <c r="AS711" s="30"/>
      <c r="AV711" s="24"/>
      <c r="AW711" s="27"/>
      <c r="AX711" s="27"/>
      <c r="AY711" s="27"/>
    </row>
    <row r="712" spans="2:51" x14ac:dyDescent="0.25">
      <c r="B712" s="4"/>
      <c r="C712" s="30"/>
      <c r="D712" s="30"/>
      <c r="E712" s="30"/>
      <c r="F712" s="27"/>
      <c r="G712" s="27"/>
      <c r="H712" s="24"/>
      <c r="I712" s="27"/>
      <c r="J712" s="27"/>
      <c r="K712" s="27"/>
      <c r="L712" s="4"/>
      <c r="M712" s="4"/>
      <c r="N712" s="30"/>
      <c r="O712" s="30"/>
      <c r="P712" s="4"/>
      <c r="Q712" s="4"/>
      <c r="R712" s="24"/>
      <c r="S712" s="27"/>
      <c r="T712" s="27"/>
      <c r="U712" s="27"/>
      <c r="V712" s="4"/>
      <c r="W712" s="4"/>
      <c r="X712" s="30"/>
      <c r="Y712" s="30"/>
      <c r="Z712" s="4"/>
      <c r="AA712" s="4"/>
      <c r="AB712" s="24"/>
      <c r="AC712" s="27"/>
      <c r="AD712" s="27"/>
      <c r="AE712" s="27"/>
      <c r="AF712" s="4"/>
      <c r="AG712" s="4"/>
      <c r="AH712" s="30"/>
      <c r="AI712" s="30"/>
      <c r="AJ712" s="4"/>
      <c r="AK712" s="4"/>
      <c r="AL712" s="24"/>
      <c r="AM712" s="27"/>
      <c r="AN712" s="27"/>
      <c r="AO712" s="27"/>
      <c r="AP712" s="4"/>
      <c r="AQ712" s="4"/>
      <c r="AR712" s="30"/>
      <c r="AS712" s="30"/>
      <c r="AV712" s="24"/>
      <c r="AW712" s="27"/>
      <c r="AX712" s="27"/>
      <c r="AY712" s="27"/>
    </row>
    <row r="713" spans="2:51" x14ac:dyDescent="0.25">
      <c r="B713" s="4"/>
      <c r="C713" s="30"/>
      <c r="D713" s="30"/>
      <c r="E713" s="30"/>
      <c r="F713" s="27"/>
      <c r="G713" s="27"/>
      <c r="H713" s="24"/>
      <c r="I713" s="27"/>
      <c r="J713" s="27"/>
      <c r="K713" s="27"/>
      <c r="L713" s="4"/>
      <c r="M713" s="4"/>
      <c r="N713" s="30"/>
      <c r="O713" s="30"/>
      <c r="P713" s="4"/>
      <c r="Q713" s="4"/>
      <c r="R713" s="24"/>
      <c r="S713" s="27"/>
      <c r="T713" s="27"/>
      <c r="U713" s="27"/>
      <c r="V713" s="4"/>
      <c r="W713" s="4"/>
      <c r="X713" s="30"/>
      <c r="Y713" s="30"/>
      <c r="Z713" s="4"/>
      <c r="AA713" s="4"/>
      <c r="AB713" s="24"/>
      <c r="AC713" s="27"/>
      <c r="AD713" s="27"/>
      <c r="AE713" s="27"/>
      <c r="AF713" s="4"/>
      <c r="AG713" s="4"/>
      <c r="AH713" s="30"/>
      <c r="AI713" s="30"/>
      <c r="AJ713" s="4"/>
      <c r="AK713" s="4"/>
      <c r="AL713" s="24"/>
      <c r="AM713" s="27"/>
      <c r="AN713" s="27"/>
      <c r="AO713" s="27"/>
      <c r="AP713" s="4"/>
      <c r="AQ713" s="4"/>
      <c r="AR713" s="30"/>
      <c r="AS713" s="30"/>
      <c r="AV713" s="24"/>
      <c r="AW713" s="27"/>
      <c r="AX713" s="27"/>
      <c r="AY713" s="27"/>
    </row>
    <row r="714" spans="2:51" x14ac:dyDescent="0.25">
      <c r="B714" s="4"/>
      <c r="C714" s="30"/>
      <c r="D714" s="30"/>
      <c r="E714" s="30"/>
      <c r="F714" s="27"/>
      <c r="G714" s="27"/>
      <c r="H714" s="24"/>
      <c r="I714" s="27"/>
      <c r="J714" s="27"/>
      <c r="K714" s="27"/>
      <c r="L714" s="4"/>
      <c r="M714" s="4"/>
      <c r="N714" s="30"/>
      <c r="O714" s="30"/>
      <c r="P714" s="4"/>
      <c r="Q714" s="4"/>
      <c r="R714" s="24"/>
      <c r="S714" s="27"/>
      <c r="T714" s="27"/>
      <c r="U714" s="27"/>
      <c r="V714" s="4"/>
      <c r="W714" s="4"/>
      <c r="X714" s="30"/>
      <c r="Y714" s="30"/>
      <c r="Z714" s="4"/>
      <c r="AA714" s="4"/>
      <c r="AB714" s="24"/>
      <c r="AC714" s="27"/>
      <c r="AD714" s="27"/>
      <c r="AE714" s="27"/>
      <c r="AF714" s="4"/>
      <c r="AG714" s="4"/>
      <c r="AH714" s="30"/>
      <c r="AI714" s="30"/>
      <c r="AJ714" s="4"/>
      <c r="AK714" s="4"/>
      <c r="AL714" s="24"/>
      <c r="AM714" s="27"/>
      <c r="AN714" s="27"/>
      <c r="AO714" s="27"/>
      <c r="AP714" s="4"/>
      <c r="AQ714" s="4"/>
      <c r="AR714" s="30"/>
      <c r="AS714" s="30"/>
      <c r="AV714" s="24"/>
      <c r="AW714" s="27"/>
      <c r="AX714" s="27"/>
      <c r="AY714" s="27"/>
    </row>
    <row r="715" spans="2:51" x14ac:dyDescent="0.25">
      <c r="B715" s="4"/>
      <c r="C715" s="30"/>
      <c r="D715" s="30"/>
      <c r="E715" s="30"/>
      <c r="F715" s="27"/>
      <c r="G715" s="27"/>
      <c r="H715" s="24"/>
      <c r="I715" s="27"/>
      <c r="J715" s="27"/>
      <c r="K715" s="27"/>
      <c r="L715" s="4"/>
      <c r="M715" s="4"/>
      <c r="N715" s="30"/>
      <c r="O715" s="30"/>
      <c r="P715" s="4"/>
      <c r="Q715" s="4"/>
      <c r="R715" s="24"/>
      <c r="S715" s="27"/>
      <c r="T715" s="27"/>
      <c r="U715" s="27"/>
      <c r="V715" s="4"/>
      <c r="W715" s="4"/>
      <c r="X715" s="30"/>
      <c r="Y715" s="30"/>
      <c r="Z715" s="4"/>
      <c r="AA715" s="4"/>
      <c r="AB715" s="24"/>
      <c r="AC715" s="27"/>
      <c r="AD715" s="27"/>
      <c r="AE715" s="27"/>
      <c r="AF715" s="4"/>
      <c r="AG715" s="4"/>
      <c r="AH715" s="30"/>
      <c r="AI715" s="30"/>
      <c r="AJ715" s="4"/>
      <c r="AK715" s="4"/>
      <c r="AL715" s="24"/>
      <c r="AM715" s="27"/>
      <c r="AN715" s="27"/>
      <c r="AO715" s="27"/>
      <c r="AP715" s="4"/>
      <c r="AQ715" s="4"/>
      <c r="AR715" s="30"/>
      <c r="AS715" s="30"/>
      <c r="AV715" s="24"/>
      <c r="AW715" s="27"/>
      <c r="AX715" s="27"/>
      <c r="AY715" s="27"/>
    </row>
    <row r="716" spans="2:51" x14ac:dyDescent="0.25">
      <c r="B716" s="4"/>
      <c r="C716" s="30"/>
      <c r="D716" s="30"/>
      <c r="E716" s="30"/>
      <c r="F716" s="27"/>
      <c r="G716" s="27"/>
      <c r="H716" s="24"/>
      <c r="I716" s="27"/>
      <c r="J716" s="27"/>
      <c r="K716" s="27"/>
      <c r="L716" s="4"/>
      <c r="M716" s="4"/>
      <c r="N716" s="30"/>
      <c r="O716" s="30"/>
      <c r="P716" s="4"/>
      <c r="Q716" s="4"/>
      <c r="R716" s="24"/>
      <c r="S716" s="27"/>
      <c r="T716" s="27"/>
      <c r="U716" s="27"/>
      <c r="V716" s="4"/>
      <c r="W716" s="4"/>
      <c r="X716" s="30"/>
      <c r="Y716" s="30"/>
      <c r="Z716" s="4"/>
      <c r="AA716" s="4"/>
      <c r="AB716" s="24"/>
      <c r="AC716" s="27"/>
      <c r="AD716" s="27"/>
      <c r="AE716" s="27"/>
      <c r="AF716" s="4"/>
      <c r="AG716" s="4"/>
      <c r="AH716" s="30"/>
      <c r="AI716" s="30"/>
      <c r="AJ716" s="4"/>
      <c r="AK716" s="4"/>
      <c r="AL716" s="24"/>
      <c r="AM716" s="27"/>
      <c r="AN716" s="27"/>
      <c r="AO716" s="27"/>
      <c r="AP716" s="4"/>
      <c r="AQ716" s="4"/>
      <c r="AR716" s="30"/>
      <c r="AS716" s="30"/>
      <c r="AV716" s="24"/>
      <c r="AW716" s="27"/>
      <c r="AX716" s="27"/>
      <c r="AY716" s="27"/>
    </row>
    <row r="717" spans="2:51" x14ac:dyDescent="0.25">
      <c r="B717" s="4"/>
      <c r="C717" s="30"/>
      <c r="D717" s="30"/>
      <c r="E717" s="30"/>
      <c r="F717" s="27"/>
      <c r="G717" s="27"/>
      <c r="H717" s="24"/>
      <c r="I717" s="27"/>
      <c r="J717" s="27"/>
      <c r="K717" s="27"/>
      <c r="L717" s="4"/>
      <c r="M717" s="4"/>
      <c r="N717" s="30"/>
      <c r="O717" s="30"/>
      <c r="P717" s="4"/>
      <c r="Q717" s="4"/>
      <c r="R717" s="24"/>
      <c r="S717" s="27"/>
      <c r="T717" s="27"/>
      <c r="U717" s="27"/>
      <c r="V717" s="4"/>
      <c r="W717" s="4"/>
      <c r="X717" s="30"/>
      <c r="Y717" s="30"/>
      <c r="Z717" s="4"/>
      <c r="AA717" s="4"/>
      <c r="AB717" s="24"/>
      <c r="AC717" s="27"/>
      <c r="AD717" s="27"/>
      <c r="AE717" s="27"/>
      <c r="AF717" s="4"/>
      <c r="AG717" s="4"/>
      <c r="AH717" s="30"/>
      <c r="AI717" s="30"/>
      <c r="AJ717" s="4"/>
      <c r="AK717" s="4"/>
      <c r="AL717" s="24"/>
      <c r="AM717" s="27"/>
      <c r="AN717" s="27"/>
      <c r="AO717" s="27"/>
      <c r="AP717" s="4"/>
      <c r="AQ717" s="4"/>
      <c r="AR717" s="30"/>
      <c r="AS717" s="30"/>
      <c r="AV717" s="24"/>
      <c r="AW717" s="27"/>
      <c r="AX717" s="27"/>
      <c r="AY717" s="27"/>
    </row>
    <row r="718" spans="2:51" x14ac:dyDescent="0.25">
      <c r="B718" s="4"/>
      <c r="C718" s="30"/>
      <c r="D718" s="30"/>
      <c r="E718" s="30"/>
      <c r="F718" s="27"/>
      <c r="G718" s="27"/>
      <c r="H718" s="24"/>
      <c r="I718" s="27"/>
      <c r="J718" s="27"/>
      <c r="K718" s="27"/>
      <c r="L718" s="4"/>
      <c r="M718" s="4"/>
      <c r="N718" s="30"/>
      <c r="O718" s="30"/>
      <c r="P718" s="4"/>
      <c r="Q718" s="4"/>
      <c r="R718" s="24"/>
      <c r="S718" s="27"/>
      <c r="T718" s="27"/>
      <c r="U718" s="27"/>
      <c r="V718" s="4"/>
      <c r="W718" s="4"/>
      <c r="X718" s="30"/>
      <c r="Y718" s="30"/>
      <c r="Z718" s="4"/>
      <c r="AA718" s="4"/>
      <c r="AB718" s="24"/>
      <c r="AC718" s="27"/>
      <c r="AD718" s="27"/>
      <c r="AE718" s="27"/>
      <c r="AF718" s="4"/>
      <c r="AG718" s="4"/>
      <c r="AH718" s="30"/>
      <c r="AI718" s="30"/>
      <c r="AJ718" s="4"/>
      <c r="AK718" s="4"/>
      <c r="AL718" s="24"/>
      <c r="AM718" s="27"/>
      <c r="AN718" s="27"/>
      <c r="AO718" s="27"/>
      <c r="AP718" s="4"/>
      <c r="AQ718" s="4"/>
      <c r="AR718" s="30"/>
      <c r="AS718" s="30"/>
      <c r="AV718" s="24"/>
      <c r="AW718" s="27"/>
      <c r="AX718" s="27"/>
      <c r="AY718" s="27"/>
    </row>
    <row r="719" spans="2:51" x14ac:dyDescent="0.25">
      <c r="B719" s="4"/>
      <c r="C719" s="30"/>
      <c r="D719" s="30"/>
      <c r="E719" s="30"/>
      <c r="F719" s="27"/>
      <c r="G719" s="27"/>
      <c r="H719" s="24"/>
      <c r="I719" s="27"/>
      <c r="J719" s="27"/>
      <c r="K719" s="27"/>
      <c r="L719" s="4"/>
      <c r="M719" s="4"/>
      <c r="N719" s="30"/>
      <c r="O719" s="30"/>
      <c r="P719" s="4"/>
      <c r="Q719" s="4"/>
      <c r="R719" s="24"/>
      <c r="S719" s="27"/>
      <c r="T719" s="27"/>
      <c r="U719" s="27"/>
      <c r="V719" s="4"/>
      <c r="W719" s="4"/>
      <c r="X719" s="30"/>
      <c r="Y719" s="30"/>
      <c r="Z719" s="4"/>
      <c r="AA719" s="4"/>
      <c r="AB719" s="24"/>
      <c r="AC719" s="27"/>
      <c r="AD719" s="27"/>
      <c r="AE719" s="27"/>
      <c r="AF719" s="4"/>
      <c r="AG719" s="4"/>
      <c r="AH719" s="30"/>
      <c r="AI719" s="30"/>
      <c r="AJ719" s="4"/>
      <c r="AK719" s="4"/>
      <c r="AL719" s="24"/>
      <c r="AM719" s="27"/>
      <c r="AN719" s="27"/>
      <c r="AO719" s="27"/>
      <c r="AP719" s="4"/>
      <c r="AQ719" s="4"/>
      <c r="AR719" s="30"/>
      <c r="AS719" s="30"/>
      <c r="AV719" s="24"/>
      <c r="AW719" s="27"/>
      <c r="AX719" s="27"/>
      <c r="AY719" s="27"/>
    </row>
    <row r="720" spans="2:51" x14ac:dyDescent="0.25">
      <c r="B720" s="4"/>
      <c r="C720" s="30"/>
      <c r="D720" s="30"/>
      <c r="E720" s="30"/>
      <c r="F720" s="27"/>
      <c r="G720" s="27"/>
      <c r="H720" s="24"/>
      <c r="I720" s="27"/>
      <c r="J720" s="27"/>
      <c r="K720" s="27"/>
      <c r="L720" s="4"/>
      <c r="M720" s="4"/>
      <c r="N720" s="30"/>
      <c r="O720" s="30"/>
      <c r="P720" s="4"/>
      <c r="Q720" s="4"/>
      <c r="R720" s="24"/>
      <c r="S720" s="27"/>
      <c r="T720" s="27"/>
      <c r="U720" s="27"/>
      <c r="V720" s="4"/>
      <c r="W720" s="4"/>
      <c r="X720" s="30"/>
      <c r="Y720" s="30"/>
      <c r="Z720" s="4"/>
      <c r="AA720" s="4"/>
      <c r="AB720" s="24"/>
      <c r="AC720" s="27"/>
      <c r="AD720" s="27"/>
      <c r="AE720" s="27"/>
      <c r="AF720" s="4"/>
      <c r="AG720" s="4"/>
      <c r="AH720" s="30"/>
      <c r="AI720" s="30"/>
      <c r="AJ720" s="4"/>
      <c r="AK720" s="4"/>
      <c r="AL720" s="24"/>
      <c r="AM720" s="27"/>
      <c r="AN720" s="27"/>
      <c r="AO720" s="27"/>
      <c r="AP720" s="4"/>
      <c r="AQ720" s="4"/>
      <c r="AR720" s="30"/>
      <c r="AS720" s="30"/>
      <c r="AV720" s="24"/>
      <c r="AW720" s="27"/>
      <c r="AX720" s="27"/>
      <c r="AY720" s="27"/>
    </row>
    <row r="721" spans="2:51" x14ac:dyDescent="0.25">
      <c r="B721" s="4"/>
      <c r="C721" s="30"/>
      <c r="D721" s="30"/>
      <c r="E721" s="30"/>
      <c r="F721" s="27"/>
      <c r="G721" s="27"/>
      <c r="H721" s="24"/>
      <c r="I721" s="27"/>
      <c r="J721" s="27"/>
      <c r="K721" s="27"/>
      <c r="L721" s="4"/>
      <c r="M721" s="4"/>
      <c r="N721" s="30"/>
      <c r="O721" s="30"/>
      <c r="P721" s="4"/>
      <c r="Q721" s="4"/>
      <c r="R721" s="24"/>
      <c r="S721" s="27"/>
      <c r="T721" s="27"/>
      <c r="U721" s="27"/>
      <c r="V721" s="4"/>
      <c r="W721" s="4"/>
      <c r="X721" s="30"/>
      <c r="Y721" s="30"/>
      <c r="Z721" s="4"/>
      <c r="AA721" s="4"/>
      <c r="AB721" s="24"/>
      <c r="AC721" s="27"/>
      <c r="AD721" s="27"/>
      <c r="AE721" s="27"/>
      <c r="AF721" s="4"/>
      <c r="AG721" s="4"/>
      <c r="AH721" s="30"/>
      <c r="AI721" s="30"/>
      <c r="AJ721" s="4"/>
      <c r="AK721" s="4"/>
      <c r="AL721" s="24"/>
      <c r="AM721" s="27"/>
      <c r="AN721" s="27"/>
      <c r="AO721" s="27"/>
      <c r="AP721" s="4"/>
      <c r="AQ721" s="4"/>
      <c r="AR721" s="30"/>
      <c r="AS721" s="30"/>
      <c r="AV721" s="24"/>
      <c r="AW721" s="27"/>
      <c r="AX721" s="27"/>
      <c r="AY721" s="27"/>
    </row>
    <row r="722" spans="2:51" x14ac:dyDescent="0.25">
      <c r="B722" s="4"/>
      <c r="C722" s="30"/>
      <c r="D722" s="30"/>
      <c r="E722" s="30"/>
      <c r="F722" s="27"/>
      <c r="G722" s="27"/>
      <c r="H722" s="24"/>
      <c r="I722" s="27"/>
      <c r="J722" s="27"/>
      <c r="K722" s="27"/>
      <c r="L722" s="4"/>
      <c r="M722" s="4"/>
      <c r="N722" s="30"/>
      <c r="O722" s="30"/>
      <c r="P722" s="4"/>
      <c r="Q722" s="4"/>
      <c r="R722" s="24"/>
      <c r="S722" s="27"/>
      <c r="T722" s="27"/>
      <c r="U722" s="27"/>
      <c r="V722" s="4"/>
      <c r="W722" s="4"/>
      <c r="X722" s="30"/>
      <c r="Y722" s="30"/>
      <c r="Z722" s="4"/>
      <c r="AA722" s="4"/>
      <c r="AB722" s="24"/>
      <c r="AC722" s="27"/>
      <c r="AD722" s="27"/>
      <c r="AE722" s="27"/>
      <c r="AF722" s="4"/>
      <c r="AG722" s="4"/>
      <c r="AH722" s="30"/>
      <c r="AI722" s="30"/>
      <c r="AJ722" s="4"/>
      <c r="AK722" s="4"/>
      <c r="AL722" s="24"/>
      <c r="AM722" s="27"/>
      <c r="AN722" s="27"/>
      <c r="AO722" s="27"/>
      <c r="AP722" s="4"/>
      <c r="AQ722" s="4"/>
      <c r="AR722" s="30"/>
      <c r="AS722" s="30"/>
      <c r="AV722" s="24"/>
      <c r="AW722" s="27"/>
      <c r="AX722" s="27"/>
      <c r="AY722" s="27"/>
    </row>
    <row r="723" spans="2:51" x14ac:dyDescent="0.25">
      <c r="B723" s="4"/>
      <c r="C723" s="30"/>
      <c r="D723" s="30"/>
      <c r="E723" s="30"/>
      <c r="F723" s="27"/>
      <c r="G723" s="27"/>
      <c r="H723" s="24"/>
      <c r="I723" s="27"/>
      <c r="J723" s="27"/>
      <c r="K723" s="27"/>
      <c r="L723" s="4"/>
      <c r="M723" s="4"/>
      <c r="N723" s="30"/>
      <c r="O723" s="30"/>
      <c r="P723" s="4"/>
      <c r="Q723" s="4"/>
      <c r="R723" s="24"/>
      <c r="S723" s="27"/>
      <c r="T723" s="27"/>
      <c r="U723" s="27"/>
      <c r="V723" s="4"/>
      <c r="W723" s="4"/>
      <c r="X723" s="30"/>
      <c r="Y723" s="30"/>
      <c r="Z723" s="4"/>
      <c r="AA723" s="4"/>
      <c r="AB723" s="24"/>
      <c r="AC723" s="27"/>
      <c r="AD723" s="27"/>
      <c r="AE723" s="27"/>
      <c r="AF723" s="4"/>
      <c r="AG723" s="4"/>
      <c r="AH723" s="30"/>
      <c r="AI723" s="30"/>
      <c r="AJ723" s="4"/>
      <c r="AK723" s="4"/>
      <c r="AL723" s="24"/>
      <c r="AM723" s="27"/>
      <c r="AN723" s="27"/>
      <c r="AO723" s="27"/>
      <c r="AP723" s="4"/>
      <c r="AQ723" s="4"/>
      <c r="AR723" s="30"/>
      <c r="AS723" s="30"/>
      <c r="AV723" s="24"/>
      <c r="AW723" s="27"/>
      <c r="AX723" s="27"/>
      <c r="AY723" s="27"/>
    </row>
    <row r="724" spans="2:51" x14ac:dyDescent="0.25">
      <c r="B724" s="4"/>
      <c r="C724" s="30"/>
      <c r="D724" s="30"/>
      <c r="E724" s="30"/>
      <c r="F724" s="27"/>
      <c r="G724" s="27"/>
      <c r="H724" s="24"/>
      <c r="I724" s="27"/>
      <c r="J724" s="27"/>
      <c r="K724" s="27"/>
      <c r="L724" s="4"/>
      <c r="M724" s="4"/>
      <c r="N724" s="30"/>
      <c r="O724" s="30"/>
      <c r="P724" s="4"/>
      <c r="Q724" s="4"/>
      <c r="R724" s="24"/>
      <c r="S724" s="27"/>
      <c r="T724" s="27"/>
      <c r="U724" s="27"/>
      <c r="V724" s="4"/>
      <c r="W724" s="4"/>
      <c r="X724" s="30"/>
      <c r="Y724" s="30"/>
      <c r="Z724" s="4"/>
      <c r="AA724" s="4"/>
      <c r="AB724" s="24"/>
      <c r="AC724" s="27"/>
      <c r="AD724" s="27"/>
      <c r="AE724" s="27"/>
      <c r="AF724" s="4"/>
      <c r="AG724" s="4"/>
      <c r="AH724" s="30"/>
      <c r="AI724" s="30"/>
      <c r="AJ724" s="4"/>
      <c r="AK724" s="4"/>
      <c r="AL724" s="24"/>
      <c r="AM724" s="27"/>
      <c r="AN724" s="27"/>
      <c r="AO724" s="27"/>
      <c r="AP724" s="4"/>
      <c r="AQ724" s="4"/>
      <c r="AR724" s="30"/>
      <c r="AS724" s="30"/>
      <c r="AV724" s="24"/>
      <c r="AW724" s="27"/>
      <c r="AX724" s="27"/>
      <c r="AY724" s="27"/>
    </row>
    <row r="725" spans="2:51" x14ac:dyDescent="0.25">
      <c r="B725" s="4"/>
      <c r="C725" s="30"/>
      <c r="D725" s="30"/>
      <c r="E725" s="30"/>
      <c r="F725" s="27"/>
      <c r="G725" s="27"/>
      <c r="H725" s="24"/>
      <c r="I725" s="27"/>
      <c r="J725" s="27"/>
      <c r="K725" s="27"/>
      <c r="L725" s="4"/>
      <c r="M725" s="4"/>
      <c r="N725" s="30"/>
      <c r="O725" s="30"/>
      <c r="P725" s="4"/>
      <c r="Q725" s="4"/>
      <c r="R725" s="24"/>
      <c r="S725" s="27"/>
      <c r="T725" s="27"/>
      <c r="U725" s="27"/>
      <c r="V725" s="4"/>
      <c r="W725" s="4"/>
      <c r="X725" s="30"/>
      <c r="Y725" s="30"/>
      <c r="Z725" s="4"/>
      <c r="AA725" s="4"/>
      <c r="AB725" s="24"/>
      <c r="AC725" s="27"/>
      <c r="AD725" s="27"/>
      <c r="AE725" s="27"/>
      <c r="AF725" s="4"/>
      <c r="AG725" s="4"/>
      <c r="AH725" s="30"/>
      <c r="AI725" s="30"/>
      <c r="AJ725" s="4"/>
      <c r="AK725" s="4"/>
      <c r="AL725" s="24"/>
      <c r="AM725" s="27"/>
      <c r="AN725" s="27"/>
      <c r="AO725" s="27"/>
      <c r="AP725" s="4"/>
      <c r="AQ725" s="4"/>
      <c r="AR725" s="30"/>
      <c r="AS725" s="30"/>
      <c r="AV725" s="24"/>
      <c r="AW725" s="27"/>
      <c r="AX725" s="27"/>
      <c r="AY725" s="27"/>
    </row>
    <row r="726" spans="2:51" x14ac:dyDescent="0.25">
      <c r="B726" s="4"/>
      <c r="C726" s="30"/>
      <c r="D726" s="30"/>
      <c r="E726" s="30"/>
      <c r="F726" s="27"/>
      <c r="G726" s="27"/>
      <c r="H726" s="24"/>
      <c r="I726" s="27"/>
      <c r="J726" s="27"/>
      <c r="K726" s="27"/>
      <c r="L726" s="4"/>
      <c r="M726" s="4"/>
      <c r="N726" s="30"/>
      <c r="O726" s="30"/>
      <c r="P726" s="4"/>
      <c r="Q726" s="4"/>
      <c r="R726" s="24"/>
      <c r="S726" s="27"/>
      <c r="T726" s="27"/>
      <c r="U726" s="27"/>
      <c r="V726" s="4"/>
      <c r="W726" s="4"/>
      <c r="X726" s="30"/>
      <c r="Y726" s="30"/>
      <c r="Z726" s="4"/>
      <c r="AA726" s="4"/>
      <c r="AB726" s="24"/>
      <c r="AC726" s="27"/>
      <c r="AD726" s="27"/>
      <c r="AE726" s="27"/>
      <c r="AF726" s="4"/>
      <c r="AG726" s="4"/>
      <c r="AH726" s="30"/>
      <c r="AI726" s="30"/>
      <c r="AJ726" s="4"/>
      <c r="AK726" s="4"/>
      <c r="AL726" s="24"/>
      <c r="AM726" s="27"/>
      <c r="AN726" s="27"/>
      <c r="AO726" s="27"/>
      <c r="AP726" s="4"/>
      <c r="AQ726" s="4"/>
      <c r="AR726" s="30"/>
      <c r="AS726" s="30"/>
      <c r="AV726" s="24"/>
      <c r="AW726" s="27"/>
      <c r="AX726" s="27"/>
      <c r="AY726" s="27"/>
    </row>
    <row r="727" spans="2:51" x14ac:dyDescent="0.25">
      <c r="B727" s="4"/>
      <c r="C727" s="30"/>
      <c r="D727" s="30"/>
      <c r="E727" s="30"/>
      <c r="F727" s="27"/>
      <c r="G727" s="27"/>
      <c r="H727" s="24"/>
      <c r="I727" s="27"/>
      <c r="J727" s="27"/>
      <c r="K727" s="27"/>
      <c r="L727" s="4"/>
      <c r="M727" s="4"/>
      <c r="N727" s="30"/>
      <c r="O727" s="30"/>
      <c r="P727" s="4"/>
      <c r="Q727" s="4"/>
      <c r="R727" s="24"/>
      <c r="S727" s="27"/>
      <c r="T727" s="27"/>
      <c r="U727" s="27"/>
      <c r="V727" s="4"/>
      <c r="W727" s="4"/>
      <c r="X727" s="30"/>
      <c r="Y727" s="30"/>
      <c r="Z727" s="4"/>
      <c r="AA727" s="4"/>
      <c r="AB727" s="24"/>
      <c r="AC727" s="27"/>
      <c r="AD727" s="27"/>
      <c r="AE727" s="27"/>
      <c r="AF727" s="4"/>
      <c r="AG727" s="4"/>
      <c r="AH727" s="30"/>
      <c r="AI727" s="30"/>
      <c r="AJ727" s="4"/>
      <c r="AK727" s="4"/>
      <c r="AL727" s="24"/>
      <c r="AM727" s="27"/>
      <c r="AN727" s="27"/>
      <c r="AO727" s="27"/>
      <c r="AP727" s="4"/>
      <c r="AQ727" s="4"/>
      <c r="AR727" s="30"/>
      <c r="AS727" s="30"/>
      <c r="AV727" s="24"/>
      <c r="AW727" s="27"/>
      <c r="AX727" s="27"/>
      <c r="AY727" s="27"/>
    </row>
    <row r="728" spans="2:51" x14ac:dyDescent="0.25">
      <c r="B728" s="4"/>
      <c r="C728" s="30"/>
      <c r="D728" s="30"/>
      <c r="E728" s="30"/>
      <c r="F728" s="27"/>
      <c r="G728" s="27"/>
      <c r="H728" s="24"/>
      <c r="I728" s="27"/>
      <c r="J728" s="27"/>
      <c r="K728" s="27"/>
      <c r="L728" s="4"/>
      <c r="M728" s="4"/>
      <c r="N728" s="30"/>
      <c r="O728" s="30"/>
      <c r="P728" s="4"/>
      <c r="Q728" s="4"/>
      <c r="R728" s="24"/>
      <c r="S728" s="27"/>
      <c r="T728" s="27"/>
      <c r="U728" s="27"/>
      <c r="V728" s="4"/>
      <c r="W728" s="4"/>
      <c r="X728" s="30"/>
      <c r="Y728" s="30"/>
      <c r="Z728" s="4"/>
      <c r="AA728" s="4"/>
      <c r="AB728" s="24"/>
      <c r="AC728" s="27"/>
      <c r="AD728" s="27"/>
      <c r="AE728" s="27"/>
      <c r="AF728" s="4"/>
      <c r="AG728" s="4"/>
      <c r="AH728" s="30"/>
      <c r="AI728" s="30"/>
      <c r="AJ728" s="4"/>
      <c r="AK728" s="4"/>
      <c r="AL728" s="24"/>
      <c r="AM728" s="27"/>
      <c r="AN728" s="27"/>
      <c r="AO728" s="27"/>
      <c r="AP728" s="4"/>
      <c r="AQ728" s="4"/>
      <c r="AR728" s="30"/>
      <c r="AS728" s="30"/>
      <c r="AV728" s="24"/>
      <c r="AW728" s="27"/>
      <c r="AX728" s="27"/>
      <c r="AY728" s="27"/>
    </row>
    <row r="729" spans="2:51" x14ac:dyDescent="0.25">
      <c r="B729" s="4"/>
      <c r="C729" s="30"/>
      <c r="D729" s="30"/>
      <c r="E729" s="30"/>
      <c r="F729" s="27"/>
      <c r="G729" s="27"/>
      <c r="H729" s="24"/>
      <c r="I729" s="27"/>
      <c r="J729" s="27"/>
      <c r="K729" s="27"/>
      <c r="L729" s="4"/>
      <c r="M729" s="4"/>
      <c r="N729" s="30"/>
      <c r="O729" s="30"/>
      <c r="P729" s="4"/>
      <c r="Q729" s="4"/>
      <c r="R729" s="24"/>
      <c r="S729" s="27"/>
      <c r="T729" s="27"/>
      <c r="U729" s="27"/>
      <c r="V729" s="4"/>
      <c r="W729" s="4"/>
      <c r="X729" s="30"/>
      <c r="Y729" s="30"/>
      <c r="Z729" s="4"/>
      <c r="AA729" s="4"/>
      <c r="AB729" s="24"/>
      <c r="AC729" s="27"/>
      <c r="AD729" s="27"/>
      <c r="AE729" s="27"/>
      <c r="AF729" s="4"/>
      <c r="AG729" s="4"/>
      <c r="AH729" s="30"/>
      <c r="AI729" s="30"/>
      <c r="AJ729" s="4"/>
      <c r="AK729" s="4"/>
      <c r="AL729" s="24"/>
      <c r="AM729" s="27"/>
      <c r="AN729" s="27"/>
      <c r="AO729" s="27"/>
      <c r="AP729" s="4"/>
      <c r="AQ729" s="4"/>
      <c r="AR729" s="30"/>
      <c r="AS729" s="30"/>
      <c r="AV729" s="24"/>
      <c r="AW729" s="27"/>
      <c r="AX729" s="27"/>
      <c r="AY729" s="27"/>
    </row>
    <row r="730" spans="2:51" x14ac:dyDescent="0.25">
      <c r="B730" s="4"/>
      <c r="C730" s="30"/>
      <c r="D730" s="30"/>
      <c r="E730" s="30"/>
      <c r="F730" s="27"/>
      <c r="G730" s="27"/>
      <c r="H730" s="24"/>
      <c r="I730" s="27"/>
      <c r="J730" s="27"/>
      <c r="K730" s="27"/>
      <c r="L730" s="4"/>
      <c r="M730" s="4"/>
      <c r="N730" s="30"/>
      <c r="O730" s="30"/>
      <c r="P730" s="4"/>
      <c r="Q730" s="4"/>
      <c r="R730" s="24"/>
      <c r="S730" s="27"/>
      <c r="T730" s="27"/>
      <c r="U730" s="27"/>
      <c r="V730" s="4"/>
      <c r="W730" s="4"/>
      <c r="X730" s="30"/>
      <c r="Y730" s="30"/>
      <c r="Z730" s="4"/>
      <c r="AA730" s="4"/>
      <c r="AB730" s="24"/>
      <c r="AC730" s="27"/>
      <c r="AD730" s="27"/>
      <c r="AE730" s="27"/>
      <c r="AF730" s="4"/>
      <c r="AG730" s="4"/>
      <c r="AH730" s="30"/>
      <c r="AI730" s="30"/>
      <c r="AJ730" s="4"/>
      <c r="AK730" s="4"/>
      <c r="AL730" s="24"/>
      <c r="AM730" s="27"/>
      <c r="AN730" s="27"/>
      <c r="AO730" s="27"/>
      <c r="AP730" s="4"/>
      <c r="AQ730" s="4"/>
      <c r="AR730" s="30"/>
      <c r="AS730" s="30"/>
      <c r="AV730" s="24"/>
      <c r="AW730" s="27"/>
      <c r="AX730" s="27"/>
      <c r="AY730" s="27"/>
    </row>
    <row r="731" spans="2:51" x14ac:dyDescent="0.25">
      <c r="B731" s="4"/>
      <c r="C731" s="30"/>
      <c r="D731" s="30"/>
      <c r="E731" s="30"/>
      <c r="F731" s="27"/>
      <c r="G731" s="27"/>
      <c r="H731" s="24"/>
      <c r="I731" s="27"/>
      <c r="J731" s="27"/>
      <c r="K731" s="27"/>
      <c r="L731" s="4"/>
      <c r="M731" s="4"/>
      <c r="N731" s="30"/>
      <c r="O731" s="30"/>
      <c r="P731" s="4"/>
      <c r="Q731" s="4"/>
      <c r="R731" s="24"/>
      <c r="S731" s="27"/>
      <c r="T731" s="27"/>
      <c r="U731" s="27"/>
      <c r="V731" s="4"/>
      <c r="W731" s="4"/>
      <c r="X731" s="30"/>
      <c r="Y731" s="30"/>
      <c r="Z731" s="4"/>
      <c r="AA731" s="4"/>
      <c r="AB731" s="24"/>
      <c r="AC731" s="27"/>
      <c r="AD731" s="27"/>
      <c r="AE731" s="27"/>
      <c r="AF731" s="4"/>
      <c r="AG731" s="4"/>
      <c r="AH731" s="30"/>
      <c r="AI731" s="30"/>
      <c r="AJ731" s="4"/>
      <c r="AK731" s="4"/>
      <c r="AL731" s="24"/>
      <c r="AM731" s="27"/>
      <c r="AN731" s="27"/>
      <c r="AO731" s="27"/>
      <c r="AP731" s="4"/>
      <c r="AQ731" s="4"/>
      <c r="AR731" s="30"/>
      <c r="AS731" s="30"/>
      <c r="AV731" s="24"/>
      <c r="AW731" s="27"/>
      <c r="AX731" s="27"/>
      <c r="AY731" s="27"/>
    </row>
    <row r="732" spans="2:51" x14ac:dyDescent="0.25">
      <c r="B732" s="4"/>
      <c r="C732" s="30"/>
      <c r="D732" s="30"/>
      <c r="E732" s="30"/>
      <c r="F732" s="27"/>
      <c r="G732" s="27"/>
      <c r="H732" s="24"/>
      <c r="I732" s="27"/>
      <c r="J732" s="27"/>
      <c r="K732" s="27"/>
      <c r="L732" s="4"/>
      <c r="M732" s="4"/>
      <c r="N732" s="30"/>
      <c r="O732" s="30"/>
      <c r="P732" s="4"/>
      <c r="Q732" s="4"/>
      <c r="R732" s="24"/>
      <c r="S732" s="27"/>
      <c r="T732" s="27"/>
      <c r="U732" s="27"/>
      <c r="V732" s="4"/>
      <c r="W732" s="4"/>
      <c r="X732" s="30"/>
      <c r="Y732" s="30"/>
      <c r="Z732" s="4"/>
      <c r="AA732" s="4"/>
      <c r="AB732" s="24"/>
      <c r="AC732" s="27"/>
      <c r="AD732" s="27"/>
      <c r="AE732" s="27"/>
      <c r="AF732" s="4"/>
      <c r="AG732" s="4"/>
      <c r="AH732" s="30"/>
      <c r="AI732" s="30"/>
      <c r="AJ732" s="4"/>
      <c r="AK732" s="4"/>
      <c r="AL732" s="24"/>
      <c r="AM732" s="27"/>
      <c r="AN732" s="27"/>
      <c r="AO732" s="27"/>
      <c r="AP732" s="4"/>
      <c r="AQ732" s="4"/>
      <c r="AR732" s="30"/>
      <c r="AS732" s="30"/>
      <c r="AV732" s="24"/>
      <c r="AW732" s="27"/>
      <c r="AX732" s="27"/>
      <c r="AY732" s="27"/>
    </row>
    <row r="733" spans="2:51" x14ac:dyDescent="0.25">
      <c r="B733" s="4"/>
      <c r="C733" s="30"/>
      <c r="D733" s="30"/>
      <c r="E733" s="30"/>
      <c r="F733" s="27"/>
      <c r="G733" s="27"/>
      <c r="H733" s="24"/>
      <c r="I733" s="27"/>
      <c r="J733" s="27"/>
      <c r="K733" s="27"/>
      <c r="L733" s="4"/>
      <c r="M733" s="4"/>
      <c r="N733" s="30"/>
      <c r="O733" s="30"/>
      <c r="P733" s="4"/>
      <c r="Q733" s="4"/>
      <c r="R733" s="24"/>
      <c r="S733" s="27"/>
      <c r="T733" s="27"/>
      <c r="U733" s="27"/>
      <c r="V733" s="4"/>
      <c r="W733" s="4"/>
      <c r="X733" s="30"/>
      <c r="Y733" s="30"/>
      <c r="Z733" s="4"/>
      <c r="AA733" s="4"/>
      <c r="AB733" s="24"/>
      <c r="AC733" s="27"/>
      <c r="AD733" s="27"/>
      <c r="AE733" s="27"/>
      <c r="AF733" s="4"/>
      <c r="AG733" s="4"/>
      <c r="AH733" s="30"/>
      <c r="AI733" s="30"/>
      <c r="AJ733" s="4"/>
      <c r="AK733" s="4"/>
      <c r="AL733" s="24"/>
      <c r="AM733" s="27"/>
      <c r="AN733" s="27"/>
      <c r="AO733" s="27"/>
      <c r="AP733" s="4"/>
      <c r="AQ733" s="4"/>
      <c r="AR733" s="30"/>
      <c r="AS733" s="30"/>
      <c r="AV733" s="24"/>
      <c r="AW733" s="27"/>
      <c r="AX733" s="27"/>
      <c r="AY733" s="27"/>
    </row>
    <row r="734" spans="2:51" x14ac:dyDescent="0.25">
      <c r="B734" s="4"/>
      <c r="C734" s="30"/>
      <c r="D734" s="30"/>
      <c r="E734" s="30"/>
      <c r="F734" s="27"/>
      <c r="G734" s="27"/>
      <c r="H734" s="24"/>
      <c r="I734" s="27"/>
      <c r="J734" s="27"/>
      <c r="K734" s="27"/>
      <c r="L734" s="4"/>
      <c r="M734" s="4"/>
      <c r="N734" s="30"/>
      <c r="O734" s="30"/>
      <c r="P734" s="4"/>
      <c r="Q734" s="4"/>
      <c r="R734" s="24"/>
      <c r="S734" s="27"/>
      <c r="T734" s="27"/>
      <c r="U734" s="27"/>
      <c r="V734" s="4"/>
      <c r="W734" s="4"/>
      <c r="X734" s="30"/>
      <c r="Y734" s="30"/>
      <c r="Z734" s="4"/>
      <c r="AA734" s="4"/>
      <c r="AB734" s="24"/>
      <c r="AC734" s="27"/>
      <c r="AD734" s="27"/>
      <c r="AE734" s="27"/>
      <c r="AF734" s="4"/>
      <c r="AG734" s="4"/>
      <c r="AH734" s="30"/>
      <c r="AI734" s="30"/>
      <c r="AJ734" s="4"/>
      <c r="AK734" s="4"/>
      <c r="AL734" s="24"/>
      <c r="AM734" s="27"/>
      <c r="AN734" s="27"/>
      <c r="AO734" s="27"/>
      <c r="AP734" s="4"/>
      <c r="AQ734" s="4"/>
      <c r="AR734" s="30"/>
      <c r="AS734" s="30"/>
      <c r="AV734" s="24"/>
      <c r="AW734" s="27"/>
      <c r="AX734" s="27"/>
      <c r="AY734" s="27"/>
    </row>
    <row r="735" spans="2:51" x14ac:dyDescent="0.25">
      <c r="B735" s="4"/>
      <c r="C735" s="30"/>
      <c r="D735" s="30"/>
      <c r="E735" s="30"/>
      <c r="F735" s="27"/>
      <c r="G735" s="27"/>
      <c r="H735" s="24"/>
      <c r="I735" s="27"/>
      <c r="J735" s="27"/>
      <c r="K735" s="27"/>
      <c r="L735" s="4"/>
      <c r="M735" s="4"/>
      <c r="N735" s="30"/>
      <c r="O735" s="30"/>
      <c r="P735" s="4"/>
      <c r="Q735" s="4"/>
      <c r="R735" s="24"/>
      <c r="S735" s="27"/>
      <c r="T735" s="27"/>
      <c r="U735" s="27"/>
      <c r="V735" s="4"/>
      <c r="W735" s="4"/>
      <c r="X735" s="30"/>
      <c r="Y735" s="30"/>
      <c r="Z735" s="4"/>
      <c r="AA735" s="4"/>
      <c r="AB735" s="24"/>
      <c r="AC735" s="27"/>
      <c r="AD735" s="27"/>
      <c r="AE735" s="27"/>
      <c r="AF735" s="4"/>
      <c r="AG735" s="4"/>
      <c r="AH735" s="30"/>
      <c r="AI735" s="30"/>
      <c r="AJ735" s="4"/>
      <c r="AK735" s="4"/>
      <c r="AL735" s="24"/>
      <c r="AM735" s="27"/>
      <c r="AN735" s="27"/>
      <c r="AO735" s="27"/>
      <c r="AP735" s="4"/>
      <c r="AQ735" s="4"/>
      <c r="AR735" s="30"/>
      <c r="AS735" s="30"/>
      <c r="AV735" s="24"/>
      <c r="AW735" s="27"/>
      <c r="AX735" s="27"/>
      <c r="AY735" s="27"/>
    </row>
    <row r="736" spans="2:51" x14ac:dyDescent="0.25">
      <c r="B736" s="4"/>
      <c r="C736" s="30"/>
      <c r="D736" s="30"/>
      <c r="E736" s="30"/>
      <c r="F736" s="27"/>
      <c r="G736" s="27"/>
      <c r="H736" s="24"/>
      <c r="I736" s="27"/>
      <c r="J736" s="27"/>
      <c r="K736" s="27"/>
      <c r="L736" s="4"/>
      <c r="M736" s="4"/>
      <c r="N736" s="30"/>
      <c r="O736" s="30"/>
      <c r="P736" s="4"/>
      <c r="Q736" s="4"/>
      <c r="R736" s="24"/>
      <c r="S736" s="27"/>
      <c r="T736" s="27"/>
      <c r="U736" s="27"/>
      <c r="V736" s="4"/>
      <c r="W736" s="4"/>
      <c r="X736" s="30"/>
      <c r="Y736" s="30"/>
      <c r="Z736" s="4"/>
      <c r="AA736" s="4"/>
      <c r="AB736" s="24"/>
      <c r="AC736" s="27"/>
      <c r="AD736" s="27"/>
      <c r="AE736" s="27"/>
      <c r="AF736" s="4"/>
      <c r="AG736" s="4"/>
      <c r="AH736" s="30"/>
      <c r="AI736" s="30"/>
      <c r="AJ736" s="4"/>
      <c r="AK736" s="4"/>
      <c r="AL736" s="24"/>
      <c r="AM736" s="27"/>
      <c r="AN736" s="27"/>
      <c r="AO736" s="27"/>
      <c r="AP736" s="4"/>
      <c r="AQ736" s="4"/>
      <c r="AR736" s="30"/>
      <c r="AS736" s="30"/>
      <c r="AV736" s="24"/>
      <c r="AW736" s="27"/>
      <c r="AX736" s="27"/>
      <c r="AY736" s="27"/>
    </row>
    <row r="737" spans="2:51" x14ac:dyDescent="0.25">
      <c r="B737" s="4"/>
      <c r="C737" s="30"/>
      <c r="D737" s="30"/>
      <c r="E737" s="30"/>
      <c r="F737" s="27"/>
      <c r="G737" s="27"/>
      <c r="H737" s="24"/>
      <c r="I737" s="27"/>
      <c r="J737" s="27"/>
      <c r="K737" s="27"/>
      <c r="L737" s="4"/>
      <c r="M737" s="4"/>
      <c r="N737" s="30"/>
      <c r="O737" s="30"/>
      <c r="P737" s="4"/>
      <c r="Q737" s="4"/>
      <c r="R737" s="24"/>
      <c r="S737" s="27"/>
      <c r="T737" s="27"/>
      <c r="U737" s="27"/>
      <c r="V737" s="4"/>
      <c r="W737" s="4"/>
      <c r="X737" s="30"/>
      <c r="Y737" s="30"/>
      <c r="Z737" s="4"/>
      <c r="AA737" s="4"/>
      <c r="AB737" s="24"/>
      <c r="AC737" s="27"/>
      <c r="AD737" s="27"/>
      <c r="AE737" s="27"/>
      <c r="AF737" s="4"/>
      <c r="AG737" s="4"/>
      <c r="AH737" s="30"/>
      <c r="AI737" s="30"/>
      <c r="AJ737" s="4"/>
      <c r="AK737" s="4"/>
      <c r="AL737" s="24"/>
      <c r="AM737" s="27"/>
      <c r="AN737" s="27"/>
      <c r="AO737" s="27"/>
      <c r="AP737" s="4"/>
      <c r="AQ737" s="4"/>
      <c r="AR737" s="30"/>
      <c r="AS737" s="30"/>
      <c r="AV737" s="24"/>
      <c r="AW737" s="27"/>
      <c r="AX737" s="27"/>
      <c r="AY737" s="27"/>
    </row>
    <row r="738" spans="2:51" x14ac:dyDescent="0.25">
      <c r="B738" s="4"/>
      <c r="C738" s="30"/>
      <c r="D738" s="30"/>
      <c r="E738" s="30"/>
      <c r="F738" s="27"/>
      <c r="G738" s="27"/>
      <c r="H738" s="24"/>
      <c r="I738" s="27"/>
      <c r="J738" s="27"/>
      <c r="K738" s="27"/>
      <c r="L738" s="4"/>
      <c r="M738" s="4"/>
      <c r="N738" s="30"/>
      <c r="O738" s="30"/>
      <c r="P738" s="4"/>
      <c r="Q738" s="4"/>
      <c r="R738" s="24"/>
      <c r="S738" s="27"/>
      <c r="T738" s="27"/>
      <c r="U738" s="27"/>
      <c r="V738" s="4"/>
      <c r="W738" s="4"/>
      <c r="X738" s="30"/>
      <c r="Y738" s="30"/>
      <c r="Z738" s="4"/>
      <c r="AA738" s="4"/>
      <c r="AB738" s="24"/>
      <c r="AC738" s="27"/>
      <c r="AD738" s="27"/>
      <c r="AE738" s="27"/>
      <c r="AF738" s="4"/>
      <c r="AG738" s="4"/>
      <c r="AH738" s="30"/>
      <c r="AI738" s="30"/>
      <c r="AJ738" s="4"/>
      <c r="AK738" s="4"/>
      <c r="AL738" s="24"/>
      <c r="AM738" s="27"/>
      <c r="AN738" s="27"/>
      <c r="AO738" s="27"/>
      <c r="AP738" s="4"/>
      <c r="AQ738" s="4"/>
      <c r="AR738" s="30"/>
      <c r="AS738" s="30"/>
      <c r="AV738" s="24"/>
      <c r="AW738" s="27"/>
      <c r="AX738" s="27"/>
      <c r="AY738" s="27"/>
    </row>
    <row r="739" spans="2:51" x14ac:dyDescent="0.25">
      <c r="B739" s="4"/>
      <c r="C739" s="30"/>
      <c r="D739" s="30"/>
      <c r="E739" s="30"/>
      <c r="F739" s="27"/>
      <c r="G739" s="27"/>
      <c r="H739" s="24"/>
      <c r="I739" s="27"/>
      <c r="J739" s="27"/>
      <c r="K739" s="27"/>
      <c r="L739" s="4"/>
      <c r="M739" s="4"/>
      <c r="N739" s="30"/>
      <c r="O739" s="30"/>
      <c r="P739" s="4"/>
      <c r="Q739" s="4"/>
      <c r="R739" s="24"/>
      <c r="S739" s="27"/>
      <c r="T739" s="27"/>
      <c r="U739" s="27"/>
      <c r="V739" s="4"/>
      <c r="W739" s="4"/>
      <c r="X739" s="30"/>
      <c r="Y739" s="30"/>
      <c r="Z739" s="4"/>
      <c r="AA739" s="4"/>
      <c r="AB739" s="24"/>
      <c r="AC739" s="27"/>
      <c r="AD739" s="27"/>
      <c r="AE739" s="27"/>
      <c r="AF739" s="4"/>
      <c r="AG739" s="4"/>
      <c r="AH739" s="30"/>
      <c r="AI739" s="30"/>
      <c r="AJ739" s="4"/>
      <c r="AK739" s="4"/>
      <c r="AL739" s="24"/>
      <c r="AM739" s="27"/>
      <c r="AN739" s="27"/>
      <c r="AO739" s="27"/>
      <c r="AP739" s="4"/>
      <c r="AQ739" s="4"/>
      <c r="AR739" s="30"/>
      <c r="AS739" s="30"/>
      <c r="AV739" s="24"/>
      <c r="AW739" s="27"/>
      <c r="AX739" s="27"/>
      <c r="AY739" s="27"/>
    </row>
    <row r="740" spans="2:51" x14ac:dyDescent="0.25">
      <c r="B740" s="4"/>
      <c r="C740" s="30"/>
      <c r="D740" s="30"/>
      <c r="E740" s="30"/>
      <c r="F740" s="27"/>
      <c r="G740" s="27"/>
      <c r="H740" s="24"/>
      <c r="I740" s="27"/>
      <c r="J740" s="27"/>
      <c r="K740" s="27"/>
      <c r="L740" s="4"/>
      <c r="M740" s="4"/>
      <c r="N740" s="30"/>
      <c r="O740" s="30"/>
      <c r="P740" s="4"/>
      <c r="Q740" s="4"/>
      <c r="R740" s="24"/>
      <c r="S740" s="27"/>
      <c r="T740" s="27"/>
      <c r="U740" s="27"/>
      <c r="V740" s="4"/>
      <c r="W740" s="4"/>
      <c r="X740" s="30"/>
      <c r="Y740" s="30"/>
      <c r="Z740" s="4"/>
      <c r="AA740" s="4"/>
      <c r="AB740" s="24"/>
      <c r="AC740" s="27"/>
      <c r="AD740" s="27"/>
      <c r="AE740" s="27"/>
      <c r="AF740" s="4"/>
      <c r="AG740" s="4"/>
      <c r="AH740" s="30"/>
      <c r="AI740" s="30"/>
      <c r="AJ740" s="4"/>
      <c r="AK740" s="4"/>
      <c r="AL740" s="24"/>
      <c r="AM740" s="27"/>
      <c r="AN740" s="27"/>
      <c r="AO740" s="27"/>
      <c r="AP740" s="4"/>
      <c r="AQ740" s="4"/>
      <c r="AR740" s="30"/>
      <c r="AS740" s="30"/>
      <c r="AV740" s="24"/>
      <c r="AW740" s="27"/>
      <c r="AX740" s="27"/>
      <c r="AY740" s="27"/>
    </row>
    <row r="741" spans="2:51" x14ac:dyDescent="0.25">
      <c r="B741" s="4"/>
      <c r="C741" s="30"/>
      <c r="D741" s="30"/>
      <c r="E741" s="30"/>
      <c r="F741" s="27"/>
      <c r="G741" s="27"/>
      <c r="H741" s="24"/>
      <c r="I741" s="27"/>
      <c r="J741" s="27"/>
      <c r="K741" s="27"/>
      <c r="L741" s="4"/>
      <c r="M741" s="4"/>
      <c r="N741" s="30"/>
      <c r="O741" s="30"/>
      <c r="P741" s="4"/>
      <c r="Q741" s="4"/>
      <c r="R741" s="24"/>
      <c r="S741" s="27"/>
      <c r="T741" s="27"/>
      <c r="U741" s="27"/>
      <c r="V741" s="4"/>
      <c r="W741" s="4"/>
      <c r="X741" s="30"/>
      <c r="Y741" s="30"/>
      <c r="Z741" s="4"/>
      <c r="AA741" s="4"/>
      <c r="AB741" s="24"/>
      <c r="AC741" s="27"/>
      <c r="AD741" s="27"/>
      <c r="AE741" s="27"/>
      <c r="AF741" s="4"/>
      <c r="AG741" s="4"/>
      <c r="AH741" s="30"/>
      <c r="AI741" s="30"/>
      <c r="AJ741" s="4"/>
      <c r="AK741" s="4"/>
      <c r="AL741" s="24"/>
      <c r="AM741" s="27"/>
      <c r="AN741" s="27"/>
      <c r="AO741" s="27"/>
      <c r="AP741" s="4"/>
      <c r="AQ741" s="4"/>
      <c r="AR741" s="30"/>
      <c r="AS741" s="30"/>
      <c r="AV741" s="24"/>
      <c r="AW741" s="27"/>
      <c r="AX741" s="27"/>
      <c r="AY741" s="27"/>
    </row>
    <row r="742" spans="2:51" x14ac:dyDescent="0.25">
      <c r="B742" s="4"/>
      <c r="C742" s="30"/>
      <c r="D742" s="30"/>
      <c r="E742" s="30"/>
      <c r="F742" s="27"/>
      <c r="G742" s="27"/>
      <c r="H742" s="24"/>
      <c r="I742" s="27"/>
      <c r="J742" s="27"/>
      <c r="K742" s="27"/>
      <c r="L742" s="4"/>
      <c r="M742" s="4"/>
      <c r="N742" s="30"/>
      <c r="O742" s="30"/>
      <c r="P742" s="4"/>
      <c r="Q742" s="4"/>
      <c r="R742" s="24"/>
      <c r="S742" s="27"/>
      <c r="T742" s="27"/>
      <c r="U742" s="27"/>
      <c r="V742" s="4"/>
      <c r="W742" s="4"/>
      <c r="X742" s="30"/>
      <c r="Y742" s="30"/>
      <c r="Z742" s="4"/>
      <c r="AA742" s="4"/>
      <c r="AB742" s="24"/>
      <c r="AC742" s="27"/>
      <c r="AD742" s="27"/>
      <c r="AE742" s="27"/>
      <c r="AF742" s="4"/>
      <c r="AG742" s="4"/>
      <c r="AH742" s="30"/>
      <c r="AI742" s="30"/>
      <c r="AJ742" s="4"/>
      <c r="AK742" s="4"/>
      <c r="AL742" s="24"/>
      <c r="AM742" s="27"/>
      <c r="AN742" s="27"/>
      <c r="AO742" s="27"/>
      <c r="AP742" s="4"/>
      <c r="AQ742" s="4"/>
      <c r="AR742" s="30"/>
      <c r="AS742" s="30"/>
      <c r="AV742" s="24"/>
      <c r="AW742" s="27"/>
      <c r="AX742" s="27"/>
      <c r="AY742" s="27"/>
    </row>
    <row r="743" spans="2:51" x14ac:dyDescent="0.25">
      <c r="B743" s="4"/>
      <c r="C743" s="30"/>
      <c r="D743" s="30"/>
      <c r="E743" s="30"/>
      <c r="F743" s="27"/>
      <c r="G743" s="27"/>
      <c r="H743" s="24"/>
      <c r="I743" s="27"/>
      <c r="J743" s="27"/>
      <c r="K743" s="27"/>
      <c r="L743" s="4"/>
      <c r="M743" s="4"/>
      <c r="N743" s="30"/>
      <c r="O743" s="30"/>
      <c r="P743" s="4"/>
      <c r="Q743" s="4"/>
      <c r="R743" s="24"/>
      <c r="S743" s="27"/>
      <c r="T743" s="27"/>
      <c r="U743" s="27"/>
      <c r="V743" s="4"/>
      <c r="W743" s="4"/>
      <c r="X743" s="30"/>
      <c r="Y743" s="30"/>
      <c r="Z743" s="4"/>
      <c r="AA743" s="4"/>
      <c r="AB743" s="24"/>
      <c r="AC743" s="27"/>
      <c r="AD743" s="27"/>
      <c r="AE743" s="27"/>
      <c r="AF743" s="4"/>
      <c r="AG743" s="4"/>
      <c r="AH743" s="30"/>
      <c r="AI743" s="30"/>
      <c r="AJ743" s="4"/>
      <c r="AK743" s="4"/>
      <c r="AL743" s="24"/>
      <c r="AM743" s="27"/>
      <c r="AN743" s="27"/>
      <c r="AO743" s="27"/>
      <c r="AP743" s="4"/>
      <c r="AQ743" s="4"/>
      <c r="AR743" s="30"/>
      <c r="AS743" s="30"/>
      <c r="AV743" s="24"/>
      <c r="AW743" s="27"/>
      <c r="AX743" s="27"/>
      <c r="AY743" s="27"/>
    </row>
    <row r="744" spans="2:51" x14ac:dyDescent="0.25">
      <c r="B744" s="4"/>
      <c r="C744" s="30"/>
      <c r="D744" s="30"/>
      <c r="E744" s="30"/>
      <c r="F744" s="27"/>
      <c r="G744" s="27"/>
      <c r="H744" s="24"/>
      <c r="I744" s="27"/>
      <c r="J744" s="27"/>
      <c r="K744" s="27"/>
      <c r="L744" s="4"/>
      <c r="M744" s="4"/>
      <c r="N744" s="30"/>
      <c r="O744" s="30"/>
      <c r="P744" s="4"/>
      <c r="Q744" s="4"/>
      <c r="R744" s="24"/>
      <c r="S744" s="27"/>
      <c r="T744" s="27"/>
      <c r="U744" s="27"/>
      <c r="V744" s="4"/>
      <c r="W744" s="4"/>
      <c r="X744" s="30"/>
      <c r="Y744" s="30"/>
      <c r="Z744" s="4"/>
      <c r="AA744" s="4"/>
      <c r="AB744" s="24"/>
      <c r="AC744" s="27"/>
      <c r="AD744" s="27"/>
      <c r="AE744" s="27"/>
      <c r="AF744" s="4"/>
      <c r="AG744" s="4"/>
      <c r="AH744" s="30"/>
      <c r="AI744" s="30"/>
      <c r="AJ744" s="4"/>
      <c r="AK744" s="4"/>
      <c r="AL744" s="24"/>
      <c r="AM744" s="27"/>
      <c r="AN744" s="27"/>
      <c r="AO744" s="27"/>
      <c r="AP744" s="4"/>
      <c r="AQ744" s="4"/>
      <c r="AR744" s="30"/>
      <c r="AS744" s="30"/>
      <c r="AV744" s="24"/>
      <c r="AW744" s="27"/>
      <c r="AX744" s="27"/>
      <c r="AY744" s="27"/>
    </row>
    <row r="745" spans="2:51" x14ac:dyDescent="0.25">
      <c r="B745" s="4"/>
      <c r="C745" s="30"/>
      <c r="D745" s="30"/>
      <c r="E745" s="30"/>
      <c r="F745" s="27"/>
      <c r="G745" s="27"/>
      <c r="H745" s="24"/>
      <c r="I745" s="27"/>
      <c r="J745" s="27"/>
      <c r="K745" s="27"/>
      <c r="L745" s="4"/>
      <c r="M745" s="4"/>
      <c r="N745" s="30"/>
      <c r="O745" s="30"/>
      <c r="P745" s="4"/>
      <c r="Q745" s="4"/>
      <c r="R745" s="24"/>
      <c r="S745" s="27"/>
      <c r="T745" s="27"/>
      <c r="U745" s="27"/>
      <c r="V745" s="4"/>
      <c r="W745" s="4"/>
      <c r="X745" s="30"/>
      <c r="Y745" s="30"/>
      <c r="Z745" s="4"/>
      <c r="AA745" s="4"/>
      <c r="AB745" s="24"/>
      <c r="AC745" s="27"/>
      <c r="AD745" s="27"/>
      <c r="AE745" s="27"/>
      <c r="AF745" s="4"/>
      <c r="AG745" s="4"/>
      <c r="AH745" s="30"/>
      <c r="AI745" s="30"/>
      <c r="AJ745" s="4"/>
      <c r="AK745" s="4"/>
      <c r="AL745" s="24"/>
      <c r="AM745" s="27"/>
      <c r="AN745" s="27"/>
      <c r="AO745" s="27"/>
      <c r="AP745" s="4"/>
      <c r="AQ745" s="4"/>
      <c r="AR745" s="30"/>
      <c r="AS745" s="30"/>
      <c r="AV745" s="24"/>
      <c r="AW745" s="27"/>
      <c r="AX745" s="27"/>
      <c r="AY745" s="27"/>
    </row>
    <row r="746" spans="2:51" x14ac:dyDescent="0.25">
      <c r="B746" s="4"/>
      <c r="C746" s="30"/>
      <c r="D746" s="30"/>
      <c r="E746" s="30"/>
      <c r="F746" s="27"/>
      <c r="G746" s="27"/>
      <c r="H746" s="24"/>
      <c r="I746" s="27"/>
      <c r="J746" s="27"/>
      <c r="K746" s="27"/>
      <c r="L746" s="4"/>
      <c r="M746" s="4"/>
      <c r="N746" s="30"/>
      <c r="O746" s="30"/>
      <c r="P746" s="4"/>
      <c r="Q746" s="4"/>
      <c r="R746" s="24"/>
      <c r="S746" s="27"/>
      <c r="T746" s="27"/>
      <c r="U746" s="27"/>
      <c r="V746" s="4"/>
      <c r="W746" s="4"/>
      <c r="X746" s="30"/>
      <c r="Y746" s="30"/>
      <c r="Z746" s="4"/>
      <c r="AA746" s="4"/>
      <c r="AB746" s="24"/>
      <c r="AC746" s="27"/>
      <c r="AD746" s="27"/>
      <c r="AE746" s="27"/>
      <c r="AF746" s="4"/>
      <c r="AG746" s="4"/>
      <c r="AH746" s="30"/>
      <c r="AI746" s="30"/>
      <c r="AJ746" s="4"/>
      <c r="AK746" s="4"/>
      <c r="AL746" s="24"/>
      <c r="AM746" s="27"/>
      <c r="AN746" s="27"/>
      <c r="AO746" s="27"/>
      <c r="AP746" s="4"/>
      <c r="AQ746" s="4"/>
      <c r="AR746" s="30"/>
      <c r="AS746" s="30"/>
      <c r="AV746" s="24"/>
      <c r="AW746" s="27"/>
      <c r="AX746" s="27"/>
      <c r="AY746" s="27"/>
    </row>
    <row r="747" spans="2:51" x14ac:dyDescent="0.25">
      <c r="B747" s="4"/>
      <c r="C747" s="30"/>
      <c r="D747" s="30"/>
      <c r="E747" s="30"/>
      <c r="F747" s="27"/>
      <c r="G747" s="27"/>
      <c r="H747" s="24"/>
      <c r="I747" s="27"/>
      <c r="J747" s="27"/>
      <c r="K747" s="27"/>
      <c r="L747" s="4"/>
      <c r="M747" s="4"/>
      <c r="N747" s="30"/>
      <c r="O747" s="30"/>
      <c r="P747" s="4"/>
      <c r="Q747" s="4"/>
      <c r="R747" s="24"/>
      <c r="S747" s="27"/>
      <c r="T747" s="27"/>
      <c r="U747" s="27"/>
      <c r="V747" s="4"/>
      <c r="W747" s="4"/>
      <c r="X747" s="30"/>
      <c r="Y747" s="30"/>
      <c r="Z747" s="4"/>
      <c r="AA747" s="4"/>
      <c r="AB747" s="24"/>
      <c r="AC747" s="27"/>
      <c r="AD747" s="27"/>
      <c r="AE747" s="27"/>
      <c r="AF747" s="4"/>
      <c r="AG747" s="4"/>
      <c r="AH747" s="30"/>
      <c r="AI747" s="30"/>
      <c r="AJ747" s="4"/>
      <c r="AK747" s="4"/>
      <c r="AL747" s="24"/>
      <c r="AM747" s="27"/>
      <c r="AN747" s="27"/>
      <c r="AO747" s="27"/>
      <c r="AP747" s="4"/>
      <c r="AQ747" s="4"/>
      <c r="AR747" s="30"/>
      <c r="AS747" s="30"/>
      <c r="AV747" s="24"/>
      <c r="AW747" s="27"/>
      <c r="AX747" s="27"/>
      <c r="AY747" s="27"/>
    </row>
    <row r="748" spans="2:51" x14ac:dyDescent="0.25">
      <c r="B748" s="4"/>
      <c r="C748" s="30"/>
      <c r="D748" s="30"/>
      <c r="E748" s="30"/>
      <c r="F748" s="27"/>
      <c r="G748" s="27"/>
      <c r="H748" s="24"/>
      <c r="I748" s="27"/>
      <c r="J748" s="27"/>
      <c r="K748" s="27"/>
      <c r="L748" s="4"/>
      <c r="M748" s="4"/>
      <c r="N748" s="30"/>
      <c r="O748" s="30"/>
      <c r="P748" s="4"/>
      <c r="Q748" s="4"/>
      <c r="R748" s="24"/>
      <c r="S748" s="27"/>
      <c r="T748" s="27"/>
      <c r="U748" s="27"/>
      <c r="V748" s="4"/>
      <c r="W748" s="4"/>
      <c r="X748" s="30"/>
      <c r="Y748" s="30"/>
      <c r="Z748" s="4"/>
      <c r="AA748" s="4"/>
      <c r="AB748" s="24"/>
      <c r="AC748" s="27"/>
      <c r="AD748" s="27"/>
      <c r="AE748" s="27"/>
      <c r="AF748" s="4"/>
      <c r="AG748" s="4"/>
      <c r="AH748" s="30"/>
      <c r="AI748" s="30"/>
      <c r="AJ748" s="4"/>
      <c r="AK748" s="4"/>
      <c r="AL748" s="24"/>
      <c r="AM748" s="27"/>
      <c r="AN748" s="27"/>
      <c r="AO748" s="27"/>
      <c r="AP748" s="4"/>
      <c r="AQ748" s="4"/>
      <c r="AR748" s="30"/>
      <c r="AS748" s="30"/>
      <c r="AV748" s="24"/>
      <c r="AW748" s="27"/>
      <c r="AX748" s="27"/>
      <c r="AY748" s="27"/>
    </row>
    <row r="749" spans="2:51" x14ac:dyDescent="0.25">
      <c r="B749" s="4"/>
      <c r="C749" s="30"/>
      <c r="D749" s="30"/>
      <c r="E749" s="30"/>
      <c r="F749" s="27"/>
      <c r="G749" s="27"/>
      <c r="H749" s="24"/>
      <c r="I749" s="27"/>
      <c r="J749" s="27"/>
      <c r="K749" s="27"/>
      <c r="L749" s="4"/>
      <c r="M749" s="4"/>
      <c r="N749" s="30"/>
      <c r="O749" s="30"/>
      <c r="P749" s="4"/>
      <c r="Q749" s="4"/>
      <c r="R749" s="24"/>
      <c r="S749" s="27"/>
      <c r="T749" s="27"/>
      <c r="U749" s="27"/>
      <c r="V749" s="4"/>
      <c r="W749" s="4"/>
      <c r="X749" s="30"/>
      <c r="Y749" s="30"/>
      <c r="Z749" s="4"/>
      <c r="AA749" s="4"/>
      <c r="AB749" s="24"/>
      <c r="AC749" s="27"/>
      <c r="AD749" s="27"/>
      <c r="AE749" s="27"/>
      <c r="AF749" s="4"/>
      <c r="AG749" s="4"/>
      <c r="AH749" s="30"/>
      <c r="AI749" s="30"/>
      <c r="AJ749" s="4"/>
      <c r="AK749" s="4"/>
      <c r="AL749" s="24"/>
      <c r="AM749" s="27"/>
      <c r="AN749" s="27"/>
      <c r="AO749" s="27"/>
      <c r="AP749" s="4"/>
      <c r="AQ749" s="4"/>
      <c r="AR749" s="30"/>
      <c r="AS749" s="30"/>
      <c r="AV749" s="24"/>
      <c r="AW749" s="27"/>
      <c r="AX749" s="27"/>
      <c r="AY749" s="27"/>
    </row>
    <row r="750" spans="2:51" x14ac:dyDescent="0.25">
      <c r="B750" s="4"/>
      <c r="C750" s="30"/>
      <c r="D750" s="30"/>
      <c r="E750" s="30"/>
      <c r="F750" s="27"/>
      <c r="G750" s="27"/>
      <c r="H750" s="24"/>
      <c r="I750" s="27"/>
      <c r="J750" s="27"/>
      <c r="K750" s="27"/>
      <c r="L750" s="4"/>
      <c r="M750" s="4"/>
      <c r="N750" s="30"/>
      <c r="O750" s="30"/>
      <c r="P750" s="4"/>
      <c r="Q750" s="4"/>
      <c r="R750" s="24"/>
      <c r="S750" s="27"/>
      <c r="T750" s="27"/>
      <c r="U750" s="27"/>
      <c r="V750" s="4"/>
      <c r="W750" s="4"/>
      <c r="X750" s="30"/>
      <c r="Y750" s="30"/>
      <c r="Z750" s="4"/>
      <c r="AA750" s="4"/>
      <c r="AB750" s="24"/>
      <c r="AC750" s="27"/>
      <c r="AD750" s="27"/>
      <c r="AE750" s="27"/>
      <c r="AF750" s="4"/>
      <c r="AG750" s="4"/>
      <c r="AH750" s="30"/>
      <c r="AI750" s="30"/>
      <c r="AJ750" s="4"/>
      <c r="AK750" s="4"/>
      <c r="AL750" s="24"/>
      <c r="AM750" s="27"/>
      <c r="AN750" s="27"/>
      <c r="AO750" s="27"/>
      <c r="AP750" s="4"/>
      <c r="AQ750" s="4"/>
      <c r="AR750" s="30"/>
      <c r="AS750" s="30"/>
      <c r="AV750" s="24"/>
      <c r="AW750" s="27"/>
      <c r="AX750" s="27"/>
      <c r="AY750" s="27"/>
    </row>
    <row r="751" spans="2:51" x14ac:dyDescent="0.25">
      <c r="B751" s="4"/>
      <c r="C751" s="30"/>
      <c r="D751" s="30"/>
      <c r="E751" s="30"/>
      <c r="F751" s="27"/>
      <c r="G751" s="27"/>
      <c r="H751" s="24"/>
      <c r="I751" s="27"/>
      <c r="J751" s="27"/>
      <c r="K751" s="27"/>
      <c r="L751" s="4"/>
      <c r="M751" s="4"/>
      <c r="N751" s="30"/>
      <c r="O751" s="30"/>
      <c r="P751" s="4"/>
      <c r="Q751" s="4"/>
      <c r="R751" s="24"/>
      <c r="S751" s="27"/>
      <c r="T751" s="27"/>
      <c r="U751" s="27"/>
      <c r="V751" s="4"/>
      <c r="W751" s="4"/>
      <c r="X751" s="30"/>
      <c r="Y751" s="30"/>
      <c r="Z751" s="4"/>
      <c r="AA751" s="4"/>
      <c r="AB751" s="24"/>
      <c r="AC751" s="27"/>
      <c r="AD751" s="27"/>
      <c r="AE751" s="27"/>
      <c r="AF751" s="4"/>
      <c r="AG751" s="4"/>
      <c r="AH751" s="30"/>
      <c r="AI751" s="30"/>
      <c r="AJ751" s="4"/>
      <c r="AK751" s="4"/>
      <c r="AL751" s="24"/>
      <c r="AM751" s="27"/>
      <c r="AN751" s="27"/>
      <c r="AO751" s="27"/>
      <c r="AP751" s="4"/>
      <c r="AQ751" s="4"/>
      <c r="AR751" s="30"/>
      <c r="AS751" s="30"/>
      <c r="AV751" s="24"/>
      <c r="AW751" s="27"/>
      <c r="AX751" s="27"/>
      <c r="AY751" s="27"/>
    </row>
    <row r="752" spans="2:51" x14ac:dyDescent="0.25">
      <c r="B752" s="4"/>
      <c r="C752" s="30"/>
      <c r="D752" s="30"/>
      <c r="E752" s="30"/>
      <c r="F752" s="27"/>
      <c r="G752" s="27"/>
      <c r="H752" s="24"/>
      <c r="I752" s="27"/>
      <c r="J752" s="27"/>
      <c r="K752" s="27"/>
      <c r="L752" s="4"/>
      <c r="M752" s="4"/>
      <c r="N752" s="30"/>
      <c r="O752" s="30"/>
      <c r="P752" s="4"/>
      <c r="Q752" s="4"/>
      <c r="R752" s="24"/>
      <c r="S752" s="27"/>
      <c r="T752" s="27"/>
      <c r="U752" s="27"/>
      <c r="V752" s="4"/>
      <c r="W752" s="4"/>
      <c r="X752" s="30"/>
      <c r="Y752" s="30"/>
      <c r="Z752" s="4"/>
      <c r="AA752" s="4"/>
      <c r="AB752" s="24"/>
      <c r="AC752" s="27"/>
      <c r="AD752" s="27"/>
      <c r="AE752" s="27"/>
      <c r="AF752" s="4"/>
      <c r="AG752" s="4"/>
      <c r="AH752" s="30"/>
      <c r="AI752" s="30"/>
      <c r="AJ752" s="4"/>
      <c r="AK752" s="4"/>
      <c r="AL752" s="24"/>
      <c r="AM752" s="27"/>
      <c r="AN752" s="27"/>
      <c r="AO752" s="27"/>
      <c r="AP752" s="4"/>
      <c r="AQ752" s="4"/>
      <c r="AR752" s="30"/>
      <c r="AS752" s="30"/>
      <c r="AV752" s="24"/>
      <c r="AW752" s="27"/>
      <c r="AX752" s="27"/>
      <c r="AY752" s="27"/>
    </row>
    <row r="753" spans="2:51" x14ac:dyDescent="0.25">
      <c r="B753" s="4"/>
      <c r="C753" s="30"/>
      <c r="D753" s="30"/>
      <c r="E753" s="30"/>
      <c r="F753" s="27"/>
      <c r="G753" s="27"/>
      <c r="H753" s="24"/>
      <c r="I753" s="27"/>
      <c r="J753" s="27"/>
      <c r="K753" s="27"/>
      <c r="L753" s="4"/>
      <c r="M753" s="4"/>
      <c r="N753" s="30"/>
      <c r="O753" s="30"/>
      <c r="P753" s="4"/>
      <c r="Q753" s="4"/>
      <c r="R753" s="24"/>
      <c r="S753" s="27"/>
      <c r="T753" s="27"/>
      <c r="U753" s="27"/>
      <c r="V753" s="4"/>
      <c r="W753" s="4"/>
      <c r="X753" s="30"/>
      <c r="Y753" s="30"/>
      <c r="Z753" s="4"/>
      <c r="AA753" s="4"/>
      <c r="AB753" s="24"/>
      <c r="AC753" s="27"/>
      <c r="AD753" s="27"/>
      <c r="AE753" s="27"/>
      <c r="AF753" s="4"/>
      <c r="AG753" s="4"/>
      <c r="AH753" s="30"/>
      <c r="AI753" s="30"/>
      <c r="AJ753" s="4"/>
      <c r="AK753" s="4"/>
      <c r="AL753" s="24"/>
      <c r="AM753" s="27"/>
      <c r="AN753" s="27"/>
      <c r="AO753" s="27"/>
      <c r="AP753" s="4"/>
      <c r="AQ753" s="4"/>
      <c r="AR753" s="30"/>
      <c r="AS753" s="30"/>
      <c r="AV753" s="24"/>
      <c r="AW753" s="27"/>
      <c r="AX753" s="27"/>
      <c r="AY753" s="27"/>
    </row>
    <row r="754" spans="2:51" x14ac:dyDescent="0.25">
      <c r="B754" s="4"/>
      <c r="C754" s="30"/>
      <c r="D754" s="30"/>
      <c r="E754" s="30"/>
      <c r="F754" s="27"/>
      <c r="G754" s="27"/>
      <c r="H754" s="24"/>
      <c r="I754" s="27"/>
      <c r="J754" s="27"/>
      <c r="K754" s="27"/>
      <c r="L754" s="4"/>
      <c r="M754" s="4"/>
      <c r="N754" s="30"/>
      <c r="O754" s="30"/>
      <c r="P754" s="4"/>
      <c r="Q754" s="4"/>
      <c r="R754" s="24"/>
      <c r="S754" s="27"/>
      <c r="T754" s="27"/>
      <c r="U754" s="27"/>
      <c r="V754" s="4"/>
      <c r="W754" s="4"/>
      <c r="X754" s="30"/>
      <c r="Y754" s="30"/>
      <c r="Z754" s="4"/>
      <c r="AA754" s="4"/>
      <c r="AB754" s="24"/>
      <c r="AC754" s="27"/>
      <c r="AD754" s="27"/>
      <c r="AE754" s="27"/>
      <c r="AF754" s="4"/>
      <c r="AG754" s="4"/>
      <c r="AH754" s="30"/>
      <c r="AI754" s="30"/>
      <c r="AJ754" s="4"/>
      <c r="AK754" s="4"/>
      <c r="AL754" s="24"/>
      <c r="AM754" s="27"/>
      <c r="AN754" s="27"/>
      <c r="AO754" s="27"/>
      <c r="AP754" s="4"/>
      <c r="AQ754" s="4"/>
      <c r="AR754" s="30"/>
      <c r="AS754" s="30"/>
      <c r="AV754" s="24"/>
      <c r="AW754" s="27"/>
      <c r="AX754" s="27"/>
      <c r="AY754" s="27"/>
    </row>
    <row r="755" spans="2:51" x14ac:dyDescent="0.25">
      <c r="B755" s="4"/>
      <c r="C755" s="30"/>
      <c r="D755" s="30"/>
      <c r="E755" s="30"/>
      <c r="F755" s="27"/>
      <c r="G755" s="27"/>
      <c r="H755" s="24"/>
      <c r="I755" s="27"/>
      <c r="J755" s="27"/>
      <c r="K755" s="27"/>
      <c r="L755" s="4"/>
      <c r="M755" s="4"/>
      <c r="N755" s="30"/>
      <c r="O755" s="30"/>
      <c r="P755" s="4"/>
      <c r="Q755" s="4"/>
      <c r="R755" s="24"/>
      <c r="S755" s="27"/>
      <c r="T755" s="27"/>
      <c r="U755" s="27"/>
      <c r="V755" s="4"/>
      <c r="W755" s="4"/>
      <c r="X755" s="30"/>
      <c r="Y755" s="30"/>
      <c r="Z755" s="4"/>
      <c r="AA755" s="4"/>
      <c r="AB755" s="24"/>
      <c r="AC755" s="27"/>
      <c r="AD755" s="27"/>
      <c r="AE755" s="27"/>
      <c r="AF755" s="4"/>
      <c r="AG755" s="4"/>
      <c r="AH755" s="30"/>
      <c r="AI755" s="30"/>
      <c r="AJ755" s="4"/>
      <c r="AK755" s="4"/>
      <c r="AL755" s="24"/>
      <c r="AM755" s="27"/>
      <c r="AN755" s="27"/>
      <c r="AO755" s="27"/>
      <c r="AP755" s="4"/>
      <c r="AQ755" s="4"/>
      <c r="AR755" s="30"/>
      <c r="AS755" s="30"/>
      <c r="AV755" s="24"/>
      <c r="AW755" s="27"/>
      <c r="AX755" s="27"/>
      <c r="AY755" s="27"/>
    </row>
    <row r="756" spans="2:51" x14ac:dyDescent="0.25">
      <c r="B756" s="4"/>
      <c r="C756" s="30"/>
      <c r="D756" s="30"/>
      <c r="E756" s="30"/>
      <c r="F756" s="27"/>
      <c r="G756" s="27"/>
      <c r="H756" s="24"/>
      <c r="I756" s="27"/>
      <c r="J756" s="27"/>
      <c r="K756" s="27"/>
      <c r="L756" s="4"/>
      <c r="M756" s="4"/>
      <c r="N756" s="30"/>
      <c r="O756" s="30"/>
      <c r="P756" s="4"/>
      <c r="Q756" s="4"/>
      <c r="R756" s="24"/>
      <c r="S756" s="27"/>
      <c r="T756" s="27"/>
      <c r="U756" s="27"/>
      <c r="V756" s="4"/>
      <c r="W756" s="4"/>
      <c r="X756" s="30"/>
      <c r="Y756" s="30"/>
      <c r="Z756" s="4"/>
      <c r="AA756" s="4"/>
      <c r="AB756" s="24"/>
      <c r="AC756" s="27"/>
      <c r="AD756" s="27"/>
      <c r="AE756" s="27"/>
      <c r="AF756" s="4"/>
      <c r="AG756" s="4"/>
      <c r="AH756" s="30"/>
      <c r="AI756" s="30"/>
      <c r="AJ756" s="4"/>
      <c r="AK756" s="4"/>
      <c r="AL756" s="24"/>
      <c r="AM756" s="27"/>
      <c r="AN756" s="27"/>
      <c r="AO756" s="27"/>
      <c r="AP756" s="4"/>
      <c r="AQ756" s="4"/>
      <c r="AR756" s="30"/>
      <c r="AS756" s="30"/>
      <c r="AV756" s="24"/>
      <c r="AW756" s="27"/>
      <c r="AX756" s="27"/>
      <c r="AY756" s="27"/>
    </row>
    <row r="757" spans="2:51" x14ac:dyDescent="0.25">
      <c r="B757" s="4"/>
      <c r="C757" s="30"/>
      <c r="D757" s="30"/>
      <c r="E757" s="30"/>
      <c r="F757" s="27"/>
      <c r="G757" s="27"/>
      <c r="H757" s="24"/>
      <c r="I757" s="27"/>
      <c r="J757" s="27"/>
      <c r="K757" s="27"/>
      <c r="L757" s="4"/>
      <c r="M757" s="4"/>
      <c r="N757" s="30"/>
      <c r="O757" s="30"/>
      <c r="P757" s="4"/>
      <c r="Q757" s="4"/>
      <c r="R757" s="24"/>
      <c r="S757" s="27"/>
      <c r="T757" s="27"/>
      <c r="U757" s="27"/>
      <c r="V757" s="4"/>
      <c r="W757" s="4"/>
      <c r="X757" s="30"/>
      <c r="Y757" s="30"/>
      <c r="Z757" s="4"/>
      <c r="AA757" s="4"/>
      <c r="AB757" s="24"/>
      <c r="AC757" s="27"/>
      <c r="AD757" s="27"/>
      <c r="AE757" s="27"/>
      <c r="AF757" s="4"/>
      <c r="AG757" s="4"/>
      <c r="AH757" s="30"/>
      <c r="AI757" s="30"/>
      <c r="AJ757" s="4"/>
      <c r="AK757" s="4"/>
      <c r="AL757" s="24"/>
      <c r="AM757" s="27"/>
      <c r="AN757" s="27"/>
      <c r="AO757" s="27"/>
      <c r="AP757" s="4"/>
      <c r="AQ757" s="4"/>
      <c r="AR757" s="30"/>
      <c r="AS757" s="30"/>
      <c r="AV757" s="24"/>
      <c r="AW757" s="27"/>
      <c r="AX757" s="27"/>
      <c r="AY757" s="27"/>
    </row>
    <row r="758" spans="2:51" x14ac:dyDescent="0.25">
      <c r="B758" s="4"/>
      <c r="C758" s="30"/>
      <c r="D758" s="30"/>
      <c r="E758" s="30"/>
      <c r="F758" s="27"/>
      <c r="G758" s="27"/>
      <c r="H758" s="24"/>
      <c r="I758" s="27"/>
      <c r="J758" s="27"/>
      <c r="K758" s="27"/>
      <c r="L758" s="4"/>
      <c r="M758" s="4"/>
      <c r="N758" s="30"/>
      <c r="O758" s="30"/>
      <c r="P758" s="4"/>
      <c r="Q758" s="4"/>
      <c r="R758" s="24"/>
      <c r="S758" s="27"/>
      <c r="T758" s="27"/>
      <c r="U758" s="27"/>
      <c r="V758" s="4"/>
      <c r="W758" s="4"/>
      <c r="X758" s="30"/>
      <c r="Y758" s="30"/>
      <c r="Z758" s="4"/>
      <c r="AA758" s="4"/>
      <c r="AB758" s="24"/>
      <c r="AC758" s="27"/>
      <c r="AD758" s="27"/>
      <c r="AE758" s="27"/>
      <c r="AF758" s="4"/>
      <c r="AG758" s="4"/>
      <c r="AH758" s="30"/>
      <c r="AI758" s="30"/>
      <c r="AJ758" s="4"/>
      <c r="AK758" s="4"/>
      <c r="AL758" s="24"/>
      <c r="AM758" s="27"/>
      <c r="AN758" s="27"/>
      <c r="AO758" s="27"/>
      <c r="AP758" s="4"/>
      <c r="AQ758" s="4"/>
      <c r="AR758" s="30"/>
      <c r="AS758" s="30"/>
      <c r="AV758" s="24"/>
      <c r="AW758" s="27"/>
      <c r="AX758" s="27"/>
      <c r="AY758" s="27"/>
    </row>
    <row r="759" spans="2:51" x14ac:dyDescent="0.25">
      <c r="B759" s="4"/>
      <c r="C759" s="30"/>
      <c r="D759" s="30"/>
      <c r="E759" s="30"/>
      <c r="F759" s="27"/>
      <c r="G759" s="27"/>
      <c r="H759" s="24"/>
      <c r="I759" s="27"/>
      <c r="J759" s="27"/>
      <c r="K759" s="27"/>
      <c r="L759" s="4"/>
      <c r="M759" s="4"/>
      <c r="N759" s="30"/>
      <c r="O759" s="30"/>
      <c r="P759" s="4"/>
      <c r="Q759" s="4"/>
      <c r="R759" s="24"/>
      <c r="S759" s="27"/>
      <c r="T759" s="27"/>
      <c r="U759" s="27"/>
      <c r="V759" s="4"/>
      <c r="W759" s="4"/>
      <c r="X759" s="30"/>
      <c r="Y759" s="30"/>
      <c r="Z759" s="4"/>
      <c r="AA759" s="4"/>
      <c r="AB759" s="24"/>
      <c r="AC759" s="27"/>
      <c r="AD759" s="27"/>
      <c r="AE759" s="27"/>
      <c r="AF759" s="4"/>
      <c r="AG759" s="4"/>
      <c r="AH759" s="30"/>
      <c r="AI759" s="30"/>
      <c r="AJ759" s="4"/>
      <c r="AK759" s="4"/>
      <c r="AL759" s="24"/>
      <c r="AM759" s="27"/>
      <c r="AN759" s="27"/>
      <c r="AO759" s="27"/>
      <c r="AP759" s="4"/>
      <c r="AQ759" s="4"/>
      <c r="AR759" s="30"/>
      <c r="AS759" s="30"/>
      <c r="AV759" s="24"/>
      <c r="AW759" s="27"/>
      <c r="AX759" s="27"/>
      <c r="AY759" s="27"/>
    </row>
    <row r="760" spans="2:51" x14ac:dyDescent="0.25">
      <c r="B760" s="4"/>
      <c r="C760" s="30"/>
      <c r="D760" s="30"/>
      <c r="E760" s="30"/>
      <c r="F760" s="27"/>
      <c r="G760" s="27"/>
      <c r="H760" s="24"/>
      <c r="I760" s="27"/>
      <c r="J760" s="27"/>
      <c r="K760" s="27"/>
      <c r="L760" s="4"/>
      <c r="M760" s="4"/>
      <c r="N760" s="30"/>
      <c r="O760" s="30"/>
      <c r="P760" s="4"/>
      <c r="Q760" s="4"/>
      <c r="R760" s="24"/>
      <c r="S760" s="27"/>
      <c r="T760" s="27"/>
      <c r="U760" s="27"/>
      <c r="V760" s="4"/>
      <c r="W760" s="4"/>
      <c r="X760" s="30"/>
      <c r="Y760" s="30"/>
      <c r="Z760" s="4"/>
      <c r="AA760" s="4"/>
      <c r="AB760" s="24"/>
      <c r="AC760" s="27"/>
      <c r="AD760" s="27"/>
      <c r="AE760" s="27"/>
      <c r="AF760" s="4"/>
      <c r="AG760" s="4"/>
      <c r="AH760" s="30"/>
      <c r="AI760" s="30"/>
      <c r="AJ760" s="4"/>
      <c r="AK760" s="4"/>
      <c r="AL760" s="24"/>
      <c r="AM760" s="27"/>
      <c r="AN760" s="27"/>
      <c r="AO760" s="27"/>
      <c r="AP760" s="4"/>
      <c r="AQ760" s="4"/>
      <c r="AR760" s="30"/>
      <c r="AS760" s="30"/>
      <c r="AV760" s="24"/>
      <c r="AW760" s="27"/>
      <c r="AX760" s="27"/>
      <c r="AY760" s="27"/>
    </row>
    <row r="761" spans="2:51" x14ac:dyDescent="0.25">
      <c r="B761" s="4"/>
      <c r="C761" s="30"/>
      <c r="D761" s="30"/>
      <c r="E761" s="30"/>
      <c r="F761" s="27"/>
      <c r="G761" s="27"/>
      <c r="H761" s="24"/>
      <c r="I761" s="27"/>
      <c r="J761" s="27"/>
      <c r="K761" s="27"/>
      <c r="L761" s="4"/>
      <c r="M761" s="4"/>
      <c r="N761" s="30"/>
      <c r="O761" s="30"/>
      <c r="P761" s="4"/>
      <c r="Q761" s="4"/>
      <c r="R761" s="24"/>
      <c r="S761" s="27"/>
      <c r="T761" s="27"/>
      <c r="U761" s="27"/>
      <c r="V761" s="4"/>
      <c r="W761" s="4"/>
      <c r="X761" s="30"/>
      <c r="Y761" s="30"/>
      <c r="Z761" s="4"/>
      <c r="AA761" s="4"/>
      <c r="AB761" s="24"/>
      <c r="AC761" s="27"/>
      <c r="AD761" s="27"/>
      <c r="AE761" s="27"/>
      <c r="AF761" s="4"/>
      <c r="AG761" s="4"/>
      <c r="AH761" s="30"/>
      <c r="AI761" s="30"/>
      <c r="AJ761" s="4"/>
      <c r="AK761" s="4"/>
      <c r="AL761" s="24"/>
      <c r="AM761" s="27"/>
      <c r="AN761" s="27"/>
      <c r="AO761" s="27"/>
      <c r="AP761" s="4"/>
      <c r="AQ761" s="4"/>
      <c r="AR761" s="30"/>
      <c r="AS761" s="30"/>
      <c r="AV761" s="24"/>
      <c r="AW761" s="27"/>
      <c r="AX761" s="27"/>
      <c r="AY761" s="27"/>
    </row>
    <row r="762" spans="2:51" x14ac:dyDescent="0.25">
      <c r="B762" s="4"/>
      <c r="C762" s="30"/>
      <c r="D762" s="30"/>
      <c r="E762" s="30"/>
      <c r="F762" s="27"/>
      <c r="G762" s="27"/>
      <c r="H762" s="24"/>
      <c r="I762" s="27"/>
      <c r="J762" s="27"/>
      <c r="K762" s="27"/>
      <c r="L762" s="4"/>
      <c r="M762" s="4"/>
      <c r="N762" s="30"/>
      <c r="O762" s="30"/>
      <c r="P762" s="4"/>
      <c r="Q762" s="4"/>
      <c r="R762" s="24"/>
      <c r="S762" s="27"/>
      <c r="T762" s="27"/>
      <c r="U762" s="27"/>
      <c r="V762" s="4"/>
      <c r="W762" s="4"/>
      <c r="X762" s="30"/>
      <c r="Y762" s="30"/>
      <c r="Z762" s="4"/>
      <c r="AA762" s="4"/>
      <c r="AB762" s="24"/>
      <c r="AC762" s="27"/>
      <c r="AD762" s="27"/>
      <c r="AE762" s="27"/>
      <c r="AF762" s="4"/>
      <c r="AG762" s="4"/>
      <c r="AH762" s="30"/>
      <c r="AI762" s="30"/>
      <c r="AJ762" s="4"/>
      <c r="AK762" s="4"/>
      <c r="AL762" s="24"/>
      <c r="AM762" s="27"/>
      <c r="AN762" s="27"/>
      <c r="AO762" s="27"/>
      <c r="AP762" s="4"/>
      <c r="AQ762" s="4"/>
      <c r="AR762" s="30"/>
      <c r="AS762" s="30"/>
      <c r="AV762" s="24"/>
      <c r="AW762" s="27"/>
      <c r="AX762" s="27"/>
      <c r="AY762" s="27"/>
    </row>
    <row r="763" spans="2:51" x14ac:dyDescent="0.25">
      <c r="B763" s="4"/>
      <c r="C763" s="30"/>
      <c r="D763" s="30"/>
      <c r="E763" s="30"/>
      <c r="F763" s="27"/>
      <c r="G763" s="27"/>
      <c r="H763" s="24"/>
      <c r="I763" s="27"/>
      <c r="J763" s="27"/>
      <c r="K763" s="27"/>
      <c r="L763" s="4"/>
      <c r="M763" s="4"/>
      <c r="N763" s="30"/>
      <c r="O763" s="30"/>
      <c r="P763" s="4"/>
      <c r="Q763" s="4"/>
      <c r="R763" s="24"/>
      <c r="S763" s="27"/>
      <c r="T763" s="27"/>
      <c r="U763" s="27"/>
      <c r="V763" s="4"/>
      <c r="W763" s="4"/>
      <c r="X763" s="30"/>
      <c r="Y763" s="30"/>
      <c r="Z763" s="4"/>
      <c r="AA763" s="4"/>
      <c r="AB763" s="24"/>
      <c r="AC763" s="27"/>
      <c r="AD763" s="27"/>
      <c r="AE763" s="27"/>
      <c r="AF763" s="4"/>
      <c r="AG763" s="4"/>
      <c r="AH763" s="30"/>
      <c r="AI763" s="30"/>
      <c r="AJ763" s="4"/>
      <c r="AK763" s="4"/>
      <c r="AL763" s="24"/>
      <c r="AM763" s="27"/>
      <c r="AN763" s="27"/>
      <c r="AO763" s="27"/>
      <c r="AP763" s="4"/>
      <c r="AQ763" s="4"/>
      <c r="AR763" s="30"/>
      <c r="AS763" s="30"/>
      <c r="AV763" s="24"/>
      <c r="AW763" s="27"/>
      <c r="AX763" s="27"/>
      <c r="AY763" s="27"/>
    </row>
    <row r="764" spans="2:51" x14ac:dyDescent="0.25">
      <c r="B764" s="4"/>
      <c r="C764" s="30"/>
      <c r="D764" s="30"/>
      <c r="E764" s="30"/>
      <c r="F764" s="27"/>
      <c r="G764" s="27"/>
      <c r="H764" s="24"/>
      <c r="I764" s="27"/>
      <c r="J764" s="27"/>
      <c r="K764" s="27"/>
      <c r="L764" s="4"/>
      <c r="M764" s="4"/>
      <c r="N764" s="30"/>
      <c r="O764" s="30"/>
      <c r="P764" s="4"/>
      <c r="Q764" s="4"/>
      <c r="R764" s="24"/>
      <c r="S764" s="27"/>
      <c r="T764" s="27"/>
      <c r="U764" s="27"/>
      <c r="V764" s="4"/>
      <c r="W764" s="4"/>
      <c r="X764" s="30"/>
      <c r="Y764" s="30"/>
      <c r="Z764" s="4"/>
      <c r="AA764" s="4"/>
      <c r="AB764" s="24"/>
      <c r="AC764" s="27"/>
      <c r="AD764" s="27"/>
      <c r="AE764" s="27"/>
      <c r="AF764" s="4"/>
      <c r="AG764" s="4"/>
      <c r="AH764" s="30"/>
      <c r="AI764" s="30"/>
      <c r="AJ764" s="4"/>
      <c r="AK764" s="4"/>
      <c r="AL764" s="24"/>
      <c r="AM764" s="27"/>
      <c r="AN764" s="27"/>
      <c r="AO764" s="27"/>
      <c r="AP764" s="4"/>
      <c r="AQ764" s="4"/>
      <c r="AR764" s="30"/>
      <c r="AS764" s="30"/>
      <c r="AV764" s="24"/>
      <c r="AW764" s="27"/>
      <c r="AX764" s="27"/>
      <c r="AY764" s="27"/>
    </row>
    <row r="765" spans="2:51" x14ac:dyDescent="0.25">
      <c r="B765" s="4"/>
      <c r="C765" s="30"/>
      <c r="D765" s="30"/>
      <c r="E765" s="30"/>
      <c r="F765" s="27"/>
      <c r="G765" s="27"/>
      <c r="H765" s="24"/>
      <c r="I765" s="27"/>
      <c r="J765" s="27"/>
      <c r="K765" s="27"/>
      <c r="L765" s="4"/>
      <c r="M765" s="4"/>
      <c r="N765" s="30"/>
      <c r="O765" s="30"/>
      <c r="P765" s="4"/>
      <c r="Q765" s="4"/>
      <c r="R765" s="24"/>
      <c r="S765" s="27"/>
      <c r="T765" s="27"/>
      <c r="U765" s="27"/>
      <c r="V765" s="4"/>
      <c r="W765" s="4"/>
      <c r="X765" s="30"/>
      <c r="Y765" s="30"/>
      <c r="Z765" s="4"/>
      <c r="AA765" s="4"/>
      <c r="AB765" s="24"/>
      <c r="AC765" s="27"/>
      <c r="AD765" s="27"/>
      <c r="AE765" s="27"/>
      <c r="AF765" s="4"/>
      <c r="AG765" s="4"/>
      <c r="AH765" s="30"/>
      <c r="AI765" s="30"/>
      <c r="AJ765" s="4"/>
      <c r="AK765" s="4"/>
      <c r="AL765" s="24"/>
      <c r="AM765" s="27"/>
      <c r="AN765" s="27"/>
      <c r="AO765" s="27"/>
      <c r="AP765" s="4"/>
      <c r="AQ765" s="4"/>
      <c r="AR765" s="30"/>
      <c r="AS765" s="30"/>
      <c r="AV765" s="24"/>
      <c r="AW765" s="27"/>
      <c r="AX765" s="27"/>
      <c r="AY765" s="27"/>
    </row>
    <row r="766" spans="2:51" x14ac:dyDescent="0.25">
      <c r="B766" s="4"/>
      <c r="C766" s="30"/>
      <c r="D766" s="30"/>
      <c r="E766" s="30"/>
      <c r="F766" s="27"/>
      <c r="G766" s="27"/>
      <c r="H766" s="24"/>
      <c r="I766" s="27"/>
      <c r="J766" s="27"/>
      <c r="K766" s="27"/>
      <c r="L766" s="4"/>
      <c r="M766" s="4"/>
      <c r="N766" s="30"/>
      <c r="O766" s="30"/>
      <c r="P766" s="4"/>
      <c r="Q766" s="4"/>
      <c r="R766" s="24"/>
      <c r="S766" s="27"/>
      <c r="T766" s="27"/>
      <c r="U766" s="27"/>
      <c r="V766" s="4"/>
      <c r="W766" s="4"/>
      <c r="X766" s="30"/>
      <c r="Y766" s="30"/>
      <c r="Z766" s="4"/>
      <c r="AA766" s="4"/>
      <c r="AB766" s="24"/>
      <c r="AC766" s="27"/>
      <c r="AD766" s="27"/>
      <c r="AE766" s="27"/>
      <c r="AF766" s="4"/>
      <c r="AG766" s="4"/>
      <c r="AH766" s="30"/>
      <c r="AI766" s="30"/>
      <c r="AJ766" s="4"/>
      <c r="AK766" s="4"/>
      <c r="AL766" s="24"/>
      <c r="AM766" s="27"/>
      <c r="AN766" s="27"/>
      <c r="AO766" s="27"/>
      <c r="AP766" s="4"/>
      <c r="AQ766" s="4"/>
      <c r="AR766" s="30"/>
      <c r="AS766" s="30"/>
      <c r="AV766" s="24"/>
      <c r="AW766" s="27"/>
      <c r="AX766" s="27"/>
      <c r="AY766" s="27"/>
    </row>
    <row r="767" spans="2:51" x14ac:dyDescent="0.25">
      <c r="B767" s="4"/>
      <c r="C767" s="30"/>
      <c r="D767" s="30"/>
      <c r="E767" s="30"/>
      <c r="F767" s="27"/>
      <c r="G767" s="27"/>
      <c r="H767" s="24"/>
      <c r="I767" s="27"/>
      <c r="J767" s="27"/>
      <c r="K767" s="27"/>
      <c r="L767" s="4"/>
      <c r="M767" s="4"/>
      <c r="N767" s="30"/>
      <c r="O767" s="30"/>
      <c r="P767" s="4"/>
      <c r="Q767" s="4"/>
      <c r="R767" s="24"/>
      <c r="S767" s="27"/>
      <c r="T767" s="27"/>
      <c r="U767" s="27"/>
      <c r="V767" s="4"/>
      <c r="W767" s="4"/>
      <c r="X767" s="30"/>
      <c r="Y767" s="30"/>
      <c r="Z767" s="4"/>
      <c r="AA767" s="4"/>
      <c r="AB767" s="24"/>
      <c r="AC767" s="27"/>
      <c r="AD767" s="27"/>
      <c r="AE767" s="27"/>
      <c r="AF767" s="4"/>
      <c r="AG767" s="4"/>
      <c r="AH767" s="30"/>
      <c r="AI767" s="30"/>
      <c r="AJ767" s="4"/>
      <c r="AK767" s="4"/>
      <c r="AL767" s="24"/>
      <c r="AM767" s="27"/>
      <c r="AN767" s="27"/>
      <c r="AO767" s="27"/>
      <c r="AP767" s="4"/>
      <c r="AQ767" s="4"/>
      <c r="AR767" s="30"/>
      <c r="AS767" s="30"/>
      <c r="AV767" s="24"/>
      <c r="AW767" s="27"/>
      <c r="AX767" s="27"/>
      <c r="AY767" s="27"/>
    </row>
    <row r="768" spans="2:51" x14ac:dyDescent="0.25">
      <c r="B768" s="4"/>
      <c r="C768" s="30"/>
      <c r="D768" s="30"/>
      <c r="E768" s="30"/>
      <c r="F768" s="27"/>
      <c r="G768" s="27"/>
      <c r="H768" s="24"/>
      <c r="I768" s="27"/>
      <c r="J768" s="27"/>
      <c r="K768" s="27"/>
      <c r="L768" s="4"/>
      <c r="M768" s="4"/>
      <c r="N768" s="30"/>
      <c r="O768" s="30"/>
      <c r="P768" s="4"/>
      <c r="Q768" s="4"/>
      <c r="R768" s="24"/>
      <c r="S768" s="27"/>
      <c r="T768" s="27"/>
      <c r="U768" s="27"/>
      <c r="V768" s="4"/>
      <c r="W768" s="4"/>
      <c r="X768" s="30"/>
      <c r="Y768" s="30"/>
      <c r="Z768" s="4"/>
      <c r="AA768" s="4"/>
      <c r="AB768" s="24"/>
      <c r="AC768" s="27"/>
      <c r="AD768" s="27"/>
      <c r="AE768" s="27"/>
      <c r="AF768" s="4"/>
      <c r="AG768" s="4"/>
      <c r="AH768" s="30"/>
      <c r="AI768" s="30"/>
      <c r="AJ768" s="4"/>
      <c r="AK768" s="4"/>
      <c r="AL768" s="24"/>
      <c r="AM768" s="27"/>
      <c r="AN768" s="27"/>
      <c r="AO768" s="27"/>
      <c r="AP768" s="4"/>
      <c r="AQ768" s="4"/>
      <c r="AR768" s="30"/>
      <c r="AS768" s="30"/>
      <c r="AV768" s="24"/>
      <c r="AW768" s="27"/>
      <c r="AX768" s="27"/>
      <c r="AY768" s="27"/>
    </row>
    <row r="769" spans="2:51" x14ac:dyDescent="0.25">
      <c r="B769" s="4"/>
      <c r="C769" s="30"/>
      <c r="D769" s="30"/>
      <c r="E769" s="30"/>
      <c r="F769" s="27"/>
      <c r="G769" s="27"/>
      <c r="H769" s="24"/>
      <c r="I769" s="27"/>
      <c r="J769" s="27"/>
      <c r="K769" s="27"/>
      <c r="L769" s="4"/>
      <c r="M769" s="4"/>
      <c r="N769" s="30"/>
      <c r="O769" s="30"/>
      <c r="P769" s="4"/>
      <c r="Q769" s="4"/>
      <c r="R769" s="24"/>
      <c r="S769" s="27"/>
      <c r="T769" s="27"/>
      <c r="U769" s="27"/>
      <c r="V769" s="4"/>
      <c r="W769" s="4"/>
      <c r="X769" s="30"/>
      <c r="Y769" s="30"/>
      <c r="Z769" s="4"/>
      <c r="AA769" s="4"/>
      <c r="AB769" s="24"/>
      <c r="AC769" s="27"/>
      <c r="AD769" s="27"/>
      <c r="AE769" s="27"/>
      <c r="AF769" s="4"/>
      <c r="AG769" s="4"/>
      <c r="AH769" s="30"/>
      <c r="AI769" s="30"/>
      <c r="AJ769" s="4"/>
      <c r="AK769" s="4"/>
      <c r="AL769" s="24"/>
      <c r="AM769" s="27"/>
      <c r="AN769" s="27"/>
      <c r="AO769" s="27"/>
      <c r="AP769" s="4"/>
      <c r="AQ769" s="4"/>
      <c r="AR769" s="30"/>
      <c r="AS769" s="30"/>
      <c r="AV769" s="24"/>
      <c r="AW769" s="27"/>
      <c r="AX769" s="27"/>
      <c r="AY769" s="27"/>
    </row>
    <row r="770" spans="2:51" x14ac:dyDescent="0.25">
      <c r="B770" s="4"/>
      <c r="C770" s="30"/>
      <c r="D770" s="30"/>
      <c r="E770" s="30"/>
      <c r="F770" s="27"/>
      <c r="G770" s="27"/>
      <c r="H770" s="24"/>
      <c r="I770" s="27"/>
      <c r="J770" s="27"/>
      <c r="K770" s="27"/>
      <c r="L770" s="4"/>
      <c r="M770" s="4"/>
      <c r="N770" s="30"/>
      <c r="O770" s="30"/>
      <c r="P770" s="4"/>
      <c r="Q770" s="4"/>
      <c r="R770" s="24"/>
      <c r="S770" s="27"/>
      <c r="T770" s="27"/>
      <c r="U770" s="27"/>
      <c r="V770" s="4"/>
      <c r="W770" s="4"/>
      <c r="X770" s="30"/>
      <c r="Y770" s="30"/>
      <c r="Z770" s="4"/>
      <c r="AA770" s="4"/>
      <c r="AB770" s="24"/>
      <c r="AC770" s="27"/>
      <c r="AD770" s="27"/>
      <c r="AE770" s="27"/>
      <c r="AF770" s="4"/>
      <c r="AG770" s="4"/>
      <c r="AH770" s="30"/>
      <c r="AI770" s="30"/>
      <c r="AJ770" s="4"/>
      <c r="AK770" s="4"/>
      <c r="AL770" s="24"/>
      <c r="AM770" s="27"/>
      <c r="AN770" s="27"/>
      <c r="AO770" s="27"/>
      <c r="AP770" s="4"/>
      <c r="AQ770" s="4"/>
      <c r="AR770" s="30"/>
      <c r="AS770" s="30"/>
      <c r="AV770" s="24"/>
      <c r="AW770" s="27"/>
      <c r="AX770" s="27"/>
      <c r="AY770" s="27"/>
    </row>
    <row r="771" spans="2:51" x14ac:dyDescent="0.25">
      <c r="B771" s="4"/>
      <c r="C771" s="30"/>
      <c r="D771" s="30"/>
      <c r="E771" s="30"/>
      <c r="F771" s="27"/>
      <c r="G771" s="27"/>
      <c r="H771" s="24"/>
      <c r="I771" s="27"/>
      <c r="J771" s="27"/>
      <c r="K771" s="27"/>
      <c r="L771" s="4"/>
      <c r="M771" s="4"/>
      <c r="N771" s="30"/>
      <c r="O771" s="30"/>
      <c r="P771" s="4"/>
      <c r="Q771" s="4"/>
      <c r="R771" s="24"/>
      <c r="S771" s="27"/>
      <c r="T771" s="27"/>
      <c r="U771" s="27"/>
      <c r="V771" s="4"/>
      <c r="W771" s="4"/>
      <c r="X771" s="30"/>
      <c r="Y771" s="30"/>
      <c r="Z771" s="4"/>
      <c r="AA771" s="4"/>
      <c r="AB771" s="24"/>
      <c r="AC771" s="27"/>
      <c r="AD771" s="27"/>
      <c r="AE771" s="27"/>
      <c r="AF771" s="4"/>
      <c r="AG771" s="4"/>
      <c r="AH771" s="30"/>
      <c r="AI771" s="30"/>
      <c r="AJ771" s="4"/>
      <c r="AK771" s="4"/>
      <c r="AL771" s="24"/>
      <c r="AM771" s="27"/>
      <c r="AN771" s="27"/>
      <c r="AO771" s="27"/>
      <c r="AP771" s="4"/>
      <c r="AQ771" s="4"/>
      <c r="AR771" s="30"/>
      <c r="AS771" s="30"/>
      <c r="AV771" s="24"/>
      <c r="AW771" s="27"/>
      <c r="AX771" s="27"/>
      <c r="AY771" s="27"/>
    </row>
    <row r="772" spans="2:51" x14ac:dyDescent="0.25">
      <c r="B772" s="4"/>
      <c r="C772" s="30"/>
      <c r="D772" s="30"/>
      <c r="E772" s="30"/>
      <c r="F772" s="27"/>
      <c r="G772" s="27"/>
      <c r="H772" s="24"/>
      <c r="I772" s="27"/>
      <c r="J772" s="27"/>
      <c r="K772" s="27"/>
      <c r="L772" s="4"/>
      <c r="M772" s="4"/>
      <c r="N772" s="30"/>
      <c r="O772" s="30"/>
      <c r="P772" s="4"/>
      <c r="Q772" s="4"/>
      <c r="R772" s="24"/>
      <c r="S772" s="27"/>
      <c r="T772" s="27"/>
      <c r="U772" s="27"/>
      <c r="V772" s="4"/>
      <c r="W772" s="4"/>
      <c r="X772" s="30"/>
      <c r="Y772" s="30"/>
      <c r="Z772" s="4"/>
      <c r="AA772" s="4"/>
      <c r="AB772" s="24"/>
      <c r="AC772" s="27"/>
      <c r="AD772" s="27"/>
      <c r="AE772" s="27"/>
      <c r="AF772" s="4"/>
      <c r="AG772" s="4"/>
      <c r="AH772" s="30"/>
      <c r="AI772" s="30"/>
      <c r="AJ772" s="4"/>
      <c r="AK772" s="4"/>
      <c r="AL772" s="24"/>
      <c r="AM772" s="27"/>
      <c r="AN772" s="27"/>
      <c r="AO772" s="27"/>
      <c r="AP772" s="4"/>
      <c r="AQ772" s="4"/>
      <c r="AR772" s="30"/>
      <c r="AS772" s="30"/>
      <c r="AV772" s="24"/>
      <c r="AW772" s="27"/>
      <c r="AX772" s="27"/>
      <c r="AY772" s="27"/>
    </row>
    <row r="773" spans="2:51" x14ac:dyDescent="0.25">
      <c r="B773" s="4"/>
      <c r="C773" s="30"/>
      <c r="D773" s="30"/>
      <c r="E773" s="30"/>
      <c r="F773" s="27"/>
      <c r="G773" s="27"/>
      <c r="H773" s="24"/>
      <c r="I773" s="27"/>
      <c r="J773" s="27"/>
      <c r="K773" s="27"/>
      <c r="L773" s="4"/>
      <c r="M773" s="4"/>
      <c r="N773" s="30"/>
      <c r="O773" s="30"/>
      <c r="P773" s="4"/>
      <c r="Q773" s="4"/>
      <c r="R773" s="24"/>
      <c r="S773" s="27"/>
      <c r="T773" s="27"/>
      <c r="U773" s="27"/>
      <c r="V773" s="4"/>
      <c r="W773" s="4"/>
      <c r="X773" s="30"/>
      <c r="Y773" s="30"/>
      <c r="Z773" s="4"/>
      <c r="AA773" s="4"/>
      <c r="AB773" s="24"/>
      <c r="AC773" s="27"/>
      <c r="AD773" s="27"/>
      <c r="AE773" s="27"/>
      <c r="AF773" s="4"/>
      <c r="AG773" s="4"/>
      <c r="AH773" s="30"/>
      <c r="AI773" s="30"/>
      <c r="AJ773" s="4"/>
      <c r="AK773" s="4"/>
      <c r="AL773" s="24"/>
      <c r="AM773" s="27"/>
      <c r="AN773" s="27"/>
      <c r="AO773" s="27"/>
      <c r="AP773" s="4"/>
      <c r="AQ773" s="4"/>
      <c r="AR773" s="30"/>
      <c r="AS773" s="30"/>
      <c r="AV773" s="24"/>
      <c r="AW773" s="27"/>
      <c r="AX773" s="27"/>
      <c r="AY773" s="27"/>
    </row>
    <row r="774" spans="2:51" x14ac:dyDescent="0.25">
      <c r="B774" s="4"/>
      <c r="C774" s="30"/>
      <c r="D774" s="30"/>
      <c r="E774" s="30"/>
      <c r="F774" s="27"/>
      <c r="G774" s="27"/>
      <c r="H774" s="24"/>
      <c r="I774" s="27"/>
      <c r="J774" s="27"/>
      <c r="K774" s="27"/>
      <c r="L774" s="4"/>
      <c r="M774" s="4"/>
      <c r="N774" s="30"/>
      <c r="O774" s="30"/>
      <c r="P774" s="4"/>
      <c r="Q774" s="4"/>
      <c r="R774" s="24"/>
      <c r="S774" s="27"/>
      <c r="T774" s="27"/>
      <c r="U774" s="27"/>
      <c r="V774" s="4"/>
      <c r="W774" s="4"/>
      <c r="X774" s="30"/>
      <c r="Y774" s="30"/>
      <c r="Z774" s="4"/>
      <c r="AA774" s="4"/>
      <c r="AB774" s="24"/>
      <c r="AC774" s="27"/>
      <c r="AD774" s="27"/>
      <c r="AE774" s="27"/>
      <c r="AF774" s="4"/>
      <c r="AG774" s="4"/>
      <c r="AH774" s="30"/>
      <c r="AI774" s="30"/>
      <c r="AJ774" s="4"/>
      <c r="AK774" s="4"/>
      <c r="AL774" s="24"/>
      <c r="AM774" s="27"/>
      <c r="AN774" s="27"/>
      <c r="AO774" s="27"/>
      <c r="AP774" s="4"/>
      <c r="AQ774" s="4"/>
      <c r="AR774" s="30"/>
      <c r="AS774" s="30"/>
      <c r="AV774" s="24"/>
      <c r="AW774" s="27"/>
      <c r="AX774" s="27"/>
      <c r="AY774" s="27"/>
    </row>
    <row r="775" spans="2:51" x14ac:dyDescent="0.25">
      <c r="B775" s="4"/>
      <c r="C775" s="30"/>
      <c r="D775" s="30"/>
      <c r="E775" s="30"/>
      <c r="F775" s="27"/>
      <c r="G775" s="27"/>
      <c r="H775" s="24"/>
      <c r="I775" s="27"/>
      <c r="J775" s="27"/>
      <c r="K775" s="27"/>
      <c r="L775" s="4"/>
      <c r="M775" s="4"/>
      <c r="N775" s="30"/>
      <c r="O775" s="30"/>
      <c r="P775" s="4"/>
      <c r="Q775" s="4"/>
      <c r="R775" s="24"/>
      <c r="S775" s="27"/>
      <c r="T775" s="27"/>
      <c r="U775" s="27"/>
      <c r="V775" s="4"/>
      <c r="W775" s="4"/>
      <c r="X775" s="30"/>
      <c r="Y775" s="30"/>
      <c r="Z775" s="4"/>
      <c r="AA775" s="4"/>
      <c r="AB775" s="24"/>
      <c r="AC775" s="27"/>
      <c r="AD775" s="27"/>
      <c r="AE775" s="27"/>
      <c r="AF775" s="4"/>
      <c r="AG775" s="4"/>
      <c r="AH775" s="30"/>
      <c r="AI775" s="30"/>
      <c r="AJ775" s="4"/>
      <c r="AK775" s="4"/>
      <c r="AL775" s="24"/>
      <c r="AM775" s="27"/>
      <c r="AN775" s="27"/>
      <c r="AO775" s="27"/>
      <c r="AP775" s="4"/>
      <c r="AQ775" s="4"/>
      <c r="AR775" s="30"/>
      <c r="AS775" s="30"/>
      <c r="AV775" s="24"/>
      <c r="AW775" s="27"/>
      <c r="AX775" s="27"/>
      <c r="AY775" s="27"/>
    </row>
    <row r="776" spans="2:51" x14ac:dyDescent="0.25">
      <c r="B776" s="4"/>
      <c r="C776" s="30"/>
      <c r="D776" s="30"/>
      <c r="E776" s="30"/>
      <c r="F776" s="27"/>
      <c r="G776" s="27"/>
      <c r="H776" s="24"/>
      <c r="I776" s="27"/>
      <c r="J776" s="27"/>
      <c r="K776" s="27"/>
      <c r="L776" s="4"/>
      <c r="M776" s="4"/>
      <c r="N776" s="30"/>
      <c r="O776" s="30"/>
      <c r="P776" s="4"/>
      <c r="Q776" s="4"/>
      <c r="R776" s="24"/>
      <c r="S776" s="27"/>
      <c r="T776" s="27"/>
      <c r="U776" s="27"/>
      <c r="V776" s="4"/>
      <c r="W776" s="4"/>
      <c r="X776" s="30"/>
      <c r="Y776" s="30"/>
      <c r="Z776" s="4"/>
      <c r="AA776" s="4"/>
      <c r="AB776" s="24"/>
      <c r="AC776" s="27"/>
      <c r="AD776" s="27"/>
      <c r="AE776" s="27"/>
      <c r="AF776" s="4"/>
      <c r="AG776" s="4"/>
      <c r="AH776" s="30"/>
      <c r="AI776" s="30"/>
      <c r="AJ776" s="4"/>
      <c r="AK776" s="4"/>
      <c r="AL776" s="24"/>
      <c r="AM776" s="27"/>
      <c r="AN776" s="27"/>
      <c r="AO776" s="27"/>
      <c r="AP776" s="4"/>
      <c r="AQ776" s="4"/>
      <c r="AR776" s="30"/>
      <c r="AS776" s="30"/>
      <c r="AV776" s="24"/>
      <c r="AW776" s="27"/>
      <c r="AX776" s="27"/>
      <c r="AY776" s="27"/>
    </row>
    <row r="777" spans="2:51" x14ac:dyDescent="0.25">
      <c r="B777" s="4"/>
      <c r="C777" s="30"/>
      <c r="D777" s="30"/>
      <c r="E777" s="30"/>
      <c r="F777" s="27"/>
      <c r="G777" s="27"/>
      <c r="H777" s="24"/>
      <c r="I777" s="27"/>
      <c r="J777" s="27"/>
      <c r="K777" s="27"/>
      <c r="L777" s="4"/>
      <c r="M777" s="4"/>
      <c r="N777" s="30"/>
      <c r="O777" s="30"/>
      <c r="P777" s="4"/>
      <c r="Q777" s="4"/>
      <c r="R777" s="24"/>
      <c r="S777" s="27"/>
      <c r="T777" s="27"/>
      <c r="U777" s="27"/>
      <c r="V777" s="4"/>
      <c r="W777" s="4"/>
      <c r="X777" s="30"/>
      <c r="Y777" s="30"/>
      <c r="Z777" s="4"/>
      <c r="AA777" s="4"/>
      <c r="AB777" s="24"/>
      <c r="AC777" s="27"/>
      <c r="AD777" s="27"/>
      <c r="AE777" s="27"/>
      <c r="AF777" s="4"/>
      <c r="AG777" s="4"/>
      <c r="AH777" s="30"/>
      <c r="AI777" s="30"/>
      <c r="AJ777" s="4"/>
      <c r="AK777" s="4"/>
      <c r="AL777" s="24"/>
      <c r="AM777" s="27"/>
      <c r="AN777" s="27"/>
      <c r="AO777" s="27"/>
      <c r="AP777" s="4"/>
      <c r="AQ777" s="4"/>
      <c r="AR777" s="30"/>
      <c r="AS777" s="30"/>
      <c r="AV777" s="24"/>
      <c r="AW777" s="27"/>
      <c r="AX777" s="27"/>
      <c r="AY777" s="27"/>
    </row>
    <row r="778" spans="2:51" x14ac:dyDescent="0.25">
      <c r="B778" s="4"/>
      <c r="C778" s="30"/>
      <c r="D778" s="30"/>
      <c r="E778" s="30"/>
      <c r="F778" s="27"/>
      <c r="G778" s="27"/>
      <c r="H778" s="24"/>
      <c r="I778" s="27"/>
      <c r="J778" s="27"/>
      <c r="K778" s="27"/>
      <c r="L778" s="4"/>
      <c r="M778" s="4"/>
      <c r="N778" s="30"/>
      <c r="O778" s="30"/>
      <c r="P778" s="4"/>
      <c r="Q778" s="4"/>
      <c r="R778" s="24"/>
      <c r="S778" s="27"/>
      <c r="T778" s="27"/>
      <c r="U778" s="27"/>
      <c r="V778" s="4"/>
      <c r="W778" s="4"/>
      <c r="X778" s="30"/>
      <c r="Y778" s="30"/>
      <c r="Z778" s="4"/>
      <c r="AA778" s="4"/>
      <c r="AB778" s="24"/>
      <c r="AC778" s="27"/>
      <c r="AD778" s="27"/>
      <c r="AE778" s="27"/>
      <c r="AF778" s="4"/>
      <c r="AG778" s="4"/>
      <c r="AH778" s="30"/>
      <c r="AI778" s="30"/>
      <c r="AJ778" s="4"/>
      <c r="AK778" s="4"/>
      <c r="AL778" s="24"/>
      <c r="AM778" s="27"/>
      <c r="AN778" s="27"/>
      <c r="AO778" s="27"/>
      <c r="AP778" s="4"/>
      <c r="AQ778" s="4"/>
      <c r="AR778" s="30"/>
      <c r="AS778" s="30"/>
      <c r="AV778" s="24"/>
      <c r="AW778" s="27"/>
      <c r="AX778" s="27"/>
      <c r="AY778" s="27"/>
    </row>
    <row r="779" spans="2:51" x14ac:dyDescent="0.25">
      <c r="B779" s="4"/>
      <c r="C779" s="30"/>
      <c r="D779" s="30"/>
      <c r="E779" s="30"/>
      <c r="F779" s="27"/>
      <c r="G779" s="27"/>
      <c r="H779" s="24"/>
      <c r="I779" s="27"/>
      <c r="J779" s="27"/>
      <c r="K779" s="27"/>
      <c r="L779" s="4"/>
      <c r="M779" s="4"/>
      <c r="N779" s="30"/>
      <c r="O779" s="30"/>
      <c r="P779" s="4"/>
      <c r="Q779" s="4"/>
      <c r="R779" s="24"/>
      <c r="S779" s="27"/>
      <c r="T779" s="27"/>
      <c r="U779" s="27"/>
      <c r="V779" s="4"/>
      <c r="W779" s="4"/>
      <c r="X779" s="30"/>
      <c r="Y779" s="30"/>
      <c r="Z779" s="4"/>
      <c r="AA779" s="4"/>
      <c r="AB779" s="24"/>
      <c r="AC779" s="27"/>
      <c r="AD779" s="27"/>
      <c r="AE779" s="27"/>
      <c r="AF779" s="4"/>
      <c r="AG779" s="4"/>
      <c r="AH779" s="30"/>
      <c r="AI779" s="30"/>
      <c r="AJ779" s="4"/>
      <c r="AK779" s="4"/>
      <c r="AL779" s="24"/>
      <c r="AM779" s="27"/>
      <c r="AN779" s="27"/>
      <c r="AO779" s="27"/>
      <c r="AP779" s="4"/>
      <c r="AQ779" s="4"/>
      <c r="AR779" s="30"/>
      <c r="AS779" s="30"/>
      <c r="AV779" s="24"/>
      <c r="AW779" s="27"/>
      <c r="AX779" s="27"/>
      <c r="AY779" s="27"/>
    </row>
    <row r="780" spans="2:51" x14ac:dyDescent="0.25">
      <c r="B780" s="4"/>
      <c r="C780" s="30"/>
      <c r="D780" s="30"/>
      <c r="E780" s="30"/>
      <c r="F780" s="27"/>
      <c r="G780" s="27"/>
      <c r="H780" s="24"/>
      <c r="I780" s="27"/>
      <c r="J780" s="27"/>
      <c r="K780" s="27"/>
      <c r="L780" s="4"/>
      <c r="M780" s="4"/>
      <c r="N780" s="30"/>
      <c r="O780" s="30"/>
      <c r="P780" s="4"/>
      <c r="Q780" s="4"/>
      <c r="R780" s="24"/>
      <c r="S780" s="27"/>
      <c r="T780" s="27"/>
      <c r="U780" s="27"/>
      <c r="V780" s="4"/>
      <c r="W780" s="4"/>
      <c r="X780" s="30"/>
      <c r="Y780" s="30"/>
      <c r="Z780" s="4"/>
      <c r="AA780" s="4"/>
      <c r="AB780" s="24"/>
      <c r="AC780" s="27"/>
      <c r="AD780" s="27"/>
      <c r="AE780" s="27"/>
      <c r="AF780" s="4"/>
      <c r="AG780" s="4"/>
      <c r="AH780" s="30"/>
      <c r="AI780" s="30"/>
      <c r="AJ780" s="4"/>
      <c r="AK780" s="4"/>
      <c r="AL780" s="24"/>
      <c r="AM780" s="27"/>
      <c r="AN780" s="27"/>
      <c r="AO780" s="27"/>
      <c r="AP780" s="4"/>
      <c r="AQ780" s="4"/>
      <c r="AR780" s="30"/>
      <c r="AS780" s="30"/>
      <c r="AV780" s="24"/>
      <c r="AW780" s="27"/>
      <c r="AX780" s="27"/>
      <c r="AY780" s="27"/>
    </row>
    <row r="781" spans="2:51" x14ac:dyDescent="0.25">
      <c r="B781" s="4"/>
      <c r="C781" s="30"/>
      <c r="D781" s="30"/>
      <c r="E781" s="30"/>
      <c r="F781" s="27"/>
      <c r="G781" s="27"/>
      <c r="H781" s="24"/>
      <c r="I781" s="27"/>
      <c r="J781" s="27"/>
      <c r="K781" s="27"/>
      <c r="L781" s="4"/>
      <c r="M781" s="4"/>
      <c r="N781" s="30"/>
      <c r="O781" s="30"/>
      <c r="P781" s="4"/>
      <c r="Q781" s="4"/>
      <c r="R781" s="24"/>
      <c r="S781" s="27"/>
      <c r="T781" s="27"/>
      <c r="U781" s="27"/>
      <c r="V781" s="4"/>
      <c r="W781" s="4"/>
      <c r="X781" s="30"/>
      <c r="Y781" s="30"/>
      <c r="Z781" s="4"/>
      <c r="AA781" s="4"/>
      <c r="AB781" s="24"/>
      <c r="AC781" s="27"/>
      <c r="AD781" s="27"/>
      <c r="AE781" s="27"/>
      <c r="AF781" s="4"/>
      <c r="AG781" s="4"/>
      <c r="AH781" s="30"/>
      <c r="AI781" s="30"/>
      <c r="AJ781" s="4"/>
      <c r="AK781" s="4"/>
      <c r="AL781" s="24"/>
      <c r="AM781" s="27"/>
      <c r="AN781" s="27"/>
      <c r="AO781" s="27"/>
      <c r="AP781" s="4"/>
      <c r="AQ781" s="4"/>
      <c r="AR781" s="30"/>
      <c r="AS781" s="30"/>
      <c r="AV781" s="24"/>
      <c r="AW781" s="27"/>
      <c r="AX781" s="27"/>
      <c r="AY781" s="27"/>
    </row>
    <row r="782" spans="2:51" x14ac:dyDescent="0.25">
      <c r="B782" s="4"/>
      <c r="C782" s="30"/>
      <c r="D782" s="30"/>
      <c r="E782" s="30"/>
      <c r="F782" s="27"/>
      <c r="G782" s="27"/>
      <c r="H782" s="24"/>
      <c r="I782" s="27"/>
      <c r="J782" s="27"/>
      <c r="K782" s="27"/>
      <c r="L782" s="4"/>
      <c r="M782" s="4"/>
      <c r="N782" s="30"/>
      <c r="O782" s="30"/>
      <c r="P782" s="4"/>
      <c r="Q782" s="4"/>
      <c r="R782" s="24"/>
      <c r="S782" s="27"/>
      <c r="T782" s="27"/>
      <c r="U782" s="27"/>
      <c r="V782" s="4"/>
      <c r="W782" s="4"/>
      <c r="X782" s="30"/>
      <c r="Y782" s="30"/>
      <c r="Z782" s="4"/>
      <c r="AA782" s="4"/>
      <c r="AB782" s="24"/>
      <c r="AC782" s="27"/>
      <c r="AD782" s="27"/>
      <c r="AE782" s="27"/>
      <c r="AF782" s="4"/>
      <c r="AG782" s="4"/>
      <c r="AH782" s="30"/>
      <c r="AI782" s="30"/>
      <c r="AJ782" s="4"/>
      <c r="AK782" s="4"/>
      <c r="AL782" s="24"/>
      <c r="AM782" s="27"/>
      <c r="AN782" s="27"/>
      <c r="AO782" s="27"/>
      <c r="AP782" s="4"/>
      <c r="AQ782" s="4"/>
      <c r="AR782" s="30"/>
      <c r="AS782" s="30"/>
      <c r="AV782" s="24"/>
      <c r="AW782" s="27"/>
      <c r="AX782" s="27"/>
      <c r="AY782" s="27"/>
    </row>
    <row r="783" spans="2:51" x14ac:dyDescent="0.25">
      <c r="B783" s="4"/>
      <c r="C783" s="30"/>
      <c r="D783" s="30"/>
      <c r="E783" s="30"/>
      <c r="F783" s="27"/>
      <c r="G783" s="27"/>
      <c r="H783" s="24"/>
      <c r="I783" s="27"/>
      <c r="J783" s="27"/>
      <c r="K783" s="27"/>
      <c r="L783" s="4"/>
      <c r="M783" s="4"/>
      <c r="N783" s="30"/>
      <c r="O783" s="30"/>
      <c r="P783" s="4"/>
      <c r="Q783" s="4"/>
      <c r="R783" s="24"/>
      <c r="S783" s="27"/>
      <c r="T783" s="27"/>
      <c r="U783" s="27"/>
      <c r="V783" s="4"/>
      <c r="W783" s="4"/>
      <c r="X783" s="30"/>
      <c r="Y783" s="30"/>
      <c r="Z783" s="4"/>
      <c r="AA783" s="4"/>
      <c r="AB783" s="24"/>
      <c r="AC783" s="27"/>
      <c r="AD783" s="27"/>
      <c r="AE783" s="27"/>
      <c r="AF783" s="4"/>
      <c r="AG783" s="4"/>
      <c r="AH783" s="30"/>
      <c r="AI783" s="30"/>
      <c r="AJ783" s="4"/>
      <c r="AK783" s="4"/>
      <c r="AL783" s="24"/>
      <c r="AM783" s="27"/>
      <c r="AN783" s="27"/>
      <c r="AO783" s="27"/>
      <c r="AP783" s="4"/>
      <c r="AQ783" s="4"/>
      <c r="AR783" s="30"/>
      <c r="AS783" s="30"/>
      <c r="AV783" s="24"/>
      <c r="AW783" s="27"/>
      <c r="AX783" s="27"/>
      <c r="AY783" s="27"/>
    </row>
    <row r="784" spans="2:51" x14ac:dyDescent="0.25">
      <c r="B784" s="4"/>
      <c r="C784" s="30"/>
      <c r="D784" s="30"/>
      <c r="E784" s="30"/>
      <c r="F784" s="27"/>
      <c r="G784" s="27"/>
      <c r="H784" s="24"/>
      <c r="I784" s="27"/>
      <c r="J784" s="27"/>
      <c r="K784" s="27"/>
      <c r="L784" s="4"/>
      <c r="M784" s="4"/>
      <c r="N784" s="30"/>
      <c r="O784" s="30"/>
      <c r="P784" s="4"/>
      <c r="Q784" s="4"/>
      <c r="R784" s="24"/>
      <c r="S784" s="27"/>
      <c r="T784" s="27"/>
      <c r="U784" s="27"/>
      <c r="V784" s="4"/>
      <c r="W784" s="4"/>
      <c r="X784" s="30"/>
      <c r="Y784" s="30"/>
      <c r="Z784" s="4"/>
      <c r="AA784" s="4"/>
      <c r="AB784" s="24"/>
      <c r="AC784" s="27"/>
      <c r="AD784" s="27"/>
      <c r="AE784" s="27"/>
      <c r="AF784" s="4"/>
      <c r="AG784" s="4"/>
      <c r="AH784" s="30"/>
      <c r="AI784" s="30"/>
      <c r="AJ784" s="4"/>
      <c r="AK784" s="4"/>
      <c r="AL784" s="24"/>
      <c r="AM784" s="27"/>
      <c r="AN784" s="27"/>
      <c r="AO784" s="27"/>
      <c r="AP784" s="4"/>
      <c r="AQ784" s="4"/>
      <c r="AR784" s="30"/>
      <c r="AS784" s="30"/>
      <c r="AV784" s="24"/>
      <c r="AW784" s="27"/>
      <c r="AX784" s="27"/>
      <c r="AY784" s="27"/>
    </row>
    <row r="785" spans="2:51" x14ac:dyDescent="0.25">
      <c r="B785" s="4"/>
      <c r="C785" s="30"/>
      <c r="D785" s="30"/>
      <c r="E785" s="30"/>
      <c r="F785" s="27"/>
      <c r="G785" s="27"/>
      <c r="H785" s="24"/>
      <c r="I785" s="27"/>
      <c r="J785" s="27"/>
      <c r="K785" s="27"/>
      <c r="L785" s="4"/>
      <c r="M785" s="4"/>
      <c r="N785" s="30"/>
      <c r="O785" s="30"/>
      <c r="P785" s="4"/>
      <c r="Q785" s="4"/>
      <c r="R785" s="24"/>
      <c r="S785" s="27"/>
      <c r="T785" s="27"/>
      <c r="U785" s="27"/>
      <c r="V785" s="4"/>
      <c r="W785" s="4"/>
      <c r="X785" s="30"/>
      <c r="Y785" s="30"/>
      <c r="Z785" s="4"/>
      <c r="AA785" s="4"/>
      <c r="AB785" s="24"/>
      <c r="AC785" s="27"/>
      <c r="AD785" s="27"/>
      <c r="AE785" s="27"/>
      <c r="AF785" s="4"/>
      <c r="AG785" s="4"/>
      <c r="AH785" s="30"/>
      <c r="AI785" s="30"/>
      <c r="AJ785" s="4"/>
      <c r="AK785" s="4"/>
      <c r="AL785" s="24"/>
      <c r="AM785" s="27"/>
      <c r="AN785" s="27"/>
      <c r="AO785" s="27"/>
      <c r="AP785" s="4"/>
      <c r="AQ785" s="4"/>
      <c r="AR785" s="30"/>
      <c r="AS785" s="30"/>
      <c r="AV785" s="24"/>
      <c r="AW785" s="27"/>
      <c r="AX785" s="27"/>
      <c r="AY785" s="27"/>
    </row>
    <row r="786" spans="2:51" x14ac:dyDescent="0.25">
      <c r="B786" s="4"/>
      <c r="C786" s="30"/>
      <c r="D786" s="30"/>
      <c r="E786" s="30"/>
      <c r="F786" s="27"/>
      <c r="G786" s="27"/>
      <c r="H786" s="24"/>
      <c r="I786" s="27"/>
      <c r="J786" s="27"/>
      <c r="K786" s="27"/>
      <c r="L786" s="4"/>
      <c r="M786" s="4"/>
      <c r="N786" s="30"/>
      <c r="O786" s="30"/>
      <c r="P786" s="4"/>
      <c r="Q786" s="4"/>
      <c r="R786" s="24"/>
      <c r="S786" s="27"/>
      <c r="T786" s="27"/>
      <c r="U786" s="27"/>
      <c r="V786" s="4"/>
      <c r="W786" s="4"/>
      <c r="X786" s="30"/>
      <c r="Y786" s="30"/>
      <c r="Z786" s="4"/>
      <c r="AA786" s="4"/>
      <c r="AB786" s="24"/>
      <c r="AC786" s="27"/>
      <c r="AD786" s="27"/>
      <c r="AE786" s="27"/>
      <c r="AF786" s="4"/>
      <c r="AG786" s="4"/>
      <c r="AH786" s="30"/>
      <c r="AI786" s="30"/>
      <c r="AJ786" s="4"/>
      <c r="AK786" s="4"/>
      <c r="AL786" s="24"/>
      <c r="AM786" s="27"/>
      <c r="AN786" s="27"/>
      <c r="AO786" s="27"/>
      <c r="AP786" s="4"/>
      <c r="AQ786" s="4"/>
      <c r="AR786" s="30"/>
      <c r="AS786" s="30"/>
      <c r="AV786" s="24"/>
      <c r="AW786" s="27"/>
      <c r="AX786" s="27"/>
      <c r="AY786" s="27"/>
    </row>
    <row r="787" spans="2:51" x14ac:dyDescent="0.25">
      <c r="B787" s="4"/>
      <c r="C787" s="30"/>
      <c r="D787" s="30"/>
      <c r="E787" s="30"/>
      <c r="F787" s="27"/>
      <c r="G787" s="27"/>
      <c r="H787" s="24"/>
      <c r="I787" s="27"/>
      <c r="J787" s="27"/>
      <c r="K787" s="27"/>
      <c r="L787" s="4"/>
      <c r="M787" s="4"/>
      <c r="N787" s="30"/>
      <c r="O787" s="30"/>
      <c r="P787" s="4"/>
      <c r="Q787" s="4"/>
      <c r="R787" s="24"/>
      <c r="S787" s="27"/>
      <c r="T787" s="27"/>
      <c r="U787" s="27"/>
      <c r="V787" s="4"/>
      <c r="W787" s="4"/>
      <c r="X787" s="30"/>
      <c r="Y787" s="30"/>
      <c r="Z787" s="4"/>
      <c r="AA787" s="4"/>
      <c r="AB787" s="24"/>
      <c r="AC787" s="27"/>
      <c r="AD787" s="27"/>
      <c r="AE787" s="27"/>
      <c r="AF787" s="4"/>
      <c r="AG787" s="4"/>
      <c r="AH787" s="30"/>
      <c r="AI787" s="30"/>
      <c r="AJ787" s="4"/>
      <c r="AK787" s="4"/>
      <c r="AL787" s="24"/>
      <c r="AM787" s="27"/>
      <c r="AN787" s="27"/>
      <c r="AO787" s="27"/>
      <c r="AP787" s="4"/>
      <c r="AQ787" s="4"/>
      <c r="AR787" s="30"/>
      <c r="AS787" s="30"/>
      <c r="AV787" s="24"/>
      <c r="AW787" s="27"/>
      <c r="AX787" s="27"/>
      <c r="AY787" s="27"/>
    </row>
    <row r="788" spans="2:51" x14ac:dyDescent="0.25">
      <c r="B788" s="4"/>
      <c r="C788" s="30"/>
      <c r="D788" s="30"/>
      <c r="E788" s="30"/>
      <c r="F788" s="27"/>
      <c r="G788" s="27"/>
      <c r="H788" s="24"/>
      <c r="I788" s="27"/>
      <c r="J788" s="27"/>
      <c r="K788" s="27"/>
      <c r="L788" s="4"/>
      <c r="M788" s="4"/>
      <c r="N788" s="30"/>
      <c r="O788" s="30"/>
      <c r="P788" s="4"/>
      <c r="Q788" s="4"/>
      <c r="R788" s="24"/>
      <c r="S788" s="27"/>
      <c r="T788" s="27"/>
      <c r="U788" s="27"/>
      <c r="V788" s="4"/>
      <c r="W788" s="4"/>
      <c r="X788" s="30"/>
      <c r="Y788" s="30"/>
      <c r="Z788" s="4"/>
      <c r="AA788" s="4"/>
      <c r="AB788" s="24"/>
      <c r="AC788" s="27"/>
      <c r="AD788" s="27"/>
      <c r="AE788" s="27"/>
      <c r="AF788" s="4"/>
      <c r="AG788" s="4"/>
      <c r="AH788" s="30"/>
      <c r="AI788" s="30"/>
      <c r="AJ788" s="4"/>
      <c r="AK788" s="4"/>
      <c r="AL788" s="24"/>
      <c r="AM788" s="27"/>
      <c r="AN788" s="27"/>
      <c r="AO788" s="27"/>
      <c r="AP788" s="4"/>
      <c r="AQ788" s="4"/>
      <c r="AR788" s="30"/>
      <c r="AS788" s="30"/>
      <c r="AV788" s="24"/>
      <c r="AW788" s="27"/>
      <c r="AX788" s="27"/>
      <c r="AY788" s="27"/>
    </row>
    <row r="789" spans="2:51" x14ac:dyDescent="0.25">
      <c r="B789" s="4"/>
      <c r="C789" s="30"/>
      <c r="D789" s="30"/>
      <c r="E789" s="30"/>
      <c r="F789" s="27"/>
      <c r="G789" s="27"/>
      <c r="H789" s="24"/>
      <c r="I789" s="27"/>
      <c r="J789" s="27"/>
      <c r="K789" s="27"/>
      <c r="L789" s="4"/>
      <c r="M789" s="4"/>
      <c r="N789" s="30"/>
      <c r="O789" s="30"/>
      <c r="P789" s="4"/>
      <c r="Q789" s="4"/>
      <c r="R789" s="24"/>
      <c r="S789" s="27"/>
      <c r="T789" s="27"/>
      <c r="U789" s="27"/>
      <c r="V789" s="4"/>
      <c r="W789" s="4"/>
      <c r="X789" s="30"/>
      <c r="Y789" s="30"/>
      <c r="Z789" s="4"/>
      <c r="AA789" s="4"/>
      <c r="AB789" s="24"/>
      <c r="AC789" s="27"/>
      <c r="AD789" s="27"/>
      <c r="AE789" s="27"/>
      <c r="AF789" s="4"/>
      <c r="AG789" s="4"/>
      <c r="AH789" s="30"/>
      <c r="AI789" s="30"/>
      <c r="AJ789" s="4"/>
      <c r="AK789" s="4"/>
      <c r="AL789" s="24"/>
      <c r="AM789" s="27"/>
      <c r="AN789" s="27"/>
      <c r="AO789" s="27"/>
      <c r="AP789" s="4"/>
      <c r="AQ789" s="4"/>
      <c r="AR789" s="30"/>
      <c r="AS789" s="30"/>
      <c r="AV789" s="24"/>
      <c r="AW789" s="27"/>
      <c r="AX789" s="27"/>
      <c r="AY789" s="27"/>
    </row>
    <row r="790" spans="2:51" x14ac:dyDescent="0.25">
      <c r="B790" s="4"/>
      <c r="C790" s="30"/>
      <c r="D790" s="30"/>
      <c r="E790" s="30"/>
      <c r="F790" s="27"/>
      <c r="G790" s="27"/>
      <c r="H790" s="24"/>
      <c r="I790" s="27"/>
      <c r="J790" s="27"/>
      <c r="K790" s="27"/>
      <c r="L790" s="4"/>
      <c r="M790" s="4"/>
      <c r="N790" s="30"/>
      <c r="O790" s="30"/>
      <c r="P790" s="4"/>
      <c r="Q790" s="4"/>
      <c r="R790" s="24"/>
      <c r="S790" s="27"/>
      <c r="T790" s="27"/>
      <c r="U790" s="27"/>
      <c r="V790" s="4"/>
      <c r="W790" s="4"/>
      <c r="X790" s="30"/>
      <c r="Y790" s="30"/>
      <c r="Z790" s="4"/>
      <c r="AA790" s="4"/>
      <c r="AB790" s="24"/>
      <c r="AC790" s="27"/>
      <c r="AD790" s="27"/>
      <c r="AE790" s="27"/>
      <c r="AF790" s="4"/>
      <c r="AG790" s="4"/>
      <c r="AH790" s="30"/>
      <c r="AI790" s="30"/>
      <c r="AJ790" s="4"/>
      <c r="AK790" s="4"/>
      <c r="AL790" s="24"/>
      <c r="AM790" s="27"/>
      <c r="AN790" s="27"/>
      <c r="AO790" s="27"/>
      <c r="AP790" s="4"/>
      <c r="AQ790" s="4"/>
      <c r="AR790" s="30"/>
      <c r="AS790" s="30"/>
      <c r="AV790" s="24"/>
      <c r="AW790" s="27"/>
      <c r="AX790" s="27"/>
      <c r="AY790" s="27"/>
    </row>
    <row r="791" spans="2:51" x14ac:dyDescent="0.25">
      <c r="B791" s="4"/>
      <c r="C791" s="30"/>
      <c r="D791" s="30"/>
      <c r="E791" s="30"/>
      <c r="F791" s="27"/>
      <c r="G791" s="27"/>
      <c r="H791" s="24"/>
      <c r="I791" s="27"/>
      <c r="J791" s="27"/>
      <c r="K791" s="27"/>
      <c r="L791" s="4"/>
      <c r="M791" s="4"/>
      <c r="N791" s="30"/>
      <c r="O791" s="30"/>
      <c r="P791" s="4"/>
      <c r="Q791" s="4"/>
      <c r="R791" s="24"/>
      <c r="S791" s="27"/>
      <c r="T791" s="27"/>
      <c r="U791" s="27"/>
      <c r="V791" s="4"/>
      <c r="W791" s="4"/>
      <c r="X791" s="30"/>
      <c r="Y791" s="30"/>
      <c r="Z791" s="4"/>
      <c r="AA791" s="4"/>
      <c r="AB791" s="24"/>
      <c r="AC791" s="27"/>
      <c r="AD791" s="27"/>
      <c r="AE791" s="27"/>
      <c r="AF791" s="4"/>
      <c r="AG791" s="4"/>
      <c r="AH791" s="30"/>
      <c r="AI791" s="30"/>
      <c r="AJ791" s="4"/>
      <c r="AK791" s="4"/>
      <c r="AL791" s="24"/>
      <c r="AM791" s="27"/>
      <c r="AN791" s="27"/>
      <c r="AO791" s="27"/>
      <c r="AP791" s="4"/>
      <c r="AQ791" s="4"/>
      <c r="AR791" s="30"/>
      <c r="AS791" s="30"/>
      <c r="AV791" s="24"/>
      <c r="AW791" s="27"/>
      <c r="AX791" s="27"/>
      <c r="AY791" s="27"/>
    </row>
    <row r="792" spans="2:51" x14ac:dyDescent="0.25">
      <c r="B792" s="4"/>
      <c r="C792" s="30"/>
      <c r="D792" s="30"/>
      <c r="E792" s="30"/>
      <c r="F792" s="27"/>
      <c r="G792" s="27"/>
      <c r="H792" s="24"/>
      <c r="I792" s="27"/>
      <c r="J792" s="27"/>
      <c r="K792" s="27"/>
      <c r="L792" s="4"/>
      <c r="M792" s="4"/>
      <c r="N792" s="30"/>
      <c r="O792" s="30"/>
      <c r="P792" s="4"/>
      <c r="Q792" s="4"/>
      <c r="R792" s="24"/>
      <c r="S792" s="27"/>
      <c r="T792" s="27"/>
      <c r="U792" s="27"/>
      <c r="V792" s="4"/>
      <c r="W792" s="4"/>
      <c r="X792" s="30"/>
      <c r="Y792" s="30"/>
      <c r="Z792" s="4"/>
      <c r="AA792" s="4"/>
      <c r="AB792" s="24"/>
      <c r="AC792" s="27"/>
      <c r="AD792" s="27"/>
      <c r="AE792" s="27"/>
      <c r="AF792" s="4"/>
      <c r="AG792" s="4"/>
      <c r="AH792" s="30"/>
      <c r="AI792" s="30"/>
      <c r="AJ792" s="4"/>
      <c r="AK792" s="4"/>
      <c r="AL792" s="24"/>
      <c r="AM792" s="27"/>
      <c r="AN792" s="27"/>
      <c r="AO792" s="27"/>
      <c r="AP792" s="4"/>
      <c r="AQ792" s="4"/>
      <c r="AR792" s="30"/>
      <c r="AS792" s="30"/>
      <c r="AV792" s="24"/>
      <c r="AW792" s="27"/>
      <c r="AX792" s="27"/>
      <c r="AY792" s="27"/>
    </row>
    <row r="793" spans="2:51" x14ac:dyDescent="0.25">
      <c r="B793" s="4"/>
      <c r="C793" s="30"/>
      <c r="D793" s="30"/>
      <c r="E793" s="30"/>
      <c r="F793" s="27"/>
      <c r="G793" s="27"/>
      <c r="H793" s="24"/>
      <c r="I793" s="27"/>
      <c r="J793" s="27"/>
      <c r="K793" s="27"/>
      <c r="L793" s="4"/>
      <c r="M793" s="4"/>
      <c r="N793" s="30"/>
      <c r="O793" s="30"/>
      <c r="P793" s="4"/>
      <c r="Q793" s="4"/>
      <c r="R793" s="24"/>
      <c r="S793" s="27"/>
      <c r="T793" s="27"/>
      <c r="U793" s="27"/>
      <c r="V793" s="4"/>
      <c r="W793" s="4"/>
      <c r="X793" s="30"/>
      <c r="Y793" s="30"/>
      <c r="Z793" s="4"/>
      <c r="AA793" s="4"/>
      <c r="AB793" s="24"/>
      <c r="AC793" s="27"/>
      <c r="AD793" s="27"/>
      <c r="AE793" s="27"/>
      <c r="AF793" s="4"/>
      <c r="AG793" s="4"/>
      <c r="AH793" s="30"/>
      <c r="AI793" s="30"/>
      <c r="AJ793" s="4"/>
      <c r="AK793" s="4"/>
      <c r="AL793" s="24"/>
      <c r="AM793" s="27"/>
      <c r="AN793" s="27"/>
      <c r="AO793" s="27"/>
      <c r="AP793" s="4"/>
      <c r="AQ793" s="4"/>
      <c r="AR793" s="30"/>
      <c r="AS793" s="30"/>
      <c r="AV793" s="24"/>
      <c r="AW793" s="27"/>
      <c r="AX793" s="27"/>
      <c r="AY793" s="27"/>
    </row>
    <row r="794" spans="2:51" x14ac:dyDescent="0.25">
      <c r="B794" s="4"/>
      <c r="C794" s="30"/>
      <c r="D794" s="30"/>
      <c r="E794" s="30"/>
      <c r="F794" s="27"/>
      <c r="G794" s="27"/>
      <c r="H794" s="24"/>
      <c r="I794" s="27"/>
      <c r="J794" s="27"/>
      <c r="K794" s="27"/>
      <c r="L794" s="4"/>
      <c r="M794" s="4"/>
      <c r="N794" s="30"/>
      <c r="O794" s="30"/>
      <c r="P794" s="4"/>
      <c r="Q794" s="4"/>
      <c r="R794" s="24"/>
      <c r="S794" s="27"/>
      <c r="T794" s="27"/>
      <c r="U794" s="27"/>
      <c r="V794" s="4"/>
      <c r="W794" s="4"/>
      <c r="X794" s="30"/>
      <c r="Y794" s="30"/>
      <c r="Z794" s="4"/>
      <c r="AA794" s="4"/>
      <c r="AB794" s="24"/>
      <c r="AC794" s="27"/>
      <c r="AD794" s="27"/>
      <c r="AE794" s="27"/>
      <c r="AF794" s="4"/>
      <c r="AG794" s="4"/>
      <c r="AH794" s="30"/>
      <c r="AI794" s="30"/>
      <c r="AJ794" s="4"/>
      <c r="AK794" s="4"/>
      <c r="AL794" s="24"/>
      <c r="AM794" s="27"/>
      <c r="AN794" s="27"/>
      <c r="AO794" s="27"/>
      <c r="AP794" s="4"/>
      <c r="AQ794" s="4"/>
      <c r="AR794" s="30"/>
      <c r="AS794" s="30"/>
      <c r="AV794" s="24"/>
      <c r="AW794" s="27"/>
      <c r="AX794" s="27"/>
      <c r="AY794" s="27"/>
    </row>
    <row r="795" spans="2:51" x14ac:dyDescent="0.25">
      <c r="B795" s="4"/>
      <c r="C795" s="30"/>
      <c r="D795" s="30"/>
      <c r="E795" s="30"/>
      <c r="F795" s="27"/>
      <c r="G795" s="27"/>
      <c r="H795" s="24"/>
      <c r="I795" s="27"/>
      <c r="J795" s="27"/>
      <c r="K795" s="27"/>
      <c r="L795" s="4"/>
      <c r="M795" s="4"/>
      <c r="N795" s="30"/>
      <c r="O795" s="30"/>
      <c r="P795" s="4"/>
      <c r="Q795" s="4"/>
      <c r="R795" s="24"/>
      <c r="S795" s="27"/>
      <c r="T795" s="27"/>
      <c r="U795" s="27"/>
      <c r="V795" s="4"/>
      <c r="W795" s="4"/>
      <c r="X795" s="30"/>
      <c r="Y795" s="30"/>
      <c r="Z795" s="4"/>
      <c r="AA795" s="4"/>
      <c r="AB795" s="24"/>
      <c r="AC795" s="27"/>
      <c r="AD795" s="27"/>
      <c r="AE795" s="27"/>
      <c r="AF795" s="4"/>
      <c r="AG795" s="4"/>
      <c r="AH795" s="30"/>
      <c r="AI795" s="30"/>
      <c r="AJ795" s="4"/>
      <c r="AK795" s="4"/>
      <c r="AL795" s="24"/>
      <c r="AM795" s="27"/>
      <c r="AN795" s="27"/>
      <c r="AO795" s="27"/>
      <c r="AP795" s="4"/>
      <c r="AQ795" s="4"/>
      <c r="AR795" s="30"/>
      <c r="AS795" s="30"/>
      <c r="AV795" s="24"/>
      <c r="AW795" s="27"/>
      <c r="AX795" s="27"/>
      <c r="AY795" s="27"/>
    </row>
    <row r="796" spans="2:51" x14ac:dyDescent="0.25">
      <c r="B796" s="4"/>
      <c r="C796" s="30"/>
      <c r="D796" s="30"/>
      <c r="E796" s="30"/>
      <c r="F796" s="27"/>
      <c r="G796" s="27"/>
      <c r="H796" s="24"/>
      <c r="I796" s="27"/>
      <c r="J796" s="27"/>
      <c r="K796" s="27"/>
      <c r="L796" s="4"/>
      <c r="M796" s="4"/>
      <c r="N796" s="30"/>
      <c r="O796" s="30"/>
      <c r="P796" s="4"/>
      <c r="Q796" s="4"/>
      <c r="R796" s="24"/>
      <c r="S796" s="27"/>
      <c r="T796" s="27"/>
      <c r="U796" s="27"/>
      <c r="V796" s="4"/>
      <c r="W796" s="4"/>
      <c r="X796" s="30"/>
      <c r="Y796" s="30"/>
      <c r="Z796" s="4"/>
      <c r="AA796" s="4"/>
      <c r="AB796" s="24"/>
      <c r="AC796" s="27"/>
      <c r="AD796" s="27"/>
      <c r="AE796" s="27"/>
      <c r="AF796" s="4"/>
      <c r="AG796" s="4"/>
      <c r="AH796" s="30"/>
      <c r="AI796" s="30"/>
      <c r="AJ796" s="4"/>
      <c r="AK796" s="4"/>
      <c r="AL796" s="24"/>
      <c r="AM796" s="27"/>
      <c r="AN796" s="27"/>
      <c r="AO796" s="27"/>
      <c r="AP796" s="4"/>
      <c r="AQ796" s="4"/>
      <c r="AR796" s="30"/>
      <c r="AS796" s="30"/>
      <c r="AV796" s="24"/>
      <c r="AW796" s="27"/>
      <c r="AX796" s="27"/>
      <c r="AY796" s="27"/>
    </row>
    <row r="797" spans="2:51" x14ac:dyDescent="0.25">
      <c r="B797" s="4"/>
      <c r="C797" s="30"/>
      <c r="D797" s="30"/>
      <c r="E797" s="30"/>
      <c r="F797" s="27"/>
      <c r="G797" s="27"/>
      <c r="H797" s="24"/>
      <c r="I797" s="27"/>
      <c r="J797" s="27"/>
      <c r="K797" s="27"/>
      <c r="L797" s="4"/>
      <c r="M797" s="4"/>
      <c r="N797" s="30"/>
      <c r="O797" s="30"/>
      <c r="P797" s="4"/>
      <c r="Q797" s="4"/>
      <c r="R797" s="24"/>
      <c r="S797" s="27"/>
      <c r="T797" s="27"/>
      <c r="U797" s="27"/>
      <c r="V797" s="4"/>
      <c r="W797" s="4"/>
      <c r="X797" s="30"/>
      <c r="Y797" s="30"/>
      <c r="Z797" s="4"/>
      <c r="AA797" s="4"/>
      <c r="AB797" s="24"/>
      <c r="AC797" s="27"/>
      <c r="AD797" s="27"/>
      <c r="AE797" s="27"/>
      <c r="AF797" s="4"/>
      <c r="AG797" s="4"/>
      <c r="AH797" s="30"/>
      <c r="AI797" s="30"/>
      <c r="AJ797" s="4"/>
      <c r="AK797" s="4"/>
      <c r="AL797" s="24"/>
      <c r="AM797" s="27"/>
      <c r="AN797" s="27"/>
      <c r="AO797" s="27"/>
      <c r="AP797" s="4"/>
      <c r="AQ797" s="4"/>
      <c r="AR797" s="30"/>
      <c r="AS797" s="30"/>
      <c r="AV797" s="24"/>
      <c r="AW797" s="27"/>
      <c r="AX797" s="27"/>
      <c r="AY797" s="27"/>
    </row>
    <row r="798" spans="2:51" x14ac:dyDescent="0.25">
      <c r="B798" s="4"/>
      <c r="C798" s="30"/>
      <c r="D798" s="30"/>
      <c r="E798" s="30"/>
      <c r="F798" s="27"/>
      <c r="G798" s="27"/>
      <c r="H798" s="24"/>
      <c r="I798" s="27"/>
      <c r="J798" s="27"/>
      <c r="K798" s="27"/>
      <c r="L798" s="4"/>
      <c r="M798" s="4"/>
      <c r="N798" s="30"/>
      <c r="O798" s="30"/>
      <c r="P798" s="4"/>
      <c r="Q798" s="4"/>
      <c r="R798" s="24"/>
      <c r="S798" s="27"/>
      <c r="T798" s="27"/>
      <c r="U798" s="27"/>
      <c r="V798" s="4"/>
      <c r="W798" s="4"/>
      <c r="X798" s="30"/>
      <c r="Y798" s="30"/>
      <c r="Z798" s="4"/>
      <c r="AA798" s="4"/>
      <c r="AB798" s="24"/>
      <c r="AC798" s="27"/>
      <c r="AD798" s="27"/>
      <c r="AE798" s="27"/>
      <c r="AF798" s="4"/>
      <c r="AG798" s="4"/>
      <c r="AH798" s="30"/>
      <c r="AI798" s="30"/>
      <c r="AJ798" s="4"/>
      <c r="AK798" s="4"/>
      <c r="AL798" s="24"/>
      <c r="AM798" s="27"/>
      <c r="AN798" s="27"/>
      <c r="AO798" s="27"/>
      <c r="AP798" s="4"/>
      <c r="AQ798" s="4"/>
      <c r="AR798" s="30"/>
      <c r="AS798" s="30"/>
      <c r="AV798" s="24"/>
      <c r="AW798" s="27"/>
      <c r="AX798" s="27"/>
      <c r="AY798" s="27"/>
    </row>
    <row r="799" spans="2:51" x14ac:dyDescent="0.25">
      <c r="B799" s="4"/>
      <c r="C799" s="30"/>
      <c r="D799" s="30"/>
      <c r="E799" s="30"/>
      <c r="F799" s="27"/>
      <c r="G799" s="27"/>
      <c r="H799" s="24"/>
      <c r="I799" s="27"/>
      <c r="J799" s="27"/>
      <c r="K799" s="27"/>
      <c r="L799" s="4"/>
      <c r="M799" s="4"/>
      <c r="N799" s="30"/>
      <c r="O799" s="30"/>
      <c r="P799" s="4"/>
      <c r="Q799" s="4"/>
      <c r="R799" s="24"/>
      <c r="S799" s="27"/>
      <c r="T799" s="27"/>
      <c r="U799" s="27"/>
      <c r="V799" s="4"/>
      <c r="W799" s="4"/>
      <c r="X799" s="30"/>
      <c r="Y799" s="30"/>
      <c r="Z799" s="4"/>
      <c r="AA799" s="4"/>
      <c r="AB799" s="24"/>
      <c r="AC799" s="27"/>
      <c r="AD799" s="27"/>
      <c r="AE799" s="27"/>
      <c r="AF799" s="4"/>
      <c r="AG799" s="4"/>
      <c r="AH799" s="30"/>
      <c r="AI799" s="30"/>
      <c r="AJ799" s="4"/>
      <c r="AK799" s="4"/>
      <c r="AL799" s="24"/>
      <c r="AM799" s="27"/>
      <c r="AN799" s="27"/>
      <c r="AO799" s="27"/>
      <c r="AP799" s="4"/>
      <c r="AQ799" s="4"/>
      <c r="AR799" s="30"/>
      <c r="AS799" s="30"/>
      <c r="AV799" s="24"/>
      <c r="AW799" s="27"/>
      <c r="AX799" s="27"/>
      <c r="AY799" s="27"/>
    </row>
    <row r="800" spans="2:51" x14ac:dyDescent="0.25">
      <c r="B800" s="4"/>
      <c r="C800" s="30"/>
      <c r="D800" s="30"/>
      <c r="E800" s="30"/>
      <c r="F800" s="27"/>
      <c r="G800" s="27"/>
      <c r="H800" s="24"/>
      <c r="I800" s="27"/>
      <c r="J800" s="27"/>
      <c r="K800" s="27"/>
      <c r="L800" s="4"/>
      <c r="M800" s="4"/>
      <c r="N800" s="30"/>
      <c r="O800" s="30"/>
      <c r="P800" s="4"/>
      <c r="Q800" s="4"/>
      <c r="R800" s="24"/>
      <c r="S800" s="27"/>
      <c r="T800" s="27"/>
      <c r="U800" s="27"/>
      <c r="V800" s="4"/>
      <c r="W800" s="4"/>
      <c r="X800" s="30"/>
      <c r="Y800" s="30"/>
      <c r="Z800" s="4"/>
      <c r="AA800" s="4"/>
      <c r="AB800" s="24"/>
      <c r="AC800" s="27"/>
      <c r="AD800" s="27"/>
      <c r="AE800" s="27"/>
      <c r="AF800" s="4"/>
      <c r="AG800" s="4"/>
      <c r="AH800" s="30"/>
      <c r="AI800" s="30"/>
      <c r="AJ800" s="4"/>
      <c r="AK800" s="4"/>
      <c r="AL800" s="24"/>
      <c r="AM800" s="27"/>
      <c r="AN800" s="27"/>
      <c r="AO800" s="27"/>
      <c r="AP800" s="4"/>
      <c r="AQ800" s="4"/>
      <c r="AR800" s="30"/>
      <c r="AS800" s="30"/>
      <c r="AV800" s="24"/>
      <c r="AW800" s="27"/>
      <c r="AX800" s="27"/>
      <c r="AY800" s="27"/>
    </row>
    <row r="801" spans="2:51" x14ac:dyDescent="0.25">
      <c r="B801" s="4"/>
      <c r="C801" s="30"/>
      <c r="D801" s="30"/>
      <c r="E801" s="30"/>
      <c r="F801" s="27"/>
      <c r="G801" s="27"/>
      <c r="H801" s="24"/>
      <c r="I801" s="27"/>
      <c r="J801" s="27"/>
      <c r="K801" s="27"/>
      <c r="L801" s="4"/>
      <c r="M801" s="4"/>
      <c r="N801" s="30"/>
      <c r="O801" s="30"/>
      <c r="P801" s="4"/>
      <c r="Q801" s="4"/>
      <c r="R801" s="24"/>
      <c r="S801" s="27"/>
      <c r="T801" s="27"/>
      <c r="U801" s="27"/>
      <c r="V801" s="4"/>
      <c r="W801" s="4"/>
      <c r="X801" s="30"/>
      <c r="Y801" s="30"/>
      <c r="Z801" s="4"/>
      <c r="AA801" s="4"/>
      <c r="AB801" s="24"/>
      <c r="AC801" s="27"/>
      <c r="AD801" s="27"/>
      <c r="AE801" s="27"/>
      <c r="AF801" s="4"/>
      <c r="AG801" s="4"/>
      <c r="AH801" s="30"/>
      <c r="AI801" s="30"/>
      <c r="AJ801" s="4"/>
      <c r="AK801" s="4"/>
      <c r="AL801" s="24"/>
      <c r="AM801" s="27"/>
      <c r="AN801" s="27"/>
      <c r="AO801" s="27"/>
      <c r="AP801" s="4"/>
      <c r="AQ801" s="4"/>
      <c r="AR801" s="30"/>
      <c r="AS801" s="30"/>
      <c r="AV801" s="24"/>
      <c r="AW801" s="27"/>
      <c r="AX801" s="27"/>
      <c r="AY801" s="27"/>
    </row>
    <row r="802" spans="2:51" x14ac:dyDescent="0.25">
      <c r="B802" s="4"/>
      <c r="C802" s="30"/>
      <c r="D802" s="30"/>
      <c r="E802" s="30"/>
      <c r="F802" s="27"/>
      <c r="G802" s="27"/>
      <c r="H802" s="24"/>
      <c r="I802" s="27"/>
      <c r="J802" s="27"/>
      <c r="K802" s="27"/>
      <c r="L802" s="4"/>
      <c r="M802" s="4"/>
      <c r="N802" s="30"/>
      <c r="O802" s="30"/>
      <c r="P802" s="4"/>
      <c r="Q802" s="4"/>
      <c r="R802" s="24"/>
      <c r="S802" s="27"/>
      <c r="T802" s="27"/>
      <c r="U802" s="27"/>
      <c r="V802" s="4"/>
      <c r="W802" s="4"/>
      <c r="X802" s="30"/>
      <c r="Y802" s="30"/>
      <c r="Z802" s="4"/>
      <c r="AA802" s="4"/>
      <c r="AB802" s="24"/>
      <c r="AC802" s="27"/>
      <c r="AD802" s="27"/>
      <c r="AE802" s="27"/>
      <c r="AF802" s="4"/>
      <c r="AG802" s="4"/>
      <c r="AH802" s="30"/>
      <c r="AI802" s="30"/>
      <c r="AJ802" s="4"/>
      <c r="AK802" s="4"/>
      <c r="AL802" s="24"/>
      <c r="AM802" s="27"/>
      <c r="AN802" s="27"/>
      <c r="AO802" s="27"/>
      <c r="AP802" s="4"/>
      <c r="AQ802" s="4"/>
      <c r="AR802" s="30"/>
      <c r="AS802" s="30"/>
      <c r="AV802" s="24"/>
      <c r="AW802" s="27"/>
      <c r="AX802" s="27"/>
      <c r="AY802" s="27"/>
    </row>
    <row r="803" spans="2:51" x14ac:dyDescent="0.25">
      <c r="B803" s="4"/>
      <c r="C803" s="30"/>
      <c r="D803" s="30"/>
      <c r="E803" s="30"/>
      <c r="F803" s="27"/>
      <c r="G803" s="27"/>
      <c r="H803" s="24"/>
      <c r="I803" s="27"/>
      <c r="J803" s="27"/>
      <c r="K803" s="27"/>
      <c r="L803" s="4"/>
      <c r="M803" s="4"/>
      <c r="N803" s="30"/>
      <c r="O803" s="30"/>
      <c r="P803" s="4"/>
      <c r="Q803" s="4"/>
      <c r="R803" s="24"/>
      <c r="S803" s="27"/>
      <c r="T803" s="27"/>
      <c r="U803" s="27"/>
      <c r="V803" s="4"/>
      <c r="W803" s="4"/>
      <c r="X803" s="30"/>
      <c r="Y803" s="30"/>
      <c r="Z803" s="4"/>
      <c r="AA803" s="4"/>
      <c r="AB803" s="24"/>
      <c r="AC803" s="27"/>
      <c r="AD803" s="27"/>
      <c r="AE803" s="27"/>
      <c r="AF803" s="4"/>
      <c r="AG803" s="4"/>
      <c r="AH803" s="30"/>
      <c r="AI803" s="30"/>
      <c r="AJ803" s="4"/>
      <c r="AK803" s="4"/>
      <c r="AL803" s="24"/>
      <c r="AM803" s="27"/>
      <c r="AN803" s="27"/>
      <c r="AO803" s="27"/>
      <c r="AP803" s="4"/>
      <c r="AQ803" s="4"/>
      <c r="AR803" s="30"/>
      <c r="AS803" s="30"/>
      <c r="AV803" s="24"/>
      <c r="AW803" s="27"/>
      <c r="AX803" s="27"/>
      <c r="AY803" s="27"/>
    </row>
    <row r="804" spans="2:51" x14ac:dyDescent="0.25">
      <c r="B804" s="4"/>
      <c r="C804" s="30"/>
      <c r="D804" s="30"/>
      <c r="E804" s="30"/>
      <c r="F804" s="27"/>
      <c r="G804" s="27"/>
      <c r="H804" s="24"/>
      <c r="I804" s="27"/>
      <c r="J804" s="27"/>
      <c r="K804" s="27"/>
      <c r="L804" s="4"/>
      <c r="M804" s="4"/>
      <c r="N804" s="30"/>
      <c r="O804" s="30"/>
      <c r="P804" s="4"/>
      <c r="Q804" s="4"/>
      <c r="R804" s="24"/>
      <c r="S804" s="27"/>
      <c r="T804" s="27"/>
      <c r="U804" s="27"/>
      <c r="V804" s="4"/>
      <c r="W804" s="4"/>
      <c r="X804" s="30"/>
      <c r="Y804" s="30"/>
      <c r="Z804" s="4"/>
      <c r="AA804" s="4"/>
      <c r="AB804" s="24"/>
      <c r="AC804" s="27"/>
      <c r="AD804" s="27"/>
      <c r="AE804" s="27"/>
      <c r="AF804" s="4"/>
      <c r="AG804" s="4"/>
      <c r="AH804" s="30"/>
      <c r="AI804" s="30"/>
      <c r="AJ804" s="4"/>
      <c r="AK804" s="4"/>
      <c r="AL804" s="24"/>
      <c r="AM804" s="27"/>
      <c r="AN804" s="27"/>
      <c r="AO804" s="27"/>
      <c r="AP804" s="4"/>
      <c r="AQ804" s="4"/>
      <c r="AR804" s="30"/>
      <c r="AS804" s="30"/>
      <c r="AV804" s="24"/>
      <c r="AW804" s="27"/>
      <c r="AX804" s="27"/>
      <c r="AY804" s="27"/>
    </row>
    <row r="805" spans="2:51" x14ac:dyDescent="0.25">
      <c r="B805" s="4"/>
      <c r="C805" s="30"/>
      <c r="D805" s="30"/>
      <c r="E805" s="30"/>
      <c r="F805" s="27"/>
      <c r="G805" s="27"/>
      <c r="H805" s="24"/>
      <c r="I805" s="27"/>
      <c r="J805" s="27"/>
      <c r="K805" s="27"/>
      <c r="L805" s="4"/>
      <c r="M805" s="4"/>
      <c r="N805" s="30"/>
      <c r="O805" s="30"/>
      <c r="P805" s="4"/>
      <c r="Q805" s="4"/>
      <c r="R805" s="24"/>
      <c r="S805" s="27"/>
      <c r="T805" s="27"/>
      <c r="U805" s="27"/>
      <c r="V805" s="4"/>
      <c r="W805" s="4"/>
      <c r="X805" s="30"/>
      <c r="Y805" s="30"/>
      <c r="Z805" s="4"/>
      <c r="AA805" s="4"/>
      <c r="AB805" s="24"/>
      <c r="AC805" s="27"/>
      <c r="AD805" s="27"/>
      <c r="AE805" s="27"/>
      <c r="AF805" s="4"/>
      <c r="AG805" s="4"/>
      <c r="AH805" s="30"/>
      <c r="AI805" s="30"/>
      <c r="AJ805" s="4"/>
      <c r="AK805" s="4"/>
      <c r="AL805" s="24"/>
      <c r="AM805" s="27"/>
      <c r="AN805" s="27"/>
      <c r="AO805" s="27"/>
      <c r="AP805" s="4"/>
      <c r="AQ805" s="4"/>
      <c r="AR805" s="30"/>
      <c r="AS805" s="30"/>
      <c r="AV805" s="24"/>
      <c r="AW805" s="27"/>
      <c r="AX805" s="27"/>
      <c r="AY805" s="27"/>
    </row>
    <row r="806" spans="2:51" x14ac:dyDescent="0.25">
      <c r="B806" s="4"/>
      <c r="C806" s="30"/>
      <c r="D806" s="30"/>
      <c r="E806" s="30"/>
      <c r="F806" s="27"/>
      <c r="G806" s="27"/>
      <c r="H806" s="24"/>
      <c r="I806" s="27"/>
      <c r="J806" s="27"/>
      <c r="K806" s="27"/>
      <c r="L806" s="4"/>
      <c r="M806" s="4"/>
      <c r="N806" s="30"/>
      <c r="O806" s="30"/>
      <c r="P806" s="4"/>
      <c r="Q806" s="4"/>
      <c r="R806" s="24"/>
      <c r="S806" s="27"/>
      <c r="T806" s="27"/>
      <c r="U806" s="27"/>
      <c r="V806" s="4"/>
      <c r="W806" s="4"/>
      <c r="X806" s="30"/>
      <c r="Y806" s="30"/>
      <c r="Z806" s="4"/>
      <c r="AA806" s="4"/>
      <c r="AB806" s="24"/>
      <c r="AC806" s="27"/>
      <c r="AD806" s="27"/>
      <c r="AE806" s="27"/>
      <c r="AF806" s="4"/>
      <c r="AG806" s="4"/>
      <c r="AH806" s="30"/>
      <c r="AI806" s="30"/>
      <c r="AJ806" s="4"/>
      <c r="AK806" s="4"/>
      <c r="AL806" s="24"/>
      <c r="AM806" s="27"/>
      <c r="AN806" s="27"/>
      <c r="AO806" s="27"/>
      <c r="AP806" s="4"/>
      <c r="AQ806" s="4"/>
      <c r="AR806" s="30"/>
      <c r="AS806" s="30"/>
      <c r="AV806" s="24"/>
      <c r="AW806" s="27"/>
      <c r="AX806" s="27"/>
      <c r="AY806" s="27"/>
    </row>
    <row r="807" spans="2:51" x14ac:dyDescent="0.25">
      <c r="B807" s="4"/>
      <c r="C807" s="30"/>
      <c r="D807" s="30"/>
      <c r="E807" s="30"/>
      <c r="F807" s="27"/>
      <c r="G807" s="27"/>
      <c r="H807" s="24"/>
      <c r="I807" s="27"/>
      <c r="J807" s="27"/>
      <c r="K807" s="27"/>
      <c r="L807" s="4"/>
      <c r="M807" s="4"/>
      <c r="N807" s="30"/>
      <c r="O807" s="30"/>
      <c r="P807" s="4"/>
      <c r="Q807" s="4"/>
      <c r="R807" s="24"/>
      <c r="S807" s="27"/>
      <c r="T807" s="27"/>
      <c r="U807" s="27"/>
      <c r="V807" s="4"/>
      <c r="W807" s="4"/>
      <c r="X807" s="30"/>
      <c r="Y807" s="30"/>
      <c r="Z807" s="4"/>
      <c r="AA807" s="4"/>
      <c r="AB807" s="24"/>
      <c r="AC807" s="27"/>
      <c r="AD807" s="27"/>
      <c r="AE807" s="27"/>
      <c r="AF807" s="4"/>
      <c r="AG807" s="4"/>
      <c r="AH807" s="30"/>
      <c r="AI807" s="30"/>
      <c r="AJ807" s="4"/>
      <c r="AK807" s="4"/>
      <c r="AL807" s="24"/>
      <c r="AM807" s="27"/>
      <c r="AN807" s="27"/>
      <c r="AO807" s="27"/>
      <c r="AP807" s="4"/>
      <c r="AQ807" s="4"/>
      <c r="AR807" s="30"/>
      <c r="AS807" s="30"/>
      <c r="AV807" s="24"/>
      <c r="AW807" s="27"/>
      <c r="AX807" s="27"/>
      <c r="AY807" s="27"/>
    </row>
    <row r="808" spans="2:51" x14ac:dyDescent="0.25">
      <c r="B808" s="4"/>
      <c r="C808" s="30"/>
      <c r="D808" s="30"/>
      <c r="E808" s="30"/>
      <c r="F808" s="27"/>
      <c r="G808" s="27"/>
      <c r="H808" s="24"/>
      <c r="I808" s="27"/>
      <c r="J808" s="27"/>
      <c r="K808" s="27"/>
      <c r="L808" s="4"/>
      <c r="M808" s="4"/>
      <c r="N808" s="30"/>
      <c r="O808" s="30"/>
      <c r="P808" s="4"/>
      <c r="Q808" s="4"/>
      <c r="R808" s="24"/>
      <c r="S808" s="27"/>
      <c r="T808" s="27"/>
      <c r="U808" s="27"/>
      <c r="V808" s="4"/>
      <c r="W808" s="4"/>
      <c r="X808" s="30"/>
      <c r="Y808" s="30"/>
      <c r="Z808" s="4"/>
      <c r="AA808" s="4"/>
      <c r="AB808" s="24"/>
      <c r="AC808" s="27"/>
      <c r="AD808" s="27"/>
      <c r="AE808" s="27"/>
      <c r="AF808" s="4"/>
      <c r="AG808" s="4"/>
      <c r="AH808" s="30"/>
      <c r="AI808" s="30"/>
      <c r="AJ808" s="4"/>
      <c r="AK808" s="4"/>
      <c r="AL808" s="24"/>
      <c r="AM808" s="27"/>
      <c r="AN808" s="27"/>
      <c r="AO808" s="27"/>
      <c r="AP808" s="4"/>
      <c r="AQ808" s="4"/>
      <c r="AR808" s="30"/>
      <c r="AS808" s="30"/>
      <c r="AV808" s="24"/>
      <c r="AW808" s="27"/>
      <c r="AX808" s="27"/>
      <c r="AY808" s="27"/>
    </row>
    <row r="809" spans="2:51" x14ac:dyDescent="0.25">
      <c r="B809" s="4"/>
      <c r="C809" s="30"/>
      <c r="D809" s="30"/>
      <c r="E809" s="30"/>
      <c r="F809" s="27"/>
      <c r="G809" s="27"/>
      <c r="H809" s="24"/>
      <c r="I809" s="27"/>
      <c r="J809" s="27"/>
      <c r="K809" s="27"/>
      <c r="L809" s="4"/>
      <c r="M809" s="4"/>
      <c r="N809" s="30"/>
      <c r="O809" s="30"/>
      <c r="P809" s="4"/>
      <c r="Q809" s="4"/>
      <c r="R809" s="24"/>
      <c r="S809" s="27"/>
      <c r="T809" s="27"/>
      <c r="U809" s="27"/>
      <c r="V809" s="4"/>
      <c r="W809" s="4"/>
      <c r="X809" s="30"/>
      <c r="Y809" s="30"/>
      <c r="Z809" s="4"/>
      <c r="AA809" s="4"/>
      <c r="AB809" s="24"/>
      <c r="AC809" s="27"/>
      <c r="AD809" s="27"/>
      <c r="AE809" s="27"/>
      <c r="AF809" s="4"/>
      <c r="AG809" s="4"/>
      <c r="AH809" s="30"/>
      <c r="AI809" s="30"/>
      <c r="AJ809" s="4"/>
      <c r="AK809" s="4"/>
      <c r="AL809" s="24"/>
      <c r="AM809" s="27"/>
      <c r="AN809" s="27"/>
      <c r="AO809" s="27"/>
      <c r="AP809" s="4"/>
      <c r="AQ809" s="4"/>
      <c r="AR809" s="30"/>
      <c r="AS809" s="30"/>
      <c r="AV809" s="24"/>
      <c r="AW809" s="27"/>
      <c r="AX809" s="27"/>
      <c r="AY809" s="27"/>
    </row>
    <row r="810" spans="2:51" x14ac:dyDescent="0.25">
      <c r="B810" s="4"/>
      <c r="C810" s="30"/>
      <c r="D810" s="30"/>
      <c r="E810" s="30"/>
      <c r="F810" s="27"/>
      <c r="G810" s="27"/>
      <c r="H810" s="24"/>
      <c r="I810" s="27"/>
      <c r="J810" s="27"/>
      <c r="K810" s="27"/>
      <c r="L810" s="4"/>
      <c r="M810" s="4"/>
      <c r="N810" s="30"/>
      <c r="O810" s="30"/>
      <c r="P810" s="4"/>
      <c r="Q810" s="4"/>
      <c r="R810" s="24"/>
      <c r="S810" s="27"/>
      <c r="T810" s="27"/>
      <c r="U810" s="27"/>
      <c r="V810" s="4"/>
      <c r="W810" s="4"/>
      <c r="X810" s="30"/>
      <c r="Y810" s="30"/>
      <c r="Z810" s="4"/>
      <c r="AA810" s="4"/>
      <c r="AB810" s="24"/>
      <c r="AC810" s="27"/>
      <c r="AD810" s="27"/>
      <c r="AE810" s="27"/>
      <c r="AF810" s="4"/>
      <c r="AG810" s="4"/>
      <c r="AH810" s="30"/>
      <c r="AI810" s="30"/>
      <c r="AJ810" s="4"/>
      <c r="AK810" s="4"/>
      <c r="AL810" s="24"/>
      <c r="AM810" s="27"/>
      <c r="AN810" s="27"/>
      <c r="AO810" s="27"/>
      <c r="AP810" s="4"/>
      <c r="AQ810" s="4"/>
      <c r="AR810" s="30"/>
      <c r="AS810" s="30"/>
      <c r="AV810" s="24"/>
      <c r="AW810" s="27"/>
      <c r="AX810" s="27"/>
      <c r="AY810" s="27"/>
    </row>
    <row r="811" spans="2:51" x14ac:dyDescent="0.25">
      <c r="B811" s="4"/>
      <c r="C811" s="30"/>
      <c r="D811" s="30"/>
      <c r="E811" s="30"/>
      <c r="F811" s="27"/>
      <c r="G811" s="27"/>
      <c r="H811" s="24"/>
      <c r="I811" s="27"/>
      <c r="J811" s="27"/>
      <c r="K811" s="27"/>
      <c r="L811" s="4"/>
      <c r="M811" s="4"/>
      <c r="N811" s="30"/>
      <c r="O811" s="30"/>
      <c r="P811" s="4"/>
      <c r="Q811" s="4"/>
      <c r="R811" s="24"/>
      <c r="S811" s="27"/>
      <c r="T811" s="27"/>
      <c r="U811" s="27"/>
      <c r="V811" s="4"/>
      <c r="W811" s="4"/>
      <c r="X811" s="30"/>
      <c r="Y811" s="30"/>
      <c r="Z811" s="4"/>
      <c r="AA811" s="4"/>
      <c r="AB811" s="24"/>
      <c r="AC811" s="27"/>
      <c r="AD811" s="27"/>
      <c r="AE811" s="27"/>
      <c r="AF811" s="4"/>
      <c r="AG811" s="4"/>
      <c r="AH811" s="30"/>
      <c r="AI811" s="30"/>
      <c r="AJ811" s="4"/>
      <c r="AK811" s="4"/>
      <c r="AL811" s="24"/>
      <c r="AM811" s="27"/>
      <c r="AN811" s="27"/>
      <c r="AO811" s="27"/>
      <c r="AP811" s="4"/>
      <c r="AQ811" s="4"/>
      <c r="AR811" s="30"/>
      <c r="AS811" s="30"/>
      <c r="AV811" s="24"/>
      <c r="AW811" s="27"/>
      <c r="AX811" s="27"/>
      <c r="AY811" s="27"/>
    </row>
    <row r="812" spans="2:51" x14ac:dyDescent="0.25">
      <c r="B812" s="4"/>
      <c r="C812" s="30"/>
      <c r="D812" s="30"/>
      <c r="E812" s="30"/>
      <c r="F812" s="27"/>
      <c r="G812" s="27"/>
      <c r="H812" s="24"/>
      <c r="I812" s="27"/>
      <c r="J812" s="27"/>
      <c r="K812" s="27"/>
      <c r="L812" s="4"/>
      <c r="M812" s="4"/>
      <c r="N812" s="30"/>
      <c r="O812" s="30"/>
      <c r="P812" s="4"/>
      <c r="Q812" s="4"/>
      <c r="R812" s="24"/>
      <c r="S812" s="27"/>
      <c r="T812" s="27"/>
      <c r="U812" s="27"/>
      <c r="V812" s="4"/>
      <c r="W812" s="4"/>
      <c r="X812" s="30"/>
      <c r="Y812" s="30"/>
      <c r="Z812" s="4"/>
      <c r="AA812" s="4"/>
      <c r="AB812" s="24"/>
      <c r="AC812" s="27"/>
      <c r="AD812" s="27"/>
      <c r="AE812" s="27"/>
      <c r="AF812" s="4"/>
      <c r="AG812" s="4"/>
      <c r="AH812" s="30"/>
      <c r="AI812" s="30"/>
      <c r="AJ812" s="4"/>
      <c r="AK812" s="4"/>
      <c r="AL812" s="24"/>
      <c r="AM812" s="27"/>
      <c r="AN812" s="27"/>
      <c r="AO812" s="27"/>
      <c r="AP812" s="4"/>
      <c r="AQ812" s="4"/>
      <c r="AR812" s="30"/>
      <c r="AS812" s="30"/>
      <c r="AV812" s="24"/>
      <c r="AW812" s="27"/>
      <c r="AX812" s="27"/>
      <c r="AY812" s="27"/>
    </row>
    <row r="813" spans="2:51" x14ac:dyDescent="0.25">
      <c r="B813" s="4"/>
      <c r="C813" s="30"/>
      <c r="D813" s="30"/>
      <c r="E813" s="30"/>
      <c r="F813" s="27"/>
      <c r="G813" s="27"/>
      <c r="H813" s="24"/>
      <c r="I813" s="27"/>
      <c r="J813" s="27"/>
      <c r="K813" s="27"/>
      <c r="L813" s="4"/>
      <c r="M813" s="4"/>
      <c r="N813" s="30"/>
      <c r="O813" s="30"/>
      <c r="P813" s="4"/>
      <c r="Q813" s="4"/>
      <c r="R813" s="24"/>
      <c r="S813" s="27"/>
      <c r="T813" s="27"/>
      <c r="U813" s="27"/>
      <c r="V813" s="4"/>
      <c r="W813" s="4"/>
      <c r="X813" s="30"/>
      <c r="Y813" s="30"/>
      <c r="Z813" s="4"/>
      <c r="AA813" s="4"/>
      <c r="AB813" s="24"/>
      <c r="AC813" s="27"/>
      <c r="AD813" s="27"/>
      <c r="AE813" s="27"/>
      <c r="AF813" s="4"/>
      <c r="AG813" s="4"/>
      <c r="AH813" s="30"/>
      <c r="AI813" s="30"/>
      <c r="AJ813" s="4"/>
      <c r="AK813" s="4"/>
      <c r="AL813" s="24"/>
      <c r="AM813" s="27"/>
      <c r="AN813" s="27"/>
      <c r="AO813" s="27"/>
      <c r="AP813" s="4"/>
      <c r="AQ813" s="4"/>
      <c r="AR813" s="30"/>
      <c r="AS813" s="30"/>
      <c r="AV813" s="24"/>
      <c r="AW813" s="27"/>
      <c r="AX813" s="27"/>
      <c r="AY813" s="27"/>
    </row>
    <row r="814" spans="2:51" x14ac:dyDescent="0.25">
      <c r="B814" s="4"/>
      <c r="C814" s="30"/>
      <c r="D814" s="30"/>
      <c r="E814" s="30"/>
      <c r="F814" s="27"/>
      <c r="G814" s="27"/>
      <c r="H814" s="24"/>
      <c r="I814" s="27"/>
      <c r="J814" s="27"/>
      <c r="K814" s="27"/>
      <c r="L814" s="4"/>
      <c r="M814" s="4"/>
      <c r="N814" s="30"/>
      <c r="O814" s="30"/>
      <c r="P814" s="4"/>
      <c r="Q814" s="4"/>
      <c r="R814" s="24"/>
      <c r="S814" s="27"/>
      <c r="T814" s="27"/>
      <c r="U814" s="27"/>
      <c r="V814" s="4"/>
      <c r="W814" s="4"/>
      <c r="X814" s="30"/>
      <c r="Y814" s="30"/>
      <c r="Z814" s="4"/>
      <c r="AA814" s="4"/>
      <c r="AB814" s="24"/>
      <c r="AC814" s="27"/>
      <c r="AD814" s="27"/>
      <c r="AE814" s="27"/>
      <c r="AF814" s="4"/>
      <c r="AG814" s="4"/>
      <c r="AH814" s="30"/>
      <c r="AI814" s="30"/>
      <c r="AJ814" s="4"/>
      <c r="AK814" s="4"/>
      <c r="AL814" s="24"/>
      <c r="AM814" s="27"/>
      <c r="AN814" s="27"/>
      <c r="AO814" s="27"/>
      <c r="AP814" s="4"/>
      <c r="AQ814" s="4"/>
      <c r="AR814" s="30"/>
      <c r="AS814" s="30"/>
      <c r="AV814" s="24"/>
      <c r="AW814" s="27"/>
      <c r="AX814" s="27"/>
      <c r="AY814" s="27"/>
    </row>
    <row r="815" spans="2:51" x14ac:dyDescent="0.25">
      <c r="B815" s="4"/>
      <c r="C815" s="30"/>
      <c r="D815" s="30"/>
      <c r="E815" s="30"/>
      <c r="F815" s="27"/>
      <c r="G815" s="27"/>
      <c r="H815" s="24"/>
      <c r="I815" s="27"/>
      <c r="J815" s="27"/>
      <c r="K815" s="27"/>
      <c r="L815" s="4"/>
      <c r="M815" s="4"/>
      <c r="N815" s="30"/>
      <c r="O815" s="30"/>
      <c r="P815" s="4"/>
      <c r="Q815" s="4"/>
      <c r="R815" s="24"/>
      <c r="S815" s="27"/>
      <c r="T815" s="27"/>
      <c r="U815" s="27"/>
      <c r="V815" s="4"/>
      <c r="W815" s="4"/>
      <c r="X815" s="30"/>
      <c r="Y815" s="30"/>
      <c r="Z815" s="4"/>
      <c r="AA815" s="4"/>
      <c r="AB815" s="24"/>
      <c r="AC815" s="27"/>
      <c r="AD815" s="27"/>
      <c r="AE815" s="27"/>
      <c r="AF815" s="4"/>
      <c r="AG815" s="4"/>
      <c r="AH815" s="30"/>
      <c r="AI815" s="30"/>
      <c r="AJ815" s="4"/>
      <c r="AK815" s="4"/>
      <c r="AL815" s="24"/>
      <c r="AM815" s="27"/>
      <c r="AN815" s="27"/>
      <c r="AO815" s="27"/>
      <c r="AP815" s="4"/>
      <c r="AQ815" s="4"/>
      <c r="AR815" s="30"/>
      <c r="AS815" s="30"/>
      <c r="AV815" s="24"/>
      <c r="AW815" s="27"/>
      <c r="AX815" s="27"/>
      <c r="AY815" s="27"/>
    </row>
    <row r="816" spans="2:51" x14ac:dyDescent="0.25">
      <c r="B816" s="4"/>
      <c r="C816" s="30"/>
      <c r="D816" s="30"/>
      <c r="E816" s="30"/>
      <c r="F816" s="27"/>
      <c r="G816" s="27"/>
      <c r="H816" s="24"/>
      <c r="I816" s="27"/>
      <c r="J816" s="27"/>
      <c r="K816" s="27"/>
      <c r="L816" s="4"/>
      <c r="M816" s="4"/>
      <c r="N816" s="30"/>
      <c r="O816" s="30"/>
      <c r="P816" s="4"/>
      <c r="Q816" s="4"/>
      <c r="R816" s="24"/>
      <c r="S816" s="27"/>
      <c r="T816" s="27"/>
      <c r="U816" s="27"/>
      <c r="V816" s="4"/>
      <c r="W816" s="4"/>
      <c r="X816" s="30"/>
      <c r="Y816" s="30"/>
      <c r="Z816" s="4"/>
      <c r="AA816" s="4"/>
      <c r="AB816" s="24"/>
      <c r="AC816" s="27"/>
      <c r="AD816" s="27"/>
      <c r="AE816" s="27"/>
      <c r="AF816" s="4"/>
      <c r="AG816" s="4"/>
      <c r="AH816" s="30"/>
      <c r="AI816" s="30"/>
      <c r="AJ816" s="4"/>
      <c r="AK816" s="4"/>
      <c r="AL816" s="24"/>
      <c r="AM816" s="27"/>
      <c r="AN816" s="27"/>
      <c r="AO816" s="27"/>
      <c r="AP816" s="4"/>
      <c r="AQ816" s="4"/>
      <c r="AR816" s="30"/>
      <c r="AS816" s="30"/>
      <c r="AV816" s="24"/>
      <c r="AW816" s="27"/>
      <c r="AX816" s="27"/>
      <c r="AY816" s="27"/>
    </row>
    <row r="817" spans="2:51" x14ac:dyDescent="0.25">
      <c r="B817" s="4"/>
      <c r="C817" s="30"/>
      <c r="D817" s="30"/>
      <c r="E817" s="30"/>
      <c r="F817" s="27"/>
      <c r="G817" s="27"/>
      <c r="H817" s="24"/>
      <c r="I817" s="27"/>
      <c r="J817" s="27"/>
      <c r="K817" s="27"/>
      <c r="L817" s="4"/>
      <c r="M817" s="4"/>
      <c r="N817" s="30"/>
      <c r="O817" s="30"/>
      <c r="P817" s="4"/>
      <c r="Q817" s="4"/>
      <c r="R817" s="24"/>
      <c r="S817" s="27"/>
      <c r="T817" s="27"/>
      <c r="U817" s="27"/>
      <c r="V817" s="4"/>
      <c r="W817" s="4"/>
      <c r="X817" s="30"/>
      <c r="Y817" s="30"/>
      <c r="Z817" s="4"/>
      <c r="AA817" s="4"/>
      <c r="AB817" s="24"/>
      <c r="AC817" s="27"/>
      <c r="AD817" s="27"/>
      <c r="AE817" s="27"/>
      <c r="AF817" s="4"/>
      <c r="AG817" s="4"/>
      <c r="AH817" s="30"/>
      <c r="AI817" s="30"/>
      <c r="AJ817" s="4"/>
      <c r="AK817" s="4"/>
      <c r="AL817" s="24"/>
      <c r="AM817" s="27"/>
      <c r="AN817" s="27"/>
      <c r="AO817" s="27"/>
      <c r="AP817" s="4"/>
      <c r="AQ817" s="4"/>
      <c r="AR817" s="30"/>
      <c r="AS817" s="30"/>
      <c r="AV817" s="24"/>
      <c r="AW817" s="27"/>
      <c r="AX817" s="27"/>
      <c r="AY817" s="27"/>
    </row>
    <row r="818" spans="2:51" x14ac:dyDescent="0.25">
      <c r="B818" s="4"/>
      <c r="C818" s="30"/>
      <c r="D818" s="30"/>
      <c r="E818" s="30"/>
      <c r="F818" s="27"/>
      <c r="G818" s="27"/>
      <c r="H818" s="24"/>
      <c r="I818" s="27"/>
      <c r="J818" s="27"/>
      <c r="K818" s="27"/>
      <c r="L818" s="4"/>
      <c r="M818" s="4"/>
      <c r="N818" s="30"/>
      <c r="O818" s="30"/>
      <c r="P818" s="4"/>
      <c r="Q818" s="4"/>
      <c r="R818" s="24"/>
      <c r="S818" s="27"/>
      <c r="T818" s="27"/>
      <c r="U818" s="27"/>
      <c r="V818" s="4"/>
      <c r="W818" s="4"/>
      <c r="X818" s="30"/>
      <c r="Y818" s="30"/>
      <c r="Z818" s="4"/>
      <c r="AA818" s="4"/>
      <c r="AB818" s="24"/>
      <c r="AC818" s="27"/>
      <c r="AD818" s="27"/>
      <c r="AE818" s="27"/>
      <c r="AF818" s="4"/>
      <c r="AG818" s="4"/>
      <c r="AH818" s="30"/>
      <c r="AI818" s="30"/>
      <c r="AJ818" s="4"/>
      <c r="AK818" s="4"/>
      <c r="AL818" s="24"/>
      <c r="AM818" s="27"/>
      <c r="AN818" s="27"/>
      <c r="AO818" s="27"/>
      <c r="AP818" s="4"/>
      <c r="AQ818" s="4"/>
      <c r="AR818" s="30"/>
      <c r="AS818" s="30"/>
      <c r="AV818" s="24"/>
      <c r="AW818" s="27"/>
      <c r="AX818" s="27"/>
      <c r="AY818" s="27"/>
    </row>
    <row r="819" spans="2:51" x14ac:dyDescent="0.25">
      <c r="B819" s="4"/>
      <c r="C819" s="30"/>
      <c r="D819" s="30"/>
      <c r="E819" s="30"/>
      <c r="F819" s="27"/>
      <c r="G819" s="27"/>
      <c r="H819" s="24"/>
      <c r="I819" s="27"/>
      <c r="J819" s="27"/>
      <c r="K819" s="27"/>
      <c r="L819" s="4"/>
      <c r="M819" s="4"/>
      <c r="N819" s="30"/>
      <c r="O819" s="30"/>
      <c r="P819" s="4"/>
      <c r="Q819" s="4"/>
      <c r="R819" s="24"/>
      <c r="S819" s="27"/>
      <c r="T819" s="27"/>
      <c r="U819" s="27"/>
      <c r="V819" s="4"/>
      <c r="W819" s="4"/>
      <c r="X819" s="30"/>
      <c r="Y819" s="30"/>
      <c r="Z819" s="4"/>
      <c r="AA819" s="4"/>
      <c r="AB819" s="24"/>
      <c r="AC819" s="27"/>
      <c r="AD819" s="27"/>
      <c r="AE819" s="27"/>
      <c r="AF819" s="4"/>
      <c r="AG819" s="4"/>
      <c r="AH819" s="30"/>
      <c r="AI819" s="30"/>
      <c r="AJ819" s="4"/>
      <c r="AK819" s="4"/>
      <c r="AL819" s="24"/>
      <c r="AM819" s="27"/>
      <c r="AN819" s="27"/>
      <c r="AO819" s="27"/>
      <c r="AP819" s="4"/>
      <c r="AQ819" s="4"/>
      <c r="AR819" s="30"/>
      <c r="AS819" s="30"/>
      <c r="AV819" s="24"/>
      <c r="AW819" s="27"/>
      <c r="AX819" s="27"/>
      <c r="AY819" s="27"/>
    </row>
    <row r="820" spans="2:51" x14ac:dyDescent="0.25">
      <c r="B820" s="4"/>
      <c r="C820" s="30"/>
      <c r="D820" s="30"/>
      <c r="E820" s="30"/>
      <c r="F820" s="27"/>
      <c r="G820" s="27"/>
      <c r="H820" s="24"/>
      <c r="I820" s="27"/>
      <c r="J820" s="27"/>
      <c r="K820" s="27"/>
      <c r="L820" s="4"/>
      <c r="M820" s="4"/>
      <c r="N820" s="30"/>
      <c r="O820" s="30"/>
      <c r="P820" s="4"/>
      <c r="Q820" s="4"/>
      <c r="R820" s="24"/>
      <c r="S820" s="27"/>
      <c r="T820" s="27"/>
      <c r="U820" s="27"/>
      <c r="V820" s="4"/>
      <c r="W820" s="4"/>
      <c r="X820" s="30"/>
      <c r="Y820" s="30"/>
      <c r="Z820" s="4"/>
      <c r="AA820" s="4"/>
      <c r="AB820" s="24"/>
      <c r="AC820" s="27"/>
      <c r="AD820" s="27"/>
      <c r="AE820" s="27"/>
      <c r="AF820" s="4"/>
      <c r="AG820" s="4"/>
      <c r="AH820" s="30"/>
      <c r="AI820" s="30"/>
      <c r="AJ820" s="4"/>
      <c r="AK820" s="4"/>
      <c r="AL820" s="24"/>
      <c r="AM820" s="27"/>
      <c r="AN820" s="27"/>
      <c r="AO820" s="27"/>
      <c r="AP820" s="4"/>
      <c r="AQ820" s="4"/>
      <c r="AR820" s="30"/>
      <c r="AS820" s="30"/>
      <c r="AV820" s="24"/>
      <c r="AW820" s="27"/>
      <c r="AX820" s="27"/>
      <c r="AY820" s="27"/>
    </row>
    <row r="821" spans="2:51" x14ac:dyDescent="0.25">
      <c r="B821" s="4"/>
      <c r="C821" s="30"/>
      <c r="D821" s="30"/>
      <c r="E821" s="30"/>
      <c r="F821" s="27"/>
      <c r="G821" s="27"/>
      <c r="H821" s="24"/>
      <c r="I821" s="27"/>
      <c r="J821" s="27"/>
      <c r="K821" s="27"/>
      <c r="L821" s="4"/>
      <c r="M821" s="4"/>
      <c r="N821" s="30"/>
      <c r="O821" s="30"/>
      <c r="P821" s="4"/>
      <c r="Q821" s="4"/>
      <c r="R821" s="24"/>
      <c r="S821" s="27"/>
      <c r="T821" s="27"/>
      <c r="U821" s="27"/>
      <c r="V821" s="4"/>
      <c r="W821" s="4"/>
      <c r="X821" s="30"/>
      <c r="Y821" s="30"/>
      <c r="Z821" s="4"/>
      <c r="AA821" s="4"/>
      <c r="AB821" s="24"/>
      <c r="AC821" s="27"/>
      <c r="AD821" s="27"/>
      <c r="AE821" s="27"/>
      <c r="AF821" s="4"/>
      <c r="AG821" s="4"/>
      <c r="AH821" s="30"/>
      <c r="AI821" s="30"/>
      <c r="AJ821" s="4"/>
      <c r="AK821" s="4"/>
      <c r="AL821" s="24"/>
      <c r="AM821" s="27"/>
      <c r="AN821" s="27"/>
      <c r="AO821" s="27"/>
      <c r="AP821" s="4"/>
      <c r="AQ821" s="4"/>
      <c r="AR821" s="30"/>
      <c r="AS821" s="30"/>
      <c r="AV821" s="24"/>
      <c r="AW821" s="27"/>
      <c r="AX821" s="27"/>
      <c r="AY821" s="27"/>
    </row>
    <row r="822" spans="2:51" x14ac:dyDescent="0.25">
      <c r="B822" s="4"/>
      <c r="C822" s="30"/>
      <c r="D822" s="30"/>
      <c r="E822" s="30"/>
      <c r="F822" s="27"/>
      <c r="G822" s="27"/>
      <c r="H822" s="24"/>
      <c r="I822" s="27"/>
      <c r="J822" s="27"/>
      <c r="K822" s="27"/>
      <c r="L822" s="4"/>
      <c r="M822" s="4"/>
      <c r="N822" s="30"/>
      <c r="O822" s="30"/>
      <c r="P822" s="4"/>
      <c r="Q822" s="4"/>
      <c r="R822" s="24"/>
      <c r="S822" s="27"/>
      <c r="T822" s="27"/>
      <c r="U822" s="27"/>
      <c r="V822" s="4"/>
      <c r="W822" s="4"/>
      <c r="X822" s="30"/>
      <c r="Y822" s="30"/>
      <c r="Z822" s="4"/>
      <c r="AA822" s="4"/>
      <c r="AB822" s="24"/>
      <c r="AC822" s="27"/>
      <c r="AD822" s="27"/>
      <c r="AE822" s="27"/>
      <c r="AF822" s="4"/>
      <c r="AG822" s="4"/>
      <c r="AH822" s="30"/>
      <c r="AI822" s="30"/>
      <c r="AJ822" s="4"/>
      <c r="AK822" s="4"/>
      <c r="AL822" s="24"/>
      <c r="AM822" s="27"/>
      <c r="AN822" s="27"/>
      <c r="AO822" s="27"/>
      <c r="AP822" s="4"/>
      <c r="AQ822" s="4"/>
      <c r="AR822" s="30"/>
      <c r="AS822" s="30"/>
      <c r="AV822" s="24"/>
      <c r="AW822" s="27"/>
      <c r="AX822" s="27"/>
      <c r="AY822" s="27"/>
    </row>
    <row r="823" spans="2:51" x14ac:dyDescent="0.25">
      <c r="B823" s="4"/>
      <c r="C823" s="30"/>
      <c r="D823" s="30"/>
      <c r="E823" s="30"/>
      <c r="F823" s="27"/>
      <c r="G823" s="27"/>
      <c r="H823" s="24"/>
      <c r="I823" s="27"/>
      <c r="J823" s="27"/>
      <c r="K823" s="27"/>
      <c r="L823" s="4"/>
      <c r="M823" s="4"/>
      <c r="N823" s="30"/>
      <c r="O823" s="30"/>
      <c r="P823" s="4"/>
      <c r="Q823" s="4"/>
      <c r="R823" s="24"/>
      <c r="S823" s="27"/>
      <c r="T823" s="27"/>
      <c r="U823" s="27"/>
      <c r="V823" s="4"/>
      <c r="W823" s="4"/>
      <c r="X823" s="30"/>
      <c r="Y823" s="30"/>
      <c r="Z823" s="4"/>
      <c r="AA823" s="4"/>
      <c r="AB823" s="24"/>
      <c r="AC823" s="27"/>
      <c r="AD823" s="27"/>
      <c r="AE823" s="27"/>
      <c r="AF823" s="4"/>
      <c r="AG823" s="4"/>
      <c r="AH823" s="30"/>
      <c r="AI823" s="30"/>
      <c r="AJ823" s="4"/>
      <c r="AK823" s="4"/>
      <c r="AL823" s="24"/>
      <c r="AM823" s="27"/>
      <c r="AN823" s="27"/>
      <c r="AO823" s="27"/>
      <c r="AP823" s="4"/>
      <c r="AQ823" s="4"/>
      <c r="AR823" s="30"/>
      <c r="AS823" s="30"/>
      <c r="AV823" s="24"/>
      <c r="AW823" s="27"/>
      <c r="AX823" s="27"/>
      <c r="AY823" s="27"/>
    </row>
    <row r="824" spans="2:51" x14ac:dyDescent="0.25">
      <c r="B824" s="4"/>
      <c r="C824" s="30"/>
      <c r="D824" s="30"/>
      <c r="E824" s="30"/>
      <c r="F824" s="27"/>
      <c r="G824" s="27"/>
      <c r="H824" s="24"/>
      <c r="I824" s="27"/>
      <c r="J824" s="27"/>
      <c r="K824" s="27"/>
      <c r="L824" s="4"/>
      <c r="M824" s="4"/>
      <c r="N824" s="30"/>
      <c r="O824" s="30"/>
      <c r="P824" s="4"/>
      <c r="Q824" s="4"/>
      <c r="R824" s="24"/>
      <c r="S824" s="27"/>
      <c r="T824" s="27"/>
      <c r="U824" s="27"/>
      <c r="V824" s="4"/>
      <c r="W824" s="4"/>
      <c r="X824" s="30"/>
      <c r="Y824" s="30"/>
      <c r="Z824" s="4"/>
      <c r="AA824" s="4"/>
      <c r="AB824" s="24"/>
      <c r="AC824" s="27"/>
      <c r="AD824" s="27"/>
      <c r="AE824" s="27"/>
      <c r="AF824" s="4"/>
      <c r="AG824" s="4"/>
      <c r="AH824" s="30"/>
      <c r="AI824" s="30"/>
      <c r="AJ824" s="4"/>
      <c r="AK824" s="4"/>
      <c r="AL824" s="24"/>
      <c r="AM824" s="27"/>
      <c r="AN824" s="27"/>
      <c r="AO824" s="27"/>
      <c r="AP824" s="4"/>
      <c r="AQ824" s="4"/>
      <c r="AR824" s="30"/>
      <c r="AS824" s="30"/>
      <c r="AV824" s="24"/>
      <c r="AW824" s="27"/>
      <c r="AX824" s="27"/>
      <c r="AY824" s="27"/>
    </row>
    <row r="825" spans="2:51" x14ac:dyDescent="0.25">
      <c r="B825" s="4"/>
      <c r="C825" s="30"/>
      <c r="D825" s="30"/>
      <c r="E825" s="30"/>
      <c r="F825" s="27"/>
      <c r="G825" s="27"/>
      <c r="H825" s="24"/>
      <c r="I825" s="27"/>
      <c r="J825" s="27"/>
      <c r="K825" s="27"/>
      <c r="L825" s="4"/>
      <c r="M825" s="4"/>
      <c r="N825" s="30"/>
      <c r="O825" s="30"/>
      <c r="P825" s="4"/>
      <c r="Q825" s="4"/>
      <c r="R825" s="24"/>
      <c r="S825" s="27"/>
      <c r="T825" s="27"/>
      <c r="U825" s="27"/>
      <c r="V825" s="4"/>
      <c r="W825" s="4"/>
      <c r="X825" s="30"/>
      <c r="Y825" s="30"/>
      <c r="Z825" s="4"/>
      <c r="AA825" s="4"/>
      <c r="AB825" s="24"/>
      <c r="AC825" s="27"/>
      <c r="AD825" s="27"/>
      <c r="AE825" s="27"/>
      <c r="AF825" s="4"/>
      <c r="AG825" s="4"/>
      <c r="AH825" s="30"/>
      <c r="AI825" s="30"/>
      <c r="AJ825" s="4"/>
      <c r="AK825" s="4"/>
      <c r="AL825" s="24"/>
      <c r="AM825" s="27"/>
      <c r="AN825" s="27"/>
      <c r="AO825" s="27"/>
      <c r="AP825" s="4"/>
      <c r="AQ825" s="4"/>
      <c r="AR825" s="30"/>
      <c r="AS825" s="30"/>
      <c r="AV825" s="24"/>
      <c r="AW825" s="27"/>
      <c r="AX825" s="27"/>
      <c r="AY825" s="27"/>
    </row>
    <row r="826" spans="2:51" x14ac:dyDescent="0.25">
      <c r="B826" s="4"/>
      <c r="C826" s="30"/>
      <c r="D826" s="30"/>
      <c r="E826" s="30"/>
      <c r="F826" s="27"/>
      <c r="G826" s="27"/>
      <c r="H826" s="24"/>
      <c r="I826" s="27"/>
      <c r="J826" s="27"/>
      <c r="K826" s="27"/>
      <c r="L826" s="4"/>
      <c r="M826" s="4"/>
      <c r="N826" s="30"/>
      <c r="O826" s="30"/>
      <c r="P826" s="4"/>
      <c r="Q826" s="4"/>
      <c r="R826" s="24"/>
      <c r="S826" s="27"/>
      <c r="T826" s="27"/>
      <c r="U826" s="27"/>
      <c r="V826" s="4"/>
      <c r="W826" s="4"/>
      <c r="X826" s="30"/>
      <c r="Y826" s="30"/>
      <c r="Z826" s="4"/>
      <c r="AA826" s="4"/>
      <c r="AB826" s="24"/>
      <c r="AC826" s="27"/>
      <c r="AD826" s="27"/>
      <c r="AE826" s="27"/>
      <c r="AF826" s="4"/>
      <c r="AG826" s="4"/>
      <c r="AH826" s="30"/>
      <c r="AI826" s="30"/>
      <c r="AJ826" s="4"/>
      <c r="AK826" s="4"/>
      <c r="AL826" s="24"/>
      <c r="AM826" s="27"/>
      <c r="AN826" s="27"/>
      <c r="AO826" s="27"/>
      <c r="AP826" s="4"/>
      <c r="AQ826" s="4"/>
      <c r="AR826" s="30"/>
      <c r="AS826" s="30"/>
      <c r="AV826" s="24"/>
      <c r="AW826" s="27"/>
      <c r="AX826" s="27"/>
      <c r="AY826" s="27"/>
    </row>
    <row r="827" spans="2:51" x14ac:dyDescent="0.25">
      <c r="B827" s="4"/>
      <c r="C827" s="30"/>
      <c r="D827" s="30"/>
      <c r="E827" s="30"/>
      <c r="F827" s="27"/>
      <c r="G827" s="27"/>
      <c r="H827" s="24"/>
      <c r="I827" s="27"/>
      <c r="J827" s="27"/>
      <c r="K827" s="27"/>
      <c r="L827" s="4"/>
      <c r="M827" s="4"/>
      <c r="N827" s="30"/>
      <c r="O827" s="30"/>
      <c r="P827" s="4"/>
      <c r="Q827" s="4"/>
      <c r="R827" s="24"/>
      <c r="S827" s="27"/>
      <c r="T827" s="27"/>
      <c r="U827" s="27"/>
      <c r="V827" s="4"/>
      <c r="W827" s="4"/>
      <c r="X827" s="30"/>
      <c r="Y827" s="30"/>
      <c r="Z827" s="4"/>
      <c r="AA827" s="4"/>
      <c r="AB827" s="24"/>
      <c r="AC827" s="27"/>
      <c r="AD827" s="27"/>
      <c r="AE827" s="27"/>
      <c r="AF827" s="4"/>
      <c r="AG827" s="4"/>
      <c r="AH827" s="30"/>
      <c r="AI827" s="30"/>
      <c r="AJ827" s="4"/>
      <c r="AK827" s="4"/>
      <c r="AL827" s="24"/>
      <c r="AM827" s="27"/>
      <c r="AN827" s="27"/>
      <c r="AO827" s="27"/>
      <c r="AP827" s="4"/>
      <c r="AQ827" s="4"/>
      <c r="AR827" s="30"/>
      <c r="AS827" s="30"/>
      <c r="AV827" s="24"/>
      <c r="AW827" s="27"/>
      <c r="AX827" s="27"/>
      <c r="AY827" s="27"/>
    </row>
    <row r="828" spans="2:51" x14ac:dyDescent="0.25">
      <c r="B828" s="4"/>
      <c r="C828" s="30"/>
      <c r="D828" s="30"/>
      <c r="E828" s="30"/>
      <c r="F828" s="27"/>
      <c r="G828" s="27"/>
      <c r="H828" s="24"/>
      <c r="I828" s="27"/>
      <c r="J828" s="27"/>
      <c r="K828" s="27"/>
      <c r="L828" s="4"/>
      <c r="M828" s="4"/>
      <c r="N828" s="30"/>
      <c r="O828" s="30"/>
      <c r="P828" s="4"/>
      <c r="Q828" s="4"/>
      <c r="R828" s="24"/>
      <c r="S828" s="27"/>
      <c r="T828" s="27"/>
      <c r="U828" s="27"/>
      <c r="V828" s="4"/>
      <c r="W828" s="4"/>
      <c r="X828" s="30"/>
      <c r="Y828" s="30"/>
      <c r="Z828" s="4"/>
      <c r="AA828" s="4"/>
      <c r="AB828" s="24"/>
      <c r="AC828" s="27"/>
      <c r="AD828" s="27"/>
      <c r="AE828" s="27"/>
      <c r="AF828" s="4"/>
      <c r="AG828" s="4"/>
      <c r="AH828" s="30"/>
      <c r="AI828" s="30"/>
      <c r="AJ828" s="4"/>
      <c r="AK828" s="4"/>
      <c r="AL828" s="24"/>
      <c r="AM828" s="27"/>
      <c r="AN828" s="27"/>
      <c r="AO828" s="27"/>
      <c r="AP828" s="4"/>
      <c r="AQ828" s="4"/>
      <c r="AR828" s="30"/>
      <c r="AS828" s="30"/>
      <c r="AV828" s="24"/>
      <c r="AW828" s="27"/>
      <c r="AX828" s="27"/>
      <c r="AY828" s="27"/>
    </row>
    <row r="829" spans="2:51" x14ac:dyDescent="0.25">
      <c r="B829" s="4"/>
      <c r="C829" s="30"/>
      <c r="D829" s="30"/>
      <c r="E829" s="30"/>
      <c r="F829" s="27"/>
      <c r="G829" s="27"/>
      <c r="H829" s="24"/>
      <c r="I829" s="27"/>
      <c r="J829" s="27"/>
      <c r="K829" s="27"/>
      <c r="L829" s="4"/>
      <c r="M829" s="4"/>
      <c r="N829" s="30"/>
      <c r="O829" s="30"/>
      <c r="P829" s="4"/>
      <c r="Q829" s="4"/>
      <c r="R829" s="24"/>
      <c r="S829" s="27"/>
      <c r="T829" s="27"/>
      <c r="U829" s="27"/>
      <c r="V829" s="4"/>
      <c r="W829" s="4"/>
      <c r="X829" s="30"/>
      <c r="Y829" s="30"/>
      <c r="Z829" s="4"/>
      <c r="AA829" s="4"/>
      <c r="AB829" s="24"/>
      <c r="AC829" s="27"/>
      <c r="AD829" s="27"/>
      <c r="AE829" s="27"/>
      <c r="AF829" s="4"/>
      <c r="AG829" s="4"/>
      <c r="AH829" s="30"/>
      <c r="AI829" s="30"/>
      <c r="AJ829" s="4"/>
      <c r="AK829" s="4"/>
      <c r="AL829" s="24"/>
      <c r="AM829" s="27"/>
      <c r="AN829" s="27"/>
      <c r="AO829" s="27"/>
      <c r="AP829" s="4"/>
      <c r="AQ829" s="4"/>
      <c r="AR829" s="30"/>
      <c r="AS829" s="30"/>
      <c r="AV829" s="24"/>
      <c r="AW829" s="27"/>
      <c r="AX829" s="27"/>
      <c r="AY829" s="27"/>
    </row>
    <row r="830" spans="2:51" x14ac:dyDescent="0.25">
      <c r="B830" s="4"/>
      <c r="C830" s="30"/>
      <c r="D830" s="30"/>
      <c r="E830" s="30"/>
      <c r="F830" s="27"/>
      <c r="G830" s="27"/>
      <c r="H830" s="24"/>
      <c r="I830" s="27"/>
      <c r="J830" s="27"/>
      <c r="K830" s="27"/>
      <c r="L830" s="4"/>
      <c r="M830" s="4"/>
      <c r="N830" s="30"/>
      <c r="O830" s="30"/>
      <c r="P830" s="4"/>
      <c r="Q830" s="4"/>
      <c r="R830" s="24"/>
      <c r="S830" s="27"/>
      <c r="T830" s="27"/>
      <c r="U830" s="27"/>
      <c r="V830" s="4"/>
      <c r="W830" s="4"/>
      <c r="X830" s="30"/>
      <c r="Y830" s="30"/>
      <c r="Z830" s="4"/>
      <c r="AA830" s="4"/>
      <c r="AB830" s="24"/>
      <c r="AC830" s="27"/>
      <c r="AD830" s="27"/>
      <c r="AE830" s="27"/>
      <c r="AF830" s="4"/>
      <c r="AG830" s="4"/>
      <c r="AH830" s="30"/>
      <c r="AI830" s="30"/>
      <c r="AJ830" s="4"/>
      <c r="AK830" s="4"/>
      <c r="AL830" s="24"/>
      <c r="AM830" s="27"/>
      <c r="AN830" s="27"/>
      <c r="AO830" s="27"/>
      <c r="AP830" s="4"/>
      <c r="AQ830" s="4"/>
      <c r="AR830" s="30"/>
      <c r="AS830" s="30"/>
      <c r="AV830" s="24"/>
      <c r="AW830" s="27"/>
      <c r="AX830" s="27"/>
      <c r="AY830" s="27"/>
    </row>
    <row r="831" spans="2:51" x14ac:dyDescent="0.25">
      <c r="B831" s="4"/>
      <c r="C831" s="30"/>
      <c r="D831" s="30"/>
      <c r="E831" s="30"/>
      <c r="F831" s="27"/>
      <c r="G831" s="27"/>
      <c r="H831" s="24"/>
      <c r="I831" s="27"/>
      <c r="J831" s="27"/>
      <c r="K831" s="27"/>
      <c r="L831" s="4"/>
      <c r="M831" s="4"/>
      <c r="N831" s="30"/>
      <c r="O831" s="30"/>
      <c r="P831" s="4"/>
      <c r="Q831" s="4"/>
      <c r="R831" s="24"/>
      <c r="S831" s="27"/>
      <c r="T831" s="27"/>
      <c r="U831" s="27"/>
      <c r="V831" s="4"/>
      <c r="W831" s="4"/>
      <c r="X831" s="30"/>
      <c r="Y831" s="30"/>
      <c r="Z831" s="4"/>
      <c r="AA831" s="4"/>
      <c r="AB831" s="24"/>
      <c r="AC831" s="27"/>
      <c r="AD831" s="27"/>
      <c r="AE831" s="27"/>
      <c r="AF831" s="4"/>
      <c r="AG831" s="4"/>
      <c r="AH831" s="30"/>
      <c r="AI831" s="30"/>
      <c r="AJ831" s="4"/>
      <c r="AK831" s="4"/>
      <c r="AL831" s="24"/>
      <c r="AM831" s="27"/>
      <c r="AN831" s="27"/>
      <c r="AO831" s="27"/>
      <c r="AP831" s="4"/>
      <c r="AQ831" s="4"/>
      <c r="AR831" s="30"/>
      <c r="AS831" s="30"/>
      <c r="AV831" s="24"/>
      <c r="AW831" s="27"/>
      <c r="AX831" s="27"/>
      <c r="AY831" s="27"/>
    </row>
    <row r="832" spans="2:51" x14ac:dyDescent="0.25">
      <c r="B832" s="4"/>
      <c r="C832" s="30"/>
      <c r="D832" s="30"/>
      <c r="E832" s="30"/>
      <c r="F832" s="27"/>
      <c r="G832" s="27"/>
      <c r="H832" s="24"/>
      <c r="I832" s="27"/>
      <c r="J832" s="27"/>
      <c r="K832" s="27"/>
      <c r="L832" s="4"/>
      <c r="M832" s="4"/>
      <c r="N832" s="30"/>
      <c r="O832" s="30"/>
      <c r="P832" s="4"/>
      <c r="Q832" s="4"/>
      <c r="R832" s="24"/>
      <c r="S832" s="27"/>
      <c r="T832" s="27"/>
      <c r="U832" s="27"/>
      <c r="V832" s="4"/>
      <c r="W832" s="4"/>
      <c r="X832" s="30"/>
      <c r="Y832" s="30"/>
      <c r="Z832" s="4"/>
      <c r="AA832" s="4"/>
      <c r="AB832" s="24"/>
      <c r="AC832" s="27"/>
      <c r="AD832" s="27"/>
      <c r="AE832" s="27"/>
      <c r="AF832" s="4"/>
      <c r="AG832" s="4"/>
      <c r="AH832" s="30"/>
      <c r="AI832" s="30"/>
      <c r="AJ832" s="4"/>
      <c r="AK832" s="4"/>
      <c r="AL832" s="24"/>
      <c r="AM832" s="27"/>
      <c r="AN832" s="27"/>
      <c r="AO832" s="27"/>
      <c r="AP832" s="4"/>
      <c r="AQ832" s="4"/>
      <c r="AR832" s="30"/>
      <c r="AS832" s="30"/>
      <c r="AV832" s="24"/>
      <c r="AW832" s="27"/>
      <c r="AX832" s="27"/>
      <c r="AY832" s="27"/>
    </row>
    <row r="833" spans="2:51" x14ac:dyDescent="0.25">
      <c r="B833" s="4"/>
      <c r="C833" s="30"/>
      <c r="D833" s="30"/>
      <c r="E833" s="30"/>
      <c r="F833" s="27"/>
      <c r="G833" s="27"/>
      <c r="H833" s="24"/>
      <c r="I833" s="27"/>
      <c r="J833" s="27"/>
      <c r="K833" s="27"/>
      <c r="L833" s="4"/>
      <c r="M833" s="4"/>
      <c r="N833" s="30"/>
      <c r="O833" s="30"/>
      <c r="P833" s="4"/>
      <c r="Q833" s="4"/>
      <c r="R833" s="24"/>
      <c r="S833" s="27"/>
      <c r="T833" s="27"/>
      <c r="U833" s="27"/>
      <c r="V833" s="4"/>
      <c r="W833" s="4"/>
      <c r="X833" s="30"/>
      <c r="Y833" s="30"/>
      <c r="Z833" s="4"/>
      <c r="AA833" s="4"/>
      <c r="AB833" s="24"/>
      <c r="AC833" s="27"/>
      <c r="AD833" s="27"/>
      <c r="AE833" s="27"/>
      <c r="AF833" s="4"/>
      <c r="AG833" s="4"/>
      <c r="AH833" s="30"/>
      <c r="AI833" s="30"/>
      <c r="AJ833" s="4"/>
      <c r="AK833" s="4"/>
      <c r="AL833" s="24"/>
      <c r="AM833" s="27"/>
      <c r="AN833" s="27"/>
      <c r="AO833" s="27"/>
      <c r="AP833" s="4"/>
      <c r="AQ833" s="4"/>
      <c r="AR833" s="30"/>
      <c r="AS833" s="30"/>
      <c r="AV833" s="24"/>
      <c r="AW833" s="27"/>
      <c r="AX833" s="27"/>
      <c r="AY833" s="27"/>
    </row>
    <row r="834" spans="2:51" x14ac:dyDescent="0.25">
      <c r="B834" s="4"/>
      <c r="C834" s="30"/>
      <c r="D834" s="30"/>
      <c r="E834" s="30"/>
      <c r="F834" s="27"/>
      <c r="G834" s="27"/>
      <c r="H834" s="24"/>
      <c r="I834" s="27"/>
      <c r="J834" s="27"/>
      <c r="K834" s="27"/>
      <c r="L834" s="4"/>
      <c r="M834" s="4"/>
      <c r="N834" s="30"/>
      <c r="O834" s="30"/>
      <c r="P834" s="4"/>
      <c r="Q834" s="4"/>
      <c r="R834" s="24"/>
      <c r="S834" s="27"/>
      <c r="T834" s="27"/>
      <c r="U834" s="27"/>
      <c r="V834" s="4"/>
      <c r="W834" s="4"/>
      <c r="X834" s="30"/>
      <c r="Y834" s="30"/>
      <c r="Z834" s="4"/>
      <c r="AA834" s="4"/>
      <c r="AB834" s="24"/>
      <c r="AC834" s="27"/>
      <c r="AD834" s="27"/>
      <c r="AE834" s="27"/>
      <c r="AF834" s="4"/>
      <c r="AG834" s="4"/>
      <c r="AH834" s="30"/>
      <c r="AI834" s="30"/>
      <c r="AJ834" s="4"/>
      <c r="AK834" s="4"/>
      <c r="AL834" s="24"/>
      <c r="AM834" s="27"/>
      <c r="AN834" s="27"/>
      <c r="AO834" s="27"/>
      <c r="AP834" s="4"/>
      <c r="AQ834" s="4"/>
      <c r="AR834" s="30"/>
      <c r="AS834" s="30"/>
      <c r="AV834" s="24"/>
      <c r="AW834" s="27"/>
      <c r="AX834" s="27"/>
      <c r="AY834" s="27"/>
    </row>
    <row r="835" spans="2:51" x14ac:dyDescent="0.25">
      <c r="B835" s="4"/>
      <c r="C835" s="30"/>
      <c r="D835" s="30"/>
      <c r="E835" s="30"/>
      <c r="F835" s="27"/>
      <c r="G835" s="27"/>
      <c r="H835" s="24"/>
      <c r="I835" s="27"/>
      <c r="J835" s="27"/>
      <c r="K835" s="27"/>
      <c r="L835" s="4"/>
      <c r="M835" s="4"/>
      <c r="N835" s="30"/>
      <c r="O835" s="30"/>
      <c r="P835" s="4"/>
      <c r="Q835" s="4"/>
      <c r="R835" s="24"/>
      <c r="S835" s="27"/>
      <c r="T835" s="27"/>
      <c r="U835" s="27"/>
      <c r="V835" s="4"/>
      <c r="W835" s="4"/>
      <c r="X835" s="30"/>
      <c r="Y835" s="30"/>
      <c r="Z835" s="4"/>
      <c r="AA835" s="4"/>
      <c r="AB835" s="24"/>
      <c r="AC835" s="27"/>
      <c r="AD835" s="27"/>
      <c r="AE835" s="27"/>
      <c r="AF835" s="4"/>
      <c r="AG835" s="4"/>
      <c r="AH835" s="30"/>
      <c r="AI835" s="30"/>
      <c r="AJ835" s="4"/>
      <c r="AK835" s="4"/>
      <c r="AL835" s="24"/>
      <c r="AM835" s="27"/>
      <c r="AN835" s="27"/>
      <c r="AO835" s="27"/>
      <c r="AP835" s="4"/>
      <c r="AQ835" s="4"/>
      <c r="AR835" s="30"/>
      <c r="AS835" s="30"/>
      <c r="AV835" s="24"/>
      <c r="AW835" s="27"/>
      <c r="AX835" s="27"/>
      <c r="AY835" s="27"/>
    </row>
    <row r="836" spans="2:51" x14ac:dyDescent="0.25">
      <c r="B836" s="4"/>
      <c r="C836" s="30"/>
      <c r="D836" s="30"/>
      <c r="E836" s="30"/>
      <c r="F836" s="27"/>
      <c r="G836" s="27"/>
      <c r="H836" s="24"/>
      <c r="I836" s="27"/>
      <c r="J836" s="27"/>
      <c r="K836" s="27"/>
      <c r="L836" s="4"/>
      <c r="M836" s="4"/>
      <c r="N836" s="30"/>
      <c r="O836" s="30"/>
      <c r="P836" s="4"/>
      <c r="Q836" s="4"/>
      <c r="R836" s="24"/>
      <c r="S836" s="27"/>
      <c r="T836" s="27"/>
      <c r="U836" s="27"/>
      <c r="V836" s="4"/>
      <c r="W836" s="4"/>
      <c r="X836" s="30"/>
      <c r="Y836" s="30"/>
      <c r="Z836" s="4"/>
      <c r="AA836" s="4"/>
      <c r="AB836" s="24"/>
      <c r="AC836" s="27"/>
      <c r="AD836" s="27"/>
      <c r="AE836" s="27"/>
      <c r="AF836" s="4"/>
      <c r="AG836" s="4"/>
      <c r="AH836" s="30"/>
      <c r="AI836" s="30"/>
      <c r="AJ836" s="4"/>
      <c r="AK836" s="4"/>
      <c r="AL836" s="24"/>
      <c r="AM836" s="27"/>
      <c r="AN836" s="27"/>
      <c r="AO836" s="27"/>
      <c r="AP836" s="4"/>
      <c r="AQ836" s="4"/>
      <c r="AR836" s="30"/>
      <c r="AS836" s="30"/>
      <c r="AV836" s="24"/>
      <c r="AW836" s="27"/>
      <c r="AX836" s="27"/>
      <c r="AY836" s="27"/>
    </row>
    <row r="837" spans="2:51" x14ac:dyDescent="0.25">
      <c r="B837" s="4"/>
      <c r="C837" s="30"/>
      <c r="D837" s="30"/>
      <c r="E837" s="30"/>
      <c r="F837" s="27"/>
      <c r="G837" s="27"/>
      <c r="H837" s="24"/>
      <c r="I837" s="27"/>
      <c r="J837" s="27"/>
      <c r="K837" s="27"/>
      <c r="L837" s="4"/>
      <c r="M837" s="4"/>
      <c r="N837" s="30"/>
      <c r="O837" s="30"/>
      <c r="P837" s="4"/>
      <c r="Q837" s="4"/>
      <c r="R837" s="24"/>
      <c r="S837" s="27"/>
      <c r="T837" s="27"/>
      <c r="U837" s="27"/>
      <c r="V837" s="4"/>
      <c r="W837" s="4"/>
      <c r="X837" s="30"/>
      <c r="Y837" s="30"/>
      <c r="Z837" s="4"/>
      <c r="AA837" s="4"/>
      <c r="AB837" s="24"/>
      <c r="AC837" s="27"/>
      <c r="AD837" s="27"/>
      <c r="AE837" s="27"/>
      <c r="AF837" s="4"/>
      <c r="AG837" s="4"/>
      <c r="AH837" s="30"/>
      <c r="AI837" s="30"/>
      <c r="AJ837" s="4"/>
      <c r="AK837" s="4"/>
      <c r="AL837" s="24"/>
      <c r="AM837" s="27"/>
      <c r="AN837" s="27"/>
      <c r="AO837" s="27"/>
      <c r="AP837" s="4"/>
      <c r="AQ837" s="4"/>
      <c r="AR837" s="30"/>
      <c r="AS837" s="30"/>
      <c r="AV837" s="24"/>
      <c r="AW837" s="27"/>
      <c r="AX837" s="27"/>
      <c r="AY837" s="27"/>
    </row>
    <row r="838" spans="2:51" x14ac:dyDescent="0.25">
      <c r="B838" s="4"/>
      <c r="C838" s="30"/>
      <c r="D838" s="30"/>
      <c r="E838" s="30"/>
      <c r="F838" s="27"/>
      <c r="G838" s="27"/>
      <c r="H838" s="24"/>
      <c r="I838" s="27"/>
      <c r="J838" s="27"/>
      <c r="K838" s="27"/>
      <c r="L838" s="4"/>
      <c r="M838" s="4"/>
      <c r="N838" s="30"/>
      <c r="O838" s="30"/>
      <c r="P838" s="4"/>
      <c r="Q838" s="4"/>
      <c r="R838" s="24"/>
      <c r="S838" s="27"/>
      <c r="T838" s="27"/>
      <c r="U838" s="27"/>
      <c r="V838" s="4"/>
      <c r="W838" s="4"/>
      <c r="X838" s="30"/>
      <c r="Y838" s="30"/>
      <c r="Z838" s="4"/>
      <c r="AA838" s="4"/>
      <c r="AB838" s="24"/>
      <c r="AC838" s="27"/>
      <c r="AD838" s="27"/>
      <c r="AE838" s="27"/>
      <c r="AF838" s="4"/>
      <c r="AG838" s="4"/>
      <c r="AH838" s="30"/>
      <c r="AI838" s="30"/>
      <c r="AJ838" s="4"/>
      <c r="AK838" s="4"/>
      <c r="AL838" s="24"/>
      <c r="AM838" s="27"/>
      <c r="AN838" s="27"/>
      <c r="AO838" s="27"/>
      <c r="AP838" s="4"/>
      <c r="AQ838" s="4"/>
      <c r="AR838" s="30"/>
      <c r="AS838" s="30"/>
      <c r="AV838" s="24"/>
      <c r="AW838" s="27"/>
      <c r="AX838" s="27"/>
      <c r="AY838" s="27"/>
    </row>
    <row r="839" spans="2:51" x14ac:dyDescent="0.25">
      <c r="B839" s="4"/>
      <c r="C839" s="30"/>
      <c r="D839" s="30"/>
      <c r="E839" s="30"/>
      <c r="F839" s="27"/>
      <c r="G839" s="27"/>
      <c r="H839" s="24"/>
      <c r="I839" s="27"/>
      <c r="J839" s="27"/>
      <c r="K839" s="27"/>
      <c r="L839" s="4"/>
      <c r="M839" s="4"/>
      <c r="N839" s="30"/>
      <c r="O839" s="30"/>
      <c r="P839" s="4"/>
      <c r="Q839" s="4"/>
      <c r="R839" s="24"/>
      <c r="S839" s="27"/>
      <c r="T839" s="27"/>
      <c r="U839" s="27"/>
      <c r="V839" s="4"/>
      <c r="W839" s="4"/>
      <c r="X839" s="30"/>
      <c r="Y839" s="30"/>
      <c r="Z839" s="4"/>
      <c r="AA839" s="4"/>
      <c r="AB839" s="24"/>
      <c r="AC839" s="27"/>
      <c r="AD839" s="27"/>
      <c r="AE839" s="27"/>
      <c r="AF839" s="4"/>
      <c r="AG839" s="4"/>
      <c r="AH839" s="30"/>
      <c r="AI839" s="30"/>
      <c r="AJ839" s="4"/>
      <c r="AK839" s="4"/>
      <c r="AL839" s="24"/>
      <c r="AM839" s="27"/>
      <c r="AN839" s="27"/>
      <c r="AO839" s="27"/>
      <c r="AP839" s="4"/>
      <c r="AQ839" s="4"/>
      <c r="AR839" s="30"/>
      <c r="AS839" s="30"/>
      <c r="AV839" s="24"/>
      <c r="AW839" s="27"/>
      <c r="AX839" s="27"/>
      <c r="AY839" s="27"/>
    </row>
    <row r="840" spans="2:51" x14ac:dyDescent="0.25">
      <c r="B840" s="4"/>
      <c r="C840" s="30"/>
      <c r="D840" s="30"/>
      <c r="E840" s="30"/>
      <c r="F840" s="27"/>
      <c r="G840" s="27"/>
      <c r="H840" s="24"/>
      <c r="I840" s="27"/>
      <c r="J840" s="27"/>
      <c r="K840" s="27"/>
      <c r="L840" s="4"/>
      <c r="M840" s="4"/>
      <c r="N840" s="30"/>
      <c r="O840" s="30"/>
      <c r="P840" s="4"/>
      <c r="Q840" s="4"/>
      <c r="R840" s="24"/>
      <c r="S840" s="27"/>
      <c r="T840" s="27"/>
      <c r="U840" s="27"/>
      <c r="V840" s="4"/>
      <c r="W840" s="4"/>
      <c r="X840" s="30"/>
      <c r="Y840" s="30"/>
      <c r="Z840" s="4"/>
      <c r="AA840" s="4"/>
      <c r="AB840" s="24"/>
      <c r="AC840" s="27"/>
      <c r="AD840" s="27"/>
      <c r="AE840" s="27"/>
      <c r="AF840" s="4"/>
      <c r="AG840" s="4"/>
      <c r="AH840" s="30"/>
      <c r="AI840" s="30"/>
      <c r="AJ840" s="4"/>
      <c r="AK840" s="4"/>
      <c r="AL840" s="24"/>
      <c r="AM840" s="27"/>
      <c r="AN840" s="27"/>
      <c r="AO840" s="27"/>
      <c r="AP840" s="4"/>
      <c r="AQ840" s="4"/>
      <c r="AR840" s="30"/>
      <c r="AS840" s="30"/>
      <c r="AV840" s="24"/>
      <c r="AW840" s="27"/>
      <c r="AX840" s="27"/>
      <c r="AY840" s="27"/>
    </row>
    <row r="841" spans="2:51" x14ac:dyDescent="0.25">
      <c r="B841" s="4"/>
      <c r="C841" s="30"/>
      <c r="D841" s="30"/>
      <c r="E841" s="30"/>
      <c r="F841" s="27"/>
      <c r="G841" s="27"/>
      <c r="H841" s="24"/>
      <c r="I841" s="27"/>
      <c r="J841" s="27"/>
      <c r="K841" s="27"/>
      <c r="L841" s="4"/>
      <c r="M841" s="4"/>
      <c r="N841" s="30"/>
      <c r="O841" s="30"/>
      <c r="P841" s="4"/>
      <c r="Q841" s="4"/>
      <c r="R841" s="24"/>
      <c r="S841" s="27"/>
      <c r="T841" s="27"/>
      <c r="U841" s="27"/>
      <c r="V841" s="4"/>
      <c r="W841" s="4"/>
      <c r="X841" s="30"/>
      <c r="Y841" s="30"/>
      <c r="Z841" s="4"/>
      <c r="AA841" s="4"/>
      <c r="AB841" s="24"/>
      <c r="AC841" s="27"/>
      <c r="AD841" s="27"/>
      <c r="AE841" s="27"/>
      <c r="AF841" s="4"/>
      <c r="AG841" s="4"/>
      <c r="AH841" s="30"/>
      <c r="AI841" s="30"/>
      <c r="AJ841" s="4"/>
      <c r="AK841" s="4"/>
      <c r="AL841" s="24"/>
      <c r="AM841" s="27"/>
      <c r="AN841" s="27"/>
      <c r="AO841" s="27"/>
      <c r="AP841" s="4"/>
      <c r="AQ841" s="4"/>
      <c r="AR841" s="30"/>
      <c r="AS841" s="30"/>
      <c r="AV841" s="24"/>
      <c r="AW841" s="27"/>
      <c r="AX841" s="27"/>
      <c r="AY841" s="27"/>
    </row>
    <row r="842" spans="2:51" x14ac:dyDescent="0.25">
      <c r="B842" s="4"/>
      <c r="C842" s="30"/>
      <c r="D842" s="30"/>
      <c r="E842" s="30"/>
      <c r="F842" s="27"/>
      <c r="G842" s="27"/>
      <c r="H842" s="24"/>
      <c r="I842" s="27"/>
      <c r="J842" s="27"/>
      <c r="K842" s="27"/>
      <c r="L842" s="4"/>
      <c r="M842" s="4"/>
      <c r="N842" s="30"/>
      <c r="O842" s="30"/>
      <c r="P842" s="4"/>
      <c r="Q842" s="4"/>
      <c r="R842" s="24"/>
      <c r="S842" s="27"/>
      <c r="T842" s="27"/>
      <c r="U842" s="27"/>
      <c r="V842" s="4"/>
      <c r="W842" s="4"/>
      <c r="X842" s="30"/>
      <c r="Y842" s="30"/>
      <c r="Z842" s="4"/>
      <c r="AA842" s="4"/>
      <c r="AB842" s="24"/>
      <c r="AC842" s="27"/>
      <c r="AD842" s="27"/>
      <c r="AE842" s="27"/>
      <c r="AF842" s="4"/>
      <c r="AG842" s="4"/>
      <c r="AH842" s="30"/>
      <c r="AI842" s="30"/>
      <c r="AJ842" s="4"/>
      <c r="AK842" s="4"/>
      <c r="AL842" s="24"/>
      <c r="AM842" s="27"/>
      <c r="AN842" s="27"/>
      <c r="AO842" s="27"/>
      <c r="AP842" s="4"/>
      <c r="AQ842" s="4"/>
      <c r="AR842" s="30"/>
      <c r="AS842" s="30"/>
      <c r="AV842" s="24"/>
      <c r="AW842" s="27"/>
      <c r="AX842" s="27"/>
      <c r="AY842" s="27"/>
    </row>
    <row r="843" spans="2:51" x14ac:dyDescent="0.25">
      <c r="B843" s="4"/>
      <c r="C843" s="30"/>
      <c r="D843" s="30"/>
      <c r="E843" s="30"/>
      <c r="F843" s="27"/>
      <c r="G843" s="27"/>
      <c r="H843" s="24"/>
      <c r="I843" s="27"/>
      <c r="J843" s="27"/>
      <c r="K843" s="27"/>
      <c r="L843" s="4"/>
      <c r="M843" s="4"/>
      <c r="N843" s="30"/>
      <c r="O843" s="30"/>
      <c r="P843" s="4"/>
      <c r="Q843" s="4"/>
      <c r="R843" s="24"/>
      <c r="S843" s="27"/>
      <c r="T843" s="27"/>
      <c r="U843" s="27"/>
      <c r="V843" s="4"/>
      <c r="W843" s="4"/>
      <c r="X843" s="30"/>
      <c r="Y843" s="30"/>
      <c r="Z843" s="4"/>
      <c r="AA843" s="4"/>
      <c r="AB843" s="24"/>
      <c r="AC843" s="27"/>
      <c r="AD843" s="27"/>
      <c r="AE843" s="27"/>
      <c r="AF843" s="4"/>
      <c r="AG843" s="4"/>
      <c r="AH843" s="30"/>
      <c r="AI843" s="30"/>
      <c r="AJ843" s="4"/>
      <c r="AK843" s="4"/>
      <c r="AL843" s="24"/>
      <c r="AM843" s="27"/>
      <c r="AN843" s="27"/>
      <c r="AO843" s="27"/>
      <c r="AP843" s="4"/>
      <c r="AQ843" s="4"/>
      <c r="AR843" s="30"/>
      <c r="AS843" s="30"/>
      <c r="AV843" s="24"/>
      <c r="AW843" s="27"/>
      <c r="AX843" s="27"/>
      <c r="AY843" s="27"/>
    </row>
    <row r="844" spans="2:51" x14ac:dyDescent="0.25">
      <c r="B844" s="4"/>
      <c r="C844" s="30"/>
      <c r="D844" s="30"/>
      <c r="E844" s="30"/>
      <c r="F844" s="27"/>
      <c r="G844" s="27"/>
      <c r="H844" s="24"/>
      <c r="I844" s="27"/>
      <c r="J844" s="27"/>
      <c r="K844" s="27"/>
      <c r="L844" s="4"/>
      <c r="M844" s="4"/>
      <c r="N844" s="30"/>
      <c r="O844" s="30"/>
      <c r="P844" s="4"/>
      <c r="Q844" s="4"/>
      <c r="R844" s="24"/>
      <c r="S844" s="27"/>
      <c r="T844" s="27"/>
      <c r="U844" s="27"/>
      <c r="V844" s="4"/>
      <c r="W844" s="4"/>
      <c r="X844" s="30"/>
      <c r="Y844" s="30"/>
      <c r="Z844" s="4"/>
      <c r="AA844" s="4"/>
      <c r="AB844" s="24"/>
      <c r="AC844" s="27"/>
      <c r="AD844" s="27"/>
      <c r="AE844" s="27"/>
      <c r="AF844" s="4"/>
      <c r="AG844" s="4"/>
      <c r="AH844" s="30"/>
      <c r="AI844" s="30"/>
      <c r="AJ844" s="4"/>
      <c r="AK844" s="4"/>
      <c r="AL844" s="24"/>
      <c r="AM844" s="27"/>
      <c r="AN844" s="27"/>
      <c r="AO844" s="27"/>
      <c r="AP844" s="4"/>
      <c r="AQ844" s="4"/>
      <c r="AR844" s="30"/>
      <c r="AS844" s="30"/>
      <c r="AV844" s="24"/>
      <c r="AW844" s="27"/>
      <c r="AX844" s="27"/>
      <c r="AY844" s="27"/>
    </row>
    <row r="845" spans="2:51" x14ac:dyDescent="0.25">
      <c r="B845" s="4"/>
      <c r="C845" s="30"/>
      <c r="D845" s="30"/>
      <c r="E845" s="30"/>
      <c r="F845" s="27"/>
      <c r="G845" s="27"/>
      <c r="H845" s="24"/>
      <c r="I845" s="27"/>
      <c r="J845" s="27"/>
      <c r="K845" s="27"/>
      <c r="L845" s="4"/>
      <c r="M845" s="4"/>
      <c r="N845" s="30"/>
      <c r="O845" s="30"/>
      <c r="P845" s="4"/>
      <c r="Q845" s="4"/>
      <c r="R845" s="24"/>
      <c r="S845" s="27"/>
      <c r="T845" s="27"/>
      <c r="U845" s="27"/>
      <c r="V845" s="4"/>
      <c r="W845" s="4"/>
      <c r="X845" s="30"/>
      <c r="Y845" s="30"/>
      <c r="Z845" s="4"/>
      <c r="AA845" s="4"/>
      <c r="AB845" s="24"/>
      <c r="AC845" s="27"/>
      <c r="AD845" s="27"/>
      <c r="AE845" s="27"/>
      <c r="AF845" s="4"/>
      <c r="AG845" s="4"/>
      <c r="AH845" s="30"/>
      <c r="AI845" s="30"/>
      <c r="AJ845" s="4"/>
      <c r="AK845" s="4"/>
      <c r="AL845" s="24"/>
      <c r="AM845" s="27"/>
      <c r="AN845" s="27"/>
      <c r="AO845" s="27"/>
      <c r="AP845" s="4"/>
      <c r="AQ845" s="4"/>
      <c r="AR845" s="30"/>
      <c r="AS845" s="30"/>
      <c r="AV845" s="24"/>
      <c r="AW845" s="27"/>
      <c r="AX845" s="27"/>
      <c r="AY845" s="27"/>
    </row>
    <row r="846" spans="2:51" x14ac:dyDescent="0.25">
      <c r="B846" s="4"/>
      <c r="C846" s="30"/>
      <c r="D846" s="30"/>
      <c r="E846" s="30"/>
      <c r="F846" s="27"/>
      <c r="G846" s="27"/>
      <c r="H846" s="24"/>
      <c r="I846" s="27"/>
      <c r="J846" s="27"/>
      <c r="K846" s="27"/>
      <c r="L846" s="4"/>
      <c r="M846" s="4"/>
      <c r="N846" s="30"/>
      <c r="O846" s="30"/>
      <c r="P846" s="4"/>
      <c r="Q846" s="4"/>
      <c r="R846" s="24"/>
      <c r="S846" s="27"/>
      <c r="T846" s="27"/>
      <c r="U846" s="27"/>
      <c r="V846" s="4"/>
      <c r="W846" s="4"/>
      <c r="X846" s="30"/>
      <c r="Y846" s="30"/>
      <c r="Z846" s="4"/>
      <c r="AA846" s="4"/>
      <c r="AB846" s="24"/>
      <c r="AC846" s="27"/>
      <c r="AD846" s="27"/>
      <c r="AE846" s="27"/>
      <c r="AF846" s="4"/>
      <c r="AG846" s="4"/>
      <c r="AH846" s="30"/>
      <c r="AI846" s="30"/>
      <c r="AJ846" s="4"/>
      <c r="AK846" s="4"/>
      <c r="AL846" s="24"/>
      <c r="AM846" s="27"/>
      <c r="AN846" s="27"/>
      <c r="AO846" s="27"/>
      <c r="AP846" s="4"/>
      <c r="AQ846" s="4"/>
      <c r="AR846" s="30"/>
      <c r="AS846" s="30"/>
      <c r="AV846" s="24"/>
      <c r="AW846" s="27"/>
      <c r="AX846" s="27"/>
      <c r="AY846" s="27"/>
    </row>
    <row r="847" spans="2:51" x14ac:dyDescent="0.25">
      <c r="B847" s="4"/>
      <c r="C847" s="30"/>
      <c r="D847" s="30"/>
      <c r="E847" s="30"/>
      <c r="F847" s="27"/>
      <c r="G847" s="27"/>
      <c r="H847" s="24"/>
      <c r="I847" s="27"/>
      <c r="J847" s="27"/>
      <c r="K847" s="27"/>
      <c r="L847" s="4"/>
      <c r="M847" s="4"/>
      <c r="N847" s="30"/>
      <c r="O847" s="30"/>
      <c r="P847" s="4"/>
      <c r="Q847" s="4"/>
      <c r="R847" s="24"/>
      <c r="S847" s="27"/>
      <c r="T847" s="27"/>
      <c r="U847" s="27"/>
      <c r="V847" s="4"/>
      <c r="W847" s="4"/>
      <c r="X847" s="30"/>
      <c r="Y847" s="30"/>
      <c r="Z847" s="4"/>
      <c r="AA847" s="4"/>
      <c r="AB847" s="24"/>
      <c r="AC847" s="27"/>
      <c r="AD847" s="27"/>
      <c r="AE847" s="27"/>
      <c r="AF847" s="4"/>
      <c r="AG847" s="4"/>
      <c r="AH847" s="30"/>
      <c r="AI847" s="30"/>
      <c r="AJ847" s="4"/>
      <c r="AK847" s="4"/>
      <c r="AL847" s="24"/>
      <c r="AM847" s="27"/>
      <c r="AN847" s="27"/>
      <c r="AO847" s="27"/>
      <c r="AP847" s="4"/>
      <c r="AQ847" s="4"/>
      <c r="AR847" s="30"/>
      <c r="AS847" s="30"/>
      <c r="AV847" s="24"/>
      <c r="AW847" s="27"/>
      <c r="AX847" s="27"/>
      <c r="AY847" s="27"/>
    </row>
    <row r="848" spans="2:51" x14ac:dyDescent="0.25">
      <c r="B848" s="4"/>
      <c r="C848" s="30"/>
      <c r="D848" s="30"/>
      <c r="E848" s="30"/>
      <c r="F848" s="27"/>
      <c r="G848" s="27"/>
      <c r="H848" s="24"/>
      <c r="I848" s="27"/>
      <c r="J848" s="27"/>
      <c r="K848" s="27"/>
      <c r="L848" s="4"/>
      <c r="M848" s="4"/>
      <c r="N848" s="30"/>
      <c r="O848" s="30"/>
      <c r="P848" s="4"/>
      <c r="Q848" s="4"/>
      <c r="R848" s="24"/>
      <c r="S848" s="27"/>
      <c r="T848" s="27"/>
      <c r="U848" s="27"/>
      <c r="V848" s="4"/>
      <c r="W848" s="4"/>
      <c r="X848" s="30"/>
      <c r="Y848" s="30"/>
      <c r="Z848" s="4"/>
      <c r="AA848" s="4"/>
      <c r="AB848" s="24"/>
      <c r="AC848" s="27"/>
      <c r="AD848" s="27"/>
      <c r="AE848" s="27"/>
      <c r="AF848" s="4"/>
      <c r="AG848" s="4"/>
      <c r="AH848" s="30"/>
      <c r="AI848" s="30"/>
      <c r="AJ848" s="4"/>
      <c r="AK848" s="4"/>
      <c r="AL848" s="24"/>
      <c r="AM848" s="27"/>
      <c r="AN848" s="27"/>
      <c r="AO848" s="27"/>
      <c r="AP848" s="4"/>
      <c r="AQ848" s="4"/>
      <c r="AR848" s="30"/>
      <c r="AS848" s="30"/>
      <c r="AV848" s="24"/>
      <c r="AW848" s="27"/>
      <c r="AX848" s="27"/>
      <c r="AY848" s="27"/>
    </row>
    <row r="849" spans="2:51" x14ac:dyDescent="0.25">
      <c r="B849" s="4"/>
      <c r="C849" s="30"/>
      <c r="D849" s="30"/>
      <c r="E849" s="30"/>
      <c r="F849" s="27"/>
      <c r="G849" s="27"/>
      <c r="H849" s="24"/>
      <c r="I849" s="27"/>
      <c r="J849" s="27"/>
      <c r="K849" s="27"/>
      <c r="L849" s="4"/>
      <c r="M849" s="4"/>
      <c r="N849" s="30"/>
      <c r="O849" s="30"/>
      <c r="P849" s="4"/>
      <c r="Q849" s="4"/>
      <c r="R849" s="24"/>
      <c r="S849" s="27"/>
      <c r="T849" s="27"/>
      <c r="U849" s="27"/>
      <c r="V849" s="4"/>
      <c r="W849" s="4"/>
      <c r="X849" s="30"/>
      <c r="Y849" s="30"/>
      <c r="Z849" s="4"/>
      <c r="AA849" s="4"/>
      <c r="AB849" s="24"/>
      <c r="AC849" s="27"/>
      <c r="AD849" s="27"/>
      <c r="AE849" s="27"/>
      <c r="AF849" s="4"/>
      <c r="AG849" s="4"/>
      <c r="AH849" s="30"/>
      <c r="AI849" s="30"/>
      <c r="AJ849" s="4"/>
      <c r="AK849" s="4"/>
      <c r="AL849" s="24"/>
      <c r="AM849" s="27"/>
      <c r="AN849" s="27"/>
      <c r="AO849" s="27"/>
      <c r="AP849" s="4"/>
      <c r="AQ849" s="4"/>
      <c r="AR849" s="30"/>
      <c r="AS849" s="30"/>
      <c r="AV849" s="24"/>
      <c r="AW849" s="27"/>
      <c r="AX849" s="27"/>
      <c r="AY849" s="27"/>
    </row>
    <row r="850" spans="2:51" x14ac:dyDescent="0.25">
      <c r="B850" s="4"/>
      <c r="C850" s="30"/>
      <c r="D850" s="30"/>
      <c r="E850" s="30"/>
      <c r="F850" s="27"/>
      <c r="G850" s="27"/>
      <c r="H850" s="24"/>
      <c r="I850" s="27"/>
      <c r="J850" s="27"/>
      <c r="K850" s="27"/>
      <c r="L850" s="4"/>
      <c r="M850" s="4"/>
      <c r="N850" s="30"/>
      <c r="O850" s="30"/>
      <c r="P850" s="4"/>
      <c r="Q850" s="4"/>
      <c r="R850" s="24"/>
      <c r="S850" s="27"/>
      <c r="T850" s="27"/>
      <c r="U850" s="27"/>
      <c r="V850" s="4"/>
      <c r="W850" s="4"/>
      <c r="X850" s="30"/>
      <c r="Y850" s="30"/>
      <c r="Z850" s="4"/>
      <c r="AA850" s="4"/>
      <c r="AB850" s="24"/>
      <c r="AC850" s="27"/>
      <c r="AD850" s="27"/>
      <c r="AE850" s="27"/>
      <c r="AF850" s="4"/>
      <c r="AG850" s="4"/>
      <c r="AH850" s="30"/>
      <c r="AI850" s="30"/>
      <c r="AJ850" s="4"/>
      <c r="AK850" s="4"/>
      <c r="AL850" s="24"/>
      <c r="AM850" s="27"/>
      <c r="AN850" s="27"/>
      <c r="AO850" s="27"/>
      <c r="AP850" s="4"/>
      <c r="AQ850" s="4"/>
      <c r="AR850" s="30"/>
      <c r="AS850" s="30"/>
      <c r="AV850" s="24"/>
      <c r="AW850" s="27"/>
      <c r="AX850" s="27"/>
      <c r="AY850" s="27"/>
    </row>
    <row r="851" spans="2:51" x14ac:dyDescent="0.25">
      <c r="B851" s="4"/>
      <c r="C851" s="30"/>
      <c r="D851" s="30"/>
      <c r="E851" s="30"/>
      <c r="F851" s="27"/>
      <c r="G851" s="27"/>
      <c r="H851" s="24"/>
      <c r="I851" s="27"/>
      <c r="J851" s="27"/>
      <c r="K851" s="27"/>
      <c r="L851" s="4"/>
      <c r="M851" s="4"/>
      <c r="N851" s="30"/>
      <c r="O851" s="30"/>
      <c r="P851" s="4"/>
      <c r="Q851" s="4"/>
      <c r="R851" s="24"/>
      <c r="S851" s="27"/>
      <c r="T851" s="27"/>
      <c r="U851" s="27"/>
      <c r="V851" s="4"/>
      <c r="W851" s="4"/>
      <c r="X851" s="30"/>
      <c r="Y851" s="30"/>
      <c r="Z851" s="4"/>
      <c r="AA851" s="4"/>
      <c r="AB851" s="24"/>
      <c r="AC851" s="27"/>
      <c r="AD851" s="27"/>
      <c r="AE851" s="27"/>
      <c r="AF851" s="4"/>
      <c r="AG851" s="4"/>
      <c r="AH851" s="30"/>
      <c r="AI851" s="30"/>
      <c r="AJ851" s="4"/>
      <c r="AK851" s="4"/>
      <c r="AL851" s="24"/>
      <c r="AM851" s="27"/>
      <c r="AN851" s="27"/>
      <c r="AO851" s="27"/>
      <c r="AP851" s="4"/>
      <c r="AQ851" s="4"/>
      <c r="AR851" s="30"/>
      <c r="AS851" s="30"/>
      <c r="AV851" s="24"/>
      <c r="AW851" s="27"/>
      <c r="AX851" s="27"/>
      <c r="AY851" s="27"/>
    </row>
    <row r="852" spans="2:51" x14ac:dyDescent="0.25">
      <c r="B852" s="4"/>
      <c r="C852" s="30"/>
      <c r="D852" s="30"/>
      <c r="E852" s="30"/>
      <c r="F852" s="27"/>
      <c r="G852" s="27"/>
      <c r="H852" s="24"/>
      <c r="I852" s="27"/>
      <c r="J852" s="27"/>
      <c r="K852" s="27"/>
      <c r="L852" s="4"/>
      <c r="M852" s="4"/>
      <c r="N852" s="30"/>
      <c r="O852" s="30"/>
      <c r="P852" s="4"/>
      <c r="Q852" s="4"/>
      <c r="R852" s="24"/>
      <c r="S852" s="27"/>
      <c r="T852" s="27"/>
      <c r="U852" s="27"/>
      <c r="V852" s="4"/>
      <c r="W852" s="4"/>
      <c r="X852" s="30"/>
      <c r="Y852" s="30"/>
      <c r="Z852" s="4"/>
      <c r="AA852" s="4"/>
      <c r="AB852" s="24"/>
      <c r="AC852" s="27"/>
      <c r="AD852" s="27"/>
      <c r="AE852" s="27"/>
      <c r="AF852" s="4"/>
      <c r="AG852" s="4"/>
      <c r="AH852" s="30"/>
      <c r="AI852" s="30"/>
      <c r="AJ852" s="4"/>
      <c r="AK852" s="4"/>
      <c r="AL852" s="24"/>
      <c r="AM852" s="27"/>
      <c r="AN852" s="27"/>
      <c r="AO852" s="27"/>
      <c r="AP852" s="4"/>
      <c r="AQ852" s="4"/>
      <c r="AR852" s="30"/>
      <c r="AS852" s="30"/>
      <c r="AV852" s="24"/>
      <c r="AW852" s="27"/>
      <c r="AX852" s="27"/>
      <c r="AY852" s="27"/>
    </row>
    <row r="853" spans="2:51" x14ac:dyDescent="0.25">
      <c r="B853" s="4"/>
      <c r="C853" s="30"/>
      <c r="D853" s="30"/>
      <c r="E853" s="30"/>
      <c r="F853" s="27"/>
      <c r="G853" s="27"/>
      <c r="H853" s="24"/>
      <c r="I853" s="27"/>
      <c r="J853" s="27"/>
      <c r="K853" s="27"/>
      <c r="L853" s="4"/>
      <c r="M853" s="4"/>
      <c r="N853" s="30"/>
      <c r="O853" s="30"/>
      <c r="P853" s="4"/>
      <c r="Q853" s="4"/>
      <c r="R853" s="24"/>
      <c r="S853" s="27"/>
      <c r="T853" s="27"/>
      <c r="U853" s="27"/>
      <c r="V853" s="4"/>
      <c r="W853" s="4"/>
      <c r="X853" s="30"/>
      <c r="Y853" s="30"/>
      <c r="Z853" s="4"/>
      <c r="AA853" s="4"/>
      <c r="AB853" s="24"/>
      <c r="AC853" s="27"/>
      <c r="AD853" s="27"/>
      <c r="AE853" s="27"/>
      <c r="AF853" s="4"/>
      <c r="AG853" s="4"/>
      <c r="AH853" s="30"/>
      <c r="AI853" s="30"/>
      <c r="AJ853" s="4"/>
      <c r="AK853" s="4"/>
      <c r="AL853" s="24"/>
      <c r="AM853" s="27"/>
      <c r="AN853" s="27"/>
      <c r="AO853" s="27"/>
      <c r="AP853" s="4"/>
      <c r="AQ853" s="4"/>
      <c r="AR853" s="30"/>
      <c r="AS853" s="30"/>
      <c r="AV853" s="24"/>
      <c r="AW853" s="27"/>
      <c r="AX853" s="27"/>
      <c r="AY853" s="27"/>
    </row>
    <row r="854" spans="2:51" x14ac:dyDescent="0.25">
      <c r="B854" s="4"/>
      <c r="C854" s="30"/>
      <c r="D854" s="30"/>
      <c r="E854" s="30"/>
      <c r="F854" s="27"/>
      <c r="G854" s="27"/>
      <c r="H854" s="24"/>
      <c r="I854" s="27"/>
      <c r="J854" s="27"/>
      <c r="K854" s="27"/>
      <c r="L854" s="4"/>
      <c r="M854" s="4"/>
      <c r="N854" s="30"/>
      <c r="O854" s="30"/>
      <c r="P854" s="4"/>
      <c r="Q854" s="4"/>
      <c r="R854" s="24"/>
      <c r="S854" s="27"/>
      <c r="T854" s="27"/>
      <c r="U854" s="27"/>
      <c r="V854" s="4"/>
      <c r="W854" s="4"/>
      <c r="X854" s="30"/>
      <c r="Y854" s="30"/>
      <c r="Z854" s="4"/>
      <c r="AA854" s="4"/>
      <c r="AB854" s="24"/>
      <c r="AC854" s="27"/>
      <c r="AD854" s="27"/>
      <c r="AE854" s="27"/>
      <c r="AF854" s="4"/>
      <c r="AG854" s="4"/>
      <c r="AH854" s="30"/>
      <c r="AI854" s="30"/>
      <c r="AJ854" s="4"/>
      <c r="AK854" s="4"/>
      <c r="AL854" s="24"/>
      <c r="AM854" s="27"/>
      <c r="AN854" s="27"/>
      <c r="AO854" s="27"/>
      <c r="AP854" s="4"/>
      <c r="AQ854" s="4"/>
      <c r="AR854" s="30"/>
      <c r="AS854" s="30"/>
      <c r="AV854" s="24"/>
      <c r="AW854" s="27"/>
      <c r="AX854" s="27"/>
      <c r="AY854" s="27"/>
    </row>
    <row r="855" spans="2:51" x14ac:dyDescent="0.25">
      <c r="B855" s="4"/>
      <c r="C855" s="30"/>
      <c r="D855" s="30"/>
      <c r="E855" s="30"/>
      <c r="F855" s="27"/>
      <c r="G855" s="27"/>
      <c r="H855" s="24"/>
      <c r="I855" s="27"/>
      <c r="J855" s="27"/>
      <c r="K855" s="27"/>
      <c r="L855" s="4"/>
      <c r="M855" s="4"/>
      <c r="N855" s="30"/>
      <c r="O855" s="30"/>
      <c r="P855" s="4"/>
      <c r="Q855" s="4"/>
      <c r="R855" s="24"/>
      <c r="S855" s="27"/>
      <c r="T855" s="27"/>
      <c r="U855" s="27"/>
      <c r="V855" s="4"/>
      <c r="W855" s="4"/>
      <c r="X855" s="30"/>
      <c r="Y855" s="30"/>
      <c r="Z855" s="4"/>
      <c r="AA855" s="4"/>
      <c r="AB855" s="24"/>
      <c r="AC855" s="27"/>
      <c r="AD855" s="27"/>
      <c r="AE855" s="27"/>
      <c r="AF855" s="4"/>
      <c r="AG855" s="4"/>
      <c r="AH855" s="30"/>
      <c r="AI855" s="30"/>
      <c r="AJ855" s="4"/>
      <c r="AK855" s="4"/>
      <c r="AL855" s="24"/>
      <c r="AM855" s="27"/>
      <c r="AN855" s="27"/>
      <c r="AO855" s="27"/>
      <c r="AP855" s="4"/>
      <c r="AQ855" s="4"/>
      <c r="AR855" s="30"/>
      <c r="AS855" s="30"/>
      <c r="AV855" s="24"/>
      <c r="AW855" s="27"/>
      <c r="AX855" s="27"/>
      <c r="AY855" s="27"/>
    </row>
    <row r="856" spans="2:51" x14ac:dyDescent="0.25">
      <c r="B856" s="4"/>
      <c r="C856" s="30"/>
      <c r="D856" s="30"/>
      <c r="E856" s="30"/>
      <c r="F856" s="27"/>
      <c r="G856" s="27"/>
      <c r="H856" s="24"/>
      <c r="I856" s="27"/>
      <c r="J856" s="27"/>
      <c r="K856" s="27"/>
      <c r="L856" s="4"/>
      <c r="M856" s="4"/>
      <c r="N856" s="30"/>
      <c r="O856" s="30"/>
      <c r="P856" s="4"/>
      <c r="Q856" s="4"/>
      <c r="R856" s="24"/>
      <c r="S856" s="27"/>
      <c r="T856" s="27"/>
      <c r="U856" s="27"/>
      <c r="V856" s="4"/>
      <c r="W856" s="4"/>
      <c r="X856" s="30"/>
      <c r="Y856" s="30"/>
      <c r="Z856" s="4"/>
      <c r="AA856" s="4"/>
      <c r="AB856" s="24"/>
      <c r="AC856" s="27"/>
      <c r="AD856" s="27"/>
      <c r="AE856" s="27"/>
      <c r="AF856" s="4"/>
      <c r="AG856" s="4"/>
      <c r="AH856" s="30"/>
      <c r="AI856" s="30"/>
      <c r="AJ856" s="4"/>
      <c r="AK856" s="4"/>
      <c r="AL856" s="24"/>
      <c r="AM856" s="27"/>
      <c r="AN856" s="27"/>
      <c r="AO856" s="27"/>
      <c r="AP856" s="4"/>
      <c r="AQ856" s="4"/>
      <c r="AR856" s="30"/>
      <c r="AS856" s="30"/>
      <c r="AV856" s="24"/>
      <c r="AW856" s="27"/>
      <c r="AX856" s="27"/>
      <c r="AY856" s="27"/>
    </row>
    <row r="857" spans="2:51" x14ac:dyDescent="0.25">
      <c r="B857" s="4"/>
      <c r="C857" s="30"/>
      <c r="D857" s="30"/>
      <c r="E857" s="30"/>
      <c r="F857" s="27"/>
      <c r="G857" s="27"/>
      <c r="H857" s="24"/>
      <c r="I857" s="27"/>
      <c r="J857" s="27"/>
      <c r="K857" s="27"/>
      <c r="L857" s="4"/>
      <c r="M857" s="4"/>
      <c r="N857" s="30"/>
      <c r="O857" s="30"/>
      <c r="P857" s="4"/>
      <c r="Q857" s="4"/>
      <c r="R857" s="24"/>
      <c r="S857" s="27"/>
      <c r="T857" s="27"/>
      <c r="U857" s="27"/>
      <c r="V857" s="4"/>
      <c r="W857" s="4"/>
      <c r="X857" s="30"/>
      <c r="Y857" s="30"/>
      <c r="Z857" s="4"/>
      <c r="AA857" s="4"/>
      <c r="AB857" s="24"/>
      <c r="AC857" s="27"/>
      <c r="AD857" s="27"/>
      <c r="AE857" s="27"/>
      <c r="AF857" s="4"/>
      <c r="AG857" s="4"/>
      <c r="AH857" s="30"/>
      <c r="AI857" s="30"/>
      <c r="AJ857" s="4"/>
      <c r="AK857" s="4"/>
      <c r="AL857" s="24"/>
      <c r="AM857" s="27"/>
      <c r="AN857" s="27"/>
      <c r="AO857" s="27"/>
      <c r="AP857" s="4"/>
      <c r="AQ857" s="4"/>
      <c r="AR857" s="30"/>
      <c r="AS857" s="30"/>
      <c r="AV857" s="24"/>
      <c r="AW857" s="27"/>
      <c r="AX857" s="27"/>
      <c r="AY857" s="27"/>
    </row>
    <row r="858" spans="2:51" x14ac:dyDescent="0.25">
      <c r="B858" s="4"/>
      <c r="C858" s="30"/>
      <c r="D858" s="30"/>
      <c r="E858" s="30"/>
      <c r="F858" s="27"/>
      <c r="G858" s="27"/>
      <c r="H858" s="24"/>
      <c r="I858" s="27"/>
      <c r="J858" s="27"/>
      <c r="K858" s="27"/>
      <c r="L858" s="4"/>
      <c r="M858" s="4"/>
      <c r="N858" s="30"/>
      <c r="O858" s="30"/>
      <c r="P858" s="4"/>
      <c r="Q858" s="4"/>
      <c r="R858" s="24"/>
      <c r="S858" s="27"/>
      <c r="T858" s="27"/>
      <c r="U858" s="27"/>
      <c r="V858" s="4"/>
      <c r="W858" s="4"/>
      <c r="X858" s="30"/>
      <c r="Y858" s="30"/>
      <c r="Z858" s="4"/>
      <c r="AA858" s="4"/>
      <c r="AB858" s="24"/>
      <c r="AC858" s="27"/>
      <c r="AD858" s="27"/>
      <c r="AE858" s="27"/>
      <c r="AF858" s="4"/>
      <c r="AG858" s="4"/>
      <c r="AH858" s="30"/>
      <c r="AI858" s="30"/>
      <c r="AJ858" s="4"/>
      <c r="AK858" s="4"/>
      <c r="AL858" s="24"/>
      <c r="AM858" s="27"/>
      <c r="AN858" s="27"/>
      <c r="AO858" s="27"/>
      <c r="AP858" s="4"/>
      <c r="AQ858" s="4"/>
      <c r="AR858" s="30"/>
      <c r="AS858" s="30"/>
      <c r="AV858" s="24"/>
      <c r="AW858" s="27"/>
      <c r="AX858" s="27"/>
      <c r="AY858" s="27"/>
    </row>
    <row r="859" spans="2:51" x14ac:dyDescent="0.25">
      <c r="B859" s="4"/>
      <c r="C859" s="30"/>
      <c r="D859" s="30"/>
      <c r="E859" s="30"/>
      <c r="F859" s="27"/>
      <c r="G859" s="27"/>
      <c r="H859" s="24"/>
      <c r="I859" s="27"/>
      <c r="J859" s="27"/>
      <c r="K859" s="27"/>
      <c r="L859" s="4"/>
      <c r="M859" s="4"/>
      <c r="N859" s="30"/>
      <c r="O859" s="30"/>
      <c r="P859" s="4"/>
      <c r="Q859" s="4"/>
      <c r="R859" s="24"/>
      <c r="S859" s="27"/>
      <c r="T859" s="27"/>
      <c r="U859" s="27"/>
      <c r="V859" s="4"/>
      <c r="W859" s="4"/>
      <c r="X859" s="30"/>
      <c r="Y859" s="30"/>
      <c r="Z859" s="4"/>
      <c r="AA859" s="4"/>
      <c r="AB859" s="24"/>
      <c r="AC859" s="27"/>
      <c r="AD859" s="27"/>
      <c r="AE859" s="27"/>
      <c r="AF859" s="4"/>
      <c r="AG859" s="4"/>
      <c r="AH859" s="30"/>
      <c r="AI859" s="30"/>
      <c r="AJ859" s="4"/>
      <c r="AK859" s="4"/>
      <c r="AL859" s="24"/>
      <c r="AM859" s="27"/>
      <c r="AN859" s="27"/>
      <c r="AO859" s="27"/>
      <c r="AP859" s="4"/>
      <c r="AQ859" s="4"/>
      <c r="AR859" s="30"/>
      <c r="AS859" s="30"/>
      <c r="AV859" s="24"/>
      <c r="AW859" s="27"/>
      <c r="AX859" s="27"/>
      <c r="AY859" s="27"/>
    </row>
    <row r="860" spans="2:51" x14ac:dyDescent="0.25">
      <c r="B860" s="4"/>
      <c r="C860" s="30"/>
      <c r="D860" s="30"/>
      <c r="E860" s="30"/>
      <c r="F860" s="27"/>
      <c r="G860" s="27"/>
      <c r="H860" s="24"/>
      <c r="I860" s="27"/>
      <c r="J860" s="27"/>
      <c r="K860" s="27"/>
      <c r="L860" s="4"/>
      <c r="M860" s="4"/>
      <c r="N860" s="30"/>
      <c r="O860" s="30"/>
      <c r="P860" s="4"/>
      <c r="Q860" s="4"/>
      <c r="R860" s="24"/>
      <c r="S860" s="27"/>
      <c r="T860" s="27"/>
      <c r="U860" s="27"/>
      <c r="V860" s="4"/>
      <c r="W860" s="4"/>
      <c r="X860" s="30"/>
      <c r="Y860" s="30"/>
      <c r="Z860" s="4"/>
      <c r="AA860" s="4"/>
      <c r="AB860" s="24"/>
      <c r="AC860" s="27"/>
      <c r="AD860" s="27"/>
      <c r="AE860" s="27"/>
      <c r="AF860" s="4"/>
      <c r="AG860" s="4"/>
      <c r="AH860" s="30"/>
      <c r="AI860" s="30"/>
      <c r="AJ860" s="4"/>
      <c r="AK860" s="4"/>
      <c r="AL860" s="24"/>
      <c r="AM860" s="27"/>
      <c r="AN860" s="27"/>
      <c r="AO860" s="27"/>
      <c r="AP860" s="4"/>
      <c r="AQ860" s="4"/>
      <c r="AR860" s="30"/>
      <c r="AS860" s="30"/>
      <c r="AV860" s="24"/>
      <c r="AW860" s="27"/>
      <c r="AX860" s="27"/>
      <c r="AY860" s="27"/>
    </row>
    <row r="861" spans="2:51" x14ac:dyDescent="0.25">
      <c r="B861" s="4"/>
      <c r="C861" s="30"/>
      <c r="D861" s="30"/>
      <c r="E861" s="30"/>
      <c r="F861" s="27"/>
      <c r="G861" s="27"/>
      <c r="H861" s="24"/>
      <c r="I861" s="27"/>
      <c r="J861" s="27"/>
      <c r="K861" s="27"/>
      <c r="L861" s="4"/>
      <c r="M861" s="4"/>
      <c r="N861" s="30"/>
      <c r="O861" s="30"/>
      <c r="P861" s="4"/>
      <c r="Q861" s="4"/>
      <c r="R861" s="24"/>
      <c r="S861" s="27"/>
      <c r="T861" s="27"/>
      <c r="U861" s="27"/>
      <c r="V861" s="4"/>
      <c r="W861" s="4"/>
      <c r="X861" s="30"/>
      <c r="Y861" s="30"/>
      <c r="Z861" s="4"/>
      <c r="AA861" s="4"/>
      <c r="AB861" s="24"/>
      <c r="AC861" s="27"/>
      <c r="AD861" s="27"/>
      <c r="AE861" s="27"/>
      <c r="AF861" s="4"/>
      <c r="AG861" s="4"/>
      <c r="AH861" s="30"/>
      <c r="AI861" s="30"/>
      <c r="AJ861" s="4"/>
      <c r="AK861" s="4"/>
      <c r="AL861" s="24"/>
      <c r="AM861" s="27"/>
      <c r="AN861" s="27"/>
      <c r="AO861" s="27"/>
      <c r="AP861" s="4"/>
      <c r="AQ861" s="4"/>
      <c r="AR861" s="30"/>
      <c r="AS861" s="30"/>
      <c r="AV861" s="24"/>
      <c r="AW861" s="27"/>
      <c r="AX861" s="27"/>
      <c r="AY861" s="27"/>
    </row>
    <row r="862" spans="2:51" x14ac:dyDescent="0.25">
      <c r="B862" s="4"/>
      <c r="C862" s="30"/>
      <c r="D862" s="30"/>
      <c r="E862" s="30"/>
      <c r="F862" s="27"/>
      <c r="G862" s="27"/>
      <c r="H862" s="24"/>
      <c r="I862" s="27"/>
      <c r="J862" s="27"/>
      <c r="K862" s="27"/>
      <c r="L862" s="4"/>
      <c r="M862" s="4"/>
      <c r="N862" s="30"/>
      <c r="O862" s="30"/>
      <c r="P862" s="4"/>
      <c r="Q862" s="4"/>
      <c r="R862" s="24"/>
      <c r="S862" s="27"/>
      <c r="T862" s="27"/>
      <c r="U862" s="27"/>
      <c r="V862" s="4"/>
      <c r="W862" s="4"/>
      <c r="X862" s="30"/>
      <c r="Y862" s="30"/>
      <c r="Z862" s="4"/>
      <c r="AA862" s="4"/>
      <c r="AB862" s="24"/>
      <c r="AC862" s="27"/>
      <c r="AD862" s="27"/>
      <c r="AE862" s="27"/>
      <c r="AF862" s="4"/>
      <c r="AG862" s="4"/>
      <c r="AH862" s="30"/>
      <c r="AI862" s="30"/>
      <c r="AJ862" s="4"/>
      <c r="AK862" s="4"/>
      <c r="AL862" s="24"/>
      <c r="AM862" s="27"/>
      <c r="AN862" s="27"/>
      <c r="AO862" s="27"/>
      <c r="AP862" s="4"/>
      <c r="AQ862" s="4"/>
      <c r="AR862" s="30"/>
      <c r="AS862" s="30"/>
      <c r="AV862" s="24"/>
      <c r="AW862" s="27"/>
      <c r="AX862" s="27"/>
      <c r="AY862" s="27"/>
    </row>
    <row r="863" spans="2:51" x14ac:dyDescent="0.25">
      <c r="B863" s="4"/>
      <c r="C863" s="30"/>
      <c r="D863" s="30"/>
      <c r="E863" s="30"/>
      <c r="F863" s="27"/>
      <c r="G863" s="27"/>
      <c r="H863" s="24"/>
      <c r="I863" s="27"/>
      <c r="J863" s="27"/>
      <c r="K863" s="27"/>
      <c r="L863" s="4"/>
      <c r="M863" s="4"/>
      <c r="N863" s="30"/>
      <c r="O863" s="30"/>
      <c r="P863" s="4"/>
      <c r="Q863" s="4"/>
      <c r="R863" s="24"/>
      <c r="S863" s="27"/>
      <c r="T863" s="27"/>
      <c r="U863" s="27"/>
      <c r="V863" s="4"/>
      <c r="W863" s="4"/>
      <c r="X863" s="30"/>
      <c r="Y863" s="30"/>
      <c r="Z863" s="4"/>
      <c r="AA863" s="4"/>
      <c r="AB863" s="24"/>
      <c r="AC863" s="27"/>
      <c r="AD863" s="27"/>
      <c r="AE863" s="27"/>
      <c r="AF863" s="4"/>
      <c r="AG863" s="4"/>
      <c r="AH863" s="30"/>
      <c r="AI863" s="30"/>
      <c r="AJ863" s="4"/>
      <c r="AK863" s="4"/>
      <c r="AL863" s="24"/>
      <c r="AM863" s="27"/>
      <c r="AN863" s="27"/>
      <c r="AO863" s="27"/>
      <c r="AP863" s="4"/>
      <c r="AQ863" s="4"/>
      <c r="AR863" s="30"/>
      <c r="AS863" s="30"/>
      <c r="AV863" s="24"/>
      <c r="AW863" s="27"/>
      <c r="AX863" s="27"/>
      <c r="AY863" s="27"/>
    </row>
    <row r="864" spans="2:51" x14ac:dyDescent="0.25">
      <c r="B864" s="4"/>
      <c r="C864" s="30"/>
      <c r="D864" s="30"/>
      <c r="E864" s="30"/>
      <c r="F864" s="27"/>
      <c r="G864" s="27"/>
      <c r="H864" s="24"/>
      <c r="I864" s="27"/>
      <c r="J864" s="27"/>
      <c r="K864" s="27"/>
      <c r="L864" s="4"/>
      <c r="M864" s="4"/>
      <c r="N864" s="30"/>
      <c r="O864" s="30"/>
      <c r="P864" s="4"/>
      <c r="Q864" s="4"/>
      <c r="R864" s="24"/>
      <c r="S864" s="27"/>
      <c r="T864" s="27"/>
      <c r="U864" s="27"/>
      <c r="V864" s="4"/>
      <c r="W864" s="4"/>
      <c r="X864" s="30"/>
      <c r="Y864" s="30"/>
      <c r="Z864" s="4"/>
      <c r="AA864" s="4"/>
      <c r="AB864" s="24"/>
      <c r="AC864" s="27"/>
      <c r="AD864" s="27"/>
      <c r="AE864" s="27"/>
      <c r="AF864" s="4"/>
      <c r="AG864" s="4"/>
      <c r="AH864" s="30"/>
      <c r="AI864" s="30"/>
      <c r="AJ864" s="4"/>
      <c r="AK864" s="4"/>
      <c r="AL864" s="24"/>
      <c r="AM864" s="27"/>
      <c r="AN864" s="27"/>
      <c r="AO864" s="27"/>
      <c r="AP864" s="4"/>
      <c r="AQ864" s="4"/>
      <c r="AR864" s="30"/>
      <c r="AS864" s="30"/>
      <c r="AV864" s="24"/>
      <c r="AW864" s="27"/>
      <c r="AX864" s="27"/>
      <c r="AY864" s="27"/>
    </row>
    <row r="865" spans="2:51" x14ac:dyDescent="0.25">
      <c r="B865" s="4"/>
      <c r="C865" s="30"/>
      <c r="D865" s="30"/>
      <c r="E865" s="30"/>
      <c r="F865" s="27"/>
      <c r="G865" s="27"/>
      <c r="H865" s="24"/>
      <c r="I865" s="27"/>
      <c r="J865" s="27"/>
      <c r="K865" s="27"/>
      <c r="L865" s="4"/>
      <c r="M865" s="4"/>
      <c r="N865" s="30"/>
      <c r="O865" s="30"/>
      <c r="P865" s="4"/>
      <c r="Q865" s="4"/>
      <c r="R865" s="24"/>
      <c r="S865" s="27"/>
      <c r="T865" s="27"/>
      <c r="U865" s="27"/>
      <c r="V865" s="4"/>
      <c r="W865" s="4"/>
      <c r="X865" s="30"/>
      <c r="Y865" s="30"/>
      <c r="Z865" s="4"/>
      <c r="AA865" s="4"/>
      <c r="AB865" s="24"/>
      <c r="AC865" s="27"/>
      <c r="AD865" s="27"/>
      <c r="AE865" s="27"/>
      <c r="AF865" s="4"/>
      <c r="AG865" s="4"/>
      <c r="AH865" s="30"/>
      <c r="AI865" s="30"/>
      <c r="AJ865" s="4"/>
      <c r="AK865" s="4"/>
      <c r="AL865" s="24"/>
      <c r="AM865" s="27"/>
      <c r="AN865" s="27"/>
      <c r="AO865" s="27"/>
      <c r="AP865" s="4"/>
      <c r="AQ865" s="4"/>
      <c r="AR865" s="30"/>
      <c r="AS865" s="30"/>
      <c r="AV865" s="24"/>
      <c r="AW865" s="27"/>
      <c r="AX865" s="27"/>
      <c r="AY865" s="27"/>
    </row>
    <row r="866" spans="2:51" x14ac:dyDescent="0.25">
      <c r="B866" s="4"/>
      <c r="C866" s="30"/>
      <c r="D866" s="30"/>
      <c r="E866" s="30"/>
      <c r="F866" s="27"/>
      <c r="G866" s="27"/>
      <c r="H866" s="24"/>
      <c r="I866" s="27"/>
      <c r="J866" s="27"/>
      <c r="K866" s="27"/>
      <c r="L866" s="4"/>
      <c r="M866" s="4"/>
      <c r="N866" s="30"/>
      <c r="O866" s="30"/>
      <c r="P866" s="4"/>
      <c r="Q866" s="4"/>
      <c r="R866" s="24"/>
      <c r="S866" s="27"/>
      <c r="T866" s="27"/>
      <c r="U866" s="27"/>
      <c r="V866" s="4"/>
      <c r="W866" s="4"/>
      <c r="X866" s="30"/>
      <c r="Y866" s="30"/>
      <c r="Z866" s="4"/>
      <c r="AA866" s="4"/>
      <c r="AB866" s="24"/>
      <c r="AC866" s="27"/>
      <c r="AD866" s="27"/>
      <c r="AE866" s="27"/>
      <c r="AF866" s="4"/>
      <c r="AG866" s="4"/>
      <c r="AH866" s="30"/>
      <c r="AI866" s="30"/>
      <c r="AJ866" s="4"/>
      <c r="AK866" s="4"/>
      <c r="AL866" s="24"/>
      <c r="AM866" s="27"/>
      <c r="AN866" s="27"/>
      <c r="AO866" s="27"/>
      <c r="AP866" s="4"/>
      <c r="AQ866" s="4"/>
      <c r="AR866" s="30"/>
      <c r="AS866" s="30"/>
      <c r="AV866" s="24"/>
      <c r="AW866" s="27"/>
      <c r="AX866" s="27"/>
      <c r="AY866" s="27"/>
    </row>
    <row r="867" spans="2:51" x14ac:dyDescent="0.25">
      <c r="B867" s="4"/>
      <c r="C867" s="30"/>
      <c r="D867" s="30"/>
      <c r="E867" s="30"/>
      <c r="F867" s="27"/>
      <c r="G867" s="27"/>
      <c r="H867" s="24"/>
      <c r="I867" s="27"/>
      <c r="J867" s="27"/>
      <c r="K867" s="27"/>
      <c r="L867" s="4"/>
      <c r="M867" s="4"/>
      <c r="N867" s="30"/>
      <c r="O867" s="30"/>
      <c r="P867" s="4"/>
      <c r="Q867" s="4"/>
      <c r="R867" s="24"/>
      <c r="S867" s="27"/>
      <c r="T867" s="27"/>
      <c r="U867" s="27"/>
      <c r="V867" s="4"/>
      <c r="W867" s="4"/>
      <c r="X867" s="30"/>
      <c r="Y867" s="30"/>
      <c r="Z867" s="4"/>
      <c r="AA867" s="4"/>
      <c r="AB867" s="24"/>
      <c r="AC867" s="27"/>
      <c r="AD867" s="27"/>
      <c r="AE867" s="27"/>
      <c r="AF867" s="4"/>
      <c r="AG867" s="4"/>
      <c r="AH867" s="30"/>
      <c r="AI867" s="30"/>
      <c r="AJ867" s="4"/>
      <c r="AK867" s="4"/>
      <c r="AL867" s="24"/>
      <c r="AM867" s="27"/>
      <c r="AN867" s="27"/>
      <c r="AO867" s="27"/>
      <c r="AP867" s="4"/>
      <c r="AQ867" s="4"/>
      <c r="AR867" s="30"/>
      <c r="AS867" s="30"/>
      <c r="AV867" s="24"/>
      <c r="AW867" s="27"/>
      <c r="AX867" s="27"/>
      <c r="AY867" s="27"/>
    </row>
    <row r="868" spans="2:51" x14ac:dyDescent="0.25">
      <c r="B868" s="4"/>
      <c r="C868" s="30"/>
      <c r="D868" s="30"/>
      <c r="E868" s="30"/>
      <c r="F868" s="27"/>
      <c r="G868" s="27"/>
      <c r="H868" s="24"/>
      <c r="I868" s="27"/>
      <c r="J868" s="27"/>
      <c r="K868" s="27"/>
      <c r="L868" s="4"/>
      <c r="M868" s="4"/>
      <c r="N868" s="30"/>
      <c r="O868" s="30"/>
      <c r="P868" s="4"/>
      <c r="Q868" s="4"/>
      <c r="R868" s="24"/>
      <c r="S868" s="27"/>
      <c r="T868" s="27"/>
      <c r="U868" s="27"/>
      <c r="V868" s="4"/>
      <c r="W868" s="4"/>
      <c r="X868" s="30"/>
      <c r="Y868" s="30"/>
      <c r="Z868" s="4"/>
      <c r="AA868" s="4"/>
      <c r="AB868" s="24"/>
      <c r="AC868" s="27"/>
      <c r="AD868" s="27"/>
      <c r="AE868" s="27"/>
      <c r="AF868" s="4"/>
      <c r="AG868" s="4"/>
      <c r="AH868" s="30"/>
      <c r="AI868" s="30"/>
      <c r="AJ868" s="4"/>
      <c r="AK868" s="4"/>
      <c r="AL868" s="24"/>
      <c r="AM868" s="27"/>
      <c r="AN868" s="27"/>
      <c r="AO868" s="27"/>
      <c r="AP868" s="4"/>
      <c r="AQ868" s="4"/>
      <c r="AR868" s="30"/>
      <c r="AS868" s="30"/>
      <c r="AV868" s="24"/>
      <c r="AW868" s="27"/>
      <c r="AX868" s="27"/>
      <c r="AY868" s="27"/>
    </row>
    <row r="869" spans="2:51" x14ac:dyDescent="0.25">
      <c r="B869" s="4"/>
      <c r="C869" s="30"/>
      <c r="D869" s="30"/>
      <c r="E869" s="30"/>
      <c r="F869" s="27"/>
      <c r="G869" s="27"/>
      <c r="H869" s="24"/>
      <c r="I869" s="27"/>
      <c r="J869" s="27"/>
      <c r="K869" s="27"/>
      <c r="L869" s="4"/>
      <c r="M869" s="4"/>
      <c r="N869" s="30"/>
      <c r="O869" s="30"/>
      <c r="P869" s="4"/>
      <c r="Q869" s="4"/>
      <c r="R869" s="24"/>
      <c r="S869" s="27"/>
      <c r="T869" s="27"/>
      <c r="U869" s="27"/>
      <c r="V869" s="4"/>
      <c r="W869" s="4"/>
      <c r="X869" s="30"/>
      <c r="Y869" s="30"/>
      <c r="Z869" s="4"/>
      <c r="AA869" s="4"/>
      <c r="AB869" s="24"/>
      <c r="AC869" s="27"/>
      <c r="AD869" s="27"/>
      <c r="AE869" s="27"/>
      <c r="AF869" s="4"/>
      <c r="AG869" s="4"/>
      <c r="AH869" s="30"/>
      <c r="AI869" s="30"/>
      <c r="AJ869" s="4"/>
      <c r="AK869" s="4"/>
      <c r="AL869" s="24"/>
      <c r="AM869" s="27"/>
      <c r="AN869" s="27"/>
      <c r="AO869" s="27"/>
      <c r="AP869" s="4"/>
      <c r="AQ869" s="4"/>
      <c r="AR869" s="30"/>
      <c r="AS869" s="30"/>
      <c r="AV869" s="24"/>
      <c r="AW869" s="27"/>
      <c r="AX869" s="27"/>
      <c r="AY869" s="27"/>
    </row>
    <row r="870" spans="2:51" x14ac:dyDescent="0.25">
      <c r="B870" s="4"/>
      <c r="C870" s="30"/>
      <c r="D870" s="30"/>
      <c r="E870" s="30"/>
      <c r="F870" s="27"/>
      <c r="G870" s="27"/>
      <c r="H870" s="24"/>
      <c r="I870" s="27"/>
      <c r="J870" s="27"/>
      <c r="K870" s="27"/>
      <c r="L870" s="4"/>
      <c r="M870" s="4"/>
      <c r="N870" s="30"/>
      <c r="O870" s="30"/>
      <c r="P870" s="4"/>
      <c r="Q870" s="4"/>
      <c r="R870" s="24"/>
      <c r="S870" s="27"/>
      <c r="T870" s="27"/>
      <c r="U870" s="27"/>
      <c r="V870" s="4"/>
      <c r="W870" s="4"/>
      <c r="X870" s="30"/>
      <c r="Y870" s="30"/>
      <c r="Z870" s="4"/>
      <c r="AA870" s="4"/>
      <c r="AB870" s="24"/>
      <c r="AC870" s="27"/>
      <c r="AD870" s="27"/>
      <c r="AE870" s="27"/>
      <c r="AF870" s="4"/>
      <c r="AG870" s="4"/>
      <c r="AH870" s="30"/>
      <c r="AI870" s="30"/>
      <c r="AJ870" s="4"/>
      <c r="AK870" s="4"/>
      <c r="AL870" s="24"/>
      <c r="AM870" s="27"/>
      <c r="AN870" s="27"/>
      <c r="AO870" s="27"/>
      <c r="AP870" s="4"/>
      <c r="AQ870" s="4"/>
      <c r="AR870" s="30"/>
      <c r="AS870" s="30"/>
      <c r="AV870" s="24"/>
      <c r="AW870" s="27"/>
      <c r="AX870" s="27"/>
      <c r="AY870" s="27"/>
    </row>
    <row r="871" spans="2:51" x14ac:dyDescent="0.25">
      <c r="B871" s="4"/>
      <c r="C871" s="30"/>
      <c r="D871" s="30"/>
      <c r="E871" s="30"/>
      <c r="F871" s="27"/>
      <c r="G871" s="27"/>
      <c r="H871" s="24"/>
      <c r="I871" s="27"/>
      <c r="J871" s="27"/>
      <c r="K871" s="27"/>
      <c r="L871" s="4"/>
      <c r="M871" s="4"/>
      <c r="N871" s="30"/>
      <c r="O871" s="30"/>
      <c r="P871" s="4"/>
      <c r="Q871" s="4"/>
      <c r="R871" s="24"/>
      <c r="S871" s="27"/>
      <c r="T871" s="27"/>
      <c r="U871" s="27"/>
      <c r="V871" s="4"/>
      <c r="W871" s="4"/>
      <c r="X871" s="30"/>
      <c r="Y871" s="30"/>
      <c r="Z871" s="4"/>
      <c r="AA871" s="4"/>
      <c r="AB871" s="24"/>
      <c r="AC871" s="27"/>
      <c r="AD871" s="27"/>
      <c r="AE871" s="27"/>
      <c r="AF871" s="4"/>
      <c r="AG871" s="4"/>
      <c r="AH871" s="30"/>
      <c r="AI871" s="30"/>
      <c r="AJ871" s="4"/>
      <c r="AK871" s="4"/>
      <c r="AL871" s="24"/>
      <c r="AM871" s="27"/>
      <c r="AN871" s="27"/>
      <c r="AO871" s="27"/>
      <c r="AP871" s="4"/>
      <c r="AQ871" s="4"/>
      <c r="AR871" s="30"/>
      <c r="AS871" s="30"/>
      <c r="AV871" s="24"/>
      <c r="AW871" s="27"/>
      <c r="AX871" s="27"/>
      <c r="AY871" s="27"/>
    </row>
    <row r="872" spans="2:51" x14ac:dyDescent="0.25">
      <c r="B872" s="4"/>
      <c r="C872" s="30"/>
      <c r="D872" s="30"/>
      <c r="E872" s="30"/>
      <c r="F872" s="27"/>
      <c r="G872" s="27"/>
      <c r="H872" s="24"/>
      <c r="I872" s="27"/>
      <c r="J872" s="27"/>
      <c r="K872" s="27"/>
      <c r="L872" s="4"/>
      <c r="M872" s="4"/>
      <c r="N872" s="30"/>
      <c r="O872" s="30"/>
      <c r="P872" s="4"/>
      <c r="Q872" s="4"/>
      <c r="R872" s="24"/>
      <c r="S872" s="27"/>
      <c r="T872" s="27"/>
      <c r="U872" s="27"/>
      <c r="V872" s="4"/>
      <c r="W872" s="4"/>
      <c r="X872" s="30"/>
      <c r="Y872" s="30"/>
      <c r="Z872" s="4"/>
      <c r="AA872" s="4"/>
      <c r="AB872" s="24"/>
      <c r="AC872" s="27"/>
      <c r="AD872" s="27"/>
      <c r="AE872" s="27"/>
      <c r="AF872" s="4"/>
      <c r="AG872" s="4"/>
      <c r="AH872" s="30"/>
      <c r="AI872" s="30"/>
      <c r="AJ872" s="4"/>
      <c r="AK872" s="4"/>
      <c r="AL872" s="24"/>
      <c r="AM872" s="27"/>
      <c r="AN872" s="27"/>
      <c r="AO872" s="27"/>
      <c r="AP872" s="4"/>
      <c r="AQ872" s="4"/>
      <c r="AR872" s="30"/>
      <c r="AS872" s="30"/>
      <c r="AV872" s="24"/>
      <c r="AW872" s="27"/>
      <c r="AX872" s="27"/>
      <c r="AY872" s="27"/>
    </row>
    <row r="873" spans="2:51" x14ac:dyDescent="0.25">
      <c r="B873" s="4"/>
      <c r="C873" s="30"/>
      <c r="D873" s="30"/>
      <c r="E873" s="30"/>
      <c r="F873" s="27"/>
      <c r="G873" s="27"/>
      <c r="H873" s="24"/>
      <c r="I873" s="27"/>
      <c r="J873" s="27"/>
      <c r="K873" s="27"/>
      <c r="L873" s="4"/>
      <c r="M873" s="4"/>
      <c r="N873" s="30"/>
      <c r="O873" s="30"/>
      <c r="P873" s="4"/>
      <c r="Q873" s="4"/>
      <c r="R873" s="24"/>
      <c r="S873" s="27"/>
      <c r="T873" s="27"/>
      <c r="U873" s="27"/>
      <c r="V873" s="4"/>
      <c r="W873" s="4"/>
      <c r="X873" s="30"/>
      <c r="Y873" s="30"/>
      <c r="Z873" s="4"/>
      <c r="AA873" s="4"/>
      <c r="AB873" s="24"/>
      <c r="AC873" s="27"/>
      <c r="AD873" s="27"/>
      <c r="AE873" s="27"/>
      <c r="AF873" s="4"/>
      <c r="AG873" s="4"/>
      <c r="AH873" s="30"/>
      <c r="AI873" s="30"/>
      <c r="AJ873" s="4"/>
      <c r="AK873" s="4"/>
      <c r="AL873" s="24"/>
      <c r="AM873" s="27"/>
      <c r="AN873" s="27"/>
      <c r="AO873" s="27"/>
      <c r="AP873" s="4"/>
      <c r="AQ873" s="4"/>
      <c r="AR873" s="30"/>
      <c r="AS873" s="30"/>
      <c r="AV873" s="24"/>
      <c r="AW873" s="27"/>
      <c r="AX873" s="27"/>
      <c r="AY873" s="27"/>
    </row>
    <row r="874" spans="2:51" x14ac:dyDescent="0.25">
      <c r="B874" s="4"/>
      <c r="C874" s="30"/>
      <c r="D874" s="30"/>
      <c r="E874" s="30"/>
      <c r="F874" s="27"/>
      <c r="G874" s="27"/>
      <c r="H874" s="24"/>
      <c r="I874" s="27"/>
      <c r="J874" s="27"/>
      <c r="K874" s="27"/>
      <c r="L874" s="4"/>
      <c r="M874" s="4"/>
      <c r="N874" s="30"/>
      <c r="O874" s="30"/>
      <c r="P874" s="4"/>
      <c r="Q874" s="4"/>
      <c r="R874" s="24"/>
      <c r="S874" s="27"/>
      <c r="T874" s="27"/>
      <c r="U874" s="27"/>
      <c r="V874" s="4"/>
      <c r="W874" s="4"/>
      <c r="X874" s="30"/>
      <c r="Y874" s="30"/>
      <c r="Z874" s="4"/>
      <c r="AA874" s="4"/>
      <c r="AB874" s="24"/>
      <c r="AC874" s="27"/>
      <c r="AD874" s="27"/>
      <c r="AE874" s="27"/>
      <c r="AF874" s="4"/>
      <c r="AG874" s="4"/>
      <c r="AH874" s="30"/>
      <c r="AI874" s="30"/>
      <c r="AJ874" s="4"/>
      <c r="AK874" s="4"/>
      <c r="AL874" s="24"/>
      <c r="AM874" s="27"/>
      <c r="AN874" s="27"/>
      <c r="AO874" s="27"/>
      <c r="AP874" s="4"/>
      <c r="AQ874" s="4"/>
      <c r="AR874" s="30"/>
      <c r="AS874" s="30"/>
      <c r="AV874" s="24"/>
      <c r="AW874" s="27"/>
      <c r="AX874" s="27"/>
      <c r="AY874" s="27"/>
    </row>
    <row r="875" spans="2:51" x14ac:dyDescent="0.25">
      <c r="B875" s="4"/>
      <c r="C875" s="30"/>
      <c r="D875" s="30"/>
      <c r="E875" s="30"/>
      <c r="F875" s="27"/>
      <c r="G875" s="27"/>
      <c r="H875" s="24"/>
      <c r="I875" s="27"/>
      <c r="J875" s="27"/>
      <c r="K875" s="27"/>
      <c r="L875" s="4"/>
      <c r="M875" s="4"/>
      <c r="N875" s="30"/>
      <c r="O875" s="30"/>
      <c r="P875" s="4"/>
      <c r="Q875" s="4"/>
      <c r="R875" s="24"/>
      <c r="S875" s="27"/>
      <c r="T875" s="27"/>
      <c r="U875" s="27"/>
      <c r="V875" s="4"/>
      <c r="W875" s="4"/>
      <c r="X875" s="30"/>
      <c r="Y875" s="30"/>
      <c r="Z875" s="4"/>
      <c r="AA875" s="4"/>
      <c r="AB875" s="24"/>
      <c r="AC875" s="27"/>
      <c r="AD875" s="27"/>
      <c r="AE875" s="27"/>
      <c r="AF875" s="4"/>
      <c r="AG875" s="4"/>
      <c r="AH875" s="30"/>
      <c r="AI875" s="30"/>
      <c r="AJ875" s="4"/>
      <c r="AK875" s="4"/>
      <c r="AL875" s="24"/>
      <c r="AM875" s="27"/>
      <c r="AN875" s="27"/>
      <c r="AO875" s="27"/>
      <c r="AP875" s="4"/>
      <c r="AQ875" s="4"/>
      <c r="AR875" s="30"/>
      <c r="AS875" s="30"/>
      <c r="AV875" s="24"/>
      <c r="AW875" s="27"/>
      <c r="AX875" s="27"/>
      <c r="AY875" s="27"/>
    </row>
    <row r="876" spans="2:51" x14ac:dyDescent="0.25">
      <c r="B876" s="4"/>
      <c r="C876" s="30"/>
      <c r="D876" s="30"/>
      <c r="E876" s="30"/>
      <c r="F876" s="27"/>
      <c r="G876" s="27"/>
      <c r="H876" s="24"/>
      <c r="I876" s="27"/>
      <c r="J876" s="27"/>
      <c r="K876" s="27"/>
      <c r="L876" s="4"/>
      <c r="M876" s="4"/>
      <c r="N876" s="30"/>
      <c r="O876" s="30"/>
      <c r="P876" s="4"/>
      <c r="Q876" s="4"/>
      <c r="R876" s="24"/>
      <c r="S876" s="27"/>
      <c r="T876" s="27"/>
      <c r="U876" s="27"/>
      <c r="V876" s="4"/>
      <c r="W876" s="4"/>
      <c r="X876" s="30"/>
      <c r="Y876" s="30"/>
      <c r="Z876" s="4"/>
      <c r="AA876" s="4"/>
      <c r="AB876" s="24"/>
      <c r="AC876" s="27"/>
      <c r="AD876" s="27"/>
      <c r="AE876" s="27"/>
      <c r="AF876" s="4"/>
      <c r="AG876" s="4"/>
      <c r="AH876" s="30"/>
      <c r="AI876" s="30"/>
      <c r="AJ876" s="4"/>
      <c r="AK876" s="4"/>
      <c r="AL876" s="24"/>
      <c r="AM876" s="27"/>
      <c r="AN876" s="27"/>
      <c r="AO876" s="27"/>
      <c r="AP876" s="4"/>
      <c r="AQ876" s="4"/>
      <c r="AR876" s="30"/>
      <c r="AS876" s="30"/>
      <c r="AV876" s="24"/>
      <c r="AW876" s="27"/>
      <c r="AX876" s="27"/>
      <c r="AY876" s="27"/>
    </row>
    <row r="877" spans="2:51" x14ac:dyDescent="0.25">
      <c r="B877" s="4"/>
      <c r="C877" s="30"/>
      <c r="D877" s="30"/>
      <c r="E877" s="30"/>
      <c r="F877" s="27"/>
      <c r="G877" s="27"/>
      <c r="H877" s="24"/>
      <c r="I877" s="27"/>
      <c r="J877" s="27"/>
      <c r="K877" s="27"/>
      <c r="L877" s="4"/>
      <c r="M877" s="4"/>
      <c r="N877" s="30"/>
      <c r="O877" s="30"/>
      <c r="P877" s="4"/>
      <c r="Q877" s="4"/>
      <c r="R877" s="24"/>
      <c r="S877" s="27"/>
      <c r="T877" s="27"/>
      <c r="U877" s="27"/>
      <c r="V877" s="4"/>
      <c r="W877" s="4"/>
      <c r="X877" s="30"/>
      <c r="Y877" s="30"/>
      <c r="Z877" s="4"/>
      <c r="AA877" s="4"/>
      <c r="AB877" s="24"/>
      <c r="AC877" s="27"/>
      <c r="AD877" s="27"/>
      <c r="AE877" s="27"/>
      <c r="AF877" s="4"/>
      <c r="AG877" s="4"/>
      <c r="AH877" s="30"/>
      <c r="AI877" s="30"/>
      <c r="AJ877" s="4"/>
      <c r="AK877" s="4"/>
      <c r="AL877" s="24"/>
      <c r="AM877" s="27"/>
      <c r="AN877" s="27"/>
      <c r="AO877" s="27"/>
      <c r="AP877" s="4"/>
      <c r="AQ877" s="4"/>
      <c r="AR877" s="30"/>
      <c r="AS877" s="30"/>
      <c r="AV877" s="24"/>
      <c r="AW877" s="27"/>
      <c r="AX877" s="27"/>
      <c r="AY877" s="27"/>
    </row>
    <row r="878" spans="2:51" x14ac:dyDescent="0.25">
      <c r="B878" s="4"/>
      <c r="C878" s="30"/>
      <c r="D878" s="30"/>
      <c r="E878" s="30"/>
      <c r="F878" s="27"/>
      <c r="G878" s="27"/>
      <c r="H878" s="24"/>
      <c r="I878" s="27"/>
      <c r="J878" s="27"/>
      <c r="K878" s="27"/>
      <c r="L878" s="4"/>
      <c r="M878" s="4"/>
      <c r="N878" s="30"/>
      <c r="O878" s="30"/>
      <c r="P878" s="4"/>
      <c r="Q878" s="4"/>
      <c r="R878" s="24"/>
      <c r="S878" s="27"/>
      <c r="T878" s="27"/>
      <c r="U878" s="27"/>
      <c r="V878" s="4"/>
      <c r="W878" s="4"/>
      <c r="X878" s="30"/>
      <c r="Y878" s="30"/>
      <c r="Z878" s="4"/>
      <c r="AA878" s="4"/>
      <c r="AB878" s="24"/>
      <c r="AC878" s="27"/>
      <c r="AD878" s="27"/>
      <c r="AE878" s="27"/>
      <c r="AF878" s="4"/>
      <c r="AG878" s="4"/>
      <c r="AH878" s="30"/>
      <c r="AI878" s="30"/>
      <c r="AJ878" s="4"/>
      <c r="AK878" s="4"/>
      <c r="AL878" s="24"/>
      <c r="AM878" s="27"/>
      <c r="AN878" s="27"/>
      <c r="AO878" s="27"/>
      <c r="AP878" s="4"/>
      <c r="AQ878" s="4"/>
      <c r="AR878" s="30"/>
      <c r="AS878" s="30"/>
      <c r="AV878" s="24"/>
      <c r="AW878" s="27"/>
      <c r="AX878" s="27"/>
      <c r="AY878" s="27"/>
    </row>
    <row r="879" spans="2:51" x14ac:dyDescent="0.25">
      <c r="B879" s="4"/>
      <c r="C879" s="30"/>
      <c r="D879" s="30"/>
      <c r="E879" s="30"/>
      <c r="F879" s="27"/>
      <c r="G879" s="27"/>
      <c r="H879" s="24"/>
      <c r="I879" s="27"/>
      <c r="J879" s="27"/>
      <c r="K879" s="27"/>
      <c r="L879" s="4"/>
      <c r="M879" s="4"/>
      <c r="N879" s="30"/>
      <c r="O879" s="30"/>
      <c r="P879" s="4"/>
      <c r="Q879" s="4"/>
      <c r="R879" s="24"/>
      <c r="S879" s="27"/>
      <c r="T879" s="27"/>
      <c r="U879" s="27"/>
      <c r="V879" s="4"/>
      <c r="W879" s="4"/>
      <c r="X879" s="30"/>
      <c r="Y879" s="30"/>
      <c r="Z879" s="4"/>
      <c r="AA879" s="4"/>
      <c r="AB879" s="24"/>
      <c r="AC879" s="27"/>
      <c r="AD879" s="27"/>
      <c r="AE879" s="27"/>
      <c r="AF879" s="4"/>
      <c r="AG879" s="4"/>
      <c r="AH879" s="30"/>
      <c r="AI879" s="30"/>
      <c r="AJ879" s="4"/>
      <c r="AK879" s="4"/>
      <c r="AL879" s="24"/>
      <c r="AM879" s="27"/>
      <c r="AN879" s="27"/>
      <c r="AO879" s="27"/>
      <c r="AP879" s="4"/>
      <c r="AQ879" s="4"/>
      <c r="AR879" s="30"/>
      <c r="AS879" s="30"/>
      <c r="AV879" s="24"/>
      <c r="AW879" s="27"/>
      <c r="AX879" s="27"/>
      <c r="AY879" s="27"/>
    </row>
    <row r="880" spans="2:51" x14ac:dyDescent="0.25">
      <c r="B880" s="4"/>
      <c r="C880" s="30"/>
      <c r="D880" s="30"/>
      <c r="E880" s="30"/>
      <c r="F880" s="27"/>
      <c r="G880" s="27"/>
      <c r="H880" s="24"/>
      <c r="I880" s="27"/>
      <c r="J880" s="27"/>
      <c r="K880" s="27"/>
      <c r="L880" s="4"/>
      <c r="M880" s="4"/>
      <c r="N880" s="30"/>
      <c r="O880" s="30"/>
      <c r="P880" s="4"/>
      <c r="Q880" s="4"/>
      <c r="R880" s="24"/>
      <c r="S880" s="27"/>
      <c r="T880" s="27"/>
      <c r="U880" s="27"/>
      <c r="V880" s="4"/>
      <c r="W880" s="4"/>
      <c r="X880" s="30"/>
      <c r="Y880" s="30"/>
      <c r="Z880" s="4"/>
      <c r="AA880" s="4"/>
      <c r="AB880" s="24"/>
      <c r="AC880" s="27"/>
      <c r="AD880" s="27"/>
      <c r="AE880" s="27"/>
      <c r="AF880" s="4"/>
      <c r="AG880" s="4"/>
      <c r="AH880" s="30"/>
      <c r="AI880" s="30"/>
      <c r="AJ880" s="4"/>
      <c r="AK880" s="4"/>
      <c r="AL880" s="24"/>
      <c r="AM880" s="27"/>
      <c r="AN880" s="27"/>
      <c r="AO880" s="27"/>
      <c r="AP880" s="4"/>
      <c r="AQ880" s="4"/>
      <c r="AR880" s="30"/>
      <c r="AS880" s="30"/>
      <c r="AV880" s="24"/>
      <c r="AW880" s="27"/>
      <c r="AX880" s="27"/>
      <c r="AY880" s="27"/>
    </row>
    <row r="881" spans="2:51" x14ac:dyDescent="0.25">
      <c r="B881" s="4"/>
      <c r="C881" s="30"/>
      <c r="D881" s="30"/>
      <c r="E881" s="30"/>
      <c r="F881" s="27"/>
      <c r="G881" s="27"/>
      <c r="H881" s="24"/>
      <c r="I881" s="27"/>
      <c r="J881" s="27"/>
      <c r="K881" s="27"/>
      <c r="L881" s="4"/>
      <c r="M881" s="4"/>
      <c r="N881" s="30"/>
      <c r="O881" s="30"/>
      <c r="P881" s="4"/>
      <c r="Q881" s="4"/>
      <c r="R881" s="24"/>
      <c r="S881" s="27"/>
      <c r="T881" s="27"/>
      <c r="U881" s="27"/>
      <c r="V881" s="4"/>
      <c r="W881" s="4"/>
      <c r="X881" s="30"/>
      <c r="Y881" s="30"/>
      <c r="Z881" s="4"/>
      <c r="AA881" s="4"/>
      <c r="AB881" s="24"/>
      <c r="AC881" s="27"/>
      <c r="AD881" s="27"/>
      <c r="AE881" s="27"/>
      <c r="AF881" s="4"/>
      <c r="AG881" s="4"/>
      <c r="AH881" s="30"/>
      <c r="AI881" s="30"/>
      <c r="AJ881" s="4"/>
      <c r="AK881" s="4"/>
      <c r="AL881" s="24"/>
      <c r="AM881" s="27"/>
      <c r="AN881" s="27"/>
      <c r="AO881" s="27"/>
      <c r="AP881" s="4"/>
      <c r="AQ881" s="4"/>
      <c r="AR881" s="30"/>
      <c r="AS881" s="30"/>
      <c r="AV881" s="24"/>
      <c r="AW881" s="27"/>
      <c r="AX881" s="27"/>
      <c r="AY881" s="27"/>
    </row>
    <row r="882" spans="2:51" x14ac:dyDescent="0.25">
      <c r="B882" s="4"/>
      <c r="C882" s="30"/>
      <c r="D882" s="30"/>
      <c r="E882" s="30"/>
      <c r="F882" s="27"/>
      <c r="G882" s="27"/>
      <c r="H882" s="24"/>
      <c r="I882" s="27"/>
      <c r="J882" s="27"/>
      <c r="K882" s="27"/>
      <c r="L882" s="4"/>
      <c r="M882" s="4"/>
      <c r="N882" s="30"/>
      <c r="O882" s="30"/>
      <c r="P882" s="4"/>
      <c r="Q882" s="4"/>
      <c r="R882" s="24"/>
      <c r="S882" s="27"/>
      <c r="T882" s="27"/>
      <c r="U882" s="27"/>
      <c r="V882" s="4"/>
      <c r="W882" s="4"/>
      <c r="X882" s="30"/>
      <c r="Y882" s="30"/>
      <c r="Z882" s="4"/>
      <c r="AA882" s="4"/>
      <c r="AB882" s="24"/>
      <c r="AC882" s="27"/>
      <c r="AD882" s="27"/>
      <c r="AE882" s="27"/>
      <c r="AF882" s="4"/>
      <c r="AG882" s="4"/>
      <c r="AH882" s="30"/>
      <c r="AI882" s="30"/>
      <c r="AJ882" s="4"/>
      <c r="AK882" s="4"/>
      <c r="AL882" s="24"/>
      <c r="AM882" s="27"/>
      <c r="AN882" s="27"/>
      <c r="AO882" s="27"/>
      <c r="AP882" s="4"/>
      <c r="AQ882" s="4"/>
      <c r="AR882" s="30"/>
      <c r="AS882" s="30"/>
      <c r="AV882" s="24"/>
      <c r="AW882" s="27"/>
      <c r="AX882" s="27"/>
      <c r="AY882" s="27"/>
    </row>
    <row r="883" spans="2:51" x14ac:dyDescent="0.25">
      <c r="B883" s="4"/>
      <c r="C883" s="30"/>
      <c r="D883" s="30"/>
      <c r="E883" s="30"/>
      <c r="F883" s="27"/>
      <c r="G883" s="27"/>
      <c r="H883" s="24"/>
      <c r="I883" s="27"/>
      <c r="J883" s="27"/>
      <c r="K883" s="27"/>
      <c r="L883" s="4"/>
      <c r="M883" s="4"/>
      <c r="N883" s="30"/>
      <c r="O883" s="30"/>
      <c r="P883" s="4"/>
      <c r="Q883" s="4"/>
      <c r="R883" s="24"/>
      <c r="S883" s="27"/>
      <c r="T883" s="27"/>
      <c r="U883" s="27"/>
      <c r="V883" s="4"/>
      <c r="W883" s="4"/>
      <c r="X883" s="30"/>
      <c r="Y883" s="30"/>
      <c r="Z883" s="4"/>
      <c r="AA883" s="4"/>
      <c r="AB883" s="24"/>
      <c r="AC883" s="27"/>
      <c r="AD883" s="27"/>
      <c r="AE883" s="27"/>
      <c r="AF883" s="4"/>
      <c r="AG883" s="4"/>
      <c r="AH883" s="30"/>
      <c r="AI883" s="30"/>
      <c r="AJ883" s="4"/>
      <c r="AK883" s="4"/>
      <c r="AL883" s="24"/>
      <c r="AM883" s="27"/>
      <c r="AN883" s="27"/>
      <c r="AO883" s="27"/>
      <c r="AP883" s="4"/>
      <c r="AQ883" s="4"/>
      <c r="AR883" s="30"/>
      <c r="AS883" s="30"/>
      <c r="AV883" s="24"/>
      <c r="AW883" s="27"/>
      <c r="AX883" s="27"/>
      <c r="AY883" s="27"/>
    </row>
    <row r="884" spans="2:51" x14ac:dyDescent="0.25">
      <c r="B884" s="4"/>
      <c r="C884" s="30"/>
      <c r="D884" s="30"/>
      <c r="E884" s="30"/>
      <c r="F884" s="27"/>
      <c r="G884" s="27"/>
      <c r="H884" s="24"/>
      <c r="I884" s="27"/>
      <c r="J884" s="27"/>
      <c r="K884" s="27"/>
      <c r="L884" s="4"/>
      <c r="M884" s="4"/>
      <c r="N884" s="30"/>
      <c r="O884" s="30"/>
      <c r="P884" s="4"/>
      <c r="Q884" s="4"/>
      <c r="R884" s="24"/>
      <c r="S884" s="27"/>
      <c r="T884" s="27"/>
      <c r="U884" s="27"/>
      <c r="V884" s="4"/>
      <c r="W884" s="4"/>
      <c r="X884" s="30"/>
      <c r="Y884" s="30"/>
      <c r="Z884" s="4"/>
      <c r="AA884" s="4"/>
      <c r="AB884" s="24"/>
      <c r="AC884" s="27"/>
      <c r="AD884" s="27"/>
      <c r="AE884" s="27"/>
      <c r="AF884" s="4"/>
      <c r="AG884" s="4"/>
      <c r="AH884" s="30"/>
      <c r="AI884" s="30"/>
      <c r="AJ884" s="4"/>
      <c r="AK884" s="4"/>
      <c r="AL884" s="24"/>
      <c r="AM884" s="27"/>
      <c r="AN884" s="27"/>
      <c r="AO884" s="27"/>
      <c r="AP884" s="4"/>
      <c r="AQ884" s="4"/>
      <c r="AR884" s="30"/>
      <c r="AS884" s="30"/>
      <c r="AV884" s="24"/>
      <c r="AW884" s="27"/>
      <c r="AX884" s="27"/>
      <c r="AY884" s="27"/>
    </row>
    <row r="885" spans="2:51" x14ac:dyDescent="0.25">
      <c r="B885" s="4"/>
      <c r="C885" s="30"/>
      <c r="D885" s="30"/>
      <c r="E885" s="30"/>
      <c r="F885" s="27"/>
      <c r="G885" s="27"/>
      <c r="H885" s="24"/>
      <c r="I885" s="27"/>
      <c r="J885" s="27"/>
      <c r="K885" s="27"/>
      <c r="L885" s="4"/>
      <c r="M885" s="4"/>
      <c r="N885" s="30"/>
      <c r="O885" s="30"/>
      <c r="P885" s="4"/>
      <c r="Q885" s="4"/>
      <c r="R885" s="24"/>
      <c r="S885" s="27"/>
      <c r="T885" s="27"/>
      <c r="U885" s="27"/>
      <c r="V885" s="4"/>
      <c r="W885" s="4"/>
      <c r="X885" s="30"/>
      <c r="Y885" s="30"/>
      <c r="Z885" s="4"/>
      <c r="AA885" s="4"/>
      <c r="AB885" s="24"/>
      <c r="AC885" s="27"/>
      <c r="AD885" s="27"/>
      <c r="AE885" s="27"/>
      <c r="AF885" s="4"/>
      <c r="AG885" s="4"/>
      <c r="AH885" s="30"/>
      <c r="AI885" s="30"/>
      <c r="AJ885" s="4"/>
      <c r="AK885" s="4"/>
      <c r="AL885" s="24"/>
      <c r="AM885" s="27"/>
      <c r="AN885" s="27"/>
      <c r="AO885" s="27"/>
      <c r="AP885" s="4"/>
      <c r="AQ885" s="4"/>
      <c r="AR885" s="30"/>
      <c r="AS885" s="30"/>
      <c r="AV885" s="24"/>
      <c r="AW885" s="27"/>
      <c r="AX885" s="27"/>
      <c r="AY885" s="27"/>
    </row>
    <row r="886" spans="2:51" x14ac:dyDescent="0.25">
      <c r="B886" s="4"/>
      <c r="C886" s="30"/>
      <c r="D886" s="30"/>
      <c r="E886" s="30"/>
      <c r="F886" s="27"/>
      <c r="G886" s="27"/>
      <c r="H886" s="24"/>
      <c r="I886" s="27"/>
      <c r="J886" s="27"/>
      <c r="K886" s="27"/>
      <c r="L886" s="4"/>
      <c r="M886" s="4"/>
      <c r="N886" s="30"/>
      <c r="O886" s="30"/>
      <c r="P886" s="4"/>
      <c r="Q886" s="4"/>
      <c r="R886" s="24"/>
      <c r="S886" s="27"/>
      <c r="T886" s="27"/>
      <c r="U886" s="27"/>
      <c r="V886" s="4"/>
      <c r="W886" s="4"/>
      <c r="X886" s="30"/>
      <c r="Y886" s="30"/>
      <c r="Z886" s="4"/>
      <c r="AA886" s="4"/>
      <c r="AB886" s="24"/>
      <c r="AC886" s="27"/>
      <c r="AD886" s="27"/>
      <c r="AE886" s="27"/>
      <c r="AF886" s="4"/>
      <c r="AG886" s="4"/>
      <c r="AH886" s="30"/>
      <c r="AI886" s="30"/>
      <c r="AJ886" s="4"/>
      <c r="AK886" s="4"/>
      <c r="AL886" s="24"/>
      <c r="AM886" s="27"/>
      <c r="AN886" s="27"/>
      <c r="AO886" s="27"/>
      <c r="AP886" s="4"/>
      <c r="AQ886" s="4"/>
      <c r="AR886" s="30"/>
      <c r="AS886" s="30"/>
      <c r="AV886" s="24"/>
      <c r="AW886" s="27"/>
      <c r="AX886" s="27"/>
      <c r="AY886" s="27"/>
    </row>
    <row r="887" spans="2:51" x14ac:dyDescent="0.25">
      <c r="B887" s="4"/>
      <c r="C887" s="30"/>
      <c r="D887" s="30"/>
      <c r="E887" s="30"/>
      <c r="F887" s="27"/>
      <c r="G887" s="27"/>
      <c r="H887" s="24"/>
      <c r="I887" s="27"/>
      <c r="J887" s="27"/>
      <c r="K887" s="27"/>
      <c r="L887" s="4"/>
      <c r="M887" s="4"/>
      <c r="N887" s="30"/>
      <c r="O887" s="30"/>
      <c r="P887" s="4"/>
      <c r="Q887" s="4"/>
      <c r="R887" s="24"/>
      <c r="S887" s="27"/>
      <c r="T887" s="27"/>
      <c r="U887" s="27"/>
      <c r="V887" s="4"/>
      <c r="W887" s="4"/>
      <c r="X887" s="30"/>
      <c r="Y887" s="30"/>
      <c r="Z887" s="4"/>
      <c r="AA887" s="4"/>
      <c r="AB887" s="24"/>
      <c r="AC887" s="27"/>
      <c r="AD887" s="27"/>
      <c r="AE887" s="27"/>
      <c r="AF887" s="4"/>
      <c r="AG887" s="4"/>
      <c r="AH887" s="30"/>
      <c r="AI887" s="30"/>
      <c r="AJ887" s="4"/>
      <c r="AK887" s="4"/>
      <c r="AL887" s="24"/>
      <c r="AM887" s="27"/>
      <c r="AN887" s="27"/>
      <c r="AO887" s="27"/>
      <c r="AP887" s="4"/>
      <c r="AQ887" s="4"/>
      <c r="AR887" s="30"/>
      <c r="AS887" s="30"/>
      <c r="AV887" s="24"/>
      <c r="AW887" s="27"/>
      <c r="AX887" s="27"/>
      <c r="AY887" s="27"/>
    </row>
    <row r="888" spans="2:51" x14ac:dyDescent="0.25">
      <c r="B888" s="4"/>
      <c r="C888" s="30"/>
      <c r="D888" s="30"/>
      <c r="E888" s="30"/>
      <c r="F888" s="27"/>
      <c r="G888" s="27"/>
      <c r="H888" s="24"/>
      <c r="I888" s="27"/>
      <c r="J888" s="27"/>
      <c r="K888" s="27"/>
      <c r="L888" s="4"/>
      <c r="M888" s="4"/>
      <c r="N888" s="30"/>
      <c r="O888" s="30"/>
      <c r="P888" s="4"/>
      <c r="Q888" s="4"/>
      <c r="R888" s="24"/>
      <c r="S888" s="27"/>
      <c r="T888" s="27"/>
      <c r="U888" s="27"/>
      <c r="V888" s="4"/>
      <c r="W888" s="4"/>
      <c r="X888" s="30"/>
      <c r="Y888" s="30"/>
      <c r="Z888" s="4"/>
      <c r="AA888" s="4"/>
      <c r="AB888" s="24"/>
      <c r="AC888" s="27"/>
      <c r="AD888" s="27"/>
      <c r="AE888" s="27"/>
      <c r="AF888" s="4"/>
      <c r="AG888" s="4"/>
      <c r="AH888" s="30"/>
      <c r="AI888" s="30"/>
      <c r="AJ888" s="4"/>
      <c r="AK888" s="4"/>
      <c r="AL888" s="24"/>
      <c r="AM888" s="27"/>
      <c r="AN888" s="27"/>
      <c r="AO888" s="27"/>
      <c r="AP888" s="4"/>
      <c r="AQ888" s="4"/>
      <c r="AR888" s="30"/>
      <c r="AS888" s="30"/>
      <c r="AV888" s="24"/>
      <c r="AW888" s="27"/>
      <c r="AX888" s="27"/>
      <c r="AY888" s="27"/>
    </row>
    <row r="889" spans="2:51" x14ac:dyDescent="0.25">
      <c r="B889" s="4"/>
      <c r="C889" s="30"/>
      <c r="D889" s="30"/>
      <c r="E889" s="30"/>
      <c r="F889" s="27"/>
      <c r="G889" s="27"/>
      <c r="H889" s="24"/>
      <c r="I889" s="27"/>
      <c r="J889" s="27"/>
      <c r="K889" s="27"/>
      <c r="L889" s="4"/>
      <c r="M889" s="4"/>
      <c r="N889" s="30"/>
      <c r="O889" s="30"/>
      <c r="P889" s="4"/>
      <c r="Q889" s="4"/>
      <c r="R889" s="24"/>
      <c r="S889" s="27"/>
      <c r="T889" s="27"/>
      <c r="U889" s="27"/>
      <c r="V889" s="4"/>
      <c r="W889" s="4"/>
      <c r="X889" s="30"/>
      <c r="Y889" s="30"/>
      <c r="Z889" s="4"/>
      <c r="AA889" s="4"/>
      <c r="AB889" s="24"/>
      <c r="AC889" s="27"/>
      <c r="AD889" s="27"/>
      <c r="AE889" s="27"/>
      <c r="AF889" s="4"/>
      <c r="AG889" s="4"/>
      <c r="AH889" s="30"/>
      <c r="AI889" s="30"/>
      <c r="AJ889" s="4"/>
      <c r="AK889" s="4"/>
      <c r="AL889" s="24"/>
      <c r="AM889" s="27"/>
      <c r="AN889" s="27"/>
      <c r="AO889" s="27"/>
      <c r="AP889" s="4"/>
      <c r="AQ889" s="4"/>
      <c r="AR889" s="30"/>
      <c r="AS889" s="30"/>
      <c r="AV889" s="24"/>
      <c r="AW889" s="27"/>
      <c r="AX889" s="27"/>
      <c r="AY889" s="27"/>
    </row>
    <row r="890" spans="2:51" x14ac:dyDescent="0.25">
      <c r="B890" s="4"/>
      <c r="C890" s="30"/>
      <c r="D890" s="30"/>
      <c r="E890" s="30"/>
      <c r="F890" s="27"/>
      <c r="G890" s="27"/>
      <c r="H890" s="24"/>
      <c r="I890" s="27"/>
      <c r="J890" s="27"/>
      <c r="K890" s="27"/>
      <c r="L890" s="4"/>
      <c r="M890" s="4"/>
      <c r="N890" s="30"/>
      <c r="O890" s="30"/>
      <c r="P890" s="4"/>
      <c r="Q890" s="4"/>
      <c r="R890" s="24"/>
      <c r="S890" s="27"/>
      <c r="T890" s="27"/>
      <c r="U890" s="27"/>
      <c r="V890" s="4"/>
      <c r="W890" s="4"/>
      <c r="X890" s="30"/>
      <c r="Y890" s="30"/>
      <c r="Z890" s="4"/>
      <c r="AA890" s="4"/>
      <c r="AB890" s="24"/>
      <c r="AC890" s="27"/>
      <c r="AD890" s="27"/>
      <c r="AE890" s="27"/>
      <c r="AF890" s="4"/>
      <c r="AG890" s="4"/>
      <c r="AH890" s="30"/>
      <c r="AI890" s="30"/>
      <c r="AJ890" s="4"/>
      <c r="AK890" s="4"/>
      <c r="AL890" s="24"/>
      <c r="AM890" s="27"/>
      <c r="AN890" s="27"/>
      <c r="AO890" s="27"/>
      <c r="AP890" s="4"/>
      <c r="AQ890" s="4"/>
      <c r="AR890" s="30"/>
      <c r="AS890" s="30"/>
      <c r="AV890" s="24"/>
      <c r="AW890" s="27"/>
      <c r="AX890" s="27"/>
      <c r="AY890" s="27"/>
    </row>
    <row r="891" spans="2:51" x14ac:dyDescent="0.25">
      <c r="B891" s="4"/>
      <c r="C891" s="30"/>
      <c r="D891" s="30"/>
      <c r="E891" s="30"/>
      <c r="F891" s="27"/>
      <c r="G891" s="27"/>
      <c r="H891" s="24"/>
      <c r="I891" s="27"/>
      <c r="J891" s="27"/>
      <c r="K891" s="27"/>
      <c r="L891" s="4"/>
      <c r="M891" s="4"/>
      <c r="N891" s="30"/>
      <c r="O891" s="30"/>
      <c r="P891" s="4"/>
      <c r="Q891" s="4"/>
      <c r="R891" s="24"/>
      <c r="S891" s="27"/>
      <c r="T891" s="27"/>
      <c r="U891" s="27"/>
      <c r="V891" s="4"/>
      <c r="W891" s="4"/>
      <c r="X891" s="30"/>
      <c r="Y891" s="30"/>
      <c r="Z891" s="4"/>
      <c r="AA891" s="4"/>
      <c r="AB891" s="24"/>
      <c r="AC891" s="27"/>
      <c r="AD891" s="27"/>
      <c r="AE891" s="27"/>
      <c r="AF891" s="4"/>
      <c r="AG891" s="4"/>
      <c r="AH891" s="30"/>
      <c r="AI891" s="30"/>
      <c r="AJ891" s="4"/>
      <c r="AK891" s="4"/>
      <c r="AL891" s="24"/>
      <c r="AM891" s="27"/>
      <c r="AN891" s="27"/>
      <c r="AO891" s="27"/>
      <c r="AP891" s="4"/>
      <c r="AQ891" s="4"/>
      <c r="AR891" s="30"/>
      <c r="AS891" s="30"/>
      <c r="AV891" s="24"/>
      <c r="AW891" s="27"/>
      <c r="AX891" s="27"/>
      <c r="AY891" s="27"/>
    </row>
    <row r="892" spans="2:51" x14ac:dyDescent="0.25">
      <c r="B892" s="4"/>
      <c r="C892" s="30"/>
      <c r="D892" s="30"/>
      <c r="E892" s="30"/>
      <c r="F892" s="27"/>
      <c r="G892" s="27"/>
      <c r="H892" s="24"/>
      <c r="I892" s="27"/>
      <c r="J892" s="27"/>
      <c r="K892" s="27"/>
      <c r="L892" s="4"/>
      <c r="M892" s="4"/>
      <c r="N892" s="30"/>
      <c r="O892" s="30"/>
      <c r="P892" s="4"/>
      <c r="Q892" s="4"/>
      <c r="R892" s="24"/>
      <c r="S892" s="27"/>
      <c r="T892" s="27"/>
      <c r="U892" s="27"/>
      <c r="V892" s="4"/>
      <c r="W892" s="4"/>
      <c r="X892" s="30"/>
      <c r="Y892" s="30"/>
      <c r="Z892" s="4"/>
      <c r="AA892" s="4"/>
      <c r="AB892" s="24"/>
      <c r="AC892" s="27"/>
      <c r="AD892" s="27"/>
      <c r="AE892" s="27"/>
      <c r="AF892" s="4"/>
      <c r="AG892" s="4"/>
      <c r="AH892" s="30"/>
      <c r="AI892" s="30"/>
      <c r="AJ892" s="4"/>
      <c r="AK892" s="4"/>
      <c r="AL892" s="24"/>
      <c r="AM892" s="27"/>
      <c r="AN892" s="27"/>
      <c r="AO892" s="27"/>
      <c r="AP892" s="4"/>
      <c r="AQ892" s="4"/>
      <c r="AR892" s="30"/>
      <c r="AS892" s="30"/>
      <c r="AV892" s="24"/>
      <c r="AW892" s="27"/>
      <c r="AX892" s="27"/>
      <c r="AY892" s="27"/>
    </row>
    <row r="893" spans="2:51" x14ac:dyDescent="0.25">
      <c r="B893" s="4"/>
      <c r="C893" s="30"/>
      <c r="D893" s="30"/>
      <c r="E893" s="30"/>
      <c r="F893" s="27"/>
      <c r="G893" s="27"/>
      <c r="H893" s="24"/>
      <c r="I893" s="27"/>
      <c r="J893" s="27"/>
      <c r="K893" s="27"/>
      <c r="L893" s="4"/>
      <c r="M893" s="4"/>
      <c r="N893" s="30"/>
      <c r="O893" s="30"/>
      <c r="P893" s="4"/>
      <c r="Q893" s="4"/>
      <c r="R893" s="24"/>
      <c r="S893" s="27"/>
      <c r="T893" s="27"/>
      <c r="U893" s="27"/>
      <c r="V893" s="4"/>
      <c r="W893" s="4"/>
      <c r="X893" s="30"/>
      <c r="Y893" s="30"/>
      <c r="Z893" s="4"/>
      <c r="AA893" s="4"/>
      <c r="AB893" s="24"/>
      <c r="AC893" s="27"/>
      <c r="AD893" s="27"/>
      <c r="AE893" s="27"/>
      <c r="AF893" s="4"/>
      <c r="AG893" s="4"/>
      <c r="AH893" s="30"/>
      <c r="AI893" s="30"/>
      <c r="AJ893" s="4"/>
      <c r="AK893" s="4"/>
      <c r="AL893" s="24"/>
      <c r="AM893" s="27"/>
      <c r="AN893" s="27"/>
      <c r="AO893" s="27"/>
      <c r="AP893" s="4"/>
      <c r="AQ893" s="4"/>
      <c r="AR893" s="30"/>
      <c r="AS893" s="30"/>
      <c r="AV893" s="24"/>
      <c r="AW893" s="27"/>
      <c r="AX893" s="27"/>
      <c r="AY893" s="27"/>
    </row>
    <row r="894" spans="2:51" x14ac:dyDescent="0.25">
      <c r="B894" s="4"/>
      <c r="C894" s="30"/>
      <c r="D894" s="30"/>
      <c r="E894" s="30"/>
      <c r="F894" s="27"/>
      <c r="G894" s="27"/>
      <c r="H894" s="24"/>
      <c r="I894" s="27"/>
      <c r="J894" s="27"/>
      <c r="K894" s="27"/>
      <c r="L894" s="4"/>
      <c r="M894" s="4"/>
      <c r="N894" s="30"/>
      <c r="O894" s="30"/>
      <c r="P894" s="4"/>
      <c r="Q894" s="4"/>
      <c r="R894" s="24"/>
      <c r="S894" s="27"/>
      <c r="T894" s="27"/>
      <c r="U894" s="27"/>
      <c r="V894" s="4"/>
      <c r="W894" s="4"/>
      <c r="X894" s="30"/>
      <c r="Y894" s="30"/>
      <c r="Z894" s="4"/>
      <c r="AA894" s="4"/>
      <c r="AB894" s="24"/>
      <c r="AC894" s="27"/>
      <c r="AD894" s="27"/>
      <c r="AE894" s="27"/>
      <c r="AF894" s="4"/>
      <c r="AG894" s="4"/>
      <c r="AH894" s="30"/>
      <c r="AI894" s="30"/>
      <c r="AJ894" s="4"/>
      <c r="AK894" s="4"/>
      <c r="AL894" s="24"/>
      <c r="AM894" s="27"/>
      <c r="AN894" s="27"/>
      <c r="AO894" s="27"/>
      <c r="AP894" s="4"/>
      <c r="AQ894" s="4"/>
      <c r="AR894" s="30"/>
      <c r="AS894" s="30"/>
      <c r="AV894" s="24"/>
      <c r="AW894" s="27"/>
      <c r="AX894" s="27"/>
      <c r="AY894" s="27"/>
    </row>
    <row r="895" spans="2:51" x14ac:dyDescent="0.25">
      <c r="B895" s="4"/>
      <c r="C895" s="30"/>
      <c r="D895" s="30"/>
      <c r="E895" s="30"/>
      <c r="F895" s="27"/>
      <c r="G895" s="27"/>
      <c r="H895" s="24"/>
      <c r="I895" s="27"/>
      <c r="J895" s="27"/>
      <c r="K895" s="27"/>
      <c r="L895" s="4"/>
      <c r="M895" s="4"/>
      <c r="N895" s="30"/>
      <c r="O895" s="30"/>
      <c r="P895" s="4"/>
      <c r="Q895" s="4"/>
      <c r="R895" s="24"/>
      <c r="S895" s="27"/>
      <c r="T895" s="27"/>
      <c r="U895" s="27"/>
      <c r="V895" s="4"/>
      <c r="W895" s="4"/>
      <c r="X895" s="30"/>
      <c r="Y895" s="30"/>
      <c r="Z895" s="4"/>
      <c r="AA895" s="4"/>
      <c r="AB895" s="24"/>
      <c r="AC895" s="27"/>
      <c r="AD895" s="27"/>
      <c r="AE895" s="27"/>
      <c r="AF895" s="4"/>
      <c r="AG895" s="4"/>
      <c r="AH895" s="30"/>
      <c r="AI895" s="30"/>
      <c r="AJ895" s="4"/>
      <c r="AK895" s="4"/>
      <c r="AL895" s="24"/>
      <c r="AM895" s="27"/>
      <c r="AN895" s="27"/>
      <c r="AO895" s="27"/>
      <c r="AP895" s="4"/>
      <c r="AQ895" s="4"/>
      <c r="AR895" s="30"/>
      <c r="AS895" s="30"/>
      <c r="AV895" s="24"/>
      <c r="AW895" s="27"/>
      <c r="AX895" s="27"/>
      <c r="AY895" s="27"/>
    </row>
    <row r="896" spans="2:51" x14ac:dyDescent="0.25">
      <c r="B896" s="4"/>
      <c r="C896" s="30"/>
      <c r="D896" s="30"/>
      <c r="E896" s="30"/>
      <c r="F896" s="27"/>
      <c r="G896" s="27"/>
      <c r="H896" s="24"/>
      <c r="I896" s="27"/>
      <c r="J896" s="27"/>
      <c r="K896" s="27"/>
      <c r="L896" s="4"/>
      <c r="M896" s="4"/>
      <c r="N896" s="30"/>
      <c r="O896" s="30"/>
      <c r="P896" s="4"/>
      <c r="Q896" s="4"/>
      <c r="R896" s="24"/>
      <c r="S896" s="27"/>
      <c r="T896" s="27"/>
      <c r="U896" s="27"/>
      <c r="V896" s="4"/>
      <c r="W896" s="4"/>
      <c r="X896" s="30"/>
      <c r="Y896" s="30"/>
      <c r="Z896" s="4"/>
      <c r="AA896" s="4"/>
      <c r="AB896" s="24"/>
      <c r="AC896" s="27"/>
      <c r="AD896" s="27"/>
      <c r="AE896" s="27"/>
      <c r="AF896" s="4"/>
      <c r="AG896" s="4"/>
      <c r="AH896" s="30"/>
      <c r="AI896" s="30"/>
      <c r="AJ896" s="4"/>
      <c r="AK896" s="4"/>
      <c r="AL896" s="24"/>
      <c r="AM896" s="27"/>
      <c r="AN896" s="27"/>
      <c r="AO896" s="27"/>
      <c r="AP896" s="4"/>
      <c r="AQ896" s="4"/>
      <c r="AR896" s="30"/>
      <c r="AS896" s="30"/>
      <c r="AV896" s="24"/>
      <c r="AW896" s="27"/>
      <c r="AX896" s="27"/>
      <c r="AY896" s="27"/>
    </row>
    <row r="897" spans="2:51" x14ac:dyDescent="0.25">
      <c r="B897" s="4"/>
      <c r="C897" s="30"/>
      <c r="D897" s="30"/>
      <c r="E897" s="30"/>
      <c r="F897" s="27"/>
      <c r="G897" s="27"/>
      <c r="H897" s="24"/>
      <c r="I897" s="27"/>
      <c r="J897" s="27"/>
      <c r="K897" s="27"/>
      <c r="L897" s="4"/>
      <c r="M897" s="4"/>
      <c r="N897" s="30"/>
      <c r="O897" s="30"/>
      <c r="P897" s="4"/>
      <c r="Q897" s="4"/>
      <c r="R897" s="24"/>
      <c r="S897" s="27"/>
      <c r="T897" s="27"/>
      <c r="U897" s="27"/>
      <c r="V897" s="4"/>
      <c r="W897" s="4"/>
      <c r="X897" s="30"/>
      <c r="Y897" s="30"/>
      <c r="Z897" s="4"/>
      <c r="AA897" s="4"/>
      <c r="AB897" s="24"/>
      <c r="AC897" s="27"/>
      <c r="AD897" s="27"/>
      <c r="AE897" s="27"/>
      <c r="AF897" s="4"/>
      <c r="AG897" s="4"/>
      <c r="AH897" s="30"/>
      <c r="AI897" s="30"/>
      <c r="AJ897" s="4"/>
      <c r="AK897" s="4"/>
      <c r="AL897" s="24"/>
      <c r="AM897" s="27"/>
      <c r="AN897" s="27"/>
      <c r="AO897" s="27"/>
      <c r="AP897" s="4"/>
      <c r="AQ897" s="4"/>
      <c r="AR897" s="30"/>
      <c r="AS897" s="30"/>
      <c r="AV897" s="24"/>
      <c r="AW897" s="27"/>
      <c r="AX897" s="27"/>
      <c r="AY897" s="27"/>
    </row>
    <row r="898" spans="2:51" x14ac:dyDescent="0.25">
      <c r="B898" s="4"/>
      <c r="C898" s="30"/>
      <c r="D898" s="30"/>
      <c r="E898" s="30"/>
      <c r="F898" s="27"/>
      <c r="G898" s="27"/>
      <c r="H898" s="24"/>
      <c r="I898" s="27"/>
      <c r="J898" s="27"/>
      <c r="K898" s="27"/>
      <c r="L898" s="4"/>
      <c r="M898" s="4"/>
      <c r="N898" s="30"/>
      <c r="O898" s="30"/>
      <c r="P898" s="4"/>
      <c r="Q898" s="4"/>
      <c r="R898" s="24"/>
      <c r="S898" s="27"/>
      <c r="T898" s="27"/>
      <c r="U898" s="27"/>
      <c r="V898" s="4"/>
      <c r="W898" s="4"/>
      <c r="X898" s="30"/>
      <c r="Y898" s="30"/>
      <c r="Z898" s="4"/>
      <c r="AA898" s="4"/>
      <c r="AB898" s="24"/>
      <c r="AC898" s="27"/>
      <c r="AD898" s="27"/>
      <c r="AE898" s="27"/>
      <c r="AF898" s="4"/>
      <c r="AG898" s="4"/>
      <c r="AH898" s="30"/>
      <c r="AI898" s="30"/>
      <c r="AJ898" s="4"/>
      <c r="AK898" s="4"/>
      <c r="AL898" s="24"/>
      <c r="AM898" s="27"/>
      <c r="AN898" s="27"/>
      <c r="AO898" s="27"/>
      <c r="AP898" s="4"/>
      <c r="AQ898" s="4"/>
      <c r="AR898" s="30"/>
      <c r="AS898" s="30"/>
      <c r="AV898" s="24"/>
      <c r="AW898" s="27"/>
      <c r="AX898" s="27"/>
      <c r="AY898" s="27"/>
    </row>
    <row r="899" spans="2:51" x14ac:dyDescent="0.25">
      <c r="B899" s="4"/>
      <c r="C899" s="30"/>
      <c r="D899" s="30"/>
      <c r="E899" s="30"/>
      <c r="F899" s="27"/>
      <c r="G899" s="27"/>
      <c r="H899" s="24"/>
      <c r="I899" s="27"/>
      <c r="J899" s="27"/>
      <c r="K899" s="27"/>
      <c r="L899" s="4"/>
      <c r="M899" s="4"/>
      <c r="N899" s="30"/>
      <c r="O899" s="30"/>
      <c r="P899" s="4"/>
      <c r="Q899" s="4"/>
      <c r="R899" s="24"/>
      <c r="S899" s="27"/>
      <c r="T899" s="27"/>
      <c r="U899" s="27"/>
      <c r="V899" s="4"/>
      <c r="W899" s="4"/>
      <c r="X899" s="30"/>
      <c r="Y899" s="30"/>
      <c r="Z899" s="4"/>
      <c r="AA899" s="4"/>
      <c r="AB899" s="24"/>
      <c r="AC899" s="27"/>
      <c r="AD899" s="27"/>
      <c r="AE899" s="27"/>
      <c r="AF899" s="4"/>
      <c r="AG899" s="4"/>
      <c r="AH899" s="30"/>
      <c r="AI899" s="30"/>
      <c r="AJ899" s="4"/>
      <c r="AK899" s="4"/>
      <c r="AL899" s="24"/>
      <c r="AM899" s="27"/>
      <c r="AN899" s="27"/>
      <c r="AO899" s="27"/>
      <c r="AP899" s="4"/>
      <c r="AQ899" s="4"/>
      <c r="AR899" s="30"/>
      <c r="AS899" s="30"/>
      <c r="AV899" s="24"/>
      <c r="AW899" s="27"/>
      <c r="AX899" s="27"/>
      <c r="AY899" s="27"/>
    </row>
    <row r="900" spans="2:51" x14ac:dyDescent="0.25">
      <c r="B900" s="4"/>
      <c r="C900" s="30"/>
      <c r="D900" s="30"/>
      <c r="E900" s="30"/>
      <c r="F900" s="27"/>
      <c r="G900" s="27"/>
      <c r="H900" s="24"/>
      <c r="I900" s="27"/>
      <c r="J900" s="27"/>
      <c r="K900" s="27"/>
      <c r="L900" s="4"/>
      <c r="M900" s="4"/>
      <c r="N900" s="30"/>
      <c r="O900" s="30"/>
      <c r="P900" s="4"/>
      <c r="Q900" s="4"/>
      <c r="R900" s="24"/>
      <c r="S900" s="27"/>
      <c r="T900" s="27"/>
      <c r="U900" s="27"/>
      <c r="V900" s="4"/>
      <c r="W900" s="4"/>
      <c r="X900" s="30"/>
      <c r="Y900" s="30"/>
      <c r="Z900" s="4"/>
      <c r="AA900" s="4"/>
      <c r="AB900" s="24"/>
      <c r="AC900" s="27"/>
      <c r="AD900" s="27"/>
      <c r="AE900" s="27"/>
      <c r="AF900" s="4"/>
      <c r="AG900" s="4"/>
      <c r="AH900" s="30"/>
      <c r="AI900" s="30"/>
      <c r="AJ900" s="4"/>
      <c r="AK900" s="4"/>
      <c r="AL900" s="24"/>
      <c r="AM900" s="27"/>
      <c r="AN900" s="27"/>
      <c r="AO900" s="27"/>
      <c r="AP900" s="4"/>
      <c r="AQ900" s="4"/>
      <c r="AR900" s="30"/>
      <c r="AS900" s="30"/>
      <c r="AV900" s="24"/>
      <c r="AW900" s="27"/>
      <c r="AX900" s="27"/>
      <c r="AY900" s="27"/>
    </row>
    <row r="901" spans="2:51" x14ac:dyDescent="0.25">
      <c r="B901" s="4"/>
      <c r="C901" s="30"/>
      <c r="D901" s="30"/>
      <c r="E901" s="30"/>
      <c r="F901" s="27"/>
      <c r="G901" s="27"/>
      <c r="H901" s="24"/>
      <c r="I901" s="27"/>
      <c r="J901" s="27"/>
      <c r="K901" s="27"/>
      <c r="L901" s="4"/>
      <c r="M901" s="4"/>
      <c r="N901" s="30"/>
      <c r="O901" s="30"/>
      <c r="P901" s="4"/>
      <c r="Q901" s="4"/>
      <c r="R901" s="24"/>
      <c r="S901" s="27"/>
      <c r="T901" s="27"/>
      <c r="U901" s="27"/>
      <c r="V901" s="4"/>
      <c r="W901" s="4"/>
      <c r="X901" s="30"/>
      <c r="Y901" s="30"/>
      <c r="Z901" s="4"/>
      <c r="AA901" s="4"/>
      <c r="AB901" s="24"/>
      <c r="AC901" s="27"/>
      <c r="AD901" s="27"/>
      <c r="AE901" s="27"/>
      <c r="AF901" s="4"/>
      <c r="AG901" s="4"/>
      <c r="AH901" s="30"/>
      <c r="AI901" s="30"/>
      <c r="AJ901" s="4"/>
      <c r="AK901" s="4"/>
      <c r="AL901" s="24"/>
      <c r="AM901" s="27"/>
      <c r="AN901" s="27"/>
      <c r="AO901" s="27"/>
      <c r="AP901" s="4"/>
      <c r="AQ901" s="4"/>
      <c r="AR901" s="30"/>
      <c r="AS901" s="30"/>
      <c r="AV901" s="24"/>
      <c r="AW901" s="27"/>
      <c r="AX901" s="27"/>
      <c r="AY901" s="27"/>
    </row>
    <row r="902" spans="2:51" x14ac:dyDescent="0.25">
      <c r="B902" s="4"/>
      <c r="C902" s="30"/>
      <c r="D902" s="30"/>
      <c r="E902" s="30"/>
      <c r="F902" s="27"/>
      <c r="G902" s="27"/>
      <c r="H902" s="24"/>
      <c r="I902" s="27"/>
      <c r="J902" s="27"/>
      <c r="K902" s="27"/>
      <c r="L902" s="4"/>
      <c r="M902" s="4"/>
      <c r="N902" s="30"/>
      <c r="O902" s="30"/>
      <c r="P902" s="4"/>
      <c r="Q902" s="4"/>
      <c r="R902" s="24"/>
      <c r="S902" s="27"/>
      <c r="T902" s="27"/>
      <c r="U902" s="27"/>
      <c r="V902" s="4"/>
      <c r="W902" s="4"/>
      <c r="X902" s="30"/>
      <c r="Y902" s="30"/>
      <c r="Z902" s="4"/>
      <c r="AA902" s="4"/>
      <c r="AB902" s="24"/>
      <c r="AC902" s="27"/>
      <c r="AD902" s="27"/>
      <c r="AE902" s="27"/>
      <c r="AF902" s="4"/>
      <c r="AG902" s="4"/>
      <c r="AH902" s="30"/>
      <c r="AI902" s="30"/>
      <c r="AJ902" s="4"/>
      <c r="AK902" s="4"/>
      <c r="AL902" s="24"/>
      <c r="AM902" s="27"/>
      <c r="AN902" s="27"/>
      <c r="AO902" s="27"/>
      <c r="AP902" s="4"/>
      <c r="AQ902" s="4"/>
      <c r="AR902" s="30"/>
      <c r="AS902" s="30"/>
      <c r="AV902" s="24"/>
      <c r="AW902" s="27"/>
      <c r="AX902" s="27"/>
      <c r="AY902" s="27"/>
    </row>
    <row r="903" spans="2:51" x14ac:dyDescent="0.25">
      <c r="B903" s="4"/>
      <c r="C903" s="30"/>
      <c r="D903" s="30"/>
      <c r="E903" s="30"/>
      <c r="F903" s="27"/>
      <c r="G903" s="27"/>
      <c r="H903" s="24"/>
      <c r="I903" s="27"/>
      <c r="J903" s="27"/>
      <c r="K903" s="27"/>
      <c r="L903" s="4"/>
      <c r="M903" s="4"/>
      <c r="N903" s="30"/>
      <c r="O903" s="30"/>
      <c r="P903" s="4"/>
      <c r="Q903" s="4"/>
      <c r="R903" s="24"/>
      <c r="S903" s="27"/>
      <c r="T903" s="27"/>
      <c r="U903" s="27"/>
      <c r="V903" s="4"/>
      <c r="W903" s="4"/>
      <c r="X903" s="30"/>
      <c r="Y903" s="30"/>
      <c r="Z903" s="4"/>
      <c r="AA903" s="4"/>
      <c r="AB903" s="24"/>
      <c r="AC903" s="27"/>
      <c r="AD903" s="27"/>
      <c r="AE903" s="27"/>
      <c r="AF903" s="4"/>
      <c r="AG903" s="4"/>
      <c r="AH903" s="30"/>
      <c r="AI903" s="30"/>
      <c r="AJ903" s="4"/>
      <c r="AK903" s="4"/>
      <c r="AL903" s="24"/>
      <c r="AM903" s="27"/>
      <c r="AN903" s="27"/>
      <c r="AO903" s="27"/>
      <c r="AP903" s="4"/>
      <c r="AQ903" s="4"/>
      <c r="AR903" s="30"/>
      <c r="AS903" s="30"/>
      <c r="AV903" s="24"/>
      <c r="AW903" s="27"/>
      <c r="AX903" s="27"/>
      <c r="AY903" s="27"/>
    </row>
    <row r="904" spans="2:51" x14ac:dyDescent="0.25">
      <c r="B904" s="4"/>
      <c r="C904" s="30"/>
      <c r="D904" s="30"/>
      <c r="E904" s="30"/>
      <c r="F904" s="27"/>
      <c r="G904" s="27"/>
      <c r="H904" s="24"/>
      <c r="I904" s="27"/>
      <c r="J904" s="27"/>
      <c r="K904" s="27"/>
      <c r="L904" s="4"/>
      <c r="M904" s="4"/>
      <c r="N904" s="30"/>
      <c r="O904" s="30"/>
      <c r="P904" s="4"/>
      <c r="Q904" s="4"/>
      <c r="R904" s="24"/>
      <c r="S904" s="27"/>
      <c r="T904" s="27"/>
      <c r="U904" s="27"/>
      <c r="V904" s="4"/>
      <c r="W904" s="4"/>
      <c r="X904" s="30"/>
      <c r="Y904" s="30"/>
      <c r="Z904" s="4"/>
      <c r="AA904" s="4"/>
      <c r="AB904" s="24"/>
      <c r="AC904" s="27"/>
      <c r="AD904" s="27"/>
      <c r="AE904" s="27"/>
      <c r="AF904" s="4"/>
      <c r="AG904" s="4"/>
      <c r="AH904" s="30"/>
      <c r="AI904" s="30"/>
      <c r="AJ904" s="4"/>
      <c r="AK904" s="4"/>
      <c r="AL904" s="24"/>
      <c r="AM904" s="27"/>
      <c r="AN904" s="27"/>
      <c r="AO904" s="27"/>
      <c r="AP904" s="4"/>
      <c r="AQ904" s="4"/>
      <c r="AR904" s="30"/>
      <c r="AS904" s="30"/>
      <c r="AV904" s="24"/>
      <c r="AW904" s="27"/>
      <c r="AX904" s="27"/>
      <c r="AY904" s="27"/>
    </row>
    <row r="905" spans="2:51" x14ac:dyDescent="0.25">
      <c r="B905" s="4"/>
      <c r="C905" s="30"/>
      <c r="D905" s="30"/>
      <c r="E905" s="30"/>
      <c r="F905" s="27"/>
      <c r="G905" s="27"/>
      <c r="H905" s="24"/>
      <c r="I905" s="27"/>
      <c r="J905" s="27"/>
      <c r="K905" s="27"/>
      <c r="L905" s="4"/>
      <c r="M905" s="4"/>
      <c r="N905" s="30"/>
      <c r="O905" s="30"/>
      <c r="P905" s="4"/>
      <c r="Q905" s="4"/>
      <c r="R905" s="24"/>
      <c r="S905" s="27"/>
      <c r="T905" s="27"/>
      <c r="U905" s="27"/>
      <c r="V905" s="4"/>
      <c r="W905" s="4"/>
      <c r="X905" s="30"/>
      <c r="Y905" s="30"/>
      <c r="Z905" s="4"/>
      <c r="AA905" s="4"/>
      <c r="AB905" s="24"/>
      <c r="AC905" s="27"/>
      <c r="AD905" s="27"/>
      <c r="AE905" s="27"/>
      <c r="AF905" s="4"/>
      <c r="AG905" s="4"/>
      <c r="AH905" s="30"/>
      <c r="AI905" s="30"/>
      <c r="AJ905" s="4"/>
      <c r="AK905" s="4"/>
      <c r="AL905" s="24"/>
      <c r="AM905" s="27"/>
      <c r="AN905" s="27"/>
      <c r="AO905" s="27"/>
      <c r="AP905" s="4"/>
      <c r="AQ905" s="4"/>
      <c r="AR905" s="30"/>
      <c r="AS905" s="30"/>
      <c r="AV905" s="24"/>
      <c r="AW905" s="27"/>
      <c r="AX905" s="27"/>
      <c r="AY905" s="27"/>
    </row>
    <row r="906" spans="2:51" x14ac:dyDescent="0.25">
      <c r="B906" s="4"/>
      <c r="C906" s="30"/>
      <c r="D906" s="30"/>
      <c r="E906" s="30"/>
      <c r="F906" s="27"/>
      <c r="G906" s="27"/>
      <c r="H906" s="24"/>
      <c r="I906" s="27"/>
      <c r="J906" s="27"/>
      <c r="K906" s="27"/>
      <c r="L906" s="4"/>
      <c r="M906" s="4"/>
      <c r="N906" s="30"/>
      <c r="O906" s="30"/>
      <c r="P906" s="4"/>
      <c r="Q906" s="4"/>
      <c r="R906" s="24"/>
      <c r="S906" s="27"/>
      <c r="T906" s="27"/>
      <c r="U906" s="27"/>
      <c r="V906" s="4"/>
      <c r="W906" s="4"/>
      <c r="X906" s="30"/>
      <c r="Y906" s="30"/>
      <c r="Z906" s="4"/>
      <c r="AA906" s="4"/>
      <c r="AB906" s="24"/>
      <c r="AC906" s="27"/>
      <c r="AD906" s="27"/>
      <c r="AE906" s="27"/>
      <c r="AF906" s="4"/>
      <c r="AG906" s="4"/>
      <c r="AH906" s="30"/>
      <c r="AI906" s="30"/>
      <c r="AJ906" s="4"/>
      <c r="AK906" s="4"/>
      <c r="AL906" s="24"/>
      <c r="AM906" s="27"/>
      <c r="AN906" s="27"/>
      <c r="AO906" s="27"/>
      <c r="AP906" s="4"/>
      <c r="AQ906" s="4"/>
      <c r="AR906" s="30"/>
      <c r="AS906" s="30"/>
      <c r="AV906" s="24"/>
      <c r="AW906" s="27"/>
      <c r="AX906" s="27"/>
      <c r="AY906" s="27"/>
    </row>
    <row r="907" spans="2:51" x14ac:dyDescent="0.25">
      <c r="B907" s="4"/>
      <c r="C907" s="30"/>
      <c r="D907" s="30"/>
      <c r="E907" s="30"/>
      <c r="F907" s="27"/>
      <c r="G907" s="27"/>
      <c r="H907" s="24"/>
      <c r="I907" s="27"/>
      <c r="J907" s="27"/>
      <c r="K907" s="27"/>
      <c r="L907" s="4"/>
      <c r="M907" s="4"/>
      <c r="N907" s="30"/>
      <c r="O907" s="30"/>
      <c r="P907" s="4"/>
      <c r="Q907" s="4"/>
      <c r="R907" s="24"/>
      <c r="S907" s="27"/>
      <c r="T907" s="27"/>
      <c r="U907" s="27"/>
      <c r="V907" s="4"/>
      <c r="W907" s="4"/>
      <c r="X907" s="30"/>
      <c r="Y907" s="30"/>
      <c r="Z907" s="4"/>
      <c r="AA907" s="4"/>
      <c r="AB907" s="24"/>
      <c r="AC907" s="27"/>
      <c r="AD907" s="27"/>
      <c r="AE907" s="27"/>
      <c r="AF907" s="4"/>
      <c r="AG907" s="4"/>
      <c r="AH907" s="30"/>
      <c r="AI907" s="30"/>
      <c r="AJ907" s="4"/>
      <c r="AK907" s="4"/>
      <c r="AL907" s="24"/>
      <c r="AM907" s="27"/>
      <c r="AN907" s="27"/>
      <c r="AO907" s="27"/>
      <c r="AP907" s="4"/>
      <c r="AQ907" s="4"/>
      <c r="AR907" s="30"/>
      <c r="AS907" s="30"/>
      <c r="AV907" s="24"/>
      <c r="AW907" s="27"/>
      <c r="AX907" s="27"/>
      <c r="AY907" s="27"/>
    </row>
    <row r="908" spans="2:51" x14ac:dyDescent="0.25">
      <c r="B908" s="4"/>
      <c r="C908" s="30"/>
      <c r="D908" s="30"/>
      <c r="E908" s="30"/>
      <c r="F908" s="27"/>
      <c r="G908" s="27"/>
      <c r="H908" s="24"/>
      <c r="I908" s="27"/>
      <c r="J908" s="27"/>
      <c r="K908" s="27"/>
      <c r="L908" s="4"/>
      <c r="M908" s="4"/>
      <c r="N908" s="30"/>
      <c r="O908" s="30"/>
      <c r="P908" s="4"/>
      <c r="Q908" s="4"/>
      <c r="R908" s="24"/>
      <c r="S908" s="27"/>
      <c r="T908" s="27"/>
      <c r="U908" s="27"/>
      <c r="V908" s="4"/>
      <c r="W908" s="4"/>
      <c r="X908" s="30"/>
      <c r="Y908" s="30"/>
      <c r="Z908" s="4"/>
      <c r="AA908" s="4"/>
      <c r="AB908" s="24"/>
      <c r="AC908" s="27"/>
      <c r="AD908" s="27"/>
      <c r="AE908" s="27"/>
      <c r="AF908" s="4"/>
      <c r="AG908" s="4"/>
      <c r="AH908" s="30"/>
      <c r="AI908" s="30"/>
      <c r="AJ908" s="4"/>
      <c r="AK908" s="4"/>
      <c r="AL908" s="24"/>
      <c r="AM908" s="27"/>
      <c r="AN908" s="27"/>
      <c r="AO908" s="27"/>
      <c r="AP908" s="4"/>
      <c r="AQ908" s="4"/>
      <c r="AR908" s="30"/>
      <c r="AS908" s="30"/>
      <c r="AV908" s="24"/>
      <c r="AW908" s="27"/>
      <c r="AX908" s="27"/>
      <c r="AY908" s="27"/>
    </row>
    <row r="909" spans="2:51" x14ac:dyDescent="0.25">
      <c r="B909" s="4"/>
      <c r="C909" s="30"/>
      <c r="D909" s="30"/>
      <c r="E909" s="30"/>
      <c r="F909" s="27"/>
      <c r="G909" s="27"/>
      <c r="H909" s="24"/>
      <c r="I909" s="27"/>
      <c r="J909" s="27"/>
      <c r="K909" s="27"/>
      <c r="L909" s="4"/>
      <c r="M909" s="4"/>
      <c r="N909" s="30"/>
      <c r="O909" s="30"/>
      <c r="P909" s="4"/>
      <c r="Q909" s="4"/>
      <c r="R909" s="24"/>
      <c r="S909" s="27"/>
      <c r="T909" s="27"/>
      <c r="U909" s="27"/>
      <c r="V909" s="4"/>
      <c r="W909" s="4"/>
      <c r="X909" s="30"/>
      <c r="Y909" s="30"/>
      <c r="Z909" s="4"/>
      <c r="AA909" s="4"/>
      <c r="AB909" s="24"/>
      <c r="AC909" s="27"/>
      <c r="AD909" s="27"/>
      <c r="AE909" s="27"/>
      <c r="AF909" s="4"/>
      <c r="AG909" s="4"/>
      <c r="AH909" s="30"/>
      <c r="AI909" s="30"/>
      <c r="AJ909" s="4"/>
      <c r="AK909" s="4"/>
      <c r="AL909" s="24"/>
      <c r="AM909" s="27"/>
      <c r="AN909" s="27"/>
      <c r="AO909" s="27"/>
      <c r="AP909" s="4"/>
      <c r="AQ909" s="4"/>
      <c r="AR909" s="30"/>
      <c r="AS909" s="30"/>
      <c r="AV909" s="24"/>
      <c r="AW909" s="27"/>
      <c r="AX909" s="27"/>
      <c r="AY909" s="27"/>
    </row>
    <row r="910" spans="2:51" x14ac:dyDescent="0.25">
      <c r="B910" s="4"/>
      <c r="C910" s="30"/>
      <c r="D910" s="30"/>
      <c r="E910" s="30"/>
      <c r="F910" s="27"/>
      <c r="G910" s="27"/>
      <c r="H910" s="24"/>
      <c r="I910" s="27"/>
      <c r="J910" s="27"/>
      <c r="K910" s="27"/>
      <c r="L910" s="4"/>
      <c r="M910" s="4"/>
      <c r="N910" s="30"/>
      <c r="O910" s="30"/>
      <c r="P910" s="4"/>
      <c r="Q910" s="4"/>
      <c r="R910" s="24"/>
      <c r="S910" s="27"/>
      <c r="T910" s="27"/>
      <c r="U910" s="27"/>
      <c r="V910" s="4"/>
      <c r="W910" s="4"/>
      <c r="X910" s="30"/>
      <c r="Y910" s="30"/>
      <c r="Z910" s="4"/>
      <c r="AA910" s="4"/>
      <c r="AB910" s="24"/>
      <c r="AC910" s="27"/>
      <c r="AD910" s="27"/>
      <c r="AE910" s="27"/>
      <c r="AF910" s="4"/>
      <c r="AG910" s="4"/>
      <c r="AH910" s="30"/>
      <c r="AI910" s="30"/>
      <c r="AJ910" s="4"/>
      <c r="AK910" s="4"/>
      <c r="AL910" s="24"/>
      <c r="AM910" s="27"/>
      <c r="AN910" s="27"/>
      <c r="AO910" s="27"/>
      <c r="AP910" s="4"/>
      <c r="AQ910" s="4"/>
      <c r="AR910" s="30"/>
      <c r="AS910" s="30"/>
      <c r="AV910" s="24"/>
      <c r="AW910" s="27"/>
      <c r="AX910" s="27"/>
      <c r="AY910" s="27"/>
    </row>
    <row r="911" spans="2:51" x14ac:dyDescent="0.25">
      <c r="B911" s="4"/>
      <c r="C911" s="30"/>
      <c r="D911" s="30"/>
      <c r="E911" s="30"/>
      <c r="F911" s="27"/>
      <c r="G911" s="27"/>
      <c r="H911" s="24"/>
      <c r="I911" s="27"/>
      <c r="J911" s="27"/>
      <c r="K911" s="27"/>
      <c r="L911" s="4"/>
      <c r="M911" s="4"/>
      <c r="N911" s="30"/>
      <c r="O911" s="30"/>
      <c r="P911" s="4"/>
      <c r="Q911" s="4"/>
      <c r="R911" s="24"/>
      <c r="S911" s="27"/>
      <c r="T911" s="27"/>
      <c r="U911" s="27"/>
      <c r="V911" s="4"/>
      <c r="W911" s="4"/>
      <c r="X911" s="30"/>
      <c r="Y911" s="30"/>
      <c r="Z911" s="4"/>
      <c r="AA911" s="4"/>
      <c r="AB911" s="24"/>
      <c r="AC911" s="27"/>
      <c r="AD911" s="27"/>
      <c r="AE911" s="27"/>
      <c r="AF911" s="4"/>
      <c r="AG911" s="4"/>
      <c r="AH911" s="30"/>
      <c r="AI911" s="30"/>
      <c r="AJ911" s="4"/>
      <c r="AK911" s="4"/>
      <c r="AL911" s="24"/>
      <c r="AM911" s="27"/>
      <c r="AN911" s="27"/>
      <c r="AO911" s="27"/>
      <c r="AP911" s="4"/>
      <c r="AQ911" s="4"/>
      <c r="AR911" s="30"/>
      <c r="AS911" s="30"/>
      <c r="AV911" s="24"/>
      <c r="AW911" s="27"/>
      <c r="AX911" s="27"/>
      <c r="AY911" s="27"/>
    </row>
    <row r="912" spans="2:51" x14ac:dyDescent="0.25">
      <c r="B912" s="4"/>
      <c r="C912" s="30"/>
      <c r="D912" s="30"/>
      <c r="E912" s="30"/>
      <c r="F912" s="27"/>
      <c r="G912" s="27"/>
      <c r="H912" s="24"/>
      <c r="I912" s="27"/>
      <c r="J912" s="27"/>
      <c r="K912" s="27"/>
      <c r="L912" s="4"/>
      <c r="M912" s="4"/>
      <c r="N912" s="30"/>
      <c r="O912" s="30"/>
      <c r="P912" s="4"/>
      <c r="Q912" s="4"/>
      <c r="R912" s="24"/>
      <c r="S912" s="27"/>
      <c r="T912" s="27"/>
      <c r="U912" s="27"/>
      <c r="V912" s="4"/>
      <c r="W912" s="4"/>
      <c r="X912" s="30"/>
      <c r="Y912" s="30"/>
      <c r="Z912" s="4"/>
      <c r="AA912" s="4"/>
      <c r="AB912" s="24"/>
      <c r="AC912" s="27"/>
      <c r="AD912" s="27"/>
      <c r="AE912" s="27"/>
      <c r="AF912" s="4"/>
      <c r="AG912" s="4"/>
      <c r="AH912" s="30"/>
      <c r="AI912" s="30"/>
      <c r="AJ912" s="4"/>
      <c r="AK912" s="4"/>
      <c r="AL912" s="24"/>
      <c r="AM912" s="27"/>
      <c r="AN912" s="27"/>
      <c r="AO912" s="27"/>
      <c r="AP912" s="4"/>
      <c r="AQ912" s="4"/>
      <c r="AR912" s="30"/>
      <c r="AS912" s="30"/>
      <c r="AV912" s="24"/>
      <c r="AW912" s="27"/>
      <c r="AX912" s="27"/>
      <c r="AY912" s="27"/>
    </row>
    <row r="913" spans="2:51" x14ac:dyDescent="0.25">
      <c r="B913" s="4"/>
      <c r="C913" s="30"/>
      <c r="D913" s="30"/>
      <c r="E913" s="30"/>
      <c r="F913" s="27"/>
      <c r="G913" s="27"/>
      <c r="H913" s="24"/>
      <c r="I913" s="27"/>
      <c r="J913" s="27"/>
      <c r="K913" s="27"/>
      <c r="L913" s="4"/>
      <c r="M913" s="4"/>
      <c r="N913" s="30"/>
      <c r="O913" s="30"/>
      <c r="P913" s="4"/>
      <c r="Q913" s="4"/>
      <c r="R913" s="24"/>
      <c r="S913" s="27"/>
      <c r="T913" s="27"/>
      <c r="U913" s="27"/>
      <c r="V913" s="4"/>
      <c r="W913" s="4"/>
      <c r="X913" s="30"/>
      <c r="Y913" s="30"/>
      <c r="Z913" s="4"/>
      <c r="AA913" s="4"/>
      <c r="AB913" s="24"/>
      <c r="AC913" s="27"/>
      <c r="AD913" s="27"/>
      <c r="AE913" s="27"/>
      <c r="AF913" s="4"/>
      <c r="AG913" s="4"/>
      <c r="AH913" s="30"/>
      <c r="AI913" s="30"/>
      <c r="AJ913" s="4"/>
      <c r="AK913" s="4"/>
      <c r="AL913" s="24"/>
      <c r="AM913" s="27"/>
      <c r="AN913" s="27"/>
      <c r="AO913" s="27"/>
      <c r="AP913" s="4"/>
      <c r="AQ913" s="4"/>
      <c r="AR913" s="30"/>
      <c r="AS913" s="30"/>
      <c r="AV913" s="24"/>
      <c r="AW913" s="27"/>
      <c r="AX913" s="27"/>
      <c r="AY913" s="27"/>
    </row>
    <row r="914" spans="2:51" x14ac:dyDescent="0.25">
      <c r="B914" s="4"/>
      <c r="C914" s="30"/>
      <c r="D914" s="30"/>
      <c r="E914" s="30"/>
      <c r="F914" s="27"/>
      <c r="G914" s="27"/>
      <c r="H914" s="24"/>
      <c r="I914" s="27"/>
      <c r="J914" s="27"/>
      <c r="K914" s="27"/>
      <c r="L914" s="4"/>
      <c r="M914" s="4"/>
      <c r="N914" s="30"/>
      <c r="O914" s="30"/>
      <c r="P914" s="4"/>
      <c r="Q914" s="4"/>
      <c r="R914" s="24"/>
      <c r="S914" s="27"/>
      <c r="T914" s="27"/>
      <c r="U914" s="27"/>
      <c r="V914" s="4"/>
      <c r="W914" s="4"/>
      <c r="X914" s="30"/>
      <c r="Y914" s="30"/>
      <c r="Z914" s="4"/>
      <c r="AA914" s="4"/>
      <c r="AB914" s="24"/>
      <c r="AC914" s="27"/>
      <c r="AD914" s="27"/>
      <c r="AE914" s="27"/>
      <c r="AF914" s="4"/>
      <c r="AG914" s="4"/>
      <c r="AH914" s="30"/>
      <c r="AI914" s="30"/>
      <c r="AJ914" s="4"/>
      <c r="AK914" s="4"/>
      <c r="AL914" s="24"/>
      <c r="AM914" s="27"/>
      <c r="AN914" s="27"/>
      <c r="AO914" s="27"/>
      <c r="AP914" s="4"/>
      <c r="AQ914" s="4"/>
      <c r="AR914" s="30"/>
      <c r="AS914" s="30"/>
      <c r="AV914" s="24"/>
      <c r="AW914" s="27"/>
      <c r="AX914" s="27"/>
      <c r="AY914" s="27"/>
    </row>
    <row r="915" spans="2:51" x14ac:dyDescent="0.25">
      <c r="B915" s="4"/>
      <c r="C915" s="30"/>
      <c r="D915" s="30"/>
      <c r="E915" s="30"/>
      <c r="F915" s="27"/>
      <c r="G915" s="27"/>
      <c r="H915" s="24"/>
      <c r="I915" s="27"/>
      <c r="J915" s="27"/>
      <c r="K915" s="27"/>
      <c r="L915" s="4"/>
      <c r="M915" s="4"/>
      <c r="N915" s="30"/>
      <c r="O915" s="30"/>
      <c r="P915" s="4"/>
      <c r="Q915" s="4"/>
      <c r="R915" s="24"/>
      <c r="S915" s="27"/>
      <c r="T915" s="27"/>
      <c r="U915" s="27"/>
      <c r="V915" s="4"/>
      <c r="W915" s="4"/>
      <c r="X915" s="30"/>
      <c r="Y915" s="30"/>
      <c r="Z915" s="4"/>
      <c r="AA915" s="4"/>
      <c r="AB915" s="24"/>
      <c r="AC915" s="27"/>
      <c r="AD915" s="27"/>
      <c r="AE915" s="27"/>
      <c r="AF915" s="4"/>
      <c r="AG915" s="4"/>
      <c r="AH915" s="30"/>
      <c r="AI915" s="30"/>
      <c r="AJ915" s="4"/>
      <c r="AK915" s="4"/>
      <c r="AL915" s="24"/>
      <c r="AM915" s="27"/>
      <c r="AN915" s="27"/>
      <c r="AO915" s="27"/>
      <c r="AP915" s="4"/>
      <c r="AQ915" s="4"/>
      <c r="AR915" s="30"/>
      <c r="AS915" s="30"/>
      <c r="AV915" s="24"/>
      <c r="AW915" s="27"/>
      <c r="AX915" s="27"/>
      <c r="AY915" s="27"/>
    </row>
    <row r="916" spans="2:51" x14ac:dyDescent="0.25">
      <c r="B916" s="4"/>
      <c r="C916" s="30"/>
      <c r="D916" s="30"/>
      <c r="E916" s="30"/>
      <c r="F916" s="27"/>
      <c r="G916" s="27"/>
      <c r="H916" s="24"/>
      <c r="I916" s="27"/>
      <c r="J916" s="27"/>
      <c r="K916" s="27"/>
      <c r="L916" s="4"/>
      <c r="M916" s="4"/>
      <c r="N916" s="30"/>
      <c r="O916" s="30"/>
      <c r="P916" s="4"/>
      <c r="Q916" s="4"/>
      <c r="R916" s="24"/>
      <c r="S916" s="27"/>
      <c r="T916" s="27"/>
      <c r="U916" s="27"/>
      <c r="V916" s="4"/>
      <c r="W916" s="4"/>
      <c r="X916" s="30"/>
      <c r="Y916" s="30"/>
      <c r="Z916" s="4"/>
      <c r="AA916" s="4"/>
      <c r="AB916" s="24"/>
      <c r="AC916" s="27"/>
      <c r="AD916" s="27"/>
      <c r="AE916" s="27"/>
      <c r="AF916" s="4"/>
      <c r="AG916" s="4"/>
      <c r="AH916" s="30"/>
      <c r="AI916" s="30"/>
      <c r="AJ916" s="4"/>
      <c r="AK916" s="4"/>
      <c r="AL916" s="24"/>
      <c r="AM916" s="27"/>
      <c r="AN916" s="27"/>
      <c r="AO916" s="27"/>
      <c r="AP916" s="4"/>
      <c r="AQ916" s="4"/>
      <c r="AR916" s="30"/>
      <c r="AS916" s="30"/>
      <c r="AV916" s="24"/>
      <c r="AW916" s="27"/>
      <c r="AX916" s="27"/>
      <c r="AY916" s="27"/>
    </row>
    <row r="917" spans="2:51" x14ac:dyDescent="0.25">
      <c r="B917" s="4"/>
      <c r="C917" s="30"/>
      <c r="D917" s="30"/>
      <c r="E917" s="30"/>
      <c r="F917" s="27"/>
      <c r="G917" s="27"/>
      <c r="H917" s="24"/>
      <c r="I917" s="27"/>
      <c r="J917" s="27"/>
      <c r="K917" s="27"/>
      <c r="L917" s="4"/>
      <c r="M917" s="4"/>
      <c r="N917" s="30"/>
      <c r="O917" s="30"/>
      <c r="P917" s="4"/>
      <c r="Q917" s="4"/>
      <c r="R917" s="24"/>
      <c r="S917" s="27"/>
      <c r="T917" s="27"/>
      <c r="U917" s="27"/>
      <c r="V917" s="4"/>
      <c r="W917" s="4"/>
      <c r="X917" s="30"/>
      <c r="Y917" s="30"/>
      <c r="Z917" s="4"/>
      <c r="AA917" s="4"/>
      <c r="AB917" s="24"/>
      <c r="AC917" s="27"/>
      <c r="AD917" s="27"/>
      <c r="AE917" s="27"/>
      <c r="AF917" s="4"/>
      <c r="AG917" s="4"/>
      <c r="AH917" s="30"/>
      <c r="AI917" s="30"/>
      <c r="AJ917" s="4"/>
      <c r="AK917" s="4"/>
      <c r="AL917" s="24"/>
      <c r="AM917" s="27"/>
      <c r="AN917" s="27"/>
      <c r="AO917" s="27"/>
      <c r="AP917" s="4"/>
      <c r="AQ917" s="4"/>
      <c r="AR917" s="30"/>
      <c r="AS917" s="30"/>
      <c r="AV917" s="24"/>
      <c r="AW917" s="27"/>
      <c r="AX917" s="27"/>
      <c r="AY917" s="27"/>
    </row>
    <row r="918" spans="2:51" x14ac:dyDescent="0.25">
      <c r="B918" s="4"/>
      <c r="C918" s="30"/>
      <c r="D918" s="30"/>
      <c r="E918" s="30"/>
      <c r="F918" s="27"/>
      <c r="G918" s="27"/>
      <c r="H918" s="24"/>
      <c r="I918" s="27"/>
      <c r="J918" s="27"/>
      <c r="K918" s="27"/>
      <c r="L918" s="4"/>
      <c r="M918" s="4"/>
      <c r="N918" s="30"/>
      <c r="O918" s="30"/>
      <c r="P918" s="4"/>
      <c r="Q918" s="4"/>
      <c r="R918" s="24"/>
      <c r="S918" s="27"/>
      <c r="T918" s="27"/>
      <c r="U918" s="27"/>
      <c r="V918" s="4"/>
      <c r="W918" s="4"/>
      <c r="X918" s="30"/>
      <c r="Y918" s="30"/>
      <c r="Z918" s="4"/>
      <c r="AA918" s="4"/>
      <c r="AB918" s="24"/>
      <c r="AC918" s="27"/>
      <c r="AD918" s="27"/>
      <c r="AE918" s="27"/>
      <c r="AF918" s="4"/>
      <c r="AG918" s="4"/>
      <c r="AH918" s="30"/>
      <c r="AI918" s="30"/>
      <c r="AJ918" s="4"/>
      <c r="AK918" s="4"/>
      <c r="AL918" s="24"/>
      <c r="AM918" s="27"/>
      <c r="AN918" s="27"/>
      <c r="AO918" s="27"/>
      <c r="AP918" s="4"/>
      <c r="AQ918" s="4"/>
      <c r="AR918" s="30"/>
      <c r="AS918" s="30"/>
      <c r="AV918" s="24"/>
      <c r="AW918" s="27"/>
      <c r="AX918" s="27"/>
      <c r="AY918" s="27"/>
    </row>
    <row r="919" spans="2:51" x14ac:dyDescent="0.25">
      <c r="B919" s="4"/>
      <c r="C919" s="30"/>
      <c r="D919" s="30"/>
      <c r="E919" s="30"/>
      <c r="F919" s="27"/>
      <c r="G919" s="27"/>
      <c r="H919" s="24"/>
      <c r="I919" s="27"/>
      <c r="J919" s="27"/>
      <c r="K919" s="27"/>
      <c r="L919" s="4"/>
      <c r="M919" s="4"/>
      <c r="N919" s="30"/>
      <c r="O919" s="30"/>
      <c r="P919" s="4"/>
      <c r="Q919" s="4"/>
      <c r="R919" s="24"/>
      <c r="S919" s="27"/>
      <c r="T919" s="27"/>
      <c r="U919" s="27"/>
      <c r="V919" s="4"/>
      <c r="W919" s="4"/>
      <c r="X919" s="30"/>
      <c r="Y919" s="30"/>
      <c r="Z919" s="4"/>
      <c r="AA919" s="4"/>
      <c r="AB919" s="24"/>
      <c r="AC919" s="27"/>
      <c r="AD919" s="27"/>
      <c r="AE919" s="27"/>
      <c r="AF919" s="4"/>
      <c r="AG919" s="4"/>
      <c r="AH919" s="30"/>
      <c r="AI919" s="30"/>
      <c r="AJ919" s="4"/>
      <c r="AK919" s="4"/>
      <c r="AL919" s="24"/>
      <c r="AM919" s="27"/>
      <c r="AN919" s="27"/>
      <c r="AO919" s="27"/>
      <c r="AP919" s="4"/>
      <c r="AQ919" s="4"/>
      <c r="AR919" s="30"/>
      <c r="AS919" s="30"/>
      <c r="AV919" s="24"/>
      <c r="AW919" s="27"/>
      <c r="AX919" s="27"/>
      <c r="AY919" s="27"/>
    </row>
    <row r="920" spans="2:51" x14ac:dyDescent="0.25">
      <c r="B920" s="4"/>
      <c r="C920" s="30"/>
      <c r="D920" s="30"/>
      <c r="E920" s="30"/>
      <c r="F920" s="27"/>
      <c r="G920" s="27"/>
      <c r="H920" s="24"/>
      <c r="I920" s="27"/>
      <c r="J920" s="27"/>
      <c r="K920" s="27"/>
      <c r="L920" s="4"/>
      <c r="M920" s="4"/>
      <c r="N920" s="30"/>
      <c r="O920" s="30"/>
      <c r="P920" s="4"/>
      <c r="Q920" s="4"/>
      <c r="R920" s="24"/>
      <c r="S920" s="27"/>
      <c r="T920" s="27"/>
      <c r="U920" s="27"/>
      <c r="V920" s="4"/>
      <c r="W920" s="4"/>
      <c r="X920" s="30"/>
      <c r="Y920" s="30"/>
      <c r="Z920" s="4"/>
      <c r="AA920" s="4"/>
      <c r="AB920" s="24"/>
      <c r="AC920" s="27"/>
      <c r="AD920" s="27"/>
      <c r="AE920" s="27"/>
      <c r="AF920" s="4"/>
      <c r="AG920" s="4"/>
      <c r="AH920" s="30"/>
      <c r="AI920" s="30"/>
      <c r="AJ920" s="4"/>
      <c r="AK920" s="4"/>
      <c r="AL920" s="24"/>
      <c r="AM920" s="27"/>
      <c r="AN920" s="27"/>
      <c r="AO920" s="27"/>
      <c r="AP920" s="4"/>
      <c r="AQ920" s="4"/>
      <c r="AR920" s="30"/>
      <c r="AS920" s="30"/>
      <c r="AV920" s="24"/>
      <c r="AW920" s="27"/>
      <c r="AX920" s="27"/>
      <c r="AY920" s="27"/>
    </row>
    <row r="921" spans="2:51" x14ac:dyDescent="0.25">
      <c r="B921" s="4"/>
      <c r="C921" s="30"/>
      <c r="D921" s="30"/>
      <c r="E921" s="30"/>
      <c r="F921" s="27"/>
      <c r="G921" s="27"/>
      <c r="H921" s="24"/>
      <c r="I921" s="27"/>
      <c r="J921" s="27"/>
      <c r="K921" s="27"/>
      <c r="L921" s="4"/>
      <c r="M921" s="4"/>
      <c r="N921" s="30"/>
      <c r="O921" s="30"/>
      <c r="P921" s="4"/>
      <c r="Q921" s="4"/>
      <c r="R921" s="24"/>
      <c r="S921" s="27"/>
      <c r="T921" s="27"/>
      <c r="U921" s="27"/>
      <c r="V921" s="4"/>
      <c r="W921" s="4"/>
      <c r="X921" s="30"/>
      <c r="Y921" s="30"/>
      <c r="Z921" s="4"/>
      <c r="AA921" s="4"/>
      <c r="AB921" s="24"/>
      <c r="AC921" s="27"/>
      <c r="AD921" s="27"/>
      <c r="AE921" s="27"/>
      <c r="AF921" s="4"/>
      <c r="AG921" s="4"/>
      <c r="AH921" s="30"/>
      <c r="AI921" s="30"/>
      <c r="AJ921" s="4"/>
      <c r="AK921" s="4"/>
      <c r="AL921" s="24"/>
      <c r="AM921" s="27"/>
      <c r="AN921" s="27"/>
      <c r="AO921" s="27"/>
      <c r="AP921" s="4"/>
      <c r="AQ921" s="4"/>
      <c r="AR921" s="30"/>
      <c r="AS921" s="30"/>
      <c r="AV921" s="24"/>
      <c r="AW921" s="27"/>
      <c r="AX921" s="27"/>
      <c r="AY921" s="27"/>
    </row>
    <row r="922" spans="2:51" x14ac:dyDescent="0.25">
      <c r="B922" s="4"/>
      <c r="C922" s="30"/>
      <c r="D922" s="30"/>
      <c r="E922" s="30"/>
      <c r="F922" s="27"/>
      <c r="G922" s="27"/>
      <c r="H922" s="24"/>
      <c r="I922" s="27"/>
      <c r="J922" s="27"/>
      <c r="K922" s="27"/>
      <c r="L922" s="4"/>
      <c r="M922" s="4"/>
      <c r="N922" s="30"/>
      <c r="O922" s="30"/>
      <c r="P922" s="4"/>
      <c r="Q922" s="4"/>
      <c r="R922" s="24"/>
      <c r="S922" s="27"/>
      <c r="T922" s="27"/>
      <c r="U922" s="27"/>
      <c r="V922" s="4"/>
      <c r="W922" s="4"/>
      <c r="X922" s="30"/>
      <c r="Y922" s="30"/>
      <c r="Z922" s="4"/>
      <c r="AA922" s="4"/>
      <c r="AB922" s="24"/>
      <c r="AC922" s="27"/>
      <c r="AD922" s="27"/>
      <c r="AE922" s="27"/>
      <c r="AF922" s="4"/>
      <c r="AG922" s="4"/>
      <c r="AH922" s="30"/>
      <c r="AI922" s="30"/>
      <c r="AJ922" s="4"/>
      <c r="AK922" s="4"/>
      <c r="AL922" s="24"/>
      <c r="AM922" s="27"/>
      <c r="AN922" s="27"/>
      <c r="AO922" s="27"/>
      <c r="AP922" s="4"/>
      <c r="AQ922" s="4"/>
      <c r="AR922" s="30"/>
      <c r="AS922" s="30"/>
      <c r="AV922" s="24"/>
      <c r="AW922" s="27"/>
      <c r="AX922" s="27"/>
      <c r="AY922" s="27"/>
    </row>
    <row r="923" spans="2:51" x14ac:dyDescent="0.25">
      <c r="B923" s="4"/>
      <c r="C923" s="30"/>
      <c r="D923" s="30"/>
      <c r="E923" s="30"/>
      <c r="F923" s="27"/>
      <c r="G923" s="27"/>
      <c r="H923" s="24"/>
      <c r="I923" s="27"/>
      <c r="J923" s="27"/>
      <c r="K923" s="27"/>
      <c r="L923" s="4"/>
      <c r="M923" s="4"/>
      <c r="N923" s="30"/>
      <c r="O923" s="30"/>
      <c r="P923" s="4"/>
      <c r="Q923" s="4"/>
      <c r="R923" s="24"/>
      <c r="S923" s="27"/>
      <c r="T923" s="27"/>
      <c r="U923" s="27"/>
      <c r="V923" s="4"/>
      <c r="W923" s="4"/>
      <c r="X923" s="30"/>
      <c r="Y923" s="30"/>
      <c r="Z923" s="4"/>
      <c r="AA923" s="4"/>
      <c r="AB923" s="24"/>
      <c r="AC923" s="27"/>
      <c r="AD923" s="27"/>
      <c r="AE923" s="27"/>
      <c r="AF923" s="4"/>
      <c r="AG923" s="4"/>
      <c r="AH923" s="30"/>
      <c r="AI923" s="30"/>
      <c r="AJ923" s="4"/>
      <c r="AK923" s="4"/>
      <c r="AL923" s="24"/>
      <c r="AM923" s="27"/>
      <c r="AN923" s="27"/>
      <c r="AO923" s="27"/>
      <c r="AP923" s="4"/>
      <c r="AQ923" s="4"/>
      <c r="AR923" s="30"/>
      <c r="AS923" s="30"/>
      <c r="AV923" s="24"/>
      <c r="AW923" s="27"/>
      <c r="AX923" s="27"/>
      <c r="AY923" s="27"/>
    </row>
    <row r="924" spans="2:51" x14ac:dyDescent="0.25">
      <c r="B924" s="4"/>
      <c r="C924" s="30"/>
      <c r="D924" s="30"/>
      <c r="E924" s="30"/>
      <c r="F924" s="27"/>
      <c r="G924" s="27"/>
      <c r="H924" s="24"/>
      <c r="I924" s="27"/>
      <c r="J924" s="27"/>
      <c r="K924" s="27"/>
      <c r="L924" s="4"/>
      <c r="M924" s="4"/>
      <c r="N924" s="30"/>
      <c r="O924" s="30"/>
      <c r="P924" s="4"/>
      <c r="Q924" s="4"/>
      <c r="R924" s="24"/>
      <c r="S924" s="27"/>
      <c r="T924" s="27"/>
      <c r="U924" s="27"/>
      <c r="V924" s="4"/>
      <c r="W924" s="4"/>
      <c r="X924" s="30"/>
      <c r="Y924" s="30"/>
      <c r="Z924" s="4"/>
      <c r="AA924" s="4"/>
      <c r="AB924" s="24"/>
      <c r="AC924" s="27"/>
      <c r="AD924" s="27"/>
      <c r="AE924" s="27"/>
      <c r="AF924" s="4"/>
      <c r="AG924" s="4"/>
      <c r="AH924" s="30"/>
      <c r="AI924" s="30"/>
      <c r="AJ924" s="4"/>
      <c r="AK924" s="4"/>
      <c r="AL924" s="24"/>
      <c r="AM924" s="27"/>
      <c r="AN924" s="27"/>
      <c r="AO924" s="27"/>
      <c r="AP924" s="4"/>
      <c r="AQ924" s="4"/>
      <c r="AR924" s="30"/>
      <c r="AS924" s="30"/>
      <c r="AV924" s="24"/>
      <c r="AW924" s="27"/>
      <c r="AX924" s="27"/>
      <c r="AY924" s="27"/>
    </row>
    <row r="925" spans="2:51" x14ac:dyDescent="0.25">
      <c r="B925" s="4"/>
      <c r="C925" s="30"/>
      <c r="D925" s="30"/>
      <c r="E925" s="30"/>
      <c r="F925" s="27"/>
      <c r="G925" s="27"/>
      <c r="H925" s="24"/>
      <c r="I925" s="27"/>
      <c r="J925" s="27"/>
      <c r="K925" s="27"/>
      <c r="L925" s="4"/>
      <c r="M925" s="4"/>
      <c r="N925" s="30"/>
      <c r="O925" s="30"/>
      <c r="P925" s="4"/>
      <c r="Q925" s="4"/>
      <c r="R925" s="24"/>
      <c r="S925" s="27"/>
      <c r="T925" s="27"/>
      <c r="U925" s="27"/>
      <c r="V925" s="4"/>
      <c r="W925" s="4"/>
      <c r="X925" s="30"/>
      <c r="Y925" s="30"/>
      <c r="Z925" s="4"/>
      <c r="AA925" s="4"/>
      <c r="AB925" s="24"/>
      <c r="AC925" s="27"/>
      <c r="AD925" s="27"/>
      <c r="AE925" s="27"/>
      <c r="AF925" s="4"/>
      <c r="AG925" s="4"/>
      <c r="AH925" s="30"/>
      <c r="AI925" s="30"/>
      <c r="AJ925" s="4"/>
      <c r="AK925" s="4"/>
      <c r="AL925" s="24"/>
      <c r="AM925" s="27"/>
      <c r="AN925" s="27"/>
      <c r="AO925" s="27"/>
      <c r="AP925" s="4"/>
      <c r="AQ925" s="4"/>
      <c r="AR925" s="30"/>
      <c r="AS925" s="30"/>
      <c r="AV925" s="24"/>
      <c r="AW925" s="27"/>
      <c r="AX925" s="27"/>
      <c r="AY925" s="27"/>
    </row>
    <row r="926" spans="2:51" x14ac:dyDescent="0.25">
      <c r="B926" s="4"/>
      <c r="C926" s="30"/>
      <c r="D926" s="30"/>
      <c r="E926" s="30"/>
      <c r="F926" s="27"/>
      <c r="G926" s="27"/>
      <c r="H926" s="24"/>
      <c r="I926" s="27"/>
      <c r="J926" s="27"/>
      <c r="K926" s="27"/>
      <c r="L926" s="4"/>
      <c r="M926" s="4"/>
      <c r="N926" s="30"/>
      <c r="O926" s="30"/>
      <c r="P926" s="4"/>
      <c r="Q926" s="4"/>
      <c r="R926" s="24"/>
      <c r="S926" s="27"/>
      <c r="T926" s="27"/>
      <c r="U926" s="27"/>
      <c r="V926" s="4"/>
      <c r="W926" s="4"/>
      <c r="X926" s="30"/>
      <c r="Y926" s="30"/>
      <c r="Z926" s="4"/>
      <c r="AA926" s="4"/>
      <c r="AB926" s="24"/>
      <c r="AC926" s="27"/>
      <c r="AD926" s="27"/>
      <c r="AE926" s="27"/>
      <c r="AF926" s="4"/>
      <c r="AG926" s="4"/>
      <c r="AH926" s="30"/>
      <c r="AI926" s="30"/>
      <c r="AJ926" s="4"/>
      <c r="AK926" s="4"/>
      <c r="AL926" s="24"/>
      <c r="AM926" s="27"/>
      <c r="AN926" s="27"/>
      <c r="AO926" s="27"/>
      <c r="AP926" s="4"/>
      <c r="AQ926" s="4"/>
      <c r="AR926" s="30"/>
      <c r="AS926" s="30"/>
      <c r="AV926" s="24"/>
      <c r="AW926" s="27"/>
      <c r="AX926" s="27"/>
      <c r="AY926" s="27"/>
    </row>
    <row r="927" spans="2:51" x14ac:dyDescent="0.25">
      <c r="B927" s="4"/>
      <c r="C927" s="30"/>
      <c r="D927" s="30"/>
      <c r="E927" s="30"/>
      <c r="F927" s="27"/>
      <c r="G927" s="27"/>
      <c r="H927" s="24"/>
      <c r="I927" s="27"/>
      <c r="J927" s="27"/>
      <c r="K927" s="27"/>
      <c r="L927" s="4"/>
      <c r="M927" s="4"/>
      <c r="N927" s="30"/>
      <c r="O927" s="30"/>
      <c r="P927" s="4"/>
      <c r="Q927" s="4"/>
      <c r="R927" s="24"/>
      <c r="S927" s="27"/>
      <c r="T927" s="27"/>
      <c r="U927" s="27"/>
      <c r="V927" s="4"/>
      <c r="W927" s="4"/>
      <c r="X927" s="30"/>
      <c r="Y927" s="30"/>
      <c r="Z927" s="4"/>
      <c r="AA927" s="4"/>
      <c r="AB927" s="24"/>
      <c r="AC927" s="27"/>
      <c r="AD927" s="27"/>
      <c r="AE927" s="27"/>
      <c r="AF927" s="4"/>
      <c r="AG927" s="4"/>
      <c r="AH927" s="30"/>
      <c r="AI927" s="30"/>
      <c r="AJ927" s="4"/>
      <c r="AK927" s="4"/>
      <c r="AL927" s="24"/>
      <c r="AM927" s="27"/>
      <c r="AN927" s="27"/>
      <c r="AO927" s="27"/>
      <c r="AP927" s="4"/>
      <c r="AQ927" s="4"/>
      <c r="AR927" s="30"/>
      <c r="AS927" s="30"/>
      <c r="AV927" s="24"/>
      <c r="AW927" s="27"/>
      <c r="AX927" s="27"/>
      <c r="AY927" s="27"/>
    </row>
    <row r="928" spans="2:51" x14ac:dyDescent="0.25">
      <c r="B928" s="4"/>
      <c r="C928" s="30"/>
      <c r="D928" s="30"/>
      <c r="E928" s="30"/>
      <c r="F928" s="27"/>
      <c r="G928" s="27"/>
      <c r="H928" s="24"/>
      <c r="I928" s="27"/>
      <c r="J928" s="27"/>
      <c r="K928" s="27"/>
      <c r="L928" s="4"/>
      <c r="M928" s="4"/>
      <c r="N928" s="30"/>
      <c r="O928" s="30"/>
      <c r="P928" s="4"/>
      <c r="Q928" s="4"/>
      <c r="R928" s="24"/>
      <c r="S928" s="27"/>
      <c r="T928" s="27"/>
      <c r="U928" s="27"/>
      <c r="V928" s="4"/>
      <c r="W928" s="4"/>
      <c r="X928" s="30"/>
      <c r="Y928" s="30"/>
      <c r="Z928" s="4"/>
      <c r="AA928" s="4"/>
      <c r="AB928" s="24"/>
      <c r="AC928" s="27"/>
      <c r="AD928" s="27"/>
      <c r="AE928" s="27"/>
      <c r="AF928" s="4"/>
      <c r="AG928" s="4"/>
      <c r="AH928" s="30"/>
      <c r="AI928" s="30"/>
      <c r="AJ928" s="4"/>
      <c r="AK928" s="4"/>
      <c r="AL928" s="24"/>
      <c r="AM928" s="27"/>
      <c r="AN928" s="27"/>
      <c r="AO928" s="27"/>
      <c r="AP928" s="4"/>
      <c r="AQ928" s="4"/>
      <c r="AR928" s="30"/>
      <c r="AS928" s="30"/>
      <c r="AV928" s="24"/>
      <c r="AW928" s="27"/>
      <c r="AX928" s="27"/>
      <c r="AY928" s="27"/>
    </row>
    <row r="929" spans="2:51" x14ac:dyDescent="0.25">
      <c r="B929" s="4"/>
      <c r="C929" s="30"/>
      <c r="D929" s="30"/>
      <c r="E929" s="30"/>
      <c r="F929" s="27"/>
      <c r="G929" s="27"/>
      <c r="H929" s="24"/>
      <c r="I929" s="27"/>
      <c r="J929" s="27"/>
      <c r="K929" s="27"/>
      <c r="L929" s="4"/>
      <c r="M929" s="4"/>
      <c r="N929" s="30"/>
      <c r="O929" s="30"/>
      <c r="P929" s="4"/>
      <c r="Q929" s="4"/>
      <c r="R929" s="24"/>
      <c r="S929" s="27"/>
      <c r="T929" s="27"/>
      <c r="U929" s="27"/>
      <c r="V929" s="4"/>
      <c r="W929" s="4"/>
      <c r="X929" s="30"/>
      <c r="Y929" s="30"/>
      <c r="Z929" s="4"/>
      <c r="AA929" s="4"/>
      <c r="AB929" s="24"/>
      <c r="AC929" s="27"/>
      <c r="AD929" s="27"/>
      <c r="AE929" s="27"/>
      <c r="AF929" s="4"/>
      <c r="AG929" s="4"/>
      <c r="AH929" s="30"/>
      <c r="AI929" s="30"/>
      <c r="AJ929" s="4"/>
      <c r="AK929" s="4"/>
      <c r="AL929" s="24"/>
      <c r="AM929" s="27"/>
      <c r="AN929" s="27"/>
      <c r="AO929" s="27"/>
      <c r="AP929" s="4"/>
      <c r="AQ929" s="4"/>
      <c r="AR929" s="30"/>
      <c r="AS929" s="30"/>
      <c r="AV929" s="24"/>
      <c r="AW929" s="27"/>
      <c r="AX929" s="27"/>
      <c r="AY929" s="27"/>
    </row>
    <row r="930" spans="2:51" x14ac:dyDescent="0.25">
      <c r="B930" s="4"/>
      <c r="C930" s="30"/>
      <c r="D930" s="30"/>
      <c r="E930" s="30"/>
      <c r="F930" s="27"/>
      <c r="G930" s="27"/>
      <c r="H930" s="24"/>
      <c r="I930" s="27"/>
      <c r="J930" s="27"/>
      <c r="K930" s="27"/>
      <c r="L930" s="4"/>
      <c r="M930" s="4"/>
      <c r="N930" s="30"/>
      <c r="O930" s="30"/>
      <c r="P930" s="4"/>
      <c r="Q930" s="4"/>
      <c r="R930" s="24"/>
      <c r="S930" s="27"/>
      <c r="T930" s="27"/>
      <c r="U930" s="27"/>
      <c r="V930" s="4"/>
      <c r="W930" s="4"/>
      <c r="X930" s="30"/>
      <c r="Y930" s="30"/>
      <c r="Z930" s="4"/>
      <c r="AA930" s="4"/>
      <c r="AB930" s="24"/>
      <c r="AC930" s="27"/>
      <c r="AD930" s="27"/>
      <c r="AE930" s="27"/>
      <c r="AF930" s="4"/>
      <c r="AG930" s="4"/>
      <c r="AH930" s="30"/>
      <c r="AI930" s="30"/>
      <c r="AJ930" s="4"/>
      <c r="AK930" s="4"/>
      <c r="AL930" s="24"/>
      <c r="AM930" s="27"/>
      <c r="AN930" s="27"/>
      <c r="AO930" s="27"/>
      <c r="AP930" s="4"/>
      <c r="AQ930" s="4"/>
      <c r="AR930" s="30"/>
      <c r="AS930" s="30"/>
      <c r="AV930" s="24"/>
      <c r="AW930" s="27"/>
      <c r="AX930" s="27"/>
      <c r="AY930" s="27"/>
    </row>
    <row r="931" spans="2:51" x14ac:dyDescent="0.25">
      <c r="B931" s="4"/>
      <c r="C931" s="30"/>
      <c r="D931" s="30"/>
      <c r="E931" s="30"/>
      <c r="F931" s="27"/>
      <c r="G931" s="27"/>
      <c r="H931" s="24"/>
      <c r="I931" s="27"/>
      <c r="J931" s="27"/>
      <c r="K931" s="27"/>
      <c r="L931" s="4"/>
      <c r="M931" s="4"/>
      <c r="N931" s="30"/>
      <c r="O931" s="30"/>
      <c r="P931" s="4"/>
      <c r="Q931" s="4"/>
      <c r="R931" s="24"/>
      <c r="S931" s="27"/>
      <c r="T931" s="27"/>
      <c r="U931" s="27"/>
      <c r="V931" s="4"/>
      <c r="W931" s="4"/>
      <c r="X931" s="30"/>
      <c r="Y931" s="30"/>
      <c r="Z931" s="4"/>
      <c r="AA931" s="4"/>
      <c r="AB931" s="24"/>
      <c r="AC931" s="27"/>
      <c r="AD931" s="27"/>
      <c r="AE931" s="27"/>
      <c r="AF931" s="4"/>
      <c r="AG931" s="4"/>
      <c r="AH931" s="30"/>
      <c r="AI931" s="30"/>
      <c r="AJ931" s="4"/>
      <c r="AK931" s="4"/>
      <c r="AL931" s="24"/>
      <c r="AM931" s="27"/>
      <c r="AN931" s="27"/>
      <c r="AO931" s="27"/>
      <c r="AP931" s="4"/>
      <c r="AQ931" s="4"/>
      <c r="AR931" s="30"/>
      <c r="AS931" s="30"/>
      <c r="AV931" s="24"/>
      <c r="AW931" s="27"/>
      <c r="AX931" s="27"/>
      <c r="AY931" s="27"/>
    </row>
    <row r="932" spans="2:51" x14ac:dyDescent="0.25">
      <c r="B932" s="4"/>
      <c r="C932" s="30"/>
      <c r="D932" s="30"/>
      <c r="E932" s="30"/>
      <c r="F932" s="27"/>
      <c r="G932" s="27"/>
      <c r="H932" s="24"/>
      <c r="I932" s="27"/>
      <c r="J932" s="27"/>
      <c r="K932" s="27"/>
      <c r="L932" s="4"/>
      <c r="M932" s="4"/>
      <c r="N932" s="30"/>
      <c r="O932" s="30"/>
      <c r="P932" s="4"/>
      <c r="Q932" s="4"/>
      <c r="R932" s="24"/>
      <c r="S932" s="27"/>
      <c r="T932" s="27"/>
      <c r="U932" s="27"/>
      <c r="V932" s="4"/>
      <c r="W932" s="4"/>
      <c r="X932" s="30"/>
      <c r="Y932" s="30"/>
      <c r="Z932" s="4"/>
      <c r="AA932" s="4"/>
      <c r="AB932" s="24"/>
      <c r="AC932" s="27"/>
      <c r="AD932" s="27"/>
      <c r="AE932" s="27"/>
      <c r="AF932" s="4"/>
      <c r="AG932" s="4"/>
      <c r="AH932" s="30"/>
      <c r="AI932" s="30"/>
      <c r="AJ932" s="4"/>
      <c r="AK932" s="4"/>
      <c r="AL932" s="24"/>
      <c r="AM932" s="27"/>
      <c r="AN932" s="27"/>
      <c r="AO932" s="27"/>
      <c r="AP932" s="4"/>
      <c r="AQ932" s="4"/>
      <c r="AR932" s="30"/>
      <c r="AS932" s="30"/>
      <c r="AV932" s="24"/>
      <c r="AW932" s="27"/>
      <c r="AX932" s="27"/>
      <c r="AY932" s="27"/>
    </row>
    <row r="933" spans="2:51" x14ac:dyDescent="0.25">
      <c r="B933" s="4"/>
      <c r="C933" s="30"/>
      <c r="D933" s="30"/>
      <c r="E933" s="30"/>
      <c r="F933" s="27"/>
      <c r="G933" s="27"/>
      <c r="H933" s="24"/>
      <c r="I933" s="27"/>
      <c r="J933" s="27"/>
      <c r="K933" s="27"/>
      <c r="L933" s="4"/>
      <c r="M933" s="4"/>
      <c r="N933" s="30"/>
      <c r="O933" s="30"/>
      <c r="P933" s="4"/>
      <c r="Q933" s="4"/>
      <c r="R933" s="24"/>
      <c r="S933" s="27"/>
      <c r="T933" s="27"/>
      <c r="U933" s="27"/>
      <c r="V933" s="4"/>
      <c r="W933" s="4"/>
      <c r="X933" s="30"/>
      <c r="Y933" s="30"/>
      <c r="Z933" s="4"/>
      <c r="AA933" s="4"/>
      <c r="AB933" s="24"/>
      <c r="AC933" s="27"/>
      <c r="AD933" s="27"/>
      <c r="AE933" s="27"/>
      <c r="AF933" s="4"/>
      <c r="AG933" s="4"/>
      <c r="AH933" s="30"/>
      <c r="AI933" s="30"/>
      <c r="AJ933" s="4"/>
      <c r="AK933" s="4"/>
      <c r="AL933" s="24"/>
      <c r="AM933" s="27"/>
      <c r="AN933" s="27"/>
      <c r="AO933" s="27"/>
      <c r="AP933" s="4"/>
      <c r="AQ933" s="4"/>
      <c r="AR933" s="30"/>
      <c r="AS933" s="30"/>
      <c r="AV933" s="24"/>
      <c r="AW933" s="27"/>
      <c r="AX933" s="27"/>
      <c r="AY933" s="27"/>
    </row>
    <row r="934" spans="2:51" x14ac:dyDescent="0.25">
      <c r="B934" s="4"/>
      <c r="C934" s="30"/>
      <c r="D934" s="30"/>
      <c r="E934" s="30"/>
      <c r="F934" s="27"/>
      <c r="G934" s="27"/>
      <c r="H934" s="24"/>
      <c r="I934" s="27"/>
      <c r="J934" s="27"/>
      <c r="K934" s="27"/>
      <c r="L934" s="4"/>
      <c r="M934" s="4"/>
      <c r="N934" s="30"/>
      <c r="O934" s="30"/>
      <c r="P934" s="4"/>
      <c r="Q934" s="4"/>
      <c r="R934" s="24"/>
      <c r="S934" s="27"/>
      <c r="T934" s="27"/>
      <c r="U934" s="27"/>
      <c r="V934" s="4"/>
      <c r="W934" s="4"/>
      <c r="X934" s="30"/>
      <c r="Y934" s="30"/>
      <c r="Z934" s="4"/>
      <c r="AA934" s="4"/>
      <c r="AB934" s="24"/>
      <c r="AC934" s="27"/>
      <c r="AD934" s="27"/>
      <c r="AE934" s="27"/>
      <c r="AF934" s="4"/>
      <c r="AG934" s="4"/>
      <c r="AH934" s="30"/>
      <c r="AI934" s="30"/>
      <c r="AJ934" s="4"/>
      <c r="AK934" s="4"/>
      <c r="AL934" s="24"/>
      <c r="AM934" s="27"/>
      <c r="AN934" s="27"/>
      <c r="AO934" s="27"/>
      <c r="AP934" s="4"/>
      <c r="AQ934" s="4"/>
      <c r="AR934" s="30"/>
      <c r="AS934" s="30"/>
      <c r="AV934" s="24"/>
      <c r="AW934" s="27"/>
      <c r="AX934" s="27"/>
      <c r="AY934" s="27"/>
    </row>
    <row r="935" spans="2:51" x14ac:dyDescent="0.25">
      <c r="B935" s="4"/>
      <c r="C935" s="30"/>
      <c r="D935" s="30"/>
      <c r="E935" s="30"/>
      <c r="F935" s="27"/>
      <c r="G935" s="27"/>
      <c r="H935" s="24"/>
      <c r="I935" s="27"/>
      <c r="J935" s="27"/>
      <c r="K935" s="27"/>
      <c r="L935" s="4"/>
      <c r="M935" s="4"/>
      <c r="N935" s="30"/>
      <c r="O935" s="30"/>
      <c r="P935" s="4"/>
      <c r="Q935" s="4"/>
      <c r="R935" s="24"/>
      <c r="S935" s="27"/>
      <c r="T935" s="27"/>
      <c r="U935" s="27"/>
      <c r="V935" s="4"/>
      <c r="W935" s="4"/>
      <c r="X935" s="30"/>
      <c r="Y935" s="30"/>
      <c r="Z935" s="4"/>
      <c r="AA935" s="4"/>
      <c r="AB935" s="24"/>
      <c r="AC935" s="27"/>
      <c r="AD935" s="27"/>
      <c r="AE935" s="27"/>
      <c r="AF935" s="4"/>
      <c r="AG935" s="4"/>
      <c r="AH935" s="30"/>
      <c r="AI935" s="30"/>
      <c r="AJ935" s="4"/>
      <c r="AK935" s="4"/>
      <c r="AL935" s="24"/>
      <c r="AM935" s="27"/>
      <c r="AN935" s="27"/>
      <c r="AO935" s="27"/>
      <c r="AP935" s="4"/>
      <c r="AQ935" s="4"/>
      <c r="AR935" s="30"/>
      <c r="AS935" s="30"/>
      <c r="AV935" s="24"/>
      <c r="AW935" s="27"/>
      <c r="AX935" s="27"/>
      <c r="AY935" s="27"/>
    </row>
    <row r="936" spans="2:51" x14ac:dyDescent="0.25">
      <c r="B936" s="4"/>
      <c r="C936" s="30"/>
      <c r="D936" s="30"/>
      <c r="E936" s="30"/>
      <c r="F936" s="27"/>
      <c r="G936" s="27"/>
      <c r="H936" s="24"/>
      <c r="I936" s="27"/>
      <c r="J936" s="27"/>
      <c r="K936" s="27"/>
      <c r="L936" s="4"/>
      <c r="M936" s="4"/>
      <c r="N936" s="30"/>
      <c r="O936" s="30"/>
      <c r="P936" s="4"/>
      <c r="Q936" s="4"/>
      <c r="R936" s="24"/>
      <c r="S936" s="27"/>
      <c r="T936" s="27"/>
      <c r="U936" s="27"/>
      <c r="V936" s="4"/>
      <c r="W936" s="4"/>
      <c r="X936" s="30"/>
      <c r="Y936" s="30"/>
      <c r="Z936" s="4"/>
      <c r="AA936" s="4"/>
      <c r="AB936" s="24"/>
      <c r="AC936" s="27"/>
      <c r="AD936" s="27"/>
      <c r="AE936" s="27"/>
      <c r="AF936" s="4"/>
      <c r="AG936" s="4"/>
      <c r="AH936" s="30"/>
      <c r="AI936" s="30"/>
      <c r="AJ936" s="4"/>
      <c r="AK936" s="4"/>
      <c r="AL936" s="24"/>
      <c r="AM936" s="27"/>
      <c r="AN936" s="27"/>
      <c r="AO936" s="27"/>
      <c r="AP936" s="4"/>
      <c r="AQ936" s="4"/>
      <c r="AR936" s="30"/>
      <c r="AS936" s="30"/>
      <c r="AV936" s="24"/>
      <c r="AW936" s="27"/>
      <c r="AX936" s="27"/>
      <c r="AY936" s="27"/>
    </row>
    <row r="937" spans="2:51" x14ac:dyDescent="0.25">
      <c r="B937" s="4"/>
      <c r="C937" s="30"/>
      <c r="D937" s="30"/>
      <c r="E937" s="30"/>
      <c r="F937" s="27"/>
      <c r="G937" s="27"/>
      <c r="H937" s="24"/>
      <c r="I937" s="27"/>
      <c r="J937" s="27"/>
      <c r="K937" s="27"/>
      <c r="L937" s="4"/>
      <c r="M937" s="4"/>
      <c r="N937" s="30"/>
      <c r="O937" s="30"/>
      <c r="P937" s="4"/>
      <c r="Q937" s="4"/>
      <c r="R937" s="24"/>
      <c r="S937" s="27"/>
      <c r="T937" s="27"/>
      <c r="U937" s="27"/>
      <c r="V937" s="4"/>
      <c r="W937" s="4"/>
      <c r="X937" s="30"/>
      <c r="Y937" s="30"/>
      <c r="Z937" s="4"/>
      <c r="AA937" s="4"/>
      <c r="AB937" s="24"/>
      <c r="AC937" s="27"/>
      <c r="AD937" s="27"/>
      <c r="AE937" s="27"/>
      <c r="AF937" s="4"/>
      <c r="AG937" s="4"/>
      <c r="AH937" s="30"/>
      <c r="AI937" s="30"/>
      <c r="AJ937" s="4"/>
      <c r="AK937" s="4"/>
      <c r="AL937" s="24"/>
      <c r="AM937" s="27"/>
      <c r="AN937" s="27"/>
      <c r="AO937" s="27"/>
      <c r="AP937" s="4"/>
      <c r="AQ937" s="4"/>
      <c r="AR937" s="30"/>
      <c r="AS937" s="30"/>
      <c r="AV937" s="24"/>
      <c r="AW937" s="27"/>
      <c r="AX937" s="27"/>
      <c r="AY937" s="27"/>
    </row>
    <row r="938" spans="2:51" x14ac:dyDescent="0.25">
      <c r="B938" s="4"/>
      <c r="C938" s="30"/>
      <c r="D938" s="30"/>
      <c r="E938" s="30"/>
      <c r="F938" s="27"/>
      <c r="G938" s="27"/>
      <c r="H938" s="24"/>
      <c r="I938" s="27"/>
      <c r="J938" s="27"/>
      <c r="K938" s="27"/>
      <c r="L938" s="4"/>
      <c r="M938" s="4"/>
      <c r="N938" s="30"/>
      <c r="O938" s="30"/>
      <c r="P938" s="4"/>
      <c r="Q938" s="4"/>
      <c r="R938" s="24"/>
      <c r="S938" s="27"/>
      <c r="T938" s="27"/>
      <c r="U938" s="27"/>
      <c r="V938" s="4"/>
      <c r="W938" s="4"/>
      <c r="X938" s="30"/>
      <c r="Y938" s="30"/>
      <c r="Z938" s="4"/>
      <c r="AA938" s="4"/>
      <c r="AB938" s="24"/>
      <c r="AC938" s="27"/>
      <c r="AD938" s="27"/>
      <c r="AE938" s="27"/>
      <c r="AF938" s="4"/>
      <c r="AG938" s="4"/>
      <c r="AH938" s="30"/>
      <c r="AI938" s="30"/>
      <c r="AJ938" s="4"/>
      <c r="AK938" s="4"/>
      <c r="AL938" s="24"/>
      <c r="AM938" s="27"/>
      <c r="AN938" s="27"/>
      <c r="AO938" s="27"/>
      <c r="AP938" s="4"/>
      <c r="AQ938" s="4"/>
      <c r="AR938" s="30"/>
      <c r="AS938" s="30"/>
      <c r="AV938" s="24"/>
      <c r="AW938" s="27"/>
      <c r="AX938" s="27"/>
      <c r="AY938" s="27"/>
    </row>
    <row r="939" spans="2:51" x14ac:dyDescent="0.25">
      <c r="B939" s="4"/>
      <c r="C939" s="30"/>
      <c r="D939" s="30"/>
      <c r="E939" s="30"/>
      <c r="F939" s="27"/>
      <c r="G939" s="27"/>
      <c r="H939" s="24"/>
      <c r="I939" s="27"/>
      <c r="J939" s="27"/>
      <c r="K939" s="27"/>
      <c r="L939" s="4"/>
      <c r="M939" s="4"/>
      <c r="N939" s="30"/>
      <c r="O939" s="30"/>
      <c r="P939" s="4"/>
      <c r="Q939" s="4"/>
      <c r="R939" s="24"/>
      <c r="S939" s="27"/>
      <c r="T939" s="27"/>
      <c r="U939" s="27"/>
      <c r="V939" s="4"/>
      <c r="W939" s="4"/>
      <c r="X939" s="30"/>
      <c r="Y939" s="30"/>
      <c r="Z939" s="4"/>
      <c r="AA939" s="4"/>
      <c r="AB939" s="24"/>
      <c r="AC939" s="27"/>
      <c r="AD939" s="27"/>
      <c r="AE939" s="27"/>
      <c r="AF939" s="4"/>
      <c r="AG939" s="4"/>
      <c r="AH939" s="30"/>
      <c r="AI939" s="30"/>
      <c r="AJ939" s="4"/>
      <c r="AK939" s="4"/>
      <c r="AL939" s="24"/>
      <c r="AM939" s="27"/>
      <c r="AN939" s="27"/>
      <c r="AO939" s="27"/>
      <c r="AP939" s="4"/>
      <c r="AQ939" s="4"/>
      <c r="AR939" s="30"/>
      <c r="AS939" s="30"/>
      <c r="AV939" s="24"/>
      <c r="AW939" s="27"/>
      <c r="AX939" s="27"/>
      <c r="AY939" s="27"/>
    </row>
    <row r="940" spans="2:51" x14ac:dyDescent="0.25">
      <c r="B940" s="4"/>
      <c r="C940" s="30"/>
      <c r="D940" s="30"/>
      <c r="E940" s="30"/>
      <c r="F940" s="27"/>
      <c r="G940" s="27"/>
      <c r="H940" s="24"/>
      <c r="I940" s="27"/>
      <c r="J940" s="27"/>
      <c r="K940" s="27"/>
      <c r="L940" s="4"/>
      <c r="M940" s="4"/>
      <c r="N940" s="30"/>
      <c r="O940" s="30"/>
      <c r="P940" s="4"/>
      <c r="Q940" s="4"/>
      <c r="R940" s="24"/>
      <c r="S940" s="27"/>
      <c r="T940" s="27"/>
      <c r="U940" s="27"/>
      <c r="V940" s="4"/>
      <c r="W940" s="4"/>
      <c r="X940" s="30"/>
      <c r="Y940" s="30"/>
      <c r="Z940" s="4"/>
      <c r="AA940" s="4"/>
      <c r="AB940" s="24"/>
      <c r="AC940" s="27"/>
      <c r="AD940" s="27"/>
      <c r="AE940" s="27"/>
      <c r="AF940" s="4"/>
      <c r="AG940" s="4"/>
      <c r="AH940" s="30"/>
      <c r="AI940" s="30"/>
      <c r="AJ940" s="4"/>
      <c r="AK940" s="4"/>
      <c r="AL940" s="24"/>
      <c r="AM940" s="27"/>
      <c r="AN940" s="27"/>
      <c r="AO940" s="27"/>
      <c r="AP940" s="4"/>
      <c r="AQ940" s="4"/>
      <c r="AR940" s="30"/>
      <c r="AS940" s="30"/>
      <c r="AV940" s="24"/>
      <c r="AW940" s="27"/>
      <c r="AX940" s="27"/>
      <c r="AY940" s="27"/>
    </row>
    <row r="941" spans="2:51" x14ac:dyDescent="0.25">
      <c r="B941" s="4"/>
      <c r="C941" s="30"/>
      <c r="D941" s="30"/>
      <c r="E941" s="30"/>
      <c r="F941" s="27"/>
      <c r="G941" s="27"/>
      <c r="H941" s="24"/>
      <c r="I941" s="27"/>
      <c r="J941" s="27"/>
      <c r="K941" s="27"/>
      <c r="L941" s="4"/>
      <c r="M941" s="4"/>
      <c r="N941" s="30"/>
      <c r="O941" s="30"/>
      <c r="P941" s="4"/>
      <c r="Q941" s="4"/>
      <c r="R941" s="24"/>
      <c r="S941" s="27"/>
      <c r="T941" s="27"/>
      <c r="U941" s="27"/>
      <c r="V941" s="4"/>
      <c r="W941" s="4"/>
      <c r="X941" s="30"/>
      <c r="Y941" s="30"/>
      <c r="Z941" s="4"/>
      <c r="AA941" s="4"/>
      <c r="AB941" s="24"/>
      <c r="AC941" s="27"/>
      <c r="AD941" s="27"/>
      <c r="AE941" s="27"/>
      <c r="AF941" s="4"/>
      <c r="AG941" s="4"/>
      <c r="AH941" s="30"/>
      <c r="AI941" s="30"/>
      <c r="AJ941" s="4"/>
      <c r="AK941" s="4"/>
      <c r="AL941" s="24"/>
      <c r="AM941" s="27"/>
      <c r="AN941" s="27"/>
      <c r="AO941" s="27"/>
      <c r="AP941" s="4"/>
      <c r="AQ941" s="4"/>
      <c r="AR941" s="30"/>
      <c r="AS941" s="30"/>
      <c r="AV941" s="24"/>
      <c r="AW941" s="27"/>
      <c r="AX941" s="27"/>
      <c r="AY941" s="27"/>
    </row>
    <row r="942" spans="2:51" x14ac:dyDescent="0.25">
      <c r="B942" s="4"/>
      <c r="C942" s="30"/>
      <c r="D942" s="30"/>
      <c r="E942" s="30"/>
      <c r="F942" s="27"/>
      <c r="G942" s="27"/>
      <c r="H942" s="24"/>
      <c r="I942" s="27"/>
      <c r="J942" s="27"/>
      <c r="K942" s="27"/>
      <c r="L942" s="4"/>
      <c r="M942" s="4"/>
      <c r="N942" s="30"/>
      <c r="O942" s="30"/>
      <c r="P942" s="4"/>
      <c r="Q942" s="4"/>
      <c r="R942" s="24"/>
      <c r="S942" s="27"/>
      <c r="T942" s="27"/>
      <c r="U942" s="27"/>
      <c r="V942" s="4"/>
      <c r="W942" s="4"/>
      <c r="X942" s="30"/>
      <c r="Y942" s="30"/>
      <c r="Z942" s="4"/>
      <c r="AA942" s="4"/>
      <c r="AB942" s="24"/>
      <c r="AC942" s="27"/>
      <c r="AD942" s="27"/>
      <c r="AE942" s="27"/>
      <c r="AF942" s="4"/>
      <c r="AG942" s="4"/>
      <c r="AH942" s="30"/>
      <c r="AI942" s="30"/>
      <c r="AJ942" s="4"/>
      <c r="AK942" s="4"/>
      <c r="AL942" s="24"/>
      <c r="AM942" s="27"/>
      <c r="AN942" s="27"/>
      <c r="AO942" s="27"/>
      <c r="AP942" s="4"/>
      <c r="AQ942" s="4"/>
      <c r="AR942" s="30"/>
      <c r="AS942" s="30"/>
      <c r="AV942" s="24"/>
      <c r="AW942" s="27"/>
      <c r="AX942" s="27"/>
      <c r="AY942" s="27"/>
    </row>
    <row r="943" spans="2:51" x14ac:dyDescent="0.25">
      <c r="B943" s="4"/>
      <c r="C943" s="30"/>
      <c r="D943" s="30"/>
      <c r="E943" s="30"/>
      <c r="F943" s="27"/>
      <c r="G943" s="27"/>
      <c r="H943" s="24"/>
      <c r="I943" s="27"/>
      <c r="J943" s="27"/>
      <c r="K943" s="27"/>
      <c r="L943" s="4"/>
      <c r="M943" s="4"/>
      <c r="N943" s="30"/>
      <c r="O943" s="30"/>
      <c r="P943" s="4"/>
      <c r="Q943" s="4"/>
      <c r="R943" s="24"/>
      <c r="S943" s="27"/>
      <c r="T943" s="27"/>
      <c r="U943" s="27"/>
      <c r="V943" s="4"/>
      <c r="W943" s="4"/>
      <c r="X943" s="30"/>
      <c r="Y943" s="30"/>
      <c r="Z943" s="4"/>
      <c r="AA943" s="4"/>
      <c r="AB943" s="24"/>
      <c r="AC943" s="27"/>
      <c r="AD943" s="27"/>
      <c r="AE943" s="27"/>
      <c r="AF943" s="4"/>
      <c r="AG943" s="4"/>
      <c r="AH943" s="30"/>
      <c r="AI943" s="30"/>
      <c r="AJ943" s="4"/>
      <c r="AK943" s="4"/>
      <c r="AL943" s="24"/>
      <c r="AM943" s="27"/>
      <c r="AN943" s="27"/>
      <c r="AO943" s="27"/>
      <c r="AP943" s="4"/>
      <c r="AQ943" s="4"/>
      <c r="AR943" s="30"/>
      <c r="AS943" s="30"/>
      <c r="AV943" s="24"/>
      <c r="AW943" s="27"/>
      <c r="AX943" s="27"/>
      <c r="AY943" s="27"/>
    </row>
    <row r="944" spans="2:51" x14ac:dyDescent="0.25">
      <c r="B944" s="4"/>
      <c r="C944" s="30"/>
      <c r="D944" s="30"/>
      <c r="E944" s="30"/>
      <c r="F944" s="27"/>
      <c r="G944" s="27"/>
      <c r="H944" s="24"/>
      <c r="I944" s="27"/>
      <c r="J944" s="27"/>
      <c r="K944" s="27"/>
      <c r="L944" s="4"/>
      <c r="M944" s="4"/>
      <c r="N944" s="30"/>
      <c r="O944" s="30"/>
      <c r="P944" s="4"/>
      <c r="Q944" s="4"/>
      <c r="R944" s="24"/>
      <c r="S944" s="27"/>
      <c r="T944" s="27"/>
      <c r="U944" s="27"/>
      <c r="V944" s="4"/>
      <c r="W944" s="4"/>
      <c r="X944" s="30"/>
      <c r="Y944" s="30"/>
      <c r="Z944" s="4"/>
      <c r="AA944" s="4"/>
      <c r="AB944" s="24"/>
      <c r="AC944" s="27"/>
      <c r="AD944" s="27"/>
      <c r="AE944" s="27"/>
      <c r="AF944" s="4"/>
      <c r="AG944" s="4"/>
      <c r="AH944" s="30"/>
      <c r="AI944" s="30"/>
      <c r="AJ944" s="4"/>
      <c r="AK944" s="4"/>
      <c r="AL944" s="24"/>
      <c r="AM944" s="27"/>
      <c r="AN944" s="27"/>
      <c r="AO944" s="27"/>
      <c r="AP944" s="4"/>
      <c r="AQ944" s="4"/>
      <c r="AR944" s="30"/>
      <c r="AS944" s="30"/>
      <c r="AV944" s="24"/>
      <c r="AW944" s="27"/>
      <c r="AX944" s="27"/>
      <c r="AY944" s="27"/>
    </row>
    <row r="945" spans="2:51" x14ac:dyDescent="0.25">
      <c r="B945" s="4"/>
      <c r="C945" s="30"/>
      <c r="D945" s="30"/>
      <c r="E945" s="30"/>
      <c r="F945" s="27"/>
      <c r="G945" s="27"/>
      <c r="H945" s="24"/>
      <c r="I945" s="27"/>
      <c r="J945" s="27"/>
      <c r="K945" s="27"/>
      <c r="L945" s="4"/>
      <c r="M945" s="4"/>
      <c r="N945" s="30"/>
      <c r="O945" s="30"/>
      <c r="P945" s="4"/>
      <c r="Q945" s="4"/>
      <c r="R945" s="24"/>
      <c r="S945" s="27"/>
      <c r="T945" s="27"/>
      <c r="U945" s="27"/>
      <c r="V945" s="4"/>
      <c r="W945" s="4"/>
      <c r="X945" s="30"/>
      <c r="Y945" s="30"/>
      <c r="Z945" s="4"/>
      <c r="AA945" s="4"/>
      <c r="AB945" s="24"/>
      <c r="AC945" s="27"/>
      <c r="AD945" s="27"/>
      <c r="AE945" s="27"/>
      <c r="AF945" s="4"/>
      <c r="AG945" s="4"/>
      <c r="AH945" s="30"/>
      <c r="AI945" s="30"/>
      <c r="AJ945" s="4"/>
      <c r="AK945" s="4"/>
      <c r="AL945" s="24"/>
      <c r="AM945" s="27"/>
      <c r="AN945" s="27"/>
      <c r="AO945" s="27"/>
      <c r="AP945" s="4"/>
      <c r="AQ945" s="4"/>
      <c r="AR945" s="30"/>
      <c r="AS945" s="30"/>
      <c r="AV945" s="24"/>
      <c r="AW945" s="27"/>
      <c r="AX945" s="27"/>
      <c r="AY945" s="27"/>
    </row>
    <row r="946" spans="2:51" x14ac:dyDescent="0.25">
      <c r="B946" s="4"/>
      <c r="C946" s="30"/>
      <c r="D946" s="30"/>
      <c r="E946" s="30"/>
      <c r="F946" s="27"/>
      <c r="G946" s="27"/>
      <c r="H946" s="24"/>
      <c r="I946" s="27"/>
      <c r="J946" s="27"/>
      <c r="K946" s="27"/>
      <c r="L946" s="4"/>
      <c r="M946" s="4"/>
      <c r="N946" s="30"/>
      <c r="O946" s="30"/>
      <c r="P946" s="4"/>
      <c r="Q946" s="4"/>
      <c r="R946" s="24"/>
      <c r="S946" s="27"/>
      <c r="T946" s="27"/>
      <c r="U946" s="27"/>
      <c r="V946" s="4"/>
      <c r="W946" s="4"/>
      <c r="X946" s="30"/>
      <c r="Y946" s="30"/>
      <c r="Z946" s="4"/>
      <c r="AA946" s="4"/>
      <c r="AB946" s="24"/>
      <c r="AC946" s="27"/>
      <c r="AD946" s="27"/>
      <c r="AE946" s="27"/>
      <c r="AF946" s="4"/>
      <c r="AG946" s="4"/>
      <c r="AH946" s="30"/>
      <c r="AI946" s="30"/>
      <c r="AJ946" s="4"/>
      <c r="AK946" s="4"/>
      <c r="AL946" s="24"/>
      <c r="AM946" s="27"/>
      <c r="AN946" s="27"/>
      <c r="AO946" s="27"/>
      <c r="AP946" s="4"/>
      <c r="AQ946" s="4"/>
      <c r="AR946" s="30"/>
      <c r="AS946" s="30"/>
      <c r="AV946" s="24"/>
      <c r="AW946" s="27"/>
      <c r="AX946" s="27"/>
      <c r="AY946" s="27"/>
    </row>
    <row r="947" spans="2:51" x14ac:dyDescent="0.25">
      <c r="B947" s="4"/>
      <c r="C947" s="30"/>
      <c r="D947" s="30"/>
      <c r="E947" s="30"/>
      <c r="F947" s="27"/>
      <c r="G947" s="27"/>
      <c r="H947" s="24"/>
      <c r="I947" s="27"/>
      <c r="J947" s="27"/>
      <c r="K947" s="27"/>
      <c r="L947" s="4"/>
      <c r="M947" s="4"/>
      <c r="N947" s="30"/>
      <c r="O947" s="30"/>
      <c r="P947" s="4"/>
      <c r="Q947" s="4"/>
      <c r="R947" s="24"/>
      <c r="S947" s="27"/>
      <c r="T947" s="27"/>
      <c r="U947" s="27"/>
      <c r="V947" s="4"/>
      <c r="W947" s="4"/>
      <c r="X947" s="30"/>
      <c r="Y947" s="30"/>
      <c r="Z947" s="4"/>
      <c r="AA947" s="4"/>
      <c r="AB947" s="24"/>
      <c r="AC947" s="27"/>
      <c r="AD947" s="27"/>
      <c r="AE947" s="27"/>
      <c r="AF947" s="4"/>
      <c r="AG947" s="4"/>
      <c r="AH947" s="30"/>
      <c r="AI947" s="30"/>
      <c r="AJ947" s="4"/>
      <c r="AK947" s="4"/>
      <c r="AL947" s="24"/>
      <c r="AM947" s="27"/>
      <c r="AN947" s="27"/>
      <c r="AO947" s="27"/>
      <c r="AP947" s="4"/>
      <c r="AQ947" s="4"/>
      <c r="AR947" s="30"/>
      <c r="AS947" s="30"/>
      <c r="AV947" s="24"/>
      <c r="AW947" s="27"/>
      <c r="AX947" s="27"/>
      <c r="AY947" s="27"/>
    </row>
    <row r="948" spans="2:51" x14ac:dyDescent="0.25">
      <c r="B948" s="4"/>
      <c r="C948" s="30"/>
      <c r="D948" s="30"/>
      <c r="E948" s="30"/>
      <c r="F948" s="27"/>
      <c r="G948" s="27"/>
      <c r="H948" s="24"/>
      <c r="I948" s="27"/>
      <c r="J948" s="27"/>
      <c r="K948" s="27"/>
      <c r="L948" s="4"/>
      <c r="M948" s="4"/>
      <c r="N948" s="30"/>
      <c r="O948" s="30"/>
      <c r="P948" s="4"/>
      <c r="Q948" s="4"/>
      <c r="R948" s="24"/>
      <c r="S948" s="27"/>
      <c r="T948" s="27"/>
      <c r="U948" s="27"/>
      <c r="V948" s="4"/>
      <c r="W948" s="4"/>
      <c r="X948" s="30"/>
      <c r="Y948" s="30"/>
      <c r="Z948" s="4"/>
      <c r="AA948" s="4"/>
      <c r="AB948" s="24"/>
      <c r="AC948" s="27"/>
      <c r="AD948" s="27"/>
      <c r="AE948" s="27"/>
      <c r="AF948" s="4"/>
      <c r="AG948" s="4"/>
      <c r="AH948" s="30"/>
      <c r="AI948" s="30"/>
      <c r="AJ948" s="4"/>
      <c r="AK948" s="4"/>
      <c r="AL948" s="24"/>
      <c r="AM948" s="27"/>
      <c r="AN948" s="27"/>
      <c r="AO948" s="27"/>
      <c r="AP948" s="4"/>
      <c r="AQ948" s="4"/>
      <c r="AR948" s="30"/>
      <c r="AS948" s="30"/>
      <c r="AV948" s="24"/>
      <c r="AW948" s="27"/>
      <c r="AX948" s="27"/>
      <c r="AY948" s="27"/>
    </row>
    <row r="949" spans="2:51" x14ac:dyDescent="0.25">
      <c r="B949" s="4"/>
      <c r="C949" s="30"/>
      <c r="D949" s="30"/>
      <c r="E949" s="30"/>
      <c r="F949" s="27"/>
      <c r="G949" s="27"/>
      <c r="H949" s="24"/>
      <c r="I949" s="27"/>
      <c r="J949" s="27"/>
      <c r="K949" s="27"/>
      <c r="L949" s="4"/>
      <c r="M949" s="4"/>
      <c r="N949" s="30"/>
      <c r="O949" s="30"/>
      <c r="P949" s="4"/>
      <c r="Q949" s="4"/>
      <c r="R949" s="24"/>
      <c r="S949" s="27"/>
      <c r="T949" s="27"/>
      <c r="U949" s="27"/>
      <c r="V949" s="4"/>
      <c r="W949" s="4"/>
      <c r="X949" s="30"/>
      <c r="Y949" s="30"/>
      <c r="Z949" s="4"/>
      <c r="AA949" s="4"/>
      <c r="AB949" s="24"/>
      <c r="AC949" s="27"/>
      <c r="AD949" s="27"/>
      <c r="AE949" s="27"/>
      <c r="AF949" s="4"/>
      <c r="AG949" s="4"/>
      <c r="AH949" s="30"/>
      <c r="AI949" s="30"/>
      <c r="AJ949" s="4"/>
      <c r="AK949" s="4"/>
      <c r="AL949" s="24"/>
      <c r="AM949" s="27"/>
      <c r="AN949" s="27"/>
      <c r="AO949" s="27"/>
      <c r="AP949" s="4"/>
      <c r="AQ949" s="4"/>
      <c r="AR949" s="30"/>
      <c r="AS949" s="30"/>
      <c r="AV949" s="24"/>
      <c r="AW949" s="27"/>
      <c r="AX949" s="27"/>
      <c r="AY949" s="27"/>
    </row>
    <row r="950" spans="2:51" x14ac:dyDescent="0.25">
      <c r="B950" s="4"/>
      <c r="C950" s="30"/>
      <c r="D950" s="30"/>
      <c r="E950" s="30"/>
      <c r="F950" s="27"/>
      <c r="G950" s="27"/>
      <c r="H950" s="24"/>
      <c r="I950" s="27"/>
      <c r="J950" s="27"/>
      <c r="K950" s="27"/>
      <c r="L950" s="4"/>
      <c r="M950" s="4"/>
      <c r="N950" s="30"/>
      <c r="O950" s="30"/>
      <c r="P950" s="4"/>
      <c r="Q950" s="4"/>
      <c r="R950" s="24"/>
      <c r="S950" s="27"/>
      <c r="T950" s="27"/>
      <c r="U950" s="27"/>
      <c r="V950" s="4"/>
      <c r="W950" s="4"/>
      <c r="X950" s="30"/>
      <c r="Y950" s="30"/>
      <c r="Z950" s="4"/>
      <c r="AA950" s="4"/>
      <c r="AB950" s="24"/>
      <c r="AC950" s="27"/>
      <c r="AD950" s="27"/>
      <c r="AE950" s="27"/>
      <c r="AF950" s="4"/>
      <c r="AG950" s="4"/>
      <c r="AH950" s="30"/>
      <c r="AI950" s="30"/>
      <c r="AJ950" s="4"/>
      <c r="AK950" s="4"/>
      <c r="AL950" s="24"/>
      <c r="AM950" s="27"/>
      <c r="AN950" s="27"/>
      <c r="AO950" s="27"/>
      <c r="AP950" s="4"/>
      <c r="AQ950" s="4"/>
      <c r="AR950" s="30"/>
      <c r="AS950" s="30"/>
      <c r="AV950" s="24"/>
      <c r="AW950" s="27"/>
      <c r="AX950" s="27"/>
      <c r="AY950" s="27"/>
    </row>
    <row r="951" spans="2:51" x14ac:dyDescent="0.25">
      <c r="B951" s="4"/>
      <c r="C951" s="30"/>
      <c r="D951" s="30"/>
      <c r="E951" s="30"/>
      <c r="F951" s="27"/>
      <c r="G951" s="27"/>
      <c r="H951" s="24"/>
      <c r="I951" s="27"/>
      <c r="J951" s="27"/>
      <c r="K951" s="27"/>
      <c r="L951" s="4"/>
      <c r="M951" s="4"/>
      <c r="N951" s="30"/>
      <c r="O951" s="30"/>
      <c r="P951" s="4"/>
      <c r="Q951" s="4"/>
      <c r="R951" s="24"/>
      <c r="S951" s="27"/>
      <c r="T951" s="27"/>
      <c r="U951" s="27"/>
      <c r="V951" s="4"/>
      <c r="W951" s="4"/>
      <c r="X951" s="30"/>
      <c r="Y951" s="30"/>
      <c r="Z951" s="4"/>
      <c r="AA951" s="4"/>
      <c r="AB951" s="24"/>
      <c r="AC951" s="27"/>
      <c r="AD951" s="27"/>
      <c r="AE951" s="27"/>
      <c r="AF951" s="4"/>
      <c r="AG951" s="4"/>
      <c r="AH951" s="30"/>
      <c r="AI951" s="30"/>
      <c r="AJ951" s="4"/>
      <c r="AK951" s="4"/>
      <c r="AL951" s="24"/>
      <c r="AM951" s="27"/>
      <c r="AN951" s="27"/>
      <c r="AO951" s="27"/>
      <c r="AP951" s="4"/>
      <c r="AQ951" s="4"/>
      <c r="AR951" s="30"/>
      <c r="AS951" s="30"/>
      <c r="AV951" s="24"/>
      <c r="AW951" s="27"/>
      <c r="AX951" s="27"/>
      <c r="AY951" s="27"/>
    </row>
    <row r="952" spans="2:51" x14ac:dyDescent="0.25">
      <c r="B952" s="4"/>
      <c r="C952" s="30"/>
      <c r="D952" s="30"/>
      <c r="E952" s="30"/>
      <c r="F952" s="27"/>
      <c r="G952" s="27"/>
      <c r="H952" s="24"/>
      <c r="I952" s="27"/>
      <c r="J952" s="27"/>
      <c r="K952" s="27"/>
      <c r="L952" s="4"/>
      <c r="M952" s="4"/>
      <c r="N952" s="30"/>
      <c r="O952" s="30"/>
      <c r="P952" s="4"/>
      <c r="Q952" s="4"/>
      <c r="R952" s="24"/>
      <c r="S952" s="27"/>
      <c r="T952" s="27"/>
      <c r="U952" s="27"/>
      <c r="V952" s="4"/>
      <c r="W952" s="4"/>
      <c r="X952" s="30"/>
      <c r="Y952" s="30"/>
      <c r="Z952" s="4"/>
      <c r="AA952" s="4"/>
      <c r="AB952" s="24"/>
      <c r="AC952" s="27"/>
      <c r="AD952" s="27"/>
      <c r="AE952" s="27"/>
      <c r="AF952" s="4"/>
      <c r="AG952" s="4"/>
      <c r="AH952" s="30"/>
      <c r="AI952" s="30"/>
      <c r="AJ952" s="4"/>
      <c r="AK952" s="4"/>
      <c r="AL952" s="24"/>
      <c r="AM952" s="27"/>
      <c r="AN952" s="27"/>
      <c r="AO952" s="27"/>
      <c r="AP952" s="4"/>
      <c r="AQ952" s="4"/>
      <c r="AR952" s="30"/>
      <c r="AS952" s="30"/>
      <c r="AV952" s="24"/>
      <c r="AW952" s="27"/>
      <c r="AX952" s="27"/>
      <c r="AY952" s="27"/>
    </row>
    <row r="953" spans="2:51" x14ac:dyDescent="0.25">
      <c r="B953" s="4"/>
      <c r="C953" s="30"/>
      <c r="D953" s="30"/>
      <c r="E953" s="30"/>
      <c r="F953" s="27"/>
      <c r="G953" s="27"/>
      <c r="H953" s="24"/>
      <c r="I953" s="27"/>
      <c r="J953" s="27"/>
      <c r="K953" s="27"/>
      <c r="L953" s="4"/>
      <c r="M953" s="4"/>
      <c r="N953" s="30"/>
      <c r="O953" s="30"/>
      <c r="P953" s="4"/>
      <c r="Q953" s="4"/>
      <c r="R953" s="24"/>
      <c r="S953" s="27"/>
      <c r="T953" s="27"/>
      <c r="U953" s="27"/>
      <c r="V953" s="4"/>
      <c r="W953" s="4"/>
      <c r="X953" s="30"/>
      <c r="Y953" s="30"/>
      <c r="Z953" s="4"/>
      <c r="AA953" s="4"/>
      <c r="AB953" s="24"/>
      <c r="AC953" s="27"/>
      <c r="AD953" s="27"/>
      <c r="AE953" s="27"/>
      <c r="AF953" s="4"/>
      <c r="AG953" s="4"/>
      <c r="AH953" s="30"/>
      <c r="AI953" s="30"/>
      <c r="AJ953" s="4"/>
      <c r="AK953" s="4"/>
      <c r="AL953" s="24"/>
      <c r="AM953" s="27"/>
      <c r="AN953" s="27"/>
      <c r="AO953" s="27"/>
      <c r="AP953" s="4"/>
      <c r="AQ953" s="4"/>
      <c r="AR953" s="30"/>
      <c r="AS953" s="30"/>
      <c r="AV953" s="24"/>
      <c r="AW953" s="27"/>
      <c r="AX953" s="27"/>
      <c r="AY953" s="27"/>
    </row>
    <row r="954" spans="2:51" x14ac:dyDescent="0.25">
      <c r="B954" s="4"/>
      <c r="C954" s="30"/>
      <c r="D954" s="30"/>
      <c r="E954" s="30"/>
      <c r="F954" s="27"/>
      <c r="G954" s="27"/>
      <c r="H954" s="24"/>
      <c r="I954" s="27"/>
      <c r="J954" s="27"/>
      <c r="K954" s="27"/>
      <c r="L954" s="4"/>
      <c r="M954" s="4"/>
      <c r="N954" s="30"/>
      <c r="O954" s="30"/>
      <c r="P954" s="4"/>
      <c r="Q954" s="4"/>
      <c r="R954" s="24"/>
      <c r="S954" s="27"/>
      <c r="T954" s="27"/>
      <c r="U954" s="27"/>
      <c r="V954" s="4"/>
      <c r="W954" s="4"/>
      <c r="X954" s="30"/>
      <c r="Y954" s="30"/>
      <c r="Z954" s="4"/>
      <c r="AA954" s="4"/>
      <c r="AB954" s="24"/>
      <c r="AC954" s="27"/>
      <c r="AD954" s="27"/>
      <c r="AE954" s="27"/>
      <c r="AF954" s="4"/>
      <c r="AG954" s="4"/>
      <c r="AH954" s="30"/>
      <c r="AI954" s="30"/>
      <c r="AJ954" s="4"/>
      <c r="AK954" s="4"/>
      <c r="AL954" s="24"/>
      <c r="AM954" s="27"/>
      <c r="AN954" s="27"/>
      <c r="AO954" s="27"/>
      <c r="AP954" s="4"/>
      <c r="AQ954" s="4"/>
      <c r="AR954" s="30"/>
      <c r="AS954" s="30"/>
      <c r="AV954" s="24"/>
      <c r="AW954" s="27"/>
      <c r="AX954" s="27"/>
      <c r="AY954" s="27"/>
    </row>
    <row r="955" spans="2:51" x14ac:dyDescent="0.25">
      <c r="B955" s="4"/>
      <c r="C955" s="30"/>
      <c r="D955" s="30"/>
      <c r="E955" s="30"/>
      <c r="F955" s="27"/>
      <c r="G955" s="27"/>
      <c r="H955" s="24"/>
      <c r="I955" s="27"/>
      <c r="J955" s="27"/>
      <c r="K955" s="27"/>
      <c r="L955" s="4"/>
      <c r="M955" s="4"/>
      <c r="N955" s="30"/>
      <c r="O955" s="30"/>
      <c r="P955" s="4"/>
      <c r="Q955" s="4"/>
      <c r="R955" s="24"/>
      <c r="S955" s="27"/>
      <c r="T955" s="27"/>
      <c r="U955" s="27"/>
      <c r="V955" s="4"/>
      <c r="W955" s="4"/>
      <c r="X955" s="30"/>
      <c r="Y955" s="30"/>
      <c r="Z955" s="4"/>
      <c r="AA955" s="4"/>
      <c r="AB955" s="24"/>
      <c r="AC955" s="27"/>
      <c r="AD955" s="27"/>
      <c r="AE955" s="27"/>
      <c r="AF955" s="4"/>
      <c r="AG955" s="4"/>
      <c r="AH955" s="30"/>
      <c r="AI955" s="30"/>
      <c r="AJ955" s="4"/>
      <c r="AK955" s="4"/>
      <c r="AL955" s="24"/>
      <c r="AM955" s="27"/>
      <c r="AN955" s="27"/>
      <c r="AO955" s="27"/>
      <c r="AP955" s="4"/>
      <c r="AQ955" s="4"/>
      <c r="AR955" s="30"/>
      <c r="AS955" s="30"/>
      <c r="AV955" s="24"/>
      <c r="AW955" s="27"/>
      <c r="AX955" s="27"/>
      <c r="AY955" s="27"/>
    </row>
    <row r="956" spans="2:51" x14ac:dyDescent="0.25">
      <c r="B956" s="4"/>
      <c r="C956" s="30"/>
      <c r="D956" s="30"/>
      <c r="E956" s="30"/>
      <c r="F956" s="27"/>
      <c r="G956" s="27"/>
      <c r="H956" s="24"/>
      <c r="I956" s="27"/>
      <c r="J956" s="27"/>
      <c r="K956" s="27"/>
      <c r="L956" s="4"/>
      <c r="M956" s="4"/>
      <c r="N956" s="30"/>
      <c r="O956" s="30"/>
      <c r="P956" s="4"/>
      <c r="Q956" s="4"/>
      <c r="R956" s="24"/>
      <c r="S956" s="27"/>
      <c r="T956" s="27"/>
      <c r="U956" s="27"/>
      <c r="V956" s="4"/>
      <c r="W956" s="4"/>
      <c r="X956" s="30"/>
      <c r="Y956" s="30"/>
      <c r="Z956" s="4"/>
      <c r="AA956" s="4"/>
      <c r="AB956" s="24"/>
      <c r="AC956" s="27"/>
      <c r="AD956" s="27"/>
      <c r="AE956" s="27"/>
      <c r="AF956" s="4"/>
      <c r="AG956" s="4"/>
      <c r="AH956" s="30"/>
      <c r="AI956" s="30"/>
      <c r="AJ956" s="4"/>
      <c r="AK956" s="4"/>
      <c r="AL956" s="24"/>
      <c r="AM956" s="27"/>
      <c r="AN956" s="27"/>
      <c r="AO956" s="27"/>
      <c r="AP956" s="4"/>
      <c r="AQ956" s="4"/>
      <c r="AR956" s="30"/>
      <c r="AS956" s="30"/>
      <c r="AV956" s="24"/>
      <c r="AW956" s="27"/>
      <c r="AX956" s="27"/>
      <c r="AY956" s="27"/>
    </row>
    <row r="957" spans="2:51" x14ac:dyDescent="0.25">
      <c r="B957" s="4"/>
      <c r="C957" s="30"/>
      <c r="D957" s="30"/>
      <c r="E957" s="30"/>
      <c r="F957" s="27"/>
      <c r="G957" s="27"/>
      <c r="H957" s="24"/>
      <c r="I957" s="27"/>
      <c r="J957" s="27"/>
      <c r="K957" s="27"/>
      <c r="L957" s="4"/>
      <c r="M957" s="4"/>
      <c r="N957" s="30"/>
      <c r="O957" s="30"/>
      <c r="P957" s="4"/>
      <c r="Q957" s="4"/>
      <c r="R957" s="24"/>
      <c r="S957" s="27"/>
      <c r="T957" s="27"/>
      <c r="U957" s="27"/>
      <c r="V957" s="4"/>
      <c r="W957" s="4"/>
      <c r="X957" s="30"/>
      <c r="Y957" s="30"/>
      <c r="Z957" s="4"/>
      <c r="AA957" s="4"/>
      <c r="AB957" s="24"/>
      <c r="AC957" s="27"/>
      <c r="AD957" s="27"/>
      <c r="AE957" s="27"/>
      <c r="AF957" s="4"/>
      <c r="AG957" s="4"/>
      <c r="AH957" s="30"/>
      <c r="AI957" s="30"/>
      <c r="AJ957" s="4"/>
      <c r="AK957" s="4"/>
      <c r="AL957" s="24"/>
      <c r="AM957" s="27"/>
      <c r="AN957" s="27"/>
      <c r="AO957" s="27"/>
      <c r="AP957" s="4"/>
      <c r="AQ957" s="4"/>
      <c r="AR957" s="30"/>
      <c r="AS957" s="30"/>
      <c r="AV957" s="24"/>
      <c r="AW957" s="27"/>
      <c r="AX957" s="27"/>
      <c r="AY957" s="27"/>
    </row>
    <row r="958" spans="2:51" x14ac:dyDescent="0.25">
      <c r="B958" s="4"/>
      <c r="C958" s="30"/>
      <c r="D958" s="30"/>
      <c r="E958" s="30"/>
      <c r="F958" s="27"/>
      <c r="G958" s="27"/>
      <c r="H958" s="24"/>
      <c r="I958" s="27"/>
      <c r="J958" s="27"/>
      <c r="K958" s="27"/>
      <c r="L958" s="4"/>
      <c r="M958" s="4"/>
      <c r="N958" s="30"/>
      <c r="O958" s="30"/>
      <c r="P958" s="4"/>
      <c r="Q958" s="4"/>
      <c r="R958" s="24"/>
      <c r="S958" s="27"/>
      <c r="T958" s="27"/>
      <c r="U958" s="27"/>
      <c r="V958" s="4"/>
      <c r="W958" s="4"/>
      <c r="X958" s="30"/>
      <c r="Y958" s="30"/>
      <c r="Z958" s="4"/>
      <c r="AA958" s="4"/>
      <c r="AB958" s="24"/>
      <c r="AC958" s="27"/>
      <c r="AD958" s="27"/>
      <c r="AE958" s="27"/>
      <c r="AF958" s="4"/>
      <c r="AG958" s="4"/>
      <c r="AH958" s="30"/>
      <c r="AI958" s="30"/>
      <c r="AJ958" s="4"/>
      <c r="AK958" s="4"/>
      <c r="AL958" s="24"/>
      <c r="AM958" s="27"/>
      <c r="AN958" s="27"/>
      <c r="AO958" s="27"/>
      <c r="AP958" s="4"/>
      <c r="AQ958" s="4"/>
      <c r="AR958" s="30"/>
      <c r="AS958" s="30"/>
      <c r="AV958" s="24"/>
      <c r="AW958" s="27"/>
      <c r="AX958" s="27"/>
      <c r="AY958" s="27"/>
    </row>
    <row r="959" spans="2:51" x14ac:dyDescent="0.25">
      <c r="B959" s="4"/>
      <c r="C959" s="30"/>
      <c r="D959" s="30"/>
      <c r="E959" s="30"/>
      <c r="F959" s="27"/>
      <c r="G959" s="27"/>
      <c r="H959" s="24"/>
      <c r="I959" s="27"/>
      <c r="J959" s="27"/>
      <c r="K959" s="27"/>
      <c r="L959" s="4"/>
      <c r="M959" s="4"/>
      <c r="N959" s="30"/>
      <c r="O959" s="30"/>
      <c r="P959" s="4"/>
      <c r="Q959" s="4"/>
      <c r="R959" s="24"/>
      <c r="S959" s="27"/>
      <c r="T959" s="27"/>
      <c r="U959" s="27"/>
      <c r="V959" s="4"/>
      <c r="W959" s="4"/>
      <c r="X959" s="30"/>
      <c r="Y959" s="30"/>
      <c r="Z959" s="4"/>
      <c r="AA959" s="4"/>
      <c r="AB959" s="24"/>
      <c r="AC959" s="27"/>
      <c r="AD959" s="27"/>
      <c r="AE959" s="27"/>
      <c r="AF959" s="4"/>
      <c r="AG959" s="4"/>
      <c r="AH959" s="30"/>
      <c r="AI959" s="30"/>
      <c r="AJ959" s="4"/>
      <c r="AK959" s="4"/>
      <c r="AL959" s="24"/>
      <c r="AM959" s="27"/>
      <c r="AN959" s="27"/>
      <c r="AO959" s="27"/>
      <c r="AP959" s="4"/>
      <c r="AQ959" s="4"/>
      <c r="AR959" s="30"/>
      <c r="AS959" s="30"/>
      <c r="AV959" s="24"/>
      <c r="AW959" s="27"/>
      <c r="AX959" s="27"/>
      <c r="AY959" s="27"/>
    </row>
    <row r="960" spans="2:51" x14ac:dyDescent="0.25">
      <c r="B960" s="4"/>
      <c r="C960" s="30"/>
      <c r="D960" s="30"/>
      <c r="E960" s="30"/>
      <c r="F960" s="27"/>
      <c r="G960" s="27"/>
      <c r="H960" s="24"/>
      <c r="I960" s="27"/>
      <c r="J960" s="27"/>
      <c r="K960" s="27"/>
      <c r="L960" s="4"/>
      <c r="M960" s="4"/>
      <c r="N960" s="30"/>
      <c r="O960" s="30"/>
      <c r="P960" s="4"/>
      <c r="Q960" s="4"/>
      <c r="R960" s="24"/>
      <c r="S960" s="27"/>
      <c r="T960" s="27"/>
      <c r="U960" s="27"/>
      <c r="V960" s="4"/>
      <c r="W960" s="4"/>
      <c r="X960" s="30"/>
      <c r="Y960" s="30"/>
      <c r="Z960" s="4"/>
      <c r="AA960" s="4"/>
      <c r="AB960" s="24"/>
      <c r="AC960" s="27"/>
      <c r="AD960" s="27"/>
      <c r="AE960" s="27"/>
      <c r="AF960" s="4"/>
      <c r="AG960" s="4"/>
      <c r="AH960" s="30"/>
      <c r="AI960" s="30"/>
      <c r="AJ960" s="4"/>
      <c r="AK960" s="4"/>
      <c r="AL960" s="24"/>
      <c r="AM960" s="27"/>
      <c r="AN960" s="27"/>
      <c r="AO960" s="27"/>
      <c r="AP960" s="4"/>
      <c r="AQ960" s="4"/>
      <c r="AR960" s="30"/>
      <c r="AS960" s="30"/>
      <c r="AV960" s="24"/>
      <c r="AW960" s="27"/>
      <c r="AX960" s="27"/>
      <c r="AY960" s="27"/>
    </row>
    <row r="961" spans="2:51" x14ac:dyDescent="0.25">
      <c r="B961" s="4"/>
      <c r="C961" s="30"/>
      <c r="D961" s="30"/>
      <c r="E961" s="30"/>
      <c r="F961" s="27"/>
      <c r="G961" s="27"/>
      <c r="H961" s="24"/>
      <c r="I961" s="27"/>
      <c r="J961" s="27"/>
      <c r="K961" s="27"/>
      <c r="L961" s="4"/>
      <c r="M961" s="4"/>
      <c r="N961" s="30"/>
      <c r="O961" s="30"/>
      <c r="P961" s="4"/>
      <c r="Q961" s="4"/>
      <c r="R961" s="24"/>
      <c r="S961" s="27"/>
      <c r="T961" s="27"/>
      <c r="U961" s="27"/>
      <c r="V961" s="4"/>
      <c r="W961" s="4"/>
      <c r="X961" s="30"/>
      <c r="Y961" s="30"/>
      <c r="Z961" s="4"/>
      <c r="AA961" s="4"/>
      <c r="AB961" s="24"/>
      <c r="AC961" s="27"/>
      <c r="AD961" s="27"/>
      <c r="AE961" s="27"/>
      <c r="AF961" s="4"/>
      <c r="AG961" s="4"/>
      <c r="AH961" s="30"/>
      <c r="AI961" s="30"/>
      <c r="AJ961" s="4"/>
      <c r="AK961" s="4"/>
      <c r="AL961" s="24"/>
      <c r="AM961" s="27"/>
      <c r="AN961" s="27"/>
      <c r="AO961" s="27"/>
      <c r="AP961" s="4"/>
      <c r="AQ961" s="4"/>
      <c r="AR961" s="30"/>
      <c r="AS961" s="30"/>
      <c r="AV961" s="24"/>
      <c r="AW961" s="27"/>
      <c r="AX961" s="27"/>
      <c r="AY961" s="27"/>
    </row>
    <row r="962" spans="2:51" x14ac:dyDescent="0.25">
      <c r="B962" s="4"/>
      <c r="C962" s="30"/>
      <c r="D962" s="30"/>
      <c r="E962" s="30"/>
      <c r="F962" s="27"/>
      <c r="G962" s="27"/>
      <c r="H962" s="24"/>
      <c r="I962" s="27"/>
      <c r="J962" s="27"/>
      <c r="K962" s="27"/>
      <c r="L962" s="4"/>
      <c r="M962" s="4"/>
      <c r="N962" s="30"/>
      <c r="O962" s="30"/>
      <c r="P962" s="4"/>
      <c r="Q962" s="4"/>
      <c r="R962" s="24"/>
      <c r="S962" s="27"/>
      <c r="T962" s="27"/>
      <c r="U962" s="27"/>
      <c r="V962" s="4"/>
      <c r="W962" s="4"/>
      <c r="X962" s="30"/>
      <c r="Y962" s="30"/>
      <c r="Z962" s="4"/>
      <c r="AA962" s="4"/>
      <c r="AB962" s="24"/>
      <c r="AC962" s="27"/>
      <c r="AD962" s="27"/>
      <c r="AE962" s="27"/>
      <c r="AF962" s="4"/>
      <c r="AG962" s="4"/>
      <c r="AH962" s="30"/>
      <c r="AI962" s="30"/>
      <c r="AJ962" s="4"/>
      <c r="AK962" s="4"/>
      <c r="AL962" s="24"/>
      <c r="AM962" s="27"/>
      <c r="AN962" s="27"/>
      <c r="AO962" s="27"/>
      <c r="AP962" s="4"/>
      <c r="AQ962" s="4"/>
      <c r="AR962" s="30"/>
      <c r="AS962" s="30"/>
      <c r="AV962" s="24"/>
      <c r="AW962" s="27"/>
      <c r="AX962" s="27"/>
      <c r="AY962" s="27"/>
    </row>
    <row r="963" spans="2:51" x14ac:dyDescent="0.25">
      <c r="B963" s="4"/>
      <c r="C963" s="30"/>
      <c r="D963" s="30"/>
      <c r="E963" s="30"/>
      <c r="F963" s="27"/>
      <c r="G963" s="27"/>
      <c r="H963" s="24"/>
      <c r="I963" s="27"/>
      <c r="J963" s="27"/>
      <c r="K963" s="27"/>
      <c r="L963" s="4"/>
      <c r="M963" s="4"/>
      <c r="N963" s="30"/>
      <c r="O963" s="30"/>
      <c r="P963" s="4"/>
      <c r="Q963" s="4"/>
      <c r="R963" s="24"/>
      <c r="S963" s="27"/>
      <c r="T963" s="27"/>
      <c r="U963" s="27"/>
      <c r="V963" s="4"/>
      <c r="W963" s="4"/>
      <c r="X963" s="30"/>
      <c r="Y963" s="30"/>
      <c r="Z963" s="4"/>
      <c r="AA963" s="4"/>
      <c r="AB963" s="24"/>
      <c r="AC963" s="27"/>
      <c r="AD963" s="27"/>
      <c r="AE963" s="27"/>
      <c r="AF963" s="4"/>
      <c r="AG963" s="4"/>
      <c r="AH963" s="30"/>
      <c r="AI963" s="30"/>
      <c r="AJ963" s="4"/>
      <c r="AK963" s="4"/>
      <c r="AL963" s="24"/>
      <c r="AM963" s="27"/>
      <c r="AN963" s="27"/>
      <c r="AO963" s="27"/>
      <c r="AP963" s="4"/>
      <c r="AQ963" s="4"/>
      <c r="AR963" s="30"/>
      <c r="AS963" s="30"/>
      <c r="AV963" s="24"/>
      <c r="AW963" s="27"/>
      <c r="AX963" s="27"/>
      <c r="AY963" s="27"/>
    </row>
    <row r="964" spans="2:51" x14ac:dyDescent="0.25">
      <c r="B964" s="4"/>
      <c r="C964" s="30"/>
      <c r="D964" s="30"/>
      <c r="E964" s="30"/>
      <c r="F964" s="27"/>
      <c r="G964" s="27"/>
      <c r="H964" s="24"/>
      <c r="I964" s="27"/>
      <c r="J964" s="27"/>
      <c r="K964" s="27"/>
      <c r="L964" s="4"/>
      <c r="M964" s="4"/>
      <c r="N964" s="30"/>
      <c r="O964" s="30"/>
      <c r="P964" s="4"/>
      <c r="Q964" s="4"/>
      <c r="R964" s="24"/>
      <c r="S964" s="27"/>
      <c r="T964" s="27"/>
      <c r="U964" s="27"/>
      <c r="V964" s="4"/>
      <c r="W964" s="4"/>
      <c r="X964" s="30"/>
      <c r="Y964" s="30"/>
      <c r="Z964" s="4"/>
      <c r="AA964" s="4"/>
      <c r="AB964" s="24"/>
      <c r="AC964" s="27"/>
      <c r="AD964" s="27"/>
      <c r="AE964" s="27"/>
      <c r="AF964" s="4"/>
      <c r="AG964" s="4"/>
      <c r="AH964" s="30"/>
      <c r="AI964" s="30"/>
      <c r="AJ964" s="4"/>
      <c r="AK964" s="4"/>
      <c r="AL964" s="24"/>
      <c r="AM964" s="27"/>
      <c r="AN964" s="27"/>
      <c r="AO964" s="27"/>
      <c r="AP964" s="4"/>
      <c r="AQ964" s="4"/>
      <c r="AR964" s="30"/>
      <c r="AS964" s="30"/>
      <c r="AV964" s="24"/>
      <c r="AW964" s="27"/>
      <c r="AX964" s="27"/>
      <c r="AY964" s="27"/>
    </row>
    <row r="965" spans="2:51" x14ac:dyDescent="0.25">
      <c r="B965" s="4"/>
      <c r="C965" s="30"/>
      <c r="D965" s="30"/>
      <c r="E965" s="30"/>
      <c r="F965" s="27"/>
      <c r="G965" s="27"/>
      <c r="H965" s="24"/>
      <c r="I965" s="27"/>
      <c r="J965" s="27"/>
      <c r="K965" s="27"/>
      <c r="L965" s="4"/>
      <c r="M965" s="4"/>
      <c r="N965" s="30"/>
      <c r="O965" s="30"/>
      <c r="P965" s="4"/>
      <c r="Q965" s="4"/>
      <c r="R965" s="24"/>
      <c r="S965" s="27"/>
      <c r="T965" s="27"/>
      <c r="U965" s="27"/>
      <c r="V965" s="4"/>
      <c r="W965" s="4"/>
      <c r="X965" s="30"/>
      <c r="Y965" s="30"/>
      <c r="Z965" s="4"/>
      <c r="AA965" s="4"/>
      <c r="AB965" s="24"/>
      <c r="AC965" s="27"/>
      <c r="AD965" s="27"/>
      <c r="AE965" s="27"/>
      <c r="AF965" s="4"/>
      <c r="AG965" s="4"/>
      <c r="AH965" s="30"/>
      <c r="AI965" s="30"/>
      <c r="AJ965" s="4"/>
      <c r="AK965" s="4"/>
      <c r="AL965" s="24"/>
      <c r="AM965" s="27"/>
      <c r="AN965" s="27"/>
      <c r="AO965" s="27"/>
      <c r="AP965" s="4"/>
      <c r="AQ965" s="4"/>
      <c r="AR965" s="30"/>
      <c r="AS965" s="30"/>
      <c r="AV965" s="24"/>
      <c r="AW965" s="27"/>
      <c r="AX965" s="27"/>
      <c r="AY965" s="27"/>
    </row>
    <row r="966" spans="2:51" x14ac:dyDescent="0.25">
      <c r="B966" s="4"/>
      <c r="C966" s="30"/>
      <c r="D966" s="30"/>
      <c r="E966" s="30"/>
      <c r="F966" s="27"/>
      <c r="G966" s="27"/>
      <c r="H966" s="24"/>
      <c r="I966" s="27"/>
      <c r="J966" s="27"/>
      <c r="K966" s="27"/>
      <c r="L966" s="4"/>
      <c r="M966" s="4"/>
      <c r="N966" s="30"/>
      <c r="O966" s="30"/>
      <c r="P966" s="4"/>
      <c r="Q966" s="4"/>
      <c r="R966" s="24"/>
      <c r="S966" s="27"/>
      <c r="T966" s="27"/>
      <c r="U966" s="27"/>
      <c r="V966" s="4"/>
      <c r="W966" s="4"/>
      <c r="X966" s="30"/>
      <c r="Y966" s="30"/>
      <c r="Z966" s="4"/>
      <c r="AA966" s="4"/>
      <c r="AB966" s="24"/>
      <c r="AC966" s="27"/>
      <c r="AD966" s="27"/>
      <c r="AE966" s="27"/>
      <c r="AF966" s="4"/>
      <c r="AG966" s="4"/>
      <c r="AH966" s="30"/>
      <c r="AI966" s="30"/>
      <c r="AJ966" s="4"/>
      <c r="AK966" s="4"/>
      <c r="AL966" s="24"/>
      <c r="AM966" s="27"/>
      <c r="AN966" s="27"/>
      <c r="AO966" s="27"/>
      <c r="AP966" s="4"/>
      <c r="AQ966" s="4"/>
      <c r="AR966" s="30"/>
      <c r="AS966" s="30"/>
      <c r="AV966" s="24"/>
      <c r="AW966" s="27"/>
      <c r="AX966" s="27"/>
      <c r="AY966" s="27"/>
    </row>
    <row r="967" spans="2:51" x14ac:dyDescent="0.25">
      <c r="B967" s="4"/>
      <c r="C967" s="30"/>
      <c r="D967" s="30"/>
      <c r="E967" s="30"/>
      <c r="F967" s="27"/>
      <c r="G967" s="27"/>
      <c r="H967" s="24"/>
      <c r="I967" s="27"/>
      <c r="J967" s="27"/>
      <c r="K967" s="27"/>
      <c r="L967" s="4"/>
      <c r="M967" s="4"/>
      <c r="N967" s="30"/>
      <c r="O967" s="30"/>
      <c r="P967" s="4"/>
      <c r="Q967" s="4"/>
      <c r="R967" s="24"/>
      <c r="S967" s="27"/>
      <c r="T967" s="27"/>
      <c r="U967" s="27"/>
      <c r="V967" s="4"/>
      <c r="W967" s="4"/>
      <c r="X967" s="30"/>
      <c r="Y967" s="30"/>
      <c r="Z967" s="4"/>
      <c r="AA967" s="4"/>
      <c r="AB967" s="24"/>
      <c r="AC967" s="27"/>
      <c r="AD967" s="27"/>
      <c r="AE967" s="27"/>
      <c r="AF967" s="4"/>
      <c r="AG967" s="4"/>
      <c r="AH967" s="30"/>
      <c r="AI967" s="30"/>
      <c r="AJ967" s="4"/>
      <c r="AK967" s="4"/>
      <c r="AL967" s="24"/>
      <c r="AM967" s="27"/>
      <c r="AN967" s="27"/>
      <c r="AO967" s="27"/>
      <c r="AP967" s="4"/>
      <c r="AQ967" s="4"/>
      <c r="AR967" s="30"/>
      <c r="AS967" s="30"/>
      <c r="AV967" s="24"/>
      <c r="AW967" s="27"/>
      <c r="AX967" s="27"/>
      <c r="AY967" s="27"/>
    </row>
    <row r="968" spans="2:51" x14ac:dyDescent="0.25">
      <c r="B968" s="4"/>
      <c r="C968" s="30"/>
      <c r="D968" s="30"/>
      <c r="E968" s="30"/>
      <c r="F968" s="27"/>
      <c r="G968" s="27"/>
      <c r="H968" s="24"/>
      <c r="I968" s="27"/>
      <c r="J968" s="27"/>
      <c r="K968" s="27"/>
      <c r="L968" s="4"/>
      <c r="M968" s="4"/>
      <c r="N968" s="30"/>
      <c r="O968" s="30"/>
      <c r="P968" s="4"/>
      <c r="Q968" s="4"/>
      <c r="R968" s="24"/>
      <c r="S968" s="27"/>
      <c r="T968" s="27"/>
      <c r="U968" s="27"/>
      <c r="V968" s="4"/>
      <c r="W968" s="4"/>
      <c r="X968" s="30"/>
      <c r="Y968" s="30"/>
      <c r="Z968" s="4"/>
      <c r="AA968" s="4"/>
      <c r="AB968" s="24"/>
      <c r="AC968" s="27"/>
      <c r="AD968" s="27"/>
      <c r="AE968" s="27"/>
      <c r="AF968" s="4"/>
      <c r="AG968" s="4"/>
      <c r="AH968" s="30"/>
      <c r="AI968" s="30"/>
      <c r="AJ968" s="4"/>
      <c r="AK968" s="4"/>
      <c r="AL968" s="24"/>
      <c r="AM968" s="27"/>
      <c r="AN968" s="27"/>
      <c r="AO968" s="27"/>
      <c r="AP968" s="4"/>
      <c r="AQ968" s="4"/>
      <c r="AR968" s="30"/>
      <c r="AS968" s="30"/>
      <c r="AV968" s="24"/>
      <c r="AW968" s="27"/>
      <c r="AX968" s="27"/>
      <c r="AY968" s="27"/>
    </row>
    <row r="969" spans="2:51" x14ac:dyDescent="0.25">
      <c r="B969" s="4"/>
      <c r="C969" s="30"/>
      <c r="D969" s="30"/>
      <c r="E969" s="30"/>
      <c r="F969" s="27"/>
      <c r="G969" s="27"/>
      <c r="H969" s="24"/>
      <c r="I969" s="27"/>
      <c r="J969" s="27"/>
      <c r="K969" s="27"/>
      <c r="L969" s="4"/>
      <c r="M969" s="4"/>
      <c r="N969" s="30"/>
      <c r="O969" s="30"/>
      <c r="P969" s="4"/>
      <c r="Q969" s="4"/>
      <c r="R969" s="24"/>
      <c r="S969" s="27"/>
      <c r="T969" s="27"/>
      <c r="U969" s="27"/>
      <c r="V969" s="4"/>
      <c r="W969" s="4"/>
      <c r="X969" s="30"/>
      <c r="Y969" s="30"/>
      <c r="Z969" s="4"/>
      <c r="AA969" s="4"/>
      <c r="AB969" s="24"/>
      <c r="AC969" s="27"/>
      <c r="AD969" s="27"/>
      <c r="AE969" s="27"/>
      <c r="AF969" s="4"/>
      <c r="AG969" s="4"/>
      <c r="AH969" s="30"/>
      <c r="AI969" s="30"/>
      <c r="AJ969" s="4"/>
      <c r="AK969" s="4"/>
      <c r="AL969" s="24"/>
      <c r="AM969" s="27"/>
      <c r="AN969" s="27"/>
      <c r="AO969" s="27"/>
      <c r="AP969" s="4"/>
      <c r="AQ969" s="4"/>
      <c r="AR969" s="30"/>
      <c r="AS969" s="30"/>
      <c r="AV969" s="24"/>
      <c r="AW969" s="27"/>
      <c r="AX969" s="27"/>
      <c r="AY969" s="27"/>
    </row>
    <row r="970" spans="2:51" x14ac:dyDescent="0.25">
      <c r="B970" s="4"/>
      <c r="C970" s="30"/>
      <c r="D970" s="30"/>
      <c r="E970" s="30"/>
      <c r="F970" s="27"/>
      <c r="G970" s="27"/>
      <c r="H970" s="24"/>
      <c r="I970" s="27"/>
      <c r="J970" s="27"/>
      <c r="K970" s="27"/>
      <c r="L970" s="4"/>
      <c r="M970" s="4"/>
      <c r="N970" s="30"/>
      <c r="O970" s="30"/>
      <c r="P970" s="4"/>
      <c r="Q970" s="4"/>
      <c r="R970" s="24"/>
      <c r="S970" s="27"/>
      <c r="T970" s="27"/>
      <c r="U970" s="27"/>
      <c r="V970" s="4"/>
      <c r="W970" s="4"/>
      <c r="X970" s="30"/>
      <c r="Y970" s="30"/>
      <c r="Z970" s="4"/>
      <c r="AA970" s="4"/>
      <c r="AB970" s="24"/>
      <c r="AC970" s="27"/>
      <c r="AD970" s="27"/>
      <c r="AE970" s="27"/>
      <c r="AF970" s="4"/>
      <c r="AG970" s="4"/>
      <c r="AH970" s="30"/>
      <c r="AI970" s="30"/>
      <c r="AJ970" s="4"/>
      <c r="AK970" s="4"/>
      <c r="AL970" s="24"/>
      <c r="AM970" s="27"/>
      <c r="AN970" s="27"/>
      <c r="AO970" s="27"/>
      <c r="AP970" s="4"/>
      <c r="AQ970" s="4"/>
      <c r="AR970" s="30"/>
      <c r="AS970" s="30"/>
      <c r="AV970" s="24"/>
      <c r="AW970" s="27"/>
      <c r="AX970" s="27"/>
      <c r="AY970" s="27"/>
    </row>
    <row r="971" spans="2:51" x14ac:dyDescent="0.25">
      <c r="B971" s="4"/>
      <c r="C971" s="30"/>
      <c r="D971" s="30"/>
      <c r="E971" s="30"/>
      <c r="F971" s="27"/>
      <c r="G971" s="27"/>
      <c r="H971" s="24"/>
      <c r="I971" s="27"/>
      <c r="J971" s="27"/>
      <c r="K971" s="27"/>
      <c r="L971" s="4"/>
      <c r="M971" s="4"/>
      <c r="N971" s="30"/>
      <c r="O971" s="30"/>
      <c r="P971" s="4"/>
      <c r="Q971" s="4"/>
      <c r="R971" s="24"/>
      <c r="S971" s="27"/>
      <c r="T971" s="27"/>
      <c r="U971" s="27"/>
      <c r="V971" s="4"/>
      <c r="W971" s="4"/>
      <c r="X971" s="30"/>
      <c r="Y971" s="30"/>
      <c r="Z971" s="4"/>
      <c r="AA971" s="4"/>
      <c r="AB971" s="24"/>
      <c r="AC971" s="27"/>
      <c r="AD971" s="27"/>
      <c r="AE971" s="27"/>
      <c r="AF971" s="4"/>
      <c r="AG971" s="4"/>
      <c r="AH971" s="30"/>
      <c r="AI971" s="30"/>
      <c r="AJ971" s="4"/>
      <c r="AK971" s="4"/>
      <c r="AL971" s="24"/>
      <c r="AM971" s="27"/>
      <c r="AN971" s="27"/>
      <c r="AO971" s="27"/>
      <c r="AP971" s="4"/>
      <c r="AQ971" s="4"/>
      <c r="AR971" s="30"/>
      <c r="AS971" s="30"/>
      <c r="AV971" s="24"/>
      <c r="AW971" s="27"/>
      <c r="AX971" s="27"/>
      <c r="AY971" s="27"/>
    </row>
    <row r="972" spans="2:51" x14ac:dyDescent="0.25">
      <c r="B972" s="4"/>
      <c r="C972" s="30"/>
      <c r="D972" s="30"/>
      <c r="E972" s="30"/>
      <c r="F972" s="27"/>
      <c r="G972" s="27"/>
      <c r="H972" s="24"/>
      <c r="I972" s="27"/>
      <c r="J972" s="27"/>
      <c r="K972" s="27"/>
      <c r="L972" s="4"/>
      <c r="M972" s="4"/>
      <c r="N972" s="30"/>
      <c r="O972" s="30"/>
      <c r="P972" s="4"/>
      <c r="Q972" s="4"/>
      <c r="R972" s="24"/>
      <c r="S972" s="27"/>
      <c r="T972" s="27"/>
      <c r="U972" s="27"/>
      <c r="V972" s="4"/>
      <c r="W972" s="4"/>
      <c r="X972" s="30"/>
      <c r="Y972" s="30"/>
      <c r="Z972" s="4"/>
      <c r="AA972" s="4"/>
      <c r="AB972" s="24"/>
      <c r="AC972" s="27"/>
      <c r="AD972" s="27"/>
      <c r="AE972" s="27"/>
      <c r="AF972" s="4"/>
      <c r="AG972" s="4"/>
      <c r="AH972" s="30"/>
      <c r="AI972" s="30"/>
      <c r="AJ972" s="4"/>
      <c r="AK972" s="4"/>
      <c r="AL972" s="24"/>
      <c r="AM972" s="27"/>
      <c r="AN972" s="27"/>
      <c r="AO972" s="27"/>
      <c r="AP972" s="4"/>
      <c r="AQ972" s="4"/>
      <c r="AR972" s="30"/>
      <c r="AS972" s="30"/>
      <c r="AV972" s="24"/>
      <c r="AW972" s="27"/>
      <c r="AX972" s="27"/>
      <c r="AY972" s="27"/>
    </row>
    <row r="973" spans="2:51" x14ac:dyDescent="0.25">
      <c r="B973" s="4"/>
      <c r="C973" s="30"/>
      <c r="D973" s="30"/>
      <c r="E973" s="30"/>
      <c r="F973" s="27"/>
      <c r="G973" s="27"/>
      <c r="H973" s="24"/>
      <c r="I973" s="27"/>
      <c r="J973" s="27"/>
      <c r="K973" s="27"/>
      <c r="L973" s="4"/>
      <c r="M973" s="4"/>
      <c r="N973" s="30"/>
      <c r="O973" s="30"/>
      <c r="P973" s="4"/>
      <c r="Q973" s="4"/>
      <c r="R973" s="24"/>
      <c r="S973" s="27"/>
      <c r="T973" s="27"/>
      <c r="U973" s="27"/>
      <c r="V973" s="4"/>
      <c r="W973" s="4"/>
      <c r="X973" s="30"/>
      <c r="Y973" s="30"/>
      <c r="Z973" s="4"/>
      <c r="AA973" s="4"/>
      <c r="AB973" s="24"/>
      <c r="AC973" s="27"/>
      <c r="AD973" s="27"/>
      <c r="AE973" s="27"/>
      <c r="AF973" s="4"/>
      <c r="AG973" s="4"/>
      <c r="AH973" s="30"/>
      <c r="AI973" s="30"/>
      <c r="AJ973" s="4"/>
      <c r="AK973" s="4"/>
      <c r="AL973" s="24"/>
      <c r="AM973" s="27"/>
      <c r="AN973" s="27"/>
      <c r="AO973" s="27"/>
      <c r="AP973" s="4"/>
      <c r="AQ973" s="4"/>
      <c r="AR973" s="30"/>
      <c r="AS973" s="30"/>
      <c r="AV973" s="24"/>
      <c r="AW973" s="27"/>
      <c r="AX973" s="27"/>
      <c r="AY973" s="27"/>
    </row>
    <row r="974" spans="2:51" x14ac:dyDescent="0.25">
      <c r="B974" s="4"/>
      <c r="C974" s="30"/>
      <c r="D974" s="30"/>
      <c r="E974" s="30"/>
      <c r="F974" s="27"/>
      <c r="G974" s="27"/>
      <c r="H974" s="24"/>
      <c r="I974" s="27"/>
      <c r="J974" s="27"/>
      <c r="K974" s="27"/>
      <c r="L974" s="4"/>
      <c r="M974" s="4"/>
      <c r="N974" s="30"/>
      <c r="O974" s="30"/>
      <c r="P974" s="4"/>
      <c r="Q974" s="4"/>
      <c r="R974" s="24"/>
      <c r="S974" s="27"/>
      <c r="T974" s="27"/>
      <c r="U974" s="27"/>
      <c r="V974" s="4"/>
      <c r="W974" s="4"/>
      <c r="X974" s="30"/>
      <c r="Y974" s="30"/>
      <c r="Z974" s="4"/>
      <c r="AA974" s="4"/>
      <c r="AB974" s="24"/>
      <c r="AC974" s="27"/>
      <c r="AD974" s="27"/>
      <c r="AE974" s="27"/>
      <c r="AF974" s="4"/>
      <c r="AG974" s="4"/>
      <c r="AH974" s="30"/>
      <c r="AI974" s="30"/>
      <c r="AJ974" s="4"/>
      <c r="AK974" s="4"/>
      <c r="AL974" s="24"/>
      <c r="AM974" s="27"/>
      <c r="AN974" s="27"/>
      <c r="AO974" s="27"/>
      <c r="AP974" s="4"/>
      <c r="AQ974" s="4"/>
      <c r="AR974" s="30"/>
      <c r="AS974" s="30"/>
      <c r="AV974" s="24"/>
      <c r="AW974" s="27"/>
      <c r="AX974" s="27"/>
      <c r="AY974" s="27"/>
    </row>
    <row r="975" spans="2:51" x14ac:dyDescent="0.25">
      <c r="B975" s="4"/>
      <c r="C975" s="30"/>
      <c r="D975" s="30"/>
      <c r="E975" s="30"/>
      <c r="F975" s="27"/>
      <c r="G975" s="27"/>
      <c r="H975" s="24"/>
      <c r="I975" s="27"/>
      <c r="J975" s="27"/>
      <c r="K975" s="27"/>
      <c r="L975" s="4"/>
      <c r="M975" s="4"/>
      <c r="N975" s="30"/>
      <c r="O975" s="30"/>
      <c r="P975" s="4"/>
      <c r="Q975" s="4"/>
      <c r="R975" s="24"/>
      <c r="S975" s="27"/>
      <c r="T975" s="27"/>
      <c r="U975" s="27"/>
      <c r="V975" s="4"/>
      <c r="W975" s="4"/>
      <c r="X975" s="30"/>
      <c r="Y975" s="30"/>
      <c r="Z975" s="4"/>
      <c r="AA975" s="4"/>
      <c r="AB975" s="24"/>
      <c r="AC975" s="27"/>
      <c r="AD975" s="27"/>
      <c r="AE975" s="27"/>
      <c r="AF975" s="4"/>
      <c r="AG975" s="4"/>
      <c r="AH975" s="30"/>
      <c r="AI975" s="30"/>
      <c r="AJ975" s="4"/>
      <c r="AK975" s="4"/>
      <c r="AL975" s="24"/>
      <c r="AM975" s="27"/>
      <c r="AN975" s="27"/>
      <c r="AO975" s="27"/>
      <c r="AP975" s="4"/>
      <c r="AQ975" s="4"/>
      <c r="AR975" s="30"/>
      <c r="AS975" s="30"/>
      <c r="AV975" s="24"/>
      <c r="AW975" s="27"/>
      <c r="AX975" s="27"/>
      <c r="AY975" s="27"/>
    </row>
    <row r="976" spans="2:51" x14ac:dyDescent="0.25">
      <c r="B976" s="4"/>
      <c r="C976" s="30"/>
      <c r="D976" s="30"/>
      <c r="E976" s="30"/>
      <c r="F976" s="27"/>
      <c r="G976" s="27"/>
      <c r="H976" s="24"/>
      <c r="I976" s="27"/>
      <c r="J976" s="27"/>
      <c r="K976" s="27"/>
      <c r="L976" s="4"/>
      <c r="M976" s="4"/>
      <c r="N976" s="30"/>
      <c r="O976" s="30"/>
      <c r="P976" s="4"/>
      <c r="Q976" s="4"/>
      <c r="R976" s="24"/>
      <c r="S976" s="27"/>
      <c r="T976" s="27"/>
      <c r="U976" s="27"/>
      <c r="V976" s="4"/>
      <c r="W976" s="4"/>
      <c r="X976" s="30"/>
      <c r="Y976" s="30"/>
      <c r="Z976" s="4"/>
      <c r="AA976" s="4"/>
      <c r="AB976" s="24"/>
      <c r="AC976" s="27"/>
      <c r="AD976" s="27"/>
      <c r="AE976" s="27"/>
      <c r="AF976" s="4"/>
      <c r="AG976" s="4"/>
      <c r="AH976" s="30"/>
      <c r="AI976" s="30"/>
      <c r="AJ976" s="4"/>
      <c r="AK976" s="4"/>
      <c r="AL976" s="24"/>
      <c r="AM976" s="27"/>
      <c r="AN976" s="27"/>
      <c r="AO976" s="27"/>
      <c r="AP976" s="4"/>
      <c r="AQ976" s="4"/>
      <c r="AR976" s="30"/>
      <c r="AS976" s="30"/>
      <c r="AV976" s="24"/>
      <c r="AW976" s="27"/>
      <c r="AX976" s="27"/>
      <c r="AY976" s="27"/>
    </row>
    <row r="977" spans="2:51" x14ac:dyDescent="0.25">
      <c r="B977" s="4"/>
      <c r="C977" s="30"/>
      <c r="D977" s="30"/>
      <c r="E977" s="30"/>
      <c r="F977" s="27"/>
      <c r="G977" s="27"/>
      <c r="H977" s="24"/>
      <c r="I977" s="27"/>
      <c r="J977" s="27"/>
      <c r="K977" s="27"/>
      <c r="L977" s="4"/>
      <c r="M977" s="4"/>
      <c r="N977" s="30"/>
      <c r="O977" s="30"/>
      <c r="P977" s="4"/>
      <c r="Q977" s="4"/>
      <c r="R977" s="24"/>
      <c r="S977" s="27"/>
      <c r="T977" s="27"/>
      <c r="U977" s="27"/>
      <c r="V977" s="4"/>
      <c r="W977" s="4"/>
      <c r="X977" s="30"/>
      <c r="Y977" s="30"/>
      <c r="Z977" s="4"/>
      <c r="AA977" s="4"/>
      <c r="AB977" s="24"/>
      <c r="AC977" s="27"/>
      <c r="AD977" s="27"/>
      <c r="AE977" s="27"/>
      <c r="AF977" s="4"/>
      <c r="AG977" s="4"/>
      <c r="AH977" s="30"/>
      <c r="AI977" s="30"/>
      <c r="AJ977" s="4"/>
      <c r="AK977" s="4"/>
      <c r="AL977" s="24"/>
      <c r="AM977" s="27"/>
      <c r="AN977" s="27"/>
      <c r="AO977" s="27"/>
      <c r="AP977" s="4"/>
      <c r="AQ977" s="4"/>
      <c r="AR977" s="30"/>
      <c r="AS977" s="30"/>
      <c r="AV977" s="24"/>
      <c r="AW977" s="27"/>
      <c r="AX977" s="27"/>
      <c r="AY977" s="27"/>
    </row>
    <row r="978" spans="2:51" x14ac:dyDescent="0.25">
      <c r="B978" s="4"/>
      <c r="C978" s="30"/>
      <c r="D978" s="30"/>
      <c r="E978" s="30"/>
      <c r="F978" s="27"/>
      <c r="G978" s="27"/>
      <c r="H978" s="24"/>
      <c r="I978" s="27"/>
      <c r="J978" s="27"/>
      <c r="K978" s="27"/>
      <c r="L978" s="4"/>
      <c r="M978" s="4"/>
      <c r="N978" s="30"/>
      <c r="O978" s="30"/>
      <c r="P978" s="4"/>
      <c r="Q978" s="4"/>
      <c r="R978" s="24"/>
      <c r="S978" s="27"/>
      <c r="T978" s="27"/>
      <c r="U978" s="27"/>
      <c r="V978" s="4"/>
      <c r="W978" s="4"/>
      <c r="X978" s="30"/>
      <c r="Y978" s="30"/>
      <c r="Z978" s="4"/>
      <c r="AA978" s="4"/>
      <c r="AB978" s="24"/>
      <c r="AC978" s="27"/>
      <c r="AD978" s="27"/>
      <c r="AE978" s="27"/>
      <c r="AF978" s="4"/>
      <c r="AG978" s="4"/>
      <c r="AH978" s="30"/>
      <c r="AI978" s="30"/>
      <c r="AJ978" s="4"/>
      <c r="AK978" s="4"/>
      <c r="AL978" s="24"/>
      <c r="AM978" s="27"/>
      <c r="AN978" s="27"/>
      <c r="AO978" s="27"/>
      <c r="AP978" s="4"/>
      <c r="AQ978" s="4"/>
      <c r="AR978" s="30"/>
      <c r="AS978" s="30"/>
      <c r="AV978" s="24"/>
      <c r="AW978" s="27"/>
      <c r="AX978" s="27"/>
      <c r="AY978" s="27"/>
    </row>
    <row r="979" spans="2:51" x14ac:dyDescent="0.25">
      <c r="B979" s="4"/>
      <c r="C979" s="30"/>
      <c r="D979" s="30"/>
      <c r="E979" s="30"/>
      <c r="F979" s="27"/>
      <c r="G979" s="27"/>
      <c r="H979" s="24"/>
      <c r="I979" s="27"/>
      <c r="J979" s="27"/>
      <c r="K979" s="27"/>
      <c r="L979" s="4"/>
      <c r="M979" s="4"/>
      <c r="N979" s="30"/>
      <c r="O979" s="30"/>
      <c r="P979" s="4"/>
      <c r="Q979" s="4"/>
      <c r="R979" s="24"/>
      <c r="S979" s="27"/>
      <c r="T979" s="27"/>
      <c r="U979" s="27"/>
      <c r="V979" s="4"/>
      <c r="W979" s="4"/>
      <c r="X979" s="30"/>
      <c r="Y979" s="30"/>
      <c r="Z979" s="4"/>
      <c r="AA979" s="4"/>
      <c r="AB979" s="24"/>
      <c r="AC979" s="27"/>
      <c r="AD979" s="27"/>
      <c r="AE979" s="27"/>
      <c r="AF979" s="4"/>
      <c r="AG979" s="4"/>
      <c r="AH979" s="30"/>
      <c r="AI979" s="30"/>
      <c r="AJ979" s="4"/>
      <c r="AK979" s="4"/>
      <c r="AL979" s="24"/>
      <c r="AM979" s="27"/>
      <c r="AN979" s="27"/>
      <c r="AO979" s="27"/>
      <c r="AP979" s="4"/>
      <c r="AQ979" s="4"/>
      <c r="AR979" s="30"/>
      <c r="AS979" s="30"/>
      <c r="AV979" s="24"/>
      <c r="AW979" s="27"/>
      <c r="AX979" s="27"/>
      <c r="AY979" s="27"/>
    </row>
    <row r="980" spans="2:51" x14ac:dyDescent="0.25">
      <c r="B980" s="4"/>
      <c r="C980" s="30"/>
      <c r="D980" s="30"/>
      <c r="E980" s="30"/>
      <c r="F980" s="27"/>
      <c r="G980" s="27"/>
      <c r="H980" s="24"/>
      <c r="I980" s="27"/>
      <c r="J980" s="27"/>
      <c r="K980" s="27"/>
      <c r="L980" s="4"/>
      <c r="M980" s="4"/>
      <c r="N980" s="30"/>
      <c r="O980" s="30"/>
      <c r="P980" s="4"/>
      <c r="Q980" s="4"/>
      <c r="R980" s="24"/>
      <c r="S980" s="27"/>
      <c r="T980" s="27"/>
      <c r="U980" s="27"/>
      <c r="V980" s="4"/>
      <c r="W980" s="4"/>
      <c r="X980" s="30"/>
      <c r="Y980" s="30"/>
      <c r="Z980" s="4"/>
      <c r="AA980" s="4"/>
      <c r="AB980" s="24"/>
      <c r="AC980" s="27"/>
      <c r="AD980" s="27"/>
      <c r="AE980" s="27"/>
      <c r="AF980" s="4"/>
      <c r="AG980" s="4"/>
      <c r="AH980" s="30"/>
      <c r="AI980" s="30"/>
      <c r="AJ980" s="4"/>
      <c r="AK980" s="4"/>
      <c r="AL980" s="24"/>
      <c r="AM980" s="27"/>
      <c r="AN980" s="27"/>
      <c r="AO980" s="27"/>
      <c r="AP980" s="4"/>
      <c r="AQ980" s="4"/>
      <c r="AR980" s="30"/>
      <c r="AS980" s="30"/>
      <c r="AV980" s="24"/>
      <c r="AW980" s="27"/>
      <c r="AX980" s="27"/>
      <c r="AY980" s="27"/>
    </row>
    <row r="981" spans="2:51" x14ac:dyDescent="0.25">
      <c r="B981" s="4"/>
      <c r="C981" s="30"/>
      <c r="D981" s="30"/>
      <c r="E981" s="30"/>
      <c r="F981" s="27"/>
      <c r="G981" s="27"/>
      <c r="H981" s="24"/>
      <c r="I981" s="27"/>
      <c r="J981" s="27"/>
      <c r="K981" s="27"/>
      <c r="L981" s="4"/>
      <c r="M981" s="4"/>
      <c r="N981" s="30"/>
      <c r="O981" s="30"/>
      <c r="P981" s="4"/>
      <c r="Q981" s="4"/>
      <c r="R981" s="24"/>
      <c r="S981" s="27"/>
      <c r="T981" s="27"/>
      <c r="U981" s="27"/>
      <c r="V981" s="4"/>
      <c r="W981" s="4"/>
      <c r="X981" s="30"/>
      <c r="Y981" s="30"/>
      <c r="Z981" s="4"/>
      <c r="AA981" s="4"/>
      <c r="AB981" s="24"/>
      <c r="AC981" s="27"/>
      <c r="AD981" s="27"/>
      <c r="AE981" s="27"/>
      <c r="AF981" s="4"/>
      <c r="AG981" s="4"/>
      <c r="AH981" s="30"/>
      <c r="AI981" s="30"/>
      <c r="AJ981" s="4"/>
      <c r="AK981" s="4"/>
      <c r="AL981" s="24"/>
      <c r="AM981" s="27"/>
      <c r="AN981" s="27"/>
      <c r="AO981" s="27"/>
      <c r="AP981" s="4"/>
      <c r="AQ981" s="4"/>
      <c r="AR981" s="30"/>
      <c r="AS981" s="30"/>
      <c r="AV981" s="24"/>
      <c r="AW981" s="27"/>
      <c r="AX981" s="27"/>
      <c r="AY981" s="27"/>
    </row>
    <row r="982" spans="2:51" x14ac:dyDescent="0.25">
      <c r="B982" s="4"/>
      <c r="C982" s="30"/>
      <c r="D982" s="30"/>
      <c r="E982" s="30"/>
      <c r="F982" s="27"/>
      <c r="G982" s="27"/>
      <c r="H982" s="24"/>
      <c r="I982" s="27"/>
      <c r="J982" s="27"/>
      <c r="K982" s="27"/>
      <c r="L982" s="4"/>
      <c r="M982" s="4"/>
      <c r="N982" s="30"/>
      <c r="O982" s="30"/>
      <c r="P982" s="4"/>
      <c r="Q982" s="4"/>
      <c r="R982" s="24"/>
      <c r="S982" s="27"/>
      <c r="T982" s="27"/>
      <c r="U982" s="27"/>
      <c r="V982" s="4"/>
      <c r="W982" s="4"/>
      <c r="X982" s="30"/>
      <c r="Y982" s="30"/>
      <c r="Z982" s="4"/>
      <c r="AA982" s="4"/>
      <c r="AB982" s="24"/>
      <c r="AC982" s="27"/>
      <c r="AD982" s="27"/>
      <c r="AE982" s="27"/>
      <c r="AF982" s="4"/>
      <c r="AG982" s="4"/>
      <c r="AH982" s="30"/>
      <c r="AI982" s="30"/>
      <c r="AJ982" s="4"/>
      <c r="AK982" s="4"/>
      <c r="AL982" s="24"/>
      <c r="AM982" s="27"/>
      <c r="AN982" s="27"/>
      <c r="AO982" s="27"/>
      <c r="AP982" s="4"/>
      <c r="AQ982" s="4"/>
      <c r="AR982" s="30"/>
      <c r="AS982" s="30"/>
      <c r="AV982" s="24"/>
      <c r="AW982" s="27"/>
      <c r="AX982" s="27"/>
      <c r="AY982" s="27"/>
    </row>
    <row r="983" spans="2:51" x14ac:dyDescent="0.25">
      <c r="B983" s="4"/>
      <c r="C983" s="30"/>
      <c r="D983" s="30"/>
      <c r="E983" s="30"/>
      <c r="F983" s="27"/>
      <c r="G983" s="27"/>
      <c r="H983" s="24"/>
      <c r="I983" s="27"/>
      <c r="J983" s="27"/>
      <c r="K983" s="27"/>
      <c r="L983" s="4"/>
      <c r="M983" s="4"/>
      <c r="N983" s="30"/>
      <c r="O983" s="30"/>
      <c r="P983" s="4"/>
      <c r="Q983" s="4"/>
      <c r="R983" s="24"/>
      <c r="S983" s="27"/>
      <c r="T983" s="27"/>
      <c r="U983" s="27"/>
      <c r="V983" s="4"/>
      <c r="W983" s="4"/>
      <c r="X983" s="30"/>
      <c r="Y983" s="30"/>
      <c r="Z983" s="4"/>
      <c r="AA983" s="4"/>
      <c r="AB983" s="24"/>
      <c r="AC983" s="27"/>
      <c r="AD983" s="27"/>
      <c r="AE983" s="27"/>
      <c r="AF983" s="4"/>
      <c r="AG983" s="4"/>
      <c r="AH983" s="30"/>
      <c r="AI983" s="30"/>
      <c r="AJ983" s="4"/>
      <c r="AK983" s="4"/>
      <c r="AL983" s="24"/>
      <c r="AM983" s="27"/>
      <c r="AN983" s="27"/>
      <c r="AO983" s="27"/>
      <c r="AP983" s="4"/>
      <c r="AQ983" s="4"/>
      <c r="AR983" s="30"/>
      <c r="AS983" s="30"/>
      <c r="AV983" s="24"/>
      <c r="AW983" s="27"/>
      <c r="AX983" s="27"/>
      <c r="AY983" s="27"/>
    </row>
    <row r="984" spans="2:51" x14ac:dyDescent="0.25">
      <c r="B984" s="4"/>
      <c r="C984" s="30"/>
      <c r="D984" s="30"/>
      <c r="E984" s="30"/>
      <c r="F984" s="27"/>
      <c r="G984" s="27"/>
      <c r="H984" s="24"/>
      <c r="I984" s="27"/>
      <c r="J984" s="27"/>
      <c r="K984" s="27"/>
      <c r="L984" s="4"/>
      <c r="M984" s="4"/>
      <c r="N984" s="30"/>
      <c r="O984" s="30"/>
      <c r="P984" s="4"/>
      <c r="Q984" s="4"/>
      <c r="R984" s="24"/>
      <c r="S984" s="27"/>
      <c r="T984" s="27"/>
      <c r="U984" s="27"/>
      <c r="V984" s="4"/>
      <c r="W984" s="4"/>
      <c r="X984" s="30"/>
      <c r="Y984" s="30"/>
      <c r="Z984" s="4"/>
      <c r="AA984" s="4"/>
      <c r="AB984" s="24"/>
      <c r="AC984" s="27"/>
      <c r="AD984" s="27"/>
      <c r="AE984" s="27"/>
      <c r="AF984" s="4"/>
      <c r="AG984" s="4"/>
      <c r="AH984" s="30"/>
      <c r="AI984" s="30"/>
      <c r="AJ984" s="4"/>
      <c r="AK984" s="4"/>
      <c r="AL984" s="24"/>
      <c r="AM984" s="27"/>
      <c r="AN984" s="27"/>
      <c r="AO984" s="27"/>
      <c r="AP984" s="4"/>
      <c r="AQ984" s="4"/>
      <c r="AR984" s="30"/>
      <c r="AS984" s="30"/>
      <c r="AV984" s="24"/>
      <c r="AW984" s="27"/>
      <c r="AX984" s="27"/>
      <c r="AY984" s="27"/>
    </row>
    <row r="985" spans="2:51" x14ac:dyDescent="0.25">
      <c r="B985" s="4"/>
      <c r="C985" s="30"/>
      <c r="D985" s="30"/>
      <c r="E985" s="30"/>
      <c r="F985" s="27"/>
      <c r="G985" s="27"/>
      <c r="H985" s="24"/>
      <c r="I985" s="27"/>
      <c r="J985" s="27"/>
      <c r="K985" s="27"/>
      <c r="L985" s="4"/>
      <c r="M985" s="4"/>
      <c r="N985" s="30"/>
      <c r="O985" s="30"/>
      <c r="P985" s="4"/>
      <c r="Q985" s="4"/>
      <c r="R985" s="24"/>
      <c r="S985" s="27"/>
      <c r="T985" s="27"/>
      <c r="U985" s="27"/>
      <c r="V985" s="4"/>
      <c r="W985" s="4"/>
      <c r="X985" s="30"/>
      <c r="Y985" s="30"/>
      <c r="Z985" s="4"/>
      <c r="AA985" s="4"/>
      <c r="AB985" s="24"/>
      <c r="AC985" s="27"/>
      <c r="AD985" s="27"/>
      <c r="AE985" s="27"/>
      <c r="AF985" s="4"/>
      <c r="AG985" s="4"/>
      <c r="AH985" s="30"/>
      <c r="AI985" s="30"/>
      <c r="AJ985" s="4"/>
      <c r="AK985" s="4"/>
      <c r="AL985" s="24"/>
      <c r="AM985" s="27"/>
      <c r="AN985" s="27"/>
      <c r="AO985" s="27"/>
      <c r="AP985" s="4"/>
      <c r="AQ985" s="4"/>
      <c r="AR985" s="30"/>
      <c r="AS985" s="30"/>
      <c r="AV985" s="24"/>
      <c r="AW985" s="27"/>
      <c r="AX985" s="27"/>
      <c r="AY985" s="27"/>
    </row>
    <row r="986" spans="2:51" x14ac:dyDescent="0.25">
      <c r="B986" s="4"/>
      <c r="C986" s="30"/>
      <c r="D986" s="30"/>
      <c r="E986" s="30"/>
      <c r="F986" s="27"/>
      <c r="G986" s="27"/>
      <c r="H986" s="24"/>
      <c r="I986" s="27"/>
      <c r="J986" s="27"/>
      <c r="K986" s="27"/>
      <c r="L986" s="4"/>
      <c r="M986" s="4"/>
      <c r="N986" s="30"/>
      <c r="O986" s="30"/>
      <c r="P986" s="4"/>
      <c r="Q986" s="4"/>
      <c r="R986" s="24"/>
      <c r="S986" s="27"/>
      <c r="T986" s="27"/>
      <c r="U986" s="27"/>
      <c r="V986" s="4"/>
      <c r="W986" s="4"/>
      <c r="X986" s="30"/>
      <c r="Y986" s="30"/>
      <c r="Z986" s="4"/>
      <c r="AA986" s="4"/>
      <c r="AB986" s="24"/>
      <c r="AC986" s="27"/>
      <c r="AD986" s="27"/>
      <c r="AE986" s="27"/>
      <c r="AF986" s="4"/>
      <c r="AG986" s="4"/>
      <c r="AH986" s="30"/>
      <c r="AI986" s="30"/>
      <c r="AJ986" s="4"/>
      <c r="AK986" s="4"/>
      <c r="AL986" s="24"/>
      <c r="AM986" s="27"/>
      <c r="AN986" s="27"/>
      <c r="AO986" s="27"/>
      <c r="AP986" s="4"/>
      <c r="AQ986" s="4"/>
      <c r="AR986" s="30"/>
      <c r="AS986" s="30"/>
      <c r="AV986" s="24"/>
      <c r="AW986" s="27"/>
      <c r="AX986" s="27"/>
      <c r="AY986" s="27"/>
    </row>
    <row r="987" spans="2:51" x14ac:dyDescent="0.25">
      <c r="B987" s="4"/>
      <c r="C987" s="30"/>
      <c r="D987" s="30"/>
      <c r="E987" s="30"/>
      <c r="F987" s="27"/>
      <c r="G987" s="27"/>
      <c r="H987" s="24"/>
      <c r="I987" s="27"/>
      <c r="J987" s="27"/>
      <c r="K987" s="27"/>
      <c r="L987" s="4"/>
      <c r="M987" s="4"/>
      <c r="N987" s="30"/>
      <c r="O987" s="30"/>
      <c r="P987" s="4"/>
      <c r="Q987" s="4"/>
      <c r="R987" s="24"/>
      <c r="S987" s="27"/>
      <c r="T987" s="27"/>
      <c r="U987" s="27"/>
      <c r="V987" s="4"/>
      <c r="W987" s="4"/>
      <c r="X987" s="30"/>
      <c r="Y987" s="30"/>
      <c r="Z987" s="4"/>
      <c r="AA987" s="4"/>
      <c r="AB987" s="24"/>
      <c r="AC987" s="27"/>
      <c r="AD987" s="27"/>
      <c r="AE987" s="27"/>
      <c r="AF987" s="4"/>
      <c r="AG987" s="4"/>
      <c r="AH987" s="30"/>
      <c r="AI987" s="30"/>
      <c r="AJ987" s="4"/>
      <c r="AK987" s="4"/>
      <c r="AL987" s="24"/>
      <c r="AM987" s="27"/>
      <c r="AN987" s="27"/>
      <c r="AO987" s="27"/>
      <c r="AP987" s="4"/>
      <c r="AQ987" s="4"/>
      <c r="AR987" s="30"/>
      <c r="AS987" s="30"/>
      <c r="AV987" s="24"/>
      <c r="AW987" s="27"/>
      <c r="AX987" s="27"/>
      <c r="AY987" s="27"/>
    </row>
    <row r="988" spans="2:51" x14ac:dyDescent="0.25">
      <c r="B988" s="4"/>
      <c r="C988" s="30"/>
      <c r="D988" s="30"/>
      <c r="E988" s="30"/>
      <c r="F988" s="27"/>
      <c r="G988" s="27"/>
      <c r="H988" s="24"/>
      <c r="I988" s="27"/>
      <c r="J988" s="27"/>
      <c r="K988" s="27"/>
      <c r="L988" s="4"/>
      <c r="M988" s="4"/>
      <c r="N988" s="30"/>
      <c r="O988" s="30"/>
      <c r="P988" s="4"/>
      <c r="Q988" s="4"/>
      <c r="R988" s="24"/>
      <c r="S988" s="27"/>
      <c r="T988" s="27"/>
      <c r="U988" s="27"/>
      <c r="V988" s="4"/>
      <c r="W988" s="4"/>
      <c r="X988" s="30"/>
      <c r="Y988" s="30"/>
      <c r="Z988" s="4"/>
      <c r="AA988" s="4"/>
      <c r="AB988" s="24"/>
      <c r="AC988" s="27"/>
      <c r="AD988" s="27"/>
      <c r="AE988" s="27"/>
      <c r="AF988" s="4"/>
      <c r="AG988" s="4"/>
      <c r="AH988" s="30"/>
      <c r="AI988" s="30"/>
      <c r="AJ988" s="4"/>
      <c r="AK988" s="4"/>
      <c r="AL988" s="24"/>
      <c r="AM988" s="27"/>
      <c r="AN988" s="27"/>
      <c r="AO988" s="27"/>
      <c r="AP988" s="4"/>
      <c r="AQ988" s="4"/>
      <c r="AR988" s="30"/>
      <c r="AS988" s="30"/>
      <c r="AV988" s="24"/>
      <c r="AW988" s="27"/>
      <c r="AX988" s="27"/>
      <c r="AY988" s="27"/>
    </row>
    <row r="989" spans="2:51" x14ac:dyDescent="0.25">
      <c r="B989" s="4"/>
      <c r="C989" s="30"/>
      <c r="D989" s="30"/>
      <c r="E989" s="30"/>
      <c r="F989" s="27"/>
      <c r="G989" s="27"/>
      <c r="H989" s="24"/>
      <c r="I989" s="27"/>
      <c r="J989" s="27"/>
      <c r="K989" s="27"/>
      <c r="L989" s="4"/>
      <c r="M989" s="4"/>
      <c r="N989" s="30"/>
      <c r="O989" s="30"/>
      <c r="P989" s="4"/>
      <c r="Q989" s="4"/>
      <c r="R989" s="24"/>
      <c r="S989" s="27"/>
      <c r="T989" s="27"/>
      <c r="U989" s="27"/>
      <c r="V989" s="4"/>
      <c r="W989" s="4"/>
      <c r="X989" s="30"/>
      <c r="Y989" s="30"/>
      <c r="Z989" s="4"/>
      <c r="AA989" s="4"/>
      <c r="AB989" s="24"/>
      <c r="AC989" s="27"/>
      <c r="AD989" s="27"/>
      <c r="AE989" s="27"/>
      <c r="AF989" s="4"/>
      <c r="AG989" s="4"/>
      <c r="AH989" s="30"/>
      <c r="AI989" s="30"/>
      <c r="AJ989" s="4"/>
      <c r="AK989" s="4"/>
      <c r="AL989" s="24"/>
      <c r="AM989" s="27"/>
      <c r="AN989" s="27"/>
      <c r="AO989" s="27"/>
      <c r="AP989" s="4"/>
      <c r="AQ989" s="4"/>
      <c r="AR989" s="30"/>
      <c r="AS989" s="30"/>
      <c r="AV989" s="24"/>
      <c r="AW989" s="27"/>
      <c r="AX989" s="27"/>
      <c r="AY989" s="27"/>
    </row>
    <row r="990" spans="2:51" x14ac:dyDescent="0.25">
      <c r="B990" s="4"/>
      <c r="C990" s="30"/>
      <c r="D990" s="30"/>
      <c r="E990" s="30"/>
      <c r="F990" s="27"/>
      <c r="G990" s="27"/>
      <c r="H990" s="24"/>
      <c r="I990" s="27"/>
      <c r="J990" s="27"/>
      <c r="K990" s="27"/>
      <c r="L990" s="4"/>
      <c r="M990" s="4"/>
      <c r="N990" s="30"/>
      <c r="O990" s="30"/>
      <c r="P990" s="4"/>
      <c r="Q990" s="4"/>
      <c r="R990" s="24"/>
      <c r="S990" s="27"/>
      <c r="T990" s="27"/>
      <c r="U990" s="27"/>
      <c r="V990" s="4"/>
      <c r="W990" s="4"/>
      <c r="X990" s="30"/>
      <c r="Y990" s="30"/>
      <c r="Z990" s="4"/>
      <c r="AA990" s="4"/>
      <c r="AB990" s="24"/>
      <c r="AC990" s="27"/>
      <c r="AD990" s="27"/>
      <c r="AE990" s="27"/>
      <c r="AF990" s="4"/>
      <c r="AG990" s="4"/>
      <c r="AH990" s="30"/>
      <c r="AI990" s="30"/>
      <c r="AJ990" s="4"/>
      <c r="AK990" s="4"/>
      <c r="AL990" s="24"/>
      <c r="AM990" s="27"/>
      <c r="AN990" s="27"/>
      <c r="AO990" s="27"/>
      <c r="AP990" s="4"/>
      <c r="AQ990" s="4"/>
      <c r="AR990" s="30"/>
      <c r="AS990" s="30"/>
      <c r="AV990" s="24"/>
      <c r="AW990" s="27"/>
      <c r="AX990" s="27"/>
      <c r="AY990" s="27"/>
    </row>
    <row r="991" spans="2:51" x14ac:dyDescent="0.25">
      <c r="B991" s="4"/>
      <c r="C991" s="30"/>
      <c r="D991" s="30"/>
      <c r="E991" s="30"/>
      <c r="F991" s="27"/>
      <c r="G991" s="27"/>
      <c r="H991" s="24"/>
      <c r="I991" s="27"/>
      <c r="J991" s="27"/>
      <c r="K991" s="27"/>
      <c r="L991" s="4"/>
      <c r="M991" s="4"/>
      <c r="N991" s="30"/>
      <c r="O991" s="30"/>
      <c r="P991" s="4"/>
      <c r="Q991" s="4"/>
      <c r="R991" s="24"/>
      <c r="S991" s="27"/>
      <c r="T991" s="27"/>
      <c r="U991" s="27"/>
      <c r="V991" s="4"/>
      <c r="W991" s="4"/>
      <c r="X991" s="30"/>
      <c r="Y991" s="30"/>
      <c r="Z991" s="4"/>
      <c r="AA991" s="4"/>
      <c r="AB991" s="24"/>
      <c r="AC991" s="27"/>
      <c r="AD991" s="27"/>
      <c r="AE991" s="27"/>
      <c r="AF991" s="4"/>
      <c r="AG991" s="4"/>
      <c r="AH991" s="30"/>
      <c r="AI991" s="30"/>
      <c r="AJ991" s="4"/>
      <c r="AK991" s="4"/>
      <c r="AL991" s="24"/>
      <c r="AM991" s="27"/>
      <c r="AN991" s="27"/>
      <c r="AO991" s="27"/>
      <c r="AP991" s="4"/>
      <c r="AQ991" s="4"/>
      <c r="AR991" s="30"/>
      <c r="AS991" s="30"/>
      <c r="AV991" s="24"/>
      <c r="AW991" s="27"/>
      <c r="AX991" s="27"/>
      <c r="AY991" s="27"/>
    </row>
    <row r="992" spans="2:51" x14ac:dyDescent="0.25">
      <c r="B992" s="4"/>
      <c r="C992" s="30"/>
      <c r="D992" s="30"/>
      <c r="E992" s="30"/>
      <c r="F992" s="27"/>
      <c r="G992" s="27"/>
      <c r="H992" s="24"/>
      <c r="I992" s="27"/>
      <c r="J992" s="27"/>
      <c r="K992" s="27"/>
      <c r="L992" s="4"/>
      <c r="M992" s="4"/>
      <c r="N992" s="30"/>
      <c r="O992" s="30"/>
      <c r="P992" s="4"/>
      <c r="Q992" s="4"/>
      <c r="R992" s="24"/>
      <c r="S992" s="27"/>
      <c r="T992" s="27"/>
      <c r="U992" s="27"/>
      <c r="V992" s="4"/>
      <c r="W992" s="4"/>
      <c r="X992" s="30"/>
      <c r="Y992" s="30"/>
      <c r="Z992" s="4"/>
      <c r="AA992" s="4"/>
      <c r="AB992" s="24"/>
      <c r="AC992" s="27"/>
      <c r="AD992" s="27"/>
      <c r="AE992" s="27"/>
      <c r="AF992" s="4"/>
      <c r="AG992" s="4"/>
      <c r="AH992" s="30"/>
      <c r="AI992" s="30"/>
      <c r="AJ992" s="4"/>
      <c r="AK992" s="4"/>
      <c r="AL992" s="24"/>
      <c r="AM992" s="27"/>
      <c r="AN992" s="27"/>
      <c r="AO992" s="27"/>
      <c r="AP992" s="4"/>
      <c r="AQ992" s="4"/>
      <c r="AR992" s="30"/>
      <c r="AS992" s="30"/>
      <c r="AV992" s="24"/>
      <c r="AW992" s="27"/>
      <c r="AX992" s="27"/>
      <c r="AY992" s="27"/>
    </row>
    <row r="993" spans="2:51" x14ac:dyDescent="0.25">
      <c r="B993" s="4"/>
      <c r="C993" s="30"/>
      <c r="D993" s="30"/>
      <c r="E993" s="30"/>
      <c r="F993" s="27"/>
      <c r="G993" s="27"/>
      <c r="H993" s="24"/>
      <c r="I993" s="27"/>
      <c r="J993" s="27"/>
      <c r="K993" s="27"/>
      <c r="L993" s="4"/>
      <c r="M993" s="4"/>
      <c r="N993" s="30"/>
      <c r="O993" s="30"/>
      <c r="P993" s="4"/>
      <c r="Q993" s="4"/>
      <c r="R993" s="24"/>
      <c r="S993" s="27"/>
      <c r="T993" s="27"/>
      <c r="U993" s="27"/>
      <c r="V993" s="4"/>
      <c r="W993" s="4"/>
      <c r="X993" s="30"/>
      <c r="Y993" s="30"/>
      <c r="Z993" s="4"/>
      <c r="AA993" s="4"/>
      <c r="AB993" s="24"/>
      <c r="AC993" s="27"/>
      <c r="AD993" s="27"/>
      <c r="AE993" s="27"/>
      <c r="AF993" s="4"/>
      <c r="AG993" s="4"/>
      <c r="AH993" s="30"/>
      <c r="AI993" s="30"/>
      <c r="AJ993" s="4"/>
      <c r="AK993" s="4"/>
      <c r="AL993" s="24"/>
      <c r="AM993" s="27"/>
      <c r="AN993" s="27"/>
      <c r="AO993" s="27"/>
      <c r="AP993" s="4"/>
      <c r="AQ993" s="4"/>
      <c r="AR993" s="30"/>
      <c r="AS993" s="30"/>
      <c r="AV993" s="24"/>
      <c r="AW993" s="27"/>
      <c r="AX993" s="27"/>
      <c r="AY993" s="27"/>
    </row>
    <row r="994" spans="2:51" x14ac:dyDescent="0.25">
      <c r="B994" s="4"/>
      <c r="C994" s="30"/>
      <c r="D994" s="30"/>
      <c r="E994" s="30"/>
      <c r="F994" s="27"/>
      <c r="G994" s="27"/>
      <c r="H994" s="24"/>
      <c r="I994" s="27"/>
      <c r="J994" s="27"/>
      <c r="K994" s="27"/>
      <c r="L994" s="4"/>
      <c r="M994" s="4"/>
      <c r="N994" s="30"/>
      <c r="O994" s="30"/>
      <c r="P994" s="4"/>
      <c r="Q994" s="4"/>
      <c r="R994" s="24"/>
      <c r="S994" s="27"/>
      <c r="T994" s="27"/>
      <c r="U994" s="27"/>
      <c r="V994" s="4"/>
      <c r="W994" s="4"/>
      <c r="X994" s="30"/>
      <c r="Y994" s="30"/>
      <c r="Z994" s="4"/>
      <c r="AA994" s="4"/>
      <c r="AB994" s="24"/>
      <c r="AC994" s="27"/>
      <c r="AD994" s="27"/>
      <c r="AE994" s="27"/>
      <c r="AF994" s="4"/>
      <c r="AG994" s="4"/>
      <c r="AH994" s="30"/>
      <c r="AI994" s="30"/>
      <c r="AJ994" s="4"/>
      <c r="AK994" s="4"/>
      <c r="AL994" s="24"/>
      <c r="AM994" s="27"/>
      <c r="AN994" s="27"/>
      <c r="AO994" s="27"/>
      <c r="AP994" s="4"/>
      <c r="AQ994" s="4"/>
      <c r="AR994" s="30"/>
      <c r="AS994" s="30"/>
      <c r="AV994" s="24"/>
      <c r="AW994" s="27"/>
      <c r="AX994" s="27"/>
      <c r="AY994" s="27"/>
    </row>
    <row r="995" spans="2:51" x14ac:dyDescent="0.25">
      <c r="B995" s="4"/>
      <c r="C995" s="30"/>
      <c r="D995" s="30"/>
      <c r="E995" s="30"/>
      <c r="F995" s="27"/>
      <c r="G995" s="27"/>
      <c r="H995" s="24"/>
      <c r="I995" s="27"/>
      <c r="J995" s="27"/>
      <c r="K995" s="27"/>
      <c r="L995" s="4"/>
      <c r="M995" s="4"/>
      <c r="N995" s="30"/>
      <c r="O995" s="30"/>
      <c r="P995" s="4"/>
      <c r="Q995" s="4"/>
      <c r="R995" s="24"/>
      <c r="S995" s="27"/>
      <c r="T995" s="27"/>
      <c r="U995" s="27"/>
      <c r="V995" s="4"/>
      <c r="W995" s="4"/>
      <c r="X995" s="30"/>
      <c r="Y995" s="30"/>
      <c r="Z995" s="4"/>
      <c r="AA995" s="4"/>
      <c r="AB995" s="24"/>
      <c r="AC995" s="27"/>
      <c r="AD995" s="27"/>
      <c r="AE995" s="27"/>
      <c r="AF995" s="4"/>
      <c r="AG995" s="4"/>
      <c r="AH995" s="30"/>
      <c r="AI995" s="30"/>
      <c r="AJ995" s="4"/>
      <c r="AK995" s="4"/>
      <c r="AL995" s="24"/>
      <c r="AM995" s="27"/>
      <c r="AN995" s="27"/>
      <c r="AO995" s="27"/>
      <c r="AP995" s="4"/>
      <c r="AQ995" s="4"/>
      <c r="AR995" s="30"/>
      <c r="AS995" s="30"/>
      <c r="AV995" s="24"/>
      <c r="AW995" s="27"/>
      <c r="AX995" s="27"/>
      <c r="AY995" s="27"/>
    </row>
    <row r="996" spans="2:51" x14ac:dyDescent="0.25">
      <c r="B996" s="4"/>
      <c r="C996" s="30"/>
      <c r="D996" s="30"/>
      <c r="E996" s="30"/>
      <c r="F996" s="27"/>
      <c r="G996" s="27"/>
      <c r="H996" s="24"/>
      <c r="I996" s="27"/>
      <c r="J996" s="27"/>
      <c r="K996" s="27"/>
      <c r="L996" s="4"/>
      <c r="M996" s="4"/>
      <c r="N996" s="30"/>
      <c r="O996" s="30"/>
      <c r="P996" s="4"/>
      <c r="Q996" s="4"/>
      <c r="R996" s="24"/>
      <c r="S996" s="27"/>
      <c r="T996" s="27"/>
      <c r="U996" s="27"/>
      <c r="V996" s="4"/>
      <c r="W996" s="4"/>
      <c r="X996" s="30"/>
      <c r="Y996" s="30"/>
      <c r="Z996" s="4"/>
      <c r="AA996" s="4"/>
      <c r="AB996" s="24"/>
      <c r="AC996" s="27"/>
      <c r="AD996" s="27"/>
      <c r="AE996" s="27"/>
      <c r="AF996" s="4"/>
      <c r="AG996" s="4"/>
      <c r="AH996" s="30"/>
      <c r="AI996" s="30"/>
      <c r="AJ996" s="4"/>
      <c r="AK996" s="4"/>
      <c r="AL996" s="24"/>
      <c r="AM996" s="27"/>
      <c r="AN996" s="27"/>
      <c r="AO996" s="27"/>
      <c r="AP996" s="4"/>
      <c r="AQ996" s="4"/>
      <c r="AR996" s="30"/>
      <c r="AS996" s="30"/>
      <c r="AV996" s="24"/>
      <c r="AW996" s="27"/>
      <c r="AX996" s="27"/>
      <c r="AY996" s="27"/>
    </row>
    <row r="997" spans="2:51" x14ac:dyDescent="0.25">
      <c r="B997" s="4"/>
      <c r="C997" s="30"/>
      <c r="D997" s="30"/>
      <c r="E997" s="30"/>
      <c r="F997" s="27"/>
      <c r="G997" s="27"/>
      <c r="H997" s="24"/>
      <c r="I997" s="27"/>
      <c r="J997" s="27"/>
      <c r="K997" s="27"/>
      <c r="L997" s="4"/>
      <c r="M997" s="4"/>
      <c r="N997" s="30"/>
      <c r="O997" s="30"/>
      <c r="P997" s="4"/>
      <c r="Q997" s="4"/>
      <c r="R997" s="24"/>
      <c r="S997" s="27"/>
      <c r="T997" s="27"/>
      <c r="U997" s="27"/>
      <c r="V997" s="4"/>
      <c r="W997" s="4"/>
      <c r="X997" s="30"/>
      <c r="Y997" s="30"/>
      <c r="Z997" s="4"/>
      <c r="AA997" s="4"/>
      <c r="AB997" s="24"/>
      <c r="AC997" s="27"/>
      <c r="AD997" s="27"/>
      <c r="AE997" s="27"/>
      <c r="AF997" s="4"/>
      <c r="AG997" s="4"/>
      <c r="AH997" s="30"/>
      <c r="AI997" s="30"/>
      <c r="AJ997" s="4"/>
      <c r="AK997" s="4"/>
      <c r="AL997" s="24"/>
      <c r="AM997" s="27"/>
      <c r="AN997" s="27"/>
      <c r="AO997" s="27"/>
      <c r="AP997" s="4"/>
      <c r="AQ997" s="4"/>
      <c r="AR997" s="30"/>
      <c r="AS997" s="30"/>
      <c r="AV997" s="24"/>
      <c r="AW997" s="27"/>
      <c r="AX997" s="27"/>
      <c r="AY997" s="27"/>
    </row>
    <row r="998" spans="2:51" x14ac:dyDescent="0.25">
      <c r="B998" s="4"/>
      <c r="C998" s="30"/>
      <c r="D998" s="30"/>
      <c r="E998" s="30"/>
      <c r="F998" s="27"/>
      <c r="G998" s="27"/>
      <c r="H998" s="24"/>
      <c r="I998" s="27"/>
      <c r="J998" s="27"/>
      <c r="K998" s="27"/>
      <c r="L998" s="4"/>
      <c r="M998" s="4"/>
      <c r="N998" s="30"/>
      <c r="O998" s="30"/>
      <c r="P998" s="4"/>
      <c r="Q998" s="4"/>
      <c r="R998" s="24"/>
      <c r="S998" s="27"/>
      <c r="T998" s="27"/>
      <c r="U998" s="27"/>
      <c r="V998" s="4"/>
      <c r="W998" s="4"/>
      <c r="X998" s="30"/>
      <c r="Y998" s="30"/>
      <c r="Z998" s="4"/>
      <c r="AA998" s="4"/>
      <c r="AB998" s="24"/>
      <c r="AC998" s="27"/>
      <c r="AD998" s="27"/>
      <c r="AE998" s="27"/>
      <c r="AF998" s="4"/>
      <c r="AG998" s="4"/>
      <c r="AH998" s="30"/>
      <c r="AI998" s="30"/>
      <c r="AJ998" s="4"/>
      <c r="AK998" s="4"/>
      <c r="AL998" s="24"/>
      <c r="AM998" s="27"/>
      <c r="AN998" s="27"/>
      <c r="AO998" s="27"/>
      <c r="AP998" s="4"/>
      <c r="AQ998" s="4"/>
      <c r="AR998" s="30"/>
      <c r="AS998" s="30"/>
      <c r="AV998" s="24"/>
      <c r="AW998" s="27"/>
      <c r="AX998" s="27"/>
      <c r="AY998" s="27"/>
    </row>
    <row r="999" spans="2:51" x14ac:dyDescent="0.25">
      <c r="B999" s="4"/>
      <c r="C999" s="30"/>
      <c r="D999" s="30"/>
      <c r="E999" s="30"/>
      <c r="F999" s="27"/>
      <c r="G999" s="27"/>
      <c r="H999" s="24"/>
      <c r="I999" s="27"/>
      <c r="J999" s="27"/>
      <c r="K999" s="27"/>
      <c r="L999" s="4"/>
      <c r="M999" s="4"/>
      <c r="N999" s="30"/>
      <c r="O999" s="30"/>
      <c r="P999" s="4"/>
      <c r="Q999" s="4"/>
      <c r="R999" s="24"/>
      <c r="S999" s="27"/>
      <c r="T999" s="27"/>
      <c r="U999" s="27"/>
      <c r="V999" s="4"/>
      <c r="W999" s="4"/>
      <c r="X999" s="30"/>
      <c r="Y999" s="30"/>
      <c r="Z999" s="4"/>
      <c r="AA999" s="4"/>
      <c r="AB999" s="24"/>
      <c r="AC999" s="27"/>
      <c r="AD999" s="27"/>
      <c r="AE999" s="27"/>
      <c r="AF999" s="4"/>
      <c r="AG999" s="4"/>
      <c r="AH999" s="30"/>
      <c r="AI999" s="30"/>
      <c r="AJ999" s="4"/>
      <c r="AK999" s="4"/>
      <c r="AL999" s="24"/>
      <c r="AM999" s="27"/>
      <c r="AN999" s="27"/>
      <c r="AO999" s="27"/>
      <c r="AP999" s="4"/>
      <c r="AQ999" s="4"/>
      <c r="AR999" s="30"/>
      <c r="AS999" s="30"/>
      <c r="AV999" s="24"/>
      <c r="AW999" s="27"/>
      <c r="AX999" s="27"/>
      <c r="AY999" s="27"/>
    </row>
    <row r="1000" spans="2:51" x14ac:dyDescent="0.25">
      <c r="B1000" s="4"/>
      <c r="C1000" s="30"/>
      <c r="D1000" s="30"/>
      <c r="E1000" s="30"/>
      <c r="F1000" s="27"/>
      <c r="G1000" s="27"/>
      <c r="H1000" s="24"/>
      <c r="I1000" s="27"/>
      <c r="J1000" s="27"/>
      <c r="K1000" s="27"/>
      <c r="L1000" s="4"/>
      <c r="M1000" s="4"/>
      <c r="N1000" s="30"/>
      <c r="O1000" s="30"/>
      <c r="P1000" s="4"/>
      <c r="Q1000" s="4"/>
      <c r="R1000" s="24"/>
      <c r="S1000" s="27"/>
      <c r="T1000" s="27"/>
      <c r="U1000" s="27"/>
      <c r="V1000" s="4"/>
      <c r="W1000" s="4"/>
      <c r="X1000" s="30"/>
      <c r="Y1000" s="30"/>
      <c r="Z1000" s="4"/>
      <c r="AA1000" s="4"/>
      <c r="AB1000" s="24"/>
      <c r="AC1000" s="27"/>
      <c r="AD1000" s="27"/>
      <c r="AE1000" s="27"/>
      <c r="AF1000" s="4"/>
      <c r="AG1000" s="4"/>
      <c r="AH1000" s="30"/>
      <c r="AI1000" s="30"/>
      <c r="AJ1000" s="4"/>
      <c r="AK1000" s="4"/>
      <c r="AL1000" s="24"/>
      <c r="AM1000" s="27"/>
      <c r="AN1000" s="27"/>
      <c r="AO1000" s="27"/>
      <c r="AP1000" s="4"/>
      <c r="AQ1000" s="4"/>
      <c r="AR1000" s="30"/>
      <c r="AS1000" s="30"/>
      <c r="AV1000" s="24"/>
      <c r="AW1000" s="27"/>
      <c r="AX1000" s="27"/>
      <c r="AY1000" s="27"/>
    </row>
    <row r="1001" spans="2:51" x14ac:dyDescent="0.25">
      <c r="B1001" s="4"/>
      <c r="C1001" s="30"/>
      <c r="D1001" s="30"/>
      <c r="E1001" s="30"/>
      <c r="F1001" s="27"/>
      <c r="G1001" s="27"/>
      <c r="H1001" s="24"/>
      <c r="I1001" s="27"/>
      <c r="J1001" s="27"/>
      <c r="K1001" s="27"/>
      <c r="L1001" s="4"/>
      <c r="M1001" s="4"/>
      <c r="N1001" s="30"/>
      <c r="O1001" s="30"/>
      <c r="P1001" s="4"/>
      <c r="Q1001" s="4"/>
      <c r="R1001" s="24"/>
      <c r="S1001" s="27"/>
      <c r="T1001" s="27"/>
      <c r="U1001" s="27"/>
      <c r="V1001" s="4"/>
      <c r="W1001" s="4"/>
      <c r="X1001" s="30"/>
      <c r="Y1001" s="30"/>
      <c r="Z1001" s="4"/>
      <c r="AA1001" s="4"/>
      <c r="AB1001" s="24"/>
      <c r="AC1001" s="27"/>
      <c r="AD1001" s="27"/>
      <c r="AE1001" s="27"/>
      <c r="AF1001" s="4"/>
      <c r="AG1001" s="4"/>
      <c r="AH1001" s="30"/>
      <c r="AI1001" s="30"/>
      <c r="AJ1001" s="4"/>
      <c r="AK1001" s="4"/>
      <c r="AL1001" s="24"/>
      <c r="AM1001" s="27"/>
      <c r="AN1001" s="27"/>
      <c r="AO1001" s="27"/>
      <c r="AP1001" s="4"/>
      <c r="AQ1001" s="4"/>
      <c r="AR1001" s="30"/>
      <c r="AS1001" s="30"/>
      <c r="AV1001" s="24"/>
      <c r="AW1001" s="27"/>
      <c r="AX1001" s="27"/>
      <c r="AY1001" s="27"/>
    </row>
    <row r="1002" spans="2:51" x14ac:dyDescent="0.25">
      <c r="B1002" s="4"/>
      <c r="C1002" s="30"/>
      <c r="D1002" s="30"/>
      <c r="E1002" s="30"/>
      <c r="F1002" s="27"/>
      <c r="G1002" s="27"/>
      <c r="H1002" s="24"/>
      <c r="I1002" s="27"/>
      <c r="J1002" s="27"/>
      <c r="K1002" s="27"/>
      <c r="L1002" s="4"/>
      <c r="M1002" s="4"/>
      <c r="N1002" s="30"/>
      <c r="O1002" s="30"/>
      <c r="P1002" s="4"/>
      <c r="Q1002" s="4"/>
      <c r="R1002" s="24"/>
      <c r="S1002" s="27"/>
      <c r="T1002" s="27"/>
      <c r="U1002" s="27"/>
      <c r="V1002" s="4"/>
      <c r="W1002" s="4"/>
      <c r="X1002" s="30"/>
      <c r="Y1002" s="30"/>
      <c r="Z1002" s="4"/>
      <c r="AA1002" s="4"/>
      <c r="AB1002" s="24"/>
      <c r="AC1002" s="27"/>
      <c r="AD1002" s="27"/>
      <c r="AE1002" s="27"/>
      <c r="AF1002" s="4"/>
      <c r="AG1002" s="4"/>
      <c r="AH1002" s="30"/>
      <c r="AI1002" s="30"/>
      <c r="AJ1002" s="4"/>
      <c r="AK1002" s="4"/>
      <c r="AL1002" s="24"/>
      <c r="AM1002" s="27"/>
      <c r="AN1002" s="27"/>
      <c r="AO1002" s="27"/>
      <c r="AP1002" s="4"/>
      <c r="AQ1002" s="4"/>
      <c r="AR1002" s="30"/>
      <c r="AS1002" s="30"/>
      <c r="AV1002" s="24"/>
      <c r="AW1002" s="27"/>
      <c r="AX1002" s="27"/>
      <c r="AY1002" s="27"/>
    </row>
    <row r="1003" spans="2:51" x14ac:dyDescent="0.25">
      <c r="B1003" s="4"/>
      <c r="C1003" s="30"/>
      <c r="D1003" s="30"/>
      <c r="E1003" s="30"/>
      <c r="F1003" s="27"/>
      <c r="G1003" s="27"/>
      <c r="H1003" s="24"/>
      <c r="I1003" s="27"/>
      <c r="J1003" s="27"/>
      <c r="K1003" s="27"/>
      <c r="L1003" s="4"/>
      <c r="M1003" s="4"/>
      <c r="N1003" s="30"/>
      <c r="O1003" s="30"/>
      <c r="P1003" s="4"/>
      <c r="Q1003" s="4"/>
      <c r="R1003" s="24"/>
      <c r="S1003" s="27"/>
      <c r="T1003" s="27"/>
      <c r="U1003" s="27"/>
      <c r="V1003" s="4"/>
      <c r="W1003" s="4"/>
      <c r="X1003" s="30"/>
      <c r="Y1003" s="30"/>
      <c r="Z1003" s="4"/>
      <c r="AA1003" s="4"/>
      <c r="AB1003" s="24"/>
      <c r="AC1003" s="27"/>
      <c r="AD1003" s="27"/>
      <c r="AE1003" s="27"/>
      <c r="AF1003" s="4"/>
      <c r="AG1003" s="4"/>
      <c r="AH1003" s="30"/>
      <c r="AI1003" s="30"/>
      <c r="AJ1003" s="4"/>
      <c r="AK1003" s="4"/>
      <c r="AL1003" s="24"/>
      <c r="AM1003" s="27"/>
      <c r="AN1003" s="27"/>
      <c r="AO1003" s="27"/>
      <c r="AP1003" s="4"/>
      <c r="AQ1003" s="4"/>
      <c r="AR1003" s="30"/>
      <c r="AS1003" s="30"/>
      <c r="AV1003" s="24"/>
      <c r="AW1003" s="27"/>
      <c r="AX1003" s="27"/>
      <c r="AY1003" s="27"/>
    </row>
    <row r="1004" spans="2:51" x14ac:dyDescent="0.25">
      <c r="B1004" s="4"/>
      <c r="C1004" s="30"/>
      <c r="D1004" s="30"/>
      <c r="E1004" s="30"/>
      <c r="F1004" s="27"/>
      <c r="G1004" s="27"/>
      <c r="H1004" s="24"/>
      <c r="I1004" s="27"/>
      <c r="J1004" s="27"/>
      <c r="K1004" s="27"/>
      <c r="L1004" s="4"/>
      <c r="M1004" s="4"/>
      <c r="N1004" s="30"/>
      <c r="O1004" s="30"/>
      <c r="P1004" s="4"/>
      <c r="Q1004" s="4"/>
      <c r="R1004" s="24"/>
      <c r="S1004" s="27"/>
      <c r="T1004" s="27"/>
      <c r="U1004" s="27"/>
      <c r="V1004" s="4"/>
      <c r="W1004" s="4"/>
      <c r="X1004" s="30"/>
      <c r="Y1004" s="30"/>
      <c r="Z1004" s="4"/>
      <c r="AA1004" s="4"/>
      <c r="AB1004" s="24"/>
      <c r="AC1004" s="27"/>
      <c r="AD1004" s="27"/>
      <c r="AE1004" s="27"/>
      <c r="AF1004" s="4"/>
      <c r="AG1004" s="4"/>
      <c r="AH1004" s="30"/>
      <c r="AI1004" s="30"/>
      <c r="AJ1004" s="4"/>
      <c r="AK1004" s="4"/>
      <c r="AL1004" s="24"/>
      <c r="AM1004" s="27"/>
      <c r="AN1004" s="27"/>
      <c r="AO1004" s="27"/>
      <c r="AP1004" s="4"/>
      <c r="AQ1004" s="4"/>
      <c r="AR1004" s="30"/>
      <c r="AS1004" s="30"/>
      <c r="AV1004" s="24"/>
      <c r="AW1004" s="27"/>
      <c r="AX1004" s="27"/>
      <c r="AY1004" s="27"/>
    </row>
    <row r="1005" spans="2:51" x14ac:dyDescent="0.25">
      <c r="B1005" s="4"/>
      <c r="C1005" s="30"/>
      <c r="D1005" s="30"/>
      <c r="E1005" s="30"/>
      <c r="F1005" s="27"/>
      <c r="G1005" s="27"/>
      <c r="H1005" s="24"/>
      <c r="I1005" s="27"/>
      <c r="J1005" s="27"/>
      <c r="K1005" s="27"/>
      <c r="L1005" s="4"/>
      <c r="M1005" s="4"/>
      <c r="N1005" s="30"/>
      <c r="O1005" s="30"/>
      <c r="P1005" s="4"/>
      <c r="Q1005" s="4"/>
      <c r="R1005" s="24"/>
      <c r="S1005" s="27"/>
      <c r="T1005" s="27"/>
      <c r="U1005" s="27"/>
      <c r="V1005" s="4"/>
      <c r="W1005" s="4"/>
      <c r="X1005" s="30"/>
      <c r="Y1005" s="30"/>
      <c r="Z1005" s="4"/>
      <c r="AA1005" s="4"/>
      <c r="AB1005" s="24"/>
      <c r="AC1005" s="27"/>
      <c r="AD1005" s="27"/>
      <c r="AE1005" s="27"/>
      <c r="AF1005" s="4"/>
      <c r="AG1005" s="4"/>
      <c r="AH1005" s="30"/>
      <c r="AI1005" s="30"/>
      <c r="AJ1005" s="4"/>
      <c r="AK1005" s="4"/>
      <c r="AL1005" s="24"/>
      <c r="AM1005" s="27"/>
      <c r="AN1005" s="27"/>
      <c r="AO1005" s="27"/>
      <c r="AP1005" s="4"/>
      <c r="AQ1005" s="4"/>
      <c r="AR1005" s="30"/>
      <c r="AS1005" s="30"/>
      <c r="AV1005" s="24"/>
      <c r="AW1005" s="27"/>
      <c r="AX1005" s="27"/>
      <c r="AY1005" s="27"/>
    </row>
    <row r="1006" spans="2:51" x14ac:dyDescent="0.25">
      <c r="B1006" s="4"/>
      <c r="C1006" s="30"/>
      <c r="D1006" s="30"/>
      <c r="E1006" s="30"/>
      <c r="F1006" s="27"/>
      <c r="G1006" s="27"/>
      <c r="H1006" s="24"/>
      <c r="I1006" s="27"/>
      <c r="J1006" s="27"/>
      <c r="K1006" s="27"/>
      <c r="L1006" s="4"/>
      <c r="M1006" s="4"/>
      <c r="N1006" s="30"/>
      <c r="O1006" s="30"/>
      <c r="P1006" s="4"/>
      <c r="Q1006" s="4"/>
      <c r="R1006" s="24"/>
      <c r="S1006" s="27"/>
      <c r="T1006" s="27"/>
      <c r="U1006" s="27"/>
      <c r="V1006" s="4"/>
      <c r="W1006" s="4"/>
      <c r="X1006" s="30"/>
      <c r="Y1006" s="30"/>
      <c r="Z1006" s="4"/>
      <c r="AA1006" s="4"/>
      <c r="AB1006" s="24"/>
      <c r="AC1006" s="27"/>
      <c r="AD1006" s="27"/>
      <c r="AE1006" s="27"/>
      <c r="AF1006" s="4"/>
      <c r="AG1006" s="4"/>
      <c r="AH1006" s="30"/>
      <c r="AI1006" s="30"/>
      <c r="AJ1006" s="4"/>
      <c r="AK1006" s="4"/>
      <c r="AL1006" s="24"/>
      <c r="AM1006" s="27"/>
      <c r="AN1006" s="27"/>
      <c r="AO1006" s="27"/>
      <c r="AP1006" s="4"/>
      <c r="AQ1006" s="4"/>
      <c r="AR1006" s="30"/>
      <c r="AS1006" s="30"/>
      <c r="AV1006" s="24"/>
      <c r="AW1006" s="27"/>
      <c r="AX1006" s="27"/>
      <c r="AY1006" s="27"/>
    </row>
    <row r="1007" spans="2:51" x14ac:dyDescent="0.25">
      <c r="B1007" s="4"/>
      <c r="C1007" s="30"/>
      <c r="D1007" s="30"/>
      <c r="E1007" s="30"/>
      <c r="F1007" s="27"/>
      <c r="G1007" s="27"/>
      <c r="H1007" s="24"/>
      <c r="I1007" s="27"/>
      <c r="J1007" s="27"/>
      <c r="K1007" s="27"/>
      <c r="L1007" s="4"/>
      <c r="M1007" s="4"/>
      <c r="N1007" s="30"/>
      <c r="O1007" s="30"/>
      <c r="P1007" s="4"/>
      <c r="Q1007" s="4"/>
      <c r="R1007" s="24"/>
      <c r="S1007" s="27"/>
      <c r="T1007" s="27"/>
      <c r="U1007" s="27"/>
      <c r="V1007" s="4"/>
      <c r="W1007" s="4"/>
      <c r="X1007" s="30"/>
      <c r="Y1007" s="30"/>
      <c r="Z1007" s="4"/>
      <c r="AA1007" s="4"/>
      <c r="AB1007" s="24"/>
      <c r="AC1007" s="27"/>
      <c r="AD1007" s="27"/>
      <c r="AE1007" s="27"/>
      <c r="AF1007" s="4"/>
      <c r="AG1007" s="4"/>
      <c r="AH1007" s="30"/>
      <c r="AI1007" s="30"/>
      <c r="AJ1007" s="4"/>
      <c r="AK1007" s="4"/>
      <c r="AL1007" s="24"/>
      <c r="AM1007" s="27"/>
      <c r="AN1007" s="27"/>
      <c r="AO1007" s="27"/>
      <c r="AP1007" s="4"/>
      <c r="AQ1007" s="4"/>
      <c r="AR1007" s="30"/>
      <c r="AS1007" s="30"/>
      <c r="AV1007" s="24"/>
      <c r="AW1007" s="27"/>
      <c r="AX1007" s="27"/>
      <c r="AY1007" s="27"/>
    </row>
    <row r="1008" spans="2:51" x14ac:dyDescent="0.25">
      <c r="B1008" s="4"/>
      <c r="C1008" s="30"/>
      <c r="D1008" s="30"/>
      <c r="E1008" s="30"/>
      <c r="F1008" s="27"/>
      <c r="G1008" s="27"/>
      <c r="H1008" s="24"/>
      <c r="I1008" s="27"/>
      <c r="J1008" s="27"/>
      <c r="K1008" s="27"/>
      <c r="L1008" s="4"/>
      <c r="M1008" s="4"/>
      <c r="N1008" s="30"/>
      <c r="O1008" s="30"/>
      <c r="P1008" s="4"/>
      <c r="Q1008" s="4"/>
      <c r="R1008" s="24"/>
      <c r="S1008" s="27"/>
      <c r="T1008" s="27"/>
      <c r="U1008" s="27"/>
      <c r="V1008" s="4"/>
      <c r="W1008" s="4"/>
      <c r="X1008" s="30"/>
      <c r="Y1008" s="30"/>
      <c r="Z1008" s="4"/>
      <c r="AA1008" s="4"/>
      <c r="AB1008" s="24"/>
      <c r="AC1008" s="27"/>
      <c r="AD1008" s="27"/>
      <c r="AE1008" s="27"/>
      <c r="AF1008" s="4"/>
      <c r="AG1008" s="4"/>
      <c r="AH1008" s="30"/>
      <c r="AI1008" s="30"/>
      <c r="AJ1008" s="4"/>
      <c r="AK1008" s="4"/>
      <c r="AL1008" s="24"/>
      <c r="AM1008" s="27"/>
      <c r="AN1008" s="27"/>
      <c r="AO1008" s="27"/>
      <c r="AP1008" s="4"/>
      <c r="AQ1008" s="4"/>
      <c r="AR1008" s="30"/>
      <c r="AS1008" s="30"/>
      <c r="AV1008" s="24"/>
      <c r="AW1008" s="27"/>
      <c r="AX1008" s="27"/>
      <c r="AY1008" s="27"/>
    </row>
    <row r="1009" spans="2:51" x14ac:dyDescent="0.25">
      <c r="B1009" s="4"/>
      <c r="C1009" s="30"/>
      <c r="D1009" s="30"/>
      <c r="E1009" s="30"/>
      <c r="F1009" s="27"/>
      <c r="G1009" s="27"/>
      <c r="H1009" s="24"/>
      <c r="I1009" s="27"/>
      <c r="J1009" s="27"/>
      <c r="K1009" s="27"/>
      <c r="L1009" s="4"/>
      <c r="M1009" s="4"/>
      <c r="N1009" s="30"/>
      <c r="O1009" s="30"/>
      <c r="P1009" s="4"/>
      <c r="Q1009" s="4"/>
      <c r="R1009" s="24"/>
      <c r="S1009" s="27"/>
      <c r="T1009" s="27"/>
      <c r="U1009" s="27"/>
      <c r="V1009" s="4"/>
      <c r="W1009" s="4"/>
      <c r="X1009" s="30"/>
      <c r="Y1009" s="30"/>
      <c r="Z1009" s="4"/>
      <c r="AA1009" s="4"/>
      <c r="AB1009" s="24"/>
      <c r="AC1009" s="27"/>
      <c r="AD1009" s="27"/>
      <c r="AE1009" s="27"/>
      <c r="AF1009" s="4"/>
      <c r="AG1009" s="4"/>
      <c r="AH1009" s="30"/>
      <c r="AI1009" s="30"/>
      <c r="AJ1009" s="4"/>
      <c r="AK1009" s="4"/>
      <c r="AL1009" s="24"/>
      <c r="AM1009" s="27"/>
      <c r="AN1009" s="27"/>
      <c r="AO1009" s="27"/>
      <c r="AP1009" s="4"/>
      <c r="AQ1009" s="4"/>
      <c r="AR1009" s="30"/>
      <c r="AS1009" s="30"/>
      <c r="AV1009" s="24"/>
      <c r="AW1009" s="27"/>
      <c r="AX1009" s="27"/>
      <c r="AY1009" s="27"/>
    </row>
    <row r="1010" spans="2:51" x14ac:dyDescent="0.25">
      <c r="B1010" s="4"/>
      <c r="C1010" s="30"/>
      <c r="D1010" s="30"/>
      <c r="E1010" s="30"/>
      <c r="F1010" s="27"/>
      <c r="G1010" s="27"/>
      <c r="H1010" s="24"/>
      <c r="I1010" s="27"/>
      <c r="J1010" s="27"/>
      <c r="K1010" s="27"/>
      <c r="L1010" s="4"/>
      <c r="M1010" s="4"/>
      <c r="N1010" s="30"/>
      <c r="O1010" s="30"/>
      <c r="P1010" s="4"/>
      <c r="Q1010" s="4"/>
      <c r="R1010" s="24"/>
      <c r="S1010" s="27"/>
      <c r="T1010" s="27"/>
      <c r="U1010" s="27"/>
      <c r="V1010" s="4"/>
      <c r="W1010" s="4"/>
      <c r="X1010" s="30"/>
      <c r="Y1010" s="30"/>
      <c r="Z1010" s="4"/>
      <c r="AA1010" s="4"/>
      <c r="AB1010" s="24"/>
      <c r="AC1010" s="27"/>
      <c r="AD1010" s="27"/>
      <c r="AE1010" s="27"/>
      <c r="AF1010" s="4"/>
      <c r="AG1010" s="4"/>
      <c r="AH1010" s="30"/>
      <c r="AI1010" s="30"/>
      <c r="AJ1010" s="4"/>
      <c r="AK1010" s="4"/>
      <c r="AL1010" s="24"/>
      <c r="AM1010" s="27"/>
      <c r="AN1010" s="27"/>
      <c r="AO1010" s="27"/>
      <c r="AP1010" s="4"/>
      <c r="AQ1010" s="4"/>
      <c r="AR1010" s="30"/>
      <c r="AS1010" s="30"/>
      <c r="AV1010" s="24"/>
      <c r="AW1010" s="27"/>
      <c r="AX1010" s="27"/>
      <c r="AY1010" s="27"/>
    </row>
    <row r="1011" spans="2:51" x14ac:dyDescent="0.25">
      <c r="B1011" s="4"/>
      <c r="C1011" s="30"/>
      <c r="D1011" s="30"/>
      <c r="E1011" s="30"/>
      <c r="F1011" s="27"/>
      <c r="G1011" s="27"/>
      <c r="H1011" s="24"/>
      <c r="I1011" s="27"/>
      <c r="J1011" s="27"/>
      <c r="K1011" s="27"/>
      <c r="L1011" s="4"/>
      <c r="M1011" s="4"/>
      <c r="N1011" s="30"/>
      <c r="O1011" s="30"/>
      <c r="P1011" s="4"/>
      <c r="Q1011" s="4"/>
      <c r="R1011" s="24"/>
      <c r="S1011" s="27"/>
      <c r="T1011" s="27"/>
      <c r="U1011" s="27"/>
      <c r="V1011" s="4"/>
      <c r="W1011" s="4"/>
      <c r="X1011" s="30"/>
      <c r="Y1011" s="30"/>
      <c r="Z1011" s="4"/>
      <c r="AA1011" s="4"/>
      <c r="AB1011" s="24"/>
      <c r="AC1011" s="27"/>
      <c r="AD1011" s="27"/>
      <c r="AE1011" s="27"/>
      <c r="AF1011" s="4"/>
      <c r="AG1011" s="4"/>
      <c r="AH1011" s="30"/>
      <c r="AI1011" s="30"/>
      <c r="AJ1011" s="4"/>
      <c r="AK1011" s="4"/>
      <c r="AL1011" s="24"/>
      <c r="AM1011" s="27"/>
      <c r="AN1011" s="27"/>
      <c r="AO1011" s="27"/>
      <c r="AP1011" s="4"/>
      <c r="AQ1011" s="4"/>
      <c r="AR1011" s="30"/>
      <c r="AS1011" s="30"/>
      <c r="AV1011" s="24"/>
      <c r="AW1011" s="27"/>
      <c r="AX1011" s="27"/>
      <c r="AY1011" s="27"/>
    </row>
    <row r="1012" spans="2:51" x14ac:dyDescent="0.25">
      <c r="B1012" s="4"/>
      <c r="C1012" s="30"/>
      <c r="D1012" s="30"/>
      <c r="E1012" s="30"/>
      <c r="F1012" s="27"/>
      <c r="G1012" s="27"/>
      <c r="H1012" s="24"/>
      <c r="I1012" s="27"/>
      <c r="J1012" s="27"/>
      <c r="K1012" s="27"/>
      <c r="L1012" s="4"/>
      <c r="M1012" s="4"/>
      <c r="N1012" s="30"/>
      <c r="O1012" s="30"/>
      <c r="P1012" s="4"/>
      <c r="Q1012" s="4"/>
      <c r="R1012" s="24"/>
      <c r="S1012" s="27"/>
      <c r="T1012" s="27"/>
      <c r="U1012" s="27"/>
      <c r="V1012" s="4"/>
      <c r="W1012" s="4"/>
      <c r="X1012" s="30"/>
      <c r="Y1012" s="30"/>
      <c r="Z1012" s="4"/>
      <c r="AA1012" s="4"/>
      <c r="AB1012" s="24"/>
      <c r="AC1012" s="27"/>
      <c r="AD1012" s="27"/>
      <c r="AE1012" s="27"/>
      <c r="AF1012" s="4"/>
      <c r="AG1012" s="4"/>
      <c r="AH1012" s="30"/>
      <c r="AI1012" s="30"/>
      <c r="AJ1012" s="4"/>
      <c r="AK1012" s="4"/>
      <c r="AL1012" s="24"/>
      <c r="AM1012" s="27"/>
      <c r="AN1012" s="27"/>
      <c r="AO1012" s="27"/>
      <c r="AP1012" s="4"/>
      <c r="AQ1012" s="4"/>
      <c r="AR1012" s="30"/>
      <c r="AS1012" s="30"/>
      <c r="AV1012" s="24"/>
      <c r="AW1012" s="27"/>
      <c r="AX1012" s="27"/>
      <c r="AY1012" s="27"/>
    </row>
    <row r="1013" spans="2:51" x14ac:dyDescent="0.25">
      <c r="B1013" s="4"/>
      <c r="C1013" s="30"/>
      <c r="D1013" s="30"/>
      <c r="E1013" s="30"/>
      <c r="F1013" s="27"/>
      <c r="G1013" s="27"/>
      <c r="H1013" s="24"/>
      <c r="I1013" s="27"/>
      <c r="J1013" s="27"/>
      <c r="K1013" s="27"/>
      <c r="L1013" s="4"/>
      <c r="M1013" s="4"/>
      <c r="N1013" s="30"/>
      <c r="O1013" s="30"/>
      <c r="P1013" s="4"/>
      <c r="Q1013" s="4"/>
      <c r="R1013" s="24"/>
      <c r="S1013" s="27"/>
      <c r="T1013" s="27"/>
      <c r="U1013" s="27"/>
      <c r="V1013" s="4"/>
      <c r="W1013" s="4"/>
      <c r="X1013" s="30"/>
      <c r="Y1013" s="30"/>
      <c r="Z1013" s="4"/>
      <c r="AA1013" s="4"/>
      <c r="AB1013" s="24"/>
      <c r="AC1013" s="27"/>
      <c r="AD1013" s="27"/>
      <c r="AE1013" s="27"/>
      <c r="AF1013" s="4"/>
      <c r="AG1013" s="4"/>
      <c r="AH1013" s="30"/>
      <c r="AI1013" s="30"/>
      <c r="AJ1013" s="4"/>
      <c r="AK1013" s="4"/>
      <c r="AL1013" s="24"/>
      <c r="AM1013" s="27"/>
      <c r="AN1013" s="27"/>
      <c r="AO1013" s="27"/>
      <c r="AP1013" s="4"/>
      <c r="AQ1013" s="4"/>
      <c r="AR1013" s="30"/>
      <c r="AS1013" s="30"/>
      <c r="AV1013" s="24"/>
      <c r="AW1013" s="27"/>
      <c r="AX1013" s="27"/>
      <c r="AY1013" s="27"/>
    </row>
    <row r="1014" spans="2:51" x14ac:dyDescent="0.25">
      <c r="B1014" s="4"/>
      <c r="C1014" s="30"/>
      <c r="D1014" s="30"/>
      <c r="E1014" s="30"/>
      <c r="F1014" s="27"/>
      <c r="G1014" s="27"/>
      <c r="H1014" s="24"/>
      <c r="I1014" s="27"/>
      <c r="J1014" s="27"/>
      <c r="K1014" s="27"/>
      <c r="L1014" s="4"/>
      <c r="M1014" s="4"/>
      <c r="N1014" s="30"/>
      <c r="O1014" s="30"/>
      <c r="P1014" s="4"/>
      <c r="Q1014" s="4"/>
      <c r="R1014" s="24"/>
      <c r="S1014" s="27"/>
      <c r="T1014" s="27"/>
      <c r="U1014" s="27"/>
      <c r="V1014" s="4"/>
      <c r="W1014" s="4"/>
      <c r="X1014" s="30"/>
      <c r="Y1014" s="30"/>
      <c r="Z1014" s="4"/>
      <c r="AA1014" s="4"/>
      <c r="AB1014" s="24"/>
      <c r="AC1014" s="27"/>
      <c r="AD1014" s="27"/>
      <c r="AE1014" s="27"/>
      <c r="AF1014" s="4"/>
      <c r="AG1014" s="4"/>
      <c r="AH1014" s="30"/>
      <c r="AI1014" s="30"/>
      <c r="AJ1014" s="4"/>
      <c r="AK1014" s="4"/>
      <c r="AL1014" s="24"/>
      <c r="AM1014" s="27"/>
      <c r="AN1014" s="27"/>
      <c r="AO1014" s="27"/>
      <c r="AP1014" s="4"/>
      <c r="AQ1014" s="4"/>
      <c r="AR1014" s="30"/>
      <c r="AS1014" s="30"/>
      <c r="AV1014" s="24"/>
      <c r="AW1014" s="27"/>
      <c r="AX1014" s="27"/>
      <c r="AY1014" s="27"/>
    </row>
    <row r="1015" spans="2:51" x14ac:dyDescent="0.25">
      <c r="B1015" s="4"/>
      <c r="C1015" s="30"/>
      <c r="D1015" s="30"/>
      <c r="E1015" s="30"/>
      <c r="F1015" s="27"/>
      <c r="G1015" s="27"/>
      <c r="H1015" s="24"/>
      <c r="I1015" s="27"/>
      <c r="J1015" s="27"/>
      <c r="K1015" s="27"/>
      <c r="L1015" s="4"/>
      <c r="M1015" s="4"/>
      <c r="N1015" s="30"/>
      <c r="O1015" s="30"/>
      <c r="P1015" s="4"/>
      <c r="Q1015" s="4"/>
      <c r="R1015" s="24"/>
      <c r="S1015" s="27"/>
      <c r="T1015" s="27"/>
      <c r="U1015" s="27"/>
      <c r="V1015" s="4"/>
      <c r="W1015" s="4"/>
      <c r="X1015" s="30"/>
      <c r="Y1015" s="30"/>
      <c r="Z1015" s="4"/>
      <c r="AA1015" s="4"/>
      <c r="AB1015" s="24"/>
      <c r="AC1015" s="27"/>
      <c r="AD1015" s="27"/>
      <c r="AE1015" s="27"/>
      <c r="AF1015" s="4"/>
      <c r="AG1015" s="4"/>
      <c r="AH1015" s="30"/>
      <c r="AI1015" s="30"/>
      <c r="AJ1015" s="4"/>
      <c r="AK1015" s="4"/>
      <c r="AL1015" s="24"/>
      <c r="AM1015" s="27"/>
      <c r="AN1015" s="27"/>
      <c r="AO1015" s="27"/>
      <c r="AP1015" s="4"/>
      <c r="AQ1015" s="4"/>
      <c r="AR1015" s="30"/>
      <c r="AS1015" s="30"/>
      <c r="AV1015" s="24"/>
      <c r="AW1015" s="27"/>
      <c r="AX1015" s="27"/>
      <c r="AY1015" s="27"/>
    </row>
    <row r="1016" spans="2:51" x14ac:dyDescent="0.25">
      <c r="B1016" s="4"/>
      <c r="C1016" s="30"/>
      <c r="D1016" s="30"/>
      <c r="E1016" s="30"/>
      <c r="F1016" s="27"/>
      <c r="G1016" s="27"/>
      <c r="H1016" s="24"/>
      <c r="I1016" s="27"/>
      <c r="J1016" s="27"/>
      <c r="K1016" s="27"/>
      <c r="L1016" s="4"/>
      <c r="M1016" s="4"/>
      <c r="N1016" s="30"/>
      <c r="O1016" s="30"/>
      <c r="P1016" s="4"/>
      <c r="Q1016" s="4"/>
      <c r="R1016" s="24"/>
      <c r="S1016" s="27"/>
      <c r="T1016" s="27"/>
      <c r="U1016" s="27"/>
      <c r="V1016" s="4"/>
      <c r="W1016" s="4"/>
      <c r="X1016" s="30"/>
      <c r="Y1016" s="30"/>
      <c r="Z1016" s="4"/>
      <c r="AA1016" s="4"/>
      <c r="AB1016" s="24"/>
      <c r="AC1016" s="27"/>
      <c r="AD1016" s="27"/>
      <c r="AE1016" s="27"/>
      <c r="AF1016" s="4"/>
      <c r="AG1016" s="4"/>
      <c r="AH1016" s="30"/>
      <c r="AI1016" s="30"/>
      <c r="AJ1016" s="4"/>
      <c r="AK1016" s="4"/>
      <c r="AL1016" s="24"/>
      <c r="AM1016" s="27"/>
      <c r="AN1016" s="27"/>
      <c r="AO1016" s="27"/>
      <c r="AP1016" s="4"/>
      <c r="AQ1016" s="4"/>
      <c r="AR1016" s="30"/>
      <c r="AS1016" s="30"/>
      <c r="AV1016" s="24"/>
      <c r="AW1016" s="27"/>
      <c r="AX1016" s="27"/>
      <c r="AY1016" s="27"/>
    </row>
    <row r="1017" spans="2:51" x14ac:dyDescent="0.25">
      <c r="B1017" s="4"/>
      <c r="C1017" s="30"/>
      <c r="D1017" s="30"/>
      <c r="E1017" s="30"/>
      <c r="F1017" s="27"/>
      <c r="G1017" s="27"/>
      <c r="H1017" s="24"/>
      <c r="I1017" s="27"/>
      <c r="J1017" s="27"/>
      <c r="K1017" s="27"/>
      <c r="L1017" s="4"/>
      <c r="M1017" s="4"/>
      <c r="N1017" s="30"/>
      <c r="O1017" s="30"/>
      <c r="P1017" s="4"/>
      <c r="Q1017" s="4"/>
      <c r="R1017" s="24"/>
      <c r="S1017" s="27"/>
      <c r="T1017" s="27"/>
      <c r="U1017" s="27"/>
      <c r="V1017" s="4"/>
      <c r="W1017" s="4"/>
      <c r="X1017" s="30"/>
      <c r="Y1017" s="30"/>
      <c r="Z1017" s="4"/>
      <c r="AA1017" s="4"/>
      <c r="AB1017" s="24"/>
      <c r="AC1017" s="27"/>
      <c r="AD1017" s="27"/>
      <c r="AE1017" s="27"/>
      <c r="AF1017" s="4"/>
      <c r="AG1017" s="4"/>
      <c r="AH1017" s="30"/>
      <c r="AI1017" s="30"/>
      <c r="AJ1017" s="4"/>
      <c r="AK1017" s="4"/>
      <c r="AL1017" s="24"/>
      <c r="AM1017" s="27"/>
      <c r="AN1017" s="27"/>
      <c r="AO1017" s="27"/>
      <c r="AP1017" s="4"/>
      <c r="AQ1017" s="4"/>
      <c r="AR1017" s="30"/>
      <c r="AS1017" s="30"/>
      <c r="AV1017" s="24"/>
      <c r="AW1017" s="27"/>
      <c r="AX1017" s="27"/>
      <c r="AY1017" s="27"/>
    </row>
    <row r="1018" spans="2:51" x14ac:dyDescent="0.25">
      <c r="B1018" s="4"/>
      <c r="C1018" s="30"/>
      <c r="D1018" s="30"/>
      <c r="E1018" s="30"/>
      <c r="F1018" s="27"/>
      <c r="G1018" s="27"/>
      <c r="H1018" s="24"/>
      <c r="I1018" s="27"/>
      <c r="J1018" s="27"/>
      <c r="K1018" s="27"/>
      <c r="L1018" s="4"/>
      <c r="M1018" s="4"/>
      <c r="N1018" s="30"/>
      <c r="O1018" s="30"/>
      <c r="P1018" s="4"/>
      <c r="Q1018" s="4"/>
      <c r="R1018" s="24"/>
      <c r="S1018" s="27"/>
      <c r="T1018" s="27"/>
      <c r="U1018" s="27"/>
      <c r="V1018" s="4"/>
      <c r="W1018" s="4"/>
      <c r="X1018" s="30"/>
      <c r="Y1018" s="30"/>
      <c r="Z1018" s="4"/>
      <c r="AA1018" s="4"/>
      <c r="AB1018" s="24"/>
      <c r="AC1018" s="27"/>
      <c r="AD1018" s="27"/>
      <c r="AE1018" s="27"/>
      <c r="AF1018" s="4"/>
      <c r="AG1018" s="4"/>
      <c r="AH1018" s="30"/>
      <c r="AI1018" s="30"/>
      <c r="AJ1018" s="4"/>
      <c r="AK1018" s="4"/>
      <c r="AL1018" s="24"/>
      <c r="AM1018" s="27"/>
      <c r="AN1018" s="27"/>
      <c r="AO1018" s="27"/>
      <c r="AP1018" s="4"/>
      <c r="AQ1018" s="4"/>
      <c r="AR1018" s="30"/>
      <c r="AS1018" s="30"/>
      <c r="AV1018" s="24"/>
      <c r="AW1018" s="27"/>
      <c r="AX1018" s="27"/>
      <c r="AY1018" s="27"/>
    </row>
    <row r="1019" spans="2:51" x14ac:dyDescent="0.25">
      <c r="B1019" s="4"/>
      <c r="C1019" s="30"/>
      <c r="D1019" s="30"/>
      <c r="E1019" s="30"/>
      <c r="F1019" s="27"/>
      <c r="G1019" s="27"/>
      <c r="H1019" s="24"/>
      <c r="I1019" s="27"/>
      <c r="J1019" s="27"/>
      <c r="K1019" s="27"/>
      <c r="L1019" s="4"/>
      <c r="M1019" s="4"/>
      <c r="N1019" s="30"/>
      <c r="O1019" s="30"/>
      <c r="P1019" s="4"/>
      <c r="Q1019" s="4"/>
      <c r="R1019" s="24"/>
      <c r="S1019" s="27"/>
      <c r="T1019" s="27"/>
      <c r="U1019" s="27"/>
      <c r="V1019" s="4"/>
      <c r="W1019" s="4"/>
      <c r="X1019" s="30"/>
      <c r="Y1019" s="30"/>
      <c r="Z1019" s="4"/>
      <c r="AA1019" s="4"/>
      <c r="AB1019" s="24"/>
      <c r="AC1019" s="27"/>
      <c r="AD1019" s="27"/>
      <c r="AE1019" s="27"/>
      <c r="AF1019" s="4"/>
      <c r="AG1019" s="4"/>
      <c r="AH1019" s="30"/>
      <c r="AI1019" s="30"/>
      <c r="AJ1019" s="4"/>
      <c r="AK1019" s="4"/>
      <c r="AL1019" s="24"/>
      <c r="AM1019" s="27"/>
      <c r="AN1019" s="27"/>
      <c r="AO1019" s="27"/>
      <c r="AP1019" s="4"/>
      <c r="AQ1019" s="4"/>
      <c r="AR1019" s="30"/>
      <c r="AS1019" s="30"/>
      <c r="AV1019" s="24"/>
      <c r="AW1019" s="27"/>
      <c r="AX1019" s="27"/>
      <c r="AY1019" s="27"/>
    </row>
    <row r="1020" spans="2:51" x14ac:dyDescent="0.25">
      <c r="B1020" s="4"/>
      <c r="C1020" s="30"/>
      <c r="D1020" s="30"/>
      <c r="E1020" s="30"/>
      <c r="F1020" s="27"/>
      <c r="G1020" s="27"/>
      <c r="H1020" s="24"/>
      <c r="I1020" s="27"/>
      <c r="J1020" s="27"/>
      <c r="K1020" s="27"/>
      <c r="L1020" s="4"/>
      <c r="M1020" s="4"/>
      <c r="N1020" s="30"/>
      <c r="O1020" s="30"/>
      <c r="P1020" s="4"/>
      <c r="Q1020" s="4"/>
      <c r="R1020" s="24"/>
      <c r="S1020" s="27"/>
      <c r="T1020" s="27"/>
      <c r="U1020" s="27"/>
      <c r="V1020" s="4"/>
      <c r="W1020" s="4"/>
      <c r="X1020" s="30"/>
      <c r="Y1020" s="30"/>
      <c r="Z1020" s="4"/>
      <c r="AA1020" s="4"/>
      <c r="AB1020" s="24"/>
      <c r="AC1020" s="27"/>
      <c r="AD1020" s="27"/>
      <c r="AE1020" s="27"/>
      <c r="AF1020" s="4"/>
      <c r="AG1020" s="4"/>
      <c r="AH1020" s="30"/>
      <c r="AI1020" s="30"/>
      <c r="AJ1020" s="4"/>
      <c r="AK1020" s="4"/>
      <c r="AL1020" s="24"/>
      <c r="AM1020" s="27"/>
      <c r="AN1020" s="27"/>
      <c r="AO1020" s="27"/>
      <c r="AP1020" s="4"/>
      <c r="AQ1020" s="4"/>
      <c r="AR1020" s="30"/>
      <c r="AS1020" s="30"/>
      <c r="AV1020" s="24"/>
      <c r="AW1020" s="27"/>
      <c r="AX1020" s="27"/>
      <c r="AY1020" s="27"/>
    </row>
    <row r="1021" spans="2:51" x14ac:dyDescent="0.25">
      <c r="B1021" s="4"/>
      <c r="C1021" s="30"/>
      <c r="D1021" s="30"/>
      <c r="E1021" s="30"/>
      <c r="F1021" s="27"/>
      <c r="G1021" s="27"/>
      <c r="H1021" s="24"/>
      <c r="I1021" s="27"/>
      <c r="J1021" s="27"/>
      <c r="K1021" s="27"/>
      <c r="L1021" s="4"/>
      <c r="M1021" s="4"/>
      <c r="N1021" s="30"/>
      <c r="O1021" s="30"/>
      <c r="P1021" s="4"/>
      <c r="Q1021" s="4"/>
      <c r="R1021" s="24"/>
      <c r="S1021" s="27"/>
      <c r="T1021" s="27"/>
      <c r="U1021" s="27"/>
      <c r="V1021" s="4"/>
      <c r="W1021" s="4"/>
      <c r="X1021" s="30"/>
      <c r="Y1021" s="30"/>
      <c r="Z1021" s="4"/>
      <c r="AA1021" s="4"/>
      <c r="AB1021" s="24"/>
      <c r="AC1021" s="27"/>
      <c r="AD1021" s="27"/>
      <c r="AE1021" s="27"/>
      <c r="AF1021" s="4"/>
      <c r="AG1021" s="4"/>
      <c r="AH1021" s="30"/>
      <c r="AI1021" s="30"/>
      <c r="AJ1021" s="4"/>
      <c r="AK1021" s="4"/>
      <c r="AL1021" s="24"/>
      <c r="AM1021" s="27"/>
      <c r="AN1021" s="27"/>
      <c r="AO1021" s="27"/>
      <c r="AP1021" s="4"/>
      <c r="AQ1021" s="4"/>
      <c r="AR1021" s="30"/>
      <c r="AS1021" s="30"/>
      <c r="AV1021" s="24"/>
      <c r="AW1021" s="27"/>
      <c r="AX1021" s="27"/>
      <c r="AY1021" s="27"/>
    </row>
    <row r="1022" spans="2:51" x14ac:dyDescent="0.25">
      <c r="B1022" s="4"/>
      <c r="C1022" s="30"/>
      <c r="D1022" s="30"/>
      <c r="E1022" s="30"/>
      <c r="F1022" s="27"/>
      <c r="G1022" s="27"/>
      <c r="H1022" s="24"/>
      <c r="I1022" s="27"/>
      <c r="J1022" s="27"/>
      <c r="K1022" s="27"/>
      <c r="L1022" s="4"/>
      <c r="M1022" s="4"/>
      <c r="N1022" s="30"/>
      <c r="O1022" s="30"/>
      <c r="P1022" s="4"/>
      <c r="Q1022" s="4"/>
      <c r="R1022" s="24"/>
      <c r="S1022" s="27"/>
      <c r="T1022" s="27"/>
      <c r="U1022" s="27"/>
      <c r="V1022" s="4"/>
      <c r="W1022" s="4"/>
      <c r="X1022" s="30"/>
      <c r="Y1022" s="30"/>
      <c r="Z1022" s="4"/>
      <c r="AA1022" s="4"/>
      <c r="AB1022" s="24"/>
      <c r="AC1022" s="27"/>
      <c r="AD1022" s="27"/>
      <c r="AE1022" s="27"/>
      <c r="AF1022" s="4"/>
      <c r="AG1022" s="4"/>
      <c r="AH1022" s="30"/>
      <c r="AI1022" s="30"/>
      <c r="AJ1022" s="4"/>
      <c r="AK1022" s="4"/>
      <c r="AL1022" s="24"/>
      <c r="AM1022" s="27"/>
      <c r="AN1022" s="27"/>
      <c r="AO1022" s="27"/>
      <c r="AP1022" s="4"/>
      <c r="AQ1022" s="4"/>
      <c r="AR1022" s="30"/>
      <c r="AS1022" s="30"/>
      <c r="AV1022" s="24"/>
      <c r="AW1022" s="27"/>
      <c r="AX1022" s="27"/>
      <c r="AY1022" s="27"/>
    </row>
    <row r="1023" spans="2:51" x14ac:dyDescent="0.25">
      <c r="B1023" s="4"/>
      <c r="C1023" s="30"/>
      <c r="D1023" s="30"/>
      <c r="E1023" s="30"/>
      <c r="F1023" s="27"/>
      <c r="G1023" s="27"/>
      <c r="H1023" s="24"/>
      <c r="I1023" s="27"/>
      <c r="J1023" s="27"/>
      <c r="K1023" s="27"/>
      <c r="L1023" s="4"/>
      <c r="M1023" s="4"/>
      <c r="N1023" s="30"/>
      <c r="O1023" s="30"/>
      <c r="P1023" s="4"/>
      <c r="Q1023" s="4"/>
      <c r="R1023" s="24"/>
      <c r="S1023" s="27"/>
      <c r="T1023" s="27"/>
      <c r="U1023" s="27"/>
      <c r="V1023" s="4"/>
      <c r="W1023" s="4"/>
      <c r="X1023" s="30"/>
      <c r="Y1023" s="30"/>
      <c r="Z1023" s="4"/>
      <c r="AA1023" s="4"/>
      <c r="AB1023" s="24"/>
      <c r="AC1023" s="27"/>
      <c r="AD1023" s="27"/>
      <c r="AE1023" s="27"/>
      <c r="AF1023" s="4"/>
      <c r="AG1023" s="4"/>
      <c r="AH1023" s="30"/>
      <c r="AI1023" s="30"/>
      <c r="AJ1023" s="4"/>
      <c r="AK1023" s="4"/>
      <c r="AL1023" s="24"/>
      <c r="AM1023" s="27"/>
      <c r="AN1023" s="27"/>
      <c r="AO1023" s="27"/>
      <c r="AP1023" s="4"/>
      <c r="AQ1023" s="4"/>
      <c r="AR1023" s="30"/>
      <c r="AS1023" s="30"/>
      <c r="AV1023" s="24"/>
      <c r="AW1023" s="27"/>
      <c r="AX1023" s="27"/>
      <c r="AY1023" s="27"/>
    </row>
    <row r="1024" spans="2:51" x14ac:dyDescent="0.25">
      <c r="B1024" s="4"/>
      <c r="C1024" s="30"/>
      <c r="D1024" s="30"/>
      <c r="E1024" s="30"/>
      <c r="F1024" s="27"/>
      <c r="G1024" s="27"/>
      <c r="H1024" s="24"/>
      <c r="I1024" s="27"/>
      <c r="J1024" s="27"/>
      <c r="K1024" s="27"/>
      <c r="L1024" s="4"/>
      <c r="M1024" s="4"/>
      <c r="N1024" s="30"/>
      <c r="O1024" s="30"/>
      <c r="P1024" s="4"/>
      <c r="Q1024" s="4"/>
      <c r="R1024" s="24"/>
      <c r="S1024" s="27"/>
      <c r="T1024" s="27"/>
      <c r="U1024" s="27"/>
      <c r="V1024" s="4"/>
      <c r="W1024" s="4"/>
      <c r="X1024" s="30"/>
      <c r="Y1024" s="30"/>
      <c r="Z1024" s="4"/>
      <c r="AA1024" s="4"/>
      <c r="AB1024" s="24"/>
      <c r="AC1024" s="27"/>
      <c r="AD1024" s="27"/>
      <c r="AE1024" s="27"/>
      <c r="AF1024" s="4"/>
      <c r="AG1024" s="4"/>
      <c r="AH1024" s="30"/>
      <c r="AI1024" s="30"/>
      <c r="AJ1024" s="4"/>
      <c r="AK1024" s="4"/>
      <c r="AL1024" s="24"/>
      <c r="AM1024" s="27"/>
      <c r="AN1024" s="27"/>
      <c r="AO1024" s="27"/>
      <c r="AP1024" s="4"/>
      <c r="AQ1024" s="4"/>
      <c r="AR1024" s="30"/>
      <c r="AS1024" s="30"/>
      <c r="AV1024" s="24"/>
      <c r="AW1024" s="27"/>
      <c r="AX1024" s="27"/>
      <c r="AY1024" s="27"/>
    </row>
    <row r="1025" spans="2:51" x14ac:dyDescent="0.25">
      <c r="B1025" s="4"/>
      <c r="C1025" s="30"/>
      <c r="D1025" s="30"/>
      <c r="E1025" s="30"/>
      <c r="F1025" s="27"/>
      <c r="G1025" s="27"/>
      <c r="H1025" s="24"/>
      <c r="I1025" s="27"/>
      <c r="J1025" s="27"/>
      <c r="K1025" s="27"/>
      <c r="L1025" s="4"/>
      <c r="M1025" s="4"/>
      <c r="N1025" s="30"/>
      <c r="O1025" s="30"/>
      <c r="P1025" s="4"/>
      <c r="Q1025" s="4"/>
      <c r="R1025" s="24"/>
      <c r="S1025" s="27"/>
      <c r="T1025" s="27"/>
      <c r="U1025" s="27"/>
      <c r="V1025" s="4"/>
      <c r="W1025" s="4"/>
      <c r="X1025" s="30"/>
      <c r="Y1025" s="30"/>
      <c r="Z1025" s="4"/>
      <c r="AA1025" s="4"/>
      <c r="AB1025" s="24"/>
      <c r="AC1025" s="27"/>
      <c r="AD1025" s="27"/>
      <c r="AE1025" s="27"/>
      <c r="AF1025" s="4"/>
      <c r="AG1025" s="4"/>
      <c r="AH1025" s="30"/>
      <c r="AI1025" s="30"/>
      <c r="AJ1025" s="4"/>
      <c r="AK1025" s="4"/>
      <c r="AL1025" s="24"/>
      <c r="AM1025" s="27"/>
      <c r="AN1025" s="27"/>
      <c r="AO1025" s="27"/>
      <c r="AP1025" s="4"/>
      <c r="AQ1025" s="4"/>
      <c r="AR1025" s="30"/>
      <c r="AS1025" s="30"/>
      <c r="AV1025" s="24"/>
      <c r="AW1025" s="27"/>
      <c r="AX1025" s="27"/>
      <c r="AY1025" s="27"/>
    </row>
    <row r="1026" spans="2:51" x14ac:dyDescent="0.25">
      <c r="B1026" s="4"/>
      <c r="C1026" s="30"/>
      <c r="D1026" s="30"/>
      <c r="E1026" s="30"/>
      <c r="F1026" s="27"/>
      <c r="G1026" s="27"/>
      <c r="H1026" s="24"/>
      <c r="I1026" s="27"/>
      <c r="J1026" s="27"/>
      <c r="K1026" s="27"/>
      <c r="L1026" s="4"/>
      <c r="M1026" s="4"/>
      <c r="N1026" s="30"/>
      <c r="O1026" s="30"/>
      <c r="P1026" s="4"/>
      <c r="Q1026" s="4"/>
      <c r="R1026" s="24"/>
      <c r="S1026" s="27"/>
      <c r="T1026" s="27"/>
      <c r="U1026" s="27"/>
      <c r="V1026" s="4"/>
      <c r="W1026" s="4"/>
      <c r="X1026" s="30"/>
      <c r="Y1026" s="30"/>
      <c r="Z1026" s="4"/>
      <c r="AA1026" s="4"/>
      <c r="AB1026" s="24"/>
      <c r="AC1026" s="27"/>
      <c r="AD1026" s="27"/>
      <c r="AE1026" s="27"/>
      <c r="AF1026" s="4"/>
      <c r="AG1026" s="4"/>
      <c r="AH1026" s="30"/>
      <c r="AI1026" s="30"/>
      <c r="AJ1026" s="4"/>
      <c r="AK1026" s="4"/>
      <c r="AL1026" s="24"/>
      <c r="AM1026" s="27"/>
      <c r="AN1026" s="27"/>
      <c r="AO1026" s="27"/>
      <c r="AP1026" s="4"/>
      <c r="AQ1026" s="4"/>
      <c r="AR1026" s="30"/>
      <c r="AS1026" s="30"/>
      <c r="AV1026" s="24"/>
      <c r="AW1026" s="27"/>
      <c r="AX1026" s="27"/>
      <c r="AY1026" s="27"/>
    </row>
    <row r="1027" spans="2:51" x14ac:dyDescent="0.25">
      <c r="B1027" s="4"/>
      <c r="C1027" s="30"/>
      <c r="D1027" s="30"/>
      <c r="E1027" s="30"/>
      <c r="F1027" s="27"/>
      <c r="G1027" s="27"/>
      <c r="H1027" s="24"/>
      <c r="I1027" s="27"/>
      <c r="J1027" s="27"/>
      <c r="K1027" s="27"/>
      <c r="L1027" s="4"/>
      <c r="M1027" s="4"/>
      <c r="N1027" s="30"/>
      <c r="O1027" s="30"/>
      <c r="P1027" s="4"/>
      <c r="Q1027" s="4"/>
      <c r="R1027" s="24"/>
      <c r="S1027" s="27"/>
      <c r="T1027" s="27"/>
      <c r="U1027" s="27"/>
      <c r="V1027" s="4"/>
      <c r="W1027" s="4"/>
      <c r="X1027" s="30"/>
      <c r="Y1027" s="30"/>
      <c r="Z1027" s="4"/>
      <c r="AA1027" s="4"/>
      <c r="AB1027" s="24"/>
      <c r="AC1027" s="27"/>
      <c r="AD1027" s="27"/>
      <c r="AE1027" s="27"/>
      <c r="AF1027" s="4"/>
      <c r="AG1027" s="4"/>
      <c r="AH1027" s="30"/>
      <c r="AI1027" s="30"/>
      <c r="AJ1027" s="4"/>
      <c r="AK1027" s="4"/>
      <c r="AL1027" s="24"/>
      <c r="AM1027" s="27"/>
      <c r="AN1027" s="27"/>
      <c r="AO1027" s="27"/>
      <c r="AP1027" s="4"/>
      <c r="AQ1027" s="4"/>
      <c r="AR1027" s="30"/>
      <c r="AS1027" s="30"/>
      <c r="AV1027" s="24"/>
      <c r="AW1027" s="27"/>
      <c r="AX1027" s="27"/>
      <c r="AY1027" s="27"/>
    </row>
    <row r="1028" spans="2:51" x14ac:dyDescent="0.25">
      <c r="B1028" s="4"/>
      <c r="C1028" s="30"/>
      <c r="D1028" s="30"/>
      <c r="E1028" s="30"/>
      <c r="F1028" s="27"/>
      <c r="G1028" s="27"/>
      <c r="H1028" s="24"/>
      <c r="I1028" s="27"/>
      <c r="J1028" s="27"/>
      <c r="K1028" s="27"/>
      <c r="L1028" s="4"/>
      <c r="M1028" s="4"/>
      <c r="N1028" s="30"/>
      <c r="O1028" s="30"/>
      <c r="P1028" s="4"/>
      <c r="Q1028" s="4"/>
      <c r="R1028" s="24"/>
      <c r="S1028" s="27"/>
      <c r="T1028" s="27"/>
      <c r="U1028" s="27"/>
      <c r="V1028" s="4"/>
      <c r="W1028" s="4"/>
      <c r="X1028" s="30"/>
      <c r="Y1028" s="30"/>
      <c r="Z1028" s="4"/>
      <c r="AA1028" s="4"/>
      <c r="AB1028" s="24"/>
      <c r="AC1028" s="27"/>
      <c r="AD1028" s="27"/>
      <c r="AE1028" s="27"/>
      <c r="AF1028" s="4"/>
      <c r="AG1028" s="4"/>
      <c r="AH1028" s="30"/>
      <c r="AI1028" s="30"/>
      <c r="AJ1028" s="4"/>
      <c r="AK1028" s="4"/>
      <c r="AL1028" s="24"/>
      <c r="AM1028" s="27"/>
      <c r="AN1028" s="27"/>
      <c r="AO1028" s="27"/>
      <c r="AP1028" s="4"/>
      <c r="AQ1028" s="4"/>
      <c r="AR1028" s="30"/>
      <c r="AS1028" s="30"/>
      <c r="AV1028" s="24"/>
      <c r="AW1028" s="27"/>
      <c r="AX1028" s="27"/>
      <c r="AY1028" s="27"/>
    </row>
    <row r="1029" spans="2:51" x14ac:dyDescent="0.25">
      <c r="B1029" s="4"/>
      <c r="C1029" s="30"/>
      <c r="D1029" s="30"/>
      <c r="E1029" s="30"/>
      <c r="F1029" s="27"/>
      <c r="G1029" s="27"/>
      <c r="H1029" s="24"/>
      <c r="I1029" s="27"/>
      <c r="J1029" s="27"/>
      <c r="K1029" s="27"/>
      <c r="L1029" s="4"/>
      <c r="M1029" s="4"/>
      <c r="N1029" s="30"/>
      <c r="O1029" s="30"/>
      <c r="P1029" s="4"/>
      <c r="Q1029" s="4"/>
      <c r="R1029" s="24"/>
      <c r="S1029" s="27"/>
      <c r="T1029" s="27"/>
      <c r="U1029" s="27"/>
      <c r="V1029" s="4"/>
      <c r="W1029" s="4"/>
      <c r="X1029" s="30"/>
      <c r="Y1029" s="30"/>
      <c r="Z1029" s="4"/>
      <c r="AA1029" s="4"/>
      <c r="AB1029" s="24"/>
      <c r="AC1029" s="27"/>
      <c r="AD1029" s="27"/>
      <c r="AE1029" s="27"/>
      <c r="AF1029" s="4"/>
      <c r="AG1029" s="4"/>
      <c r="AH1029" s="30"/>
      <c r="AI1029" s="30"/>
      <c r="AJ1029" s="4"/>
      <c r="AK1029" s="4"/>
      <c r="AL1029" s="24"/>
      <c r="AM1029" s="27"/>
      <c r="AN1029" s="27"/>
      <c r="AO1029" s="27"/>
      <c r="AP1029" s="4"/>
      <c r="AQ1029" s="4"/>
      <c r="AR1029" s="30"/>
      <c r="AS1029" s="30"/>
      <c r="AV1029" s="24"/>
      <c r="AW1029" s="27"/>
      <c r="AX1029" s="27"/>
      <c r="AY1029" s="27"/>
    </row>
    <row r="1030" spans="2:51" x14ac:dyDescent="0.25">
      <c r="B1030" s="4"/>
      <c r="C1030" s="30"/>
      <c r="D1030" s="30"/>
      <c r="E1030" s="30"/>
      <c r="F1030" s="27"/>
      <c r="G1030" s="27"/>
      <c r="H1030" s="24"/>
      <c r="I1030" s="27"/>
      <c r="J1030" s="27"/>
      <c r="K1030" s="27"/>
      <c r="L1030" s="4"/>
      <c r="M1030" s="4"/>
      <c r="N1030" s="30"/>
      <c r="O1030" s="30"/>
      <c r="P1030" s="4"/>
      <c r="Q1030" s="4"/>
      <c r="R1030" s="24"/>
      <c r="S1030" s="27"/>
      <c r="T1030" s="27"/>
      <c r="U1030" s="27"/>
      <c r="V1030" s="4"/>
      <c r="W1030" s="4"/>
      <c r="X1030" s="30"/>
      <c r="Y1030" s="30"/>
      <c r="Z1030" s="4"/>
      <c r="AA1030" s="4"/>
      <c r="AB1030" s="24"/>
      <c r="AC1030" s="27"/>
      <c r="AD1030" s="27"/>
      <c r="AE1030" s="27"/>
      <c r="AF1030" s="4"/>
      <c r="AG1030" s="4"/>
      <c r="AH1030" s="30"/>
      <c r="AI1030" s="30"/>
      <c r="AJ1030" s="4"/>
      <c r="AK1030" s="4"/>
      <c r="AL1030" s="24"/>
      <c r="AM1030" s="27"/>
      <c r="AN1030" s="27"/>
      <c r="AO1030" s="27"/>
      <c r="AP1030" s="4"/>
      <c r="AQ1030" s="4"/>
      <c r="AR1030" s="30"/>
      <c r="AS1030" s="30"/>
      <c r="AV1030" s="24"/>
      <c r="AW1030" s="27"/>
      <c r="AX1030" s="27"/>
      <c r="AY1030" s="27"/>
    </row>
    <row r="1031" spans="2:51" x14ac:dyDescent="0.25">
      <c r="B1031" s="4"/>
      <c r="C1031" s="30"/>
      <c r="D1031" s="30"/>
      <c r="E1031" s="30"/>
      <c r="F1031" s="27"/>
      <c r="G1031" s="27"/>
      <c r="H1031" s="24"/>
      <c r="I1031" s="27"/>
      <c r="J1031" s="27"/>
      <c r="K1031" s="27"/>
      <c r="L1031" s="4"/>
      <c r="M1031" s="4"/>
      <c r="N1031" s="30"/>
      <c r="O1031" s="30"/>
      <c r="P1031" s="4"/>
      <c r="Q1031" s="4"/>
      <c r="R1031" s="24"/>
      <c r="S1031" s="27"/>
      <c r="T1031" s="27"/>
      <c r="U1031" s="27"/>
      <c r="V1031" s="4"/>
      <c r="W1031" s="4"/>
      <c r="X1031" s="30"/>
      <c r="Y1031" s="30"/>
      <c r="Z1031" s="4"/>
      <c r="AA1031" s="4"/>
      <c r="AB1031" s="24"/>
      <c r="AC1031" s="27"/>
      <c r="AD1031" s="27"/>
      <c r="AE1031" s="27"/>
      <c r="AF1031" s="4"/>
      <c r="AG1031" s="4"/>
      <c r="AH1031" s="30"/>
      <c r="AI1031" s="30"/>
      <c r="AJ1031" s="4"/>
      <c r="AK1031" s="4"/>
      <c r="AL1031" s="24"/>
      <c r="AM1031" s="27"/>
      <c r="AN1031" s="27"/>
      <c r="AO1031" s="27"/>
      <c r="AP1031" s="4"/>
      <c r="AQ1031" s="4"/>
      <c r="AR1031" s="30"/>
      <c r="AS1031" s="30"/>
      <c r="AV1031" s="24"/>
      <c r="AW1031" s="27"/>
      <c r="AX1031" s="27"/>
      <c r="AY1031" s="27"/>
    </row>
    <row r="1032" spans="2:51" x14ac:dyDescent="0.25">
      <c r="B1032" s="4"/>
      <c r="C1032" s="30"/>
      <c r="D1032" s="30"/>
      <c r="E1032" s="30"/>
      <c r="F1032" s="27"/>
      <c r="G1032" s="27"/>
      <c r="H1032" s="24"/>
      <c r="I1032" s="27"/>
      <c r="J1032" s="27"/>
      <c r="K1032" s="27"/>
      <c r="L1032" s="4"/>
      <c r="M1032" s="4"/>
      <c r="N1032" s="30"/>
      <c r="O1032" s="30"/>
      <c r="P1032" s="4"/>
      <c r="Q1032" s="4"/>
      <c r="R1032" s="24"/>
      <c r="S1032" s="27"/>
      <c r="T1032" s="27"/>
      <c r="U1032" s="27"/>
      <c r="V1032" s="4"/>
      <c r="W1032" s="4"/>
      <c r="X1032" s="30"/>
      <c r="Y1032" s="30"/>
      <c r="Z1032" s="4"/>
      <c r="AA1032" s="4"/>
      <c r="AB1032" s="24"/>
      <c r="AC1032" s="27"/>
      <c r="AD1032" s="27"/>
      <c r="AE1032" s="27"/>
      <c r="AF1032" s="4"/>
      <c r="AG1032" s="4"/>
      <c r="AH1032" s="30"/>
      <c r="AI1032" s="30"/>
      <c r="AJ1032" s="4"/>
      <c r="AK1032" s="4"/>
      <c r="AL1032" s="24"/>
      <c r="AM1032" s="27"/>
      <c r="AN1032" s="27"/>
      <c r="AO1032" s="27"/>
      <c r="AP1032" s="4"/>
      <c r="AQ1032" s="4"/>
      <c r="AR1032" s="30"/>
      <c r="AS1032" s="30"/>
      <c r="AV1032" s="24"/>
      <c r="AW1032" s="27"/>
      <c r="AX1032" s="27"/>
      <c r="AY1032" s="27"/>
    </row>
    <row r="1033" spans="2:51" x14ac:dyDescent="0.25">
      <c r="B1033" s="4"/>
      <c r="C1033" s="30"/>
      <c r="D1033" s="30"/>
      <c r="E1033" s="30"/>
      <c r="F1033" s="27"/>
      <c r="G1033" s="27"/>
      <c r="H1033" s="24"/>
      <c r="I1033" s="27"/>
      <c r="J1033" s="27"/>
      <c r="K1033" s="27"/>
      <c r="L1033" s="4"/>
      <c r="M1033" s="4"/>
      <c r="N1033" s="30"/>
      <c r="O1033" s="30"/>
      <c r="P1033" s="4"/>
      <c r="Q1033" s="4"/>
      <c r="R1033" s="24"/>
      <c r="S1033" s="27"/>
      <c r="T1033" s="27"/>
      <c r="U1033" s="27"/>
      <c r="V1033" s="4"/>
      <c r="W1033" s="4"/>
      <c r="X1033" s="30"/>
      <c r="Y1033" s="30"/>
      <c r="Z1033" s="4"/>
      <c r="AA1033" s="4"/>
      <c r="AB1033" s="24"/>
      <c r="AC1033" s="27"/>
      <c r="AD1033" s="27"/>
      <c r="AE1033" s="27"/>
      <c r="AF1033" s="4"/>
      <c r="AG1033" s="4"/>
      <c r="AH1033" s="30"/>
      <c r="AI1033" s="30"/>
      <c r="AJ1033" s="4"/>
      <c r="AK1033" s="4"/>
      <c r="AL1033" s="24"/>
      <c r="AM1033" s="27"/>
      <c r="AN1033" s="27"/>
      <c r="AO1033" s="27"/>
      <c r="AP1033" s="4"/>
      <c r="AQ1033" s="4"/>
      <c r="AR1033" s="30"/>
      <c r="AS1033" s="30"/>
      <c r="AV1033" s="24"/>
      <c r="AW1033" s="27"/>
      <c r="AX1033" s="27"/>
      <c r="AY1033" s="27"/>
    </row>
    <row r="1034" spans="2:51" x14ac:dyDescent="0.25">
      <c r="B1034" s="4"/>
      <c r="C1034" s="30"/>
      <c r="D1034" s="30"/>
      <c r="E1034" s="30"/>
      <c r="F1034" s="27"/>
      <c r="G1034" s="27"/>
      <c r="H1034" s="24"/>
      <c r="I1034" s="27"/>
      <c r="J1034" s="27"/>
      <c r="K1034" s="27"/>
      <c r="L1034" s="4"/>
      <c r="M1034" s="4"/>
      <c r="N1034" s="30"/>
      <c r="O1034" s="30"/>
      <c r="P1034" s="4"/>
      <c r="Q1034" s="4"/>
      <c r="R1034" s="24"/>
      <c r="S1034" s="27"/>
      <c r="T1034" s="27"/>
      <c r="U1034" s="27"/>
      <c r="V1034" s="4"/>
      <c r="W1034" s="4"/>
      <c r="X1034" s="30"/>
      <c r="Y1034" s="30"/>
      <c r="Z1034" s="4"/>
      <c r="AA1034" s="4"/>
      <c r="AB1034" s="24"/>
      <c r="AC1034" s="27"/>
      <c r="AD1034" s="27"/>
      <c r="AE1034" s="27"/>
      <c r="AF1034" s="4"/>
      <c r="AG1034" s="4"/>
      <c r="AH1034" s="30"/>
      <c r="AI1034" s="30"/>
      <c r="AJ1034" s="4"/>
      <c r="AK1034" s="4"/>
      <c r="AL1034" s="24"/>
      <c r="AM1034" s="27"/>
      <c r="AN1034" s="27"/>
      <c r="AO1034" s="27"/>
      <c r="AP1034" s="4"/>
      <c r="AQ1034" s="4"/>
      <c r="AR1034" s="30"/>
      <c r="AS1034" s="30"/>
      <c r="AV1034" s="24"/>
      <c r="AW1034" s="27"/>
      <c r="AX1034" s="27"/>
      <c r="AY1034" s="27"/>
    </row>
    <row r="1035" spans="2:51" x14ac:dyDescent="0.25">
      <c r="B1035" s="4"/>
      <c r="C1035" s="30"/>
      <c r="D1035" s="30"/>
      <c r="E1035" s="30"/>
      <c r="F1035" s="27"/>
      <c r="G1035" s="27"/>
      <c r="H1035" s="24"/>
      <c r="I1035" s="27"/>
      <c r="J1035" s="27"/>
      <c r="K1035" s="27"/>
      <c r="L1035" s="4"/>
      <c r="M1035" s="4"/>
      <c r="N1035" s="30"/>
      <c r="O1035" s="30"/>
      <c r="P1035" s="4"/>
      <c r="Q1035" s="4"/>
      <c r="R1035" s="24"/>
      <c r="S1035" s="27"/>
      <c r="T1035" s="27"/>
      <c r="U1035" s="27"/>
      <c r="V1035" s="4"/>
      <c r="W1035" s="4"/>
      <c r="X1035" s="30"/>
      <c r="Y1035" s="30"/>
      <c r="Z1035" s="4"/>
      <c r="AA1035" s="4"/>
      <c r="AB1035" s="24"/>
      <c r="AC1035" s="27"/>
      <c r="AD1035" s="27"/>
      <c r="AE1035" s="27"/>
      <c r="AF1035" s="4"/>
      <c r="AG1035" s="4"/>
      <c r="AH1035" s="30"/>
      <c r="AI1035" s="30"/>
      <c r="AJ1035" s="4"/>
      <c r="AK1035" s="4"/>
      <c r="AL1035" s="24"/>
      <c r="AM1035" s="27"/>
      <c r="AN1035" s="27"/>
      <c r="AO1035" s="27"/>
      <c r="AP1035" s="4"/>
      <c r="AQ1035" s="4"/>
      <c r="AR1035" s="30"/>
      <c r="AS1035" s="30"/>
      <c r="AV1035" s="24"/>
      <c r="AW1035" s="27"/>
      <c r="AX1035" s="27"/>
      <c r="AY1035" s="27"/>
    </row>
    <row r="1036" spans="2:51" x14ac:dyDescent="0.25">
      <c r="B1036" s="4"/>
      <c r="C1036" s="30"/>
      <c r="D1036" s="30"/>
      <c r="E1036" s="30"/>
      <c r="F1036" s="27"/>
      <c r="G1036" s="27"/>
      <c r="H1036" s="24"/>
      <c r="I1036" s="27"/>
      <c r="J1036" s="27"/>
      <c r="K1036" s="27"/>
      <c r="L1036" s="4"/>
      <c r="M1036" s="4"/>
      <c r="N1036" s="30"/>
      <c r="O1036" s="30"/>
      <c r="P1036" s="4"/>
      <c r="Q1036" s="4"/>
      <c r="R1036" s="24"/>
      <c r="S1036" s="27"/>
      <c r="T1036" s="27"/>
      <c r="U1036" s="27"/>
      <c r="V1036" s="4"/>
      <c r="W1036" s="4"/>
      <c r="X1036" s="30"/>
      <c r="Y1036" s="30"/>
      <c r="Z1036" s="4"/>
      <c r="AA1036" s="4"/>
      <c r="AB1036" s="24"/>
      <c r="AC1036" s="27"/>
      <c r="AD1036" s="27"/>
      <c r="AE1036" s="27"/>
      <c r="AF1036" s="4"/>
      <c r="AG1036" s="4"/>
      <c r="AH1036" s="30"/>
      <c r="AI1036" s="30"/>
      <c r="AJ1036" s="4"/>
      <c r="AK1036" s="4"/>
      <c r="AL1036" s="24"/>
      <c r="AM1036" s="27"/>
      <c r="AN1036" s="27"/>
      <c r="AO1036" s="27"/>
      <c r="AP1036" s="4"/>
      <c r="AQ1036" s="4"/>
      <c r="AR1036" s="30"/>
      <c r="AS1036" s="30"/>
      <c r="AV1036" s="24"/>
      <c r="AW1036" s="27"/>
      <c r="AX1036" s="27"/>
      <c r="AY1036" s="27"/>
    </row>
    <row r="1037" spans="2:51" x14ac:dyDescent="0.25">
      <c r="B1037" s="4"/>
      <c r="C1037" s="30"/>
      <c r="D1037" s="30"/>
      <c r="E1037" s="30"/>
      <c r="F1037" s="27"/>
      <c r="G1037" s="27"/>
      <c r="H1037" s="24"/>
      <c r="I1037" s="27"/>
      <c r="J1037" s="27"/>
      <c r="K1037" s="27"/>
      <c r="L1037" s="4"/>
      <c r="M1037" s="4"/>
      <c r="N1037" s="30"/>
      <c r="O1037" s="30"/>
      <c r="P1037" s="4"/>
      <c r="Q1037" s="4"/>
      <c r="R1037" s="24"/>
      <c r="S1037" s="27"/>
      <c r="T1037" s="27"/>
      <c r="U1037" s="27"/>
      <c r="V1037" s="4"/>
      <c r="W1037" s="4"/>
      <c r="X1037" s="30"/>
      <c r="Y1037" s="30"/>
      <c r="Z1037" s="4"/>
      <c r="AA1037" s="4"/>
      <c r="AB1037" s="24"/>
      <c r="AC1037" s="27"/>
      <c r="AD1037" s="27"/>
      <c r="AE1037" s="27"/>
      <c r="AF1037" s="4"/>
      <c r="AG1037" s="4"/>
      <c r="AH1037" s="30"/>
      <c r="AI1037" s="30"/>
      <c r="AJ1037" s="4"/>
      <c r="AK1037" s="4"/>
      <c r="AL1037" s="24"/>
      <c r="AM1037" s="27"/>
      <c r="AN1037" s="27"/>
      <c r="AO1037" s="27"/>
      <c r="AP1037" s="4"/>
      <c r="AQ1037" s="4"/>
      <c r="AR1037" s="30"/>
      <c r="AS1037" s="30"/>
      <c r="AV1037" s="24"/>
      <c r="AW1037" s="27"/>
      <c r="AX1037" s="27"/>
      <c r="AY1037" s="27"/>
    </row>
    <row r="1038" spans="2:51" x14ac:dyDescent="0.25">
      <c r="B1038" s="4"/>
      <c r="C1038" s="30"/>
      <c r="D1038" s="30"/>
      <c r="E1038" s="30"/>
      <c r="F1038" s="27"/>
      <c r="G1038" s="27"/>
      <c r="H1038" s="24"/>
      <c r="I1038" s="27"/>
      <c r="J1038" s="27"/>
      <c r="K1038" s="27"/>
      <c r="L1038" s="4"/>
      <c r="M1038" s="4"/>
      <c r="N1038" s="30"/>
      <c r="O1038" s="30"/>
      <c r="P1038" s="4"/>
      <c r="Q1038" s="4"/>
      <c r="R1038" s="24"/>
      <c r="S1038" s="27"/>
      <c r="T1038" s="27"/>
      <c r="U1038" s="27"/>
      <c r="V1038" s="4"/>
      <c r="W1038" s="4"/>
      <c r="X1038" s="30"/>
      <c r="Y1038" s="30"/>
      <c r="Z1038" s="4"/>
      <c r="AA1038" s="4"/>
      <c r="AB1038" s="24"/>
      <c r="AC1038" s="27"/>
      <c r="AD1038" s="27"/>
      <c r="AE1038" s="27"/>
      <c r="AF1038" s="4"/>
      <c r="AG1038" s="4"/>
      <c r="AH1038" s="30"/>
      <c r="AI1038" s="30"/>
      <c r="AJ1038" s="4"/>
      <c r="AK1038" s="4"/>
      <c r="AL1038" s="24"/>
      <c r="AM1038" s="27"/>
      <c r="AN1038" s="27"/>
      <c r="AO1038" s="27"/>
      <c r="AP1038" s="4"/>
      <c r="AQ1038" s="4"/>
      <c r="AR1038" s="30"/>
      <c r="AS1038" s="30"/>
      <c r="AV1038" s="24"/>
      <c r="AW1038" s="27"/>
      <c r="AX1038" s="27"/>
      <c r="AY1038" s="27"/>
    </row>
    <row r="1039" spans="2:51" x14ac:dyDescent="0.25">
      <c r="B1039" s="4"/>
      <c r="C1039" s="30"/>
      <c r="D1039" s="30"/>
      <c r="E1039" s="30"/>
      <c r="F1039" s="27"/>
      <c r="G1039" s="27"/>
      <c r="H1039" s="24"/>
      <c r="I1039" s="27"/>
      <c r="J1039" s="27"/>
      <c r="K1039" s="27"/>
      <c r="L1039" s="4"/>
      <c r="M1039" s="4"/>
      <c r="N1039" s="30"/>
      <c r="O1039" s="30"/>
      <c r="P1039" s="4"/>
      <c r="Q1039" s="4"/>
      <c r="R1039" s="24"/>
      <c r="S1039" s="27"/>
      <c r="T1039" s="27"/>
      <c r="U1039" s="27"/>
      <c r="V1039" s="4"/>
      <c r="W1039" s="4"/>
      <c r="X1039" s="30"/>
      <c r="Y1039" s="30"/>
      <c r="Z1039" s="4"/>
      <c r="AA1039" s="4"/>
      <c r="AB1039" s="24"/>
      <c r="AC1039" s="27"/>
      <c r="AD1039" s="27"/>
      <c r="AE1039" s="27"/>
      <c r="AF1039" s="4"/>
      <c r="AG1039" s="4"/>
      <c r="AH1039" s="30"/>
      <c r="AI1039" s="30"/>
      <c r="AJ1039" s="4"/>
      <c r="AK1039" s="4"/>
      <c r="AL1039" s="24"/>
      <c r="AM1039" s="27"/>
      <c r="AN1039" s="27"/>
      <c r="AO1039" s="27"/>
      <c r="AP1039" s="4"/>
      <c r="AQ1039" s="4"/>
      <c r="AR1039" s="30"/>
      <c r="AS1039" s="30"/>
      <c r="AV1039" s="24"/>
      <c r="AW1039" s="27"/>
      <c r="AX1039" s="27"/>
      <c r="AY1039" s="27"/>
    </row>
    <row r="1040" spans="2:51" x14ac:dyDescent="0.25">
      <c r="B1040" s="4"/>
      <c r="C1040" s="30"/>
      <c r="D1040" s="30"/>
      <c r="E1040" s="30"/>
      <c r="F1040" s="27"/>
      <c r="G1040" s="27"/>
      <c r="H1040" s="24"/>
      <c r="I1040" s="27"/>
      <c r="J1040" s="27"/>
      <c r="K1040" s="27"/>
      <c r="L1040" s="4"/>
      <c r="M1040" s="4"/>
      <c r="N1040" s="30"/>
      <c r="O1040" s="30"/>
      <c r="P1040" s="4"/>
      <c r="Q1040" s="4"/>
      <c r="R1040" s="24"/>
      <c r="S1040" s="27"/>
      <c r="T1040" s="27"/>
      <c r="U1040" s="27"/>
      <c r="V1040" s="4"/>
      <c r="W1040" s="4"/>
      <c r="X1040" s="30"/>
      <c r="Y1040" s="30"/>
      <c r="Z1040" s="4"/>
      <c r="AA1040" s="4"/>
      <c r="AB1040" s="24"/>
      <c r="AC1040" s="27"/>
      <c r="AD1040" s="27"/>
      <c r="AE1040" s="27"/>
      <c r="AF1040" s="4"/>
      <c r="AG1040" s="4"/>
      <c r="AH1040" s="30"/>
      <c r="AI1040" s="30"/>
      <c r="AJ1040" s="4"/>
      <c r="AK1040" s="4"/>
      <c r="AL1040" s="24"/>
      <c r="AM1040" s="27"/>
      <c r="AN1040" s="27"/>
      <c r="AO1040" s="27"/>
      <c r="AP1040" s="4"/>
      <c r="AQ1040" s="4"/>
      <c r="AR1040" s="30"/>
      <c r="AS1040" s="30"/>
      <c r="AV1040" s="24"/>
      <c r="AW1040" s="27"/>
      <c r="AX1040" s="27"/>
      <c r="AY1040" s="27"/>
    </row>
    <row r="1041" spans="2:51" x14ac:dyDescent="0.25">
      <c r="B1041" s="4"/>
      <c r="C1041" s="30"/>
      <c r="D1041" s="30"/>
      <c r="E1041" s="30"/>
      <c r="F1041" s="27"/>
      <c r="G1041" s="27"/>
      <c r="H1041" s="24"/>
      <c r="I1041" s="27"/>
      <c r="J1041" s="27"/>
      <c r="K1041" s="27"/>
      <c r="L1041" s="4"/>
      <c r="M1041" s="4"/>
      <c r="N1041" s="30"/>
      <c r="O1041" s="30"/>
      <c r="P1041" s="4"/>
      <c r="Q1041" s="4"/>
      <c r="R1041" s="24"/>
      <c r="S1041" s="27"/>
      <c r="T1041" s="27"/>
      <c r="U1041" s="27"/>
      <c r="V1041" s="4"/>
      <c r="W1041" s="4"/>
      <c r="X1041" s="30"/>
      <c r="Y1041" s="30"/>
      <c r="Z1041" s="4"/>
      <c r="AA1041" s="4"/>
      <c r="AB1041" s="24"/>
      <c r="AC1041" s="27"/>
      <c r="AD1041" s="27"/>
      <c r="AE1041" s="27"/>
      <c r="AF1041" s="4"/>
      <c r="AG1041" s="4"/>
      <c r="AH1041" s="30"/>
      <c r="AI1041" s="30"/>
      <c r="AJ1041" s="4"/>
      <c r="AK1041" s="4"/>
      <c r="AL1041" s="24"/>
      <c r="AM1041" s="27"/>
      <c r="AN1041" s="27"/>
      <c r="AO1041" s="27"/>
      <c r="AP1041" s="4"/>
      <c r="AQ1041" s="4"/>
      <c r="AR1041" s="30"/>
      <c r="AS1041" s="30"/>
      <c r="AV1041" s="24"/>
      <c r="AW1041" s="27"/>
      <c r="AX1041" s="27"/>
      <c r="AY1041" s="27"/>
    </row>
    <row r="1042" spans="2:51" x14ac:dyDescent="0.25">
      <c r="B1042" s="4"/>
      <c r="C1042" s="30"/>
      <c r="D1042" s="30"/>
      <c r="E1042" s="30"/>
      <c r="F1042" s="27"/>
      <c r="G1042" s="27"/>
      <c r="H1042" s="24"/>
      <c r="I1042" s="27"/>
      <c r="J1042" s="27"/>
      <c r="K1042" s="27"/>
      <c r="L1042" s="4"/>
      <c r="M1042" s="4"/>
      <c r="N1042" s="30"/>
      <c r="O1042" s="30"/>
      <c r="P1042" s="4"/>
      <c r="Q1042" s="4"/>
      <c r="R1042" s="24"/>
      <c r="S1042" s="27"/>
      <c r="T1042" s="27"/>
      <c r="U1042" s="27"/>
      <c r="V1042" s="4"/>
      <c r="W1042" s="4"/>
      <c r="X1042" s="30"/>
      <c r="Y1042" s="30"/>
      <c r="Z1042" s="4"/>
      <c r="AA1042" s="4"/>
      <c r="AB1042" s="24"/>
      <c r="AC1042" s="27"/>
      <c r="AD1042" s="27"/>
      <c r="AE1042" s="27"/>
      <c r="AF1042" s="4"/>
      <c r="AG1042" s="4"/>
      <c r="AH1042" s="30"/>
      <c r="AI1042" s="30"/>
      <c r="AJ1042" s="4"/>
      <c r="AK1042" s="4"/>
      <c r="AL1042" s="24"/>
      <c r="AM1042" s="27"/>
      <c r="AN1042" s="27"/>
      <c r="AO1042" s="27"/>
      <c r="AP1042" s="4"/>
      <c r="AQ1042" s="4"/>
      <c r="AR1042" s="30"/>
      <c r="AS1042" s="30"/>
      <c r="AV1042" s="24"/>
      <c r="AW1042" s="27"/>
      <c r="AX1042" s="27"/>
      <c r="AY1042" s="27"/>
    </row>
    <row r="1043" spans="2:51" x14ac:dyDescent="0.25">
      <c r="B1043" s="4"/>
      <c r="C1043" s="30"/>
      <c r="D1043" s="30"/>
      <c r="E1043" s="30"/>
      <c r="F1043" s="27"/>
      <c r="G1043" s="27"/>
      <c r="H1043" s="24"/>
      <c r="I1043" s="27"/>
      <c r="J1043" s="27"/>
      <c r="K1043" s="27"/>
      <c r="L1043" s="4"/>
      <c r="M1043" s="4"/>
      <c r="N1043" s="30"/>
      <c r="O1043" s="30"/>
      <c r="P1043" s="4"/>
      <c r="Q1043" s="4"/>
      <c r="R1043" s="24"/>
      <c r="S1043" s="27"/>
      <c r="T1043" s="27"/>
      <c r="U1043" s="27"/>
      <c r="V1043" s="4"/>
      <c r="W1043" s="4"/>
      <c r="X1043" s="30"/>
      <c r="Y1043" s="30"/>
      <c r="Z1043" s="4"/>
      <c r="AA1043" s="4"/>
      <c r="AB1043" s="24"/>
      <c r="AC1043" s="27"/>
      <c r="AD1043" s="27"/>
      <c r="AE1043" s="27"/>
      <c r="AF1043" s="4"/>
      <c r="AG1043" s="4"/>
      <c r="AH1043" s="30"/>
      <c r="AI1043" s="30"/>
      <c r="AJ1043" s="4"/>
      <c r="AK1043" s="4"/>
      <c r="AL1043" s="24"/>
      <c r="AM1043" s="27"/>
      <c r="AN1043" s="27"/>
      <c r="AO1043" s="27"/>
      <c r="AP1043" s="4"/>
      <c r="AQ1043" s="4"/>
      <c r="AR1043" s="30"/>
      <c r="AS1043" s="30"/>
      <c r="AV1043" s="24"/>
      <c r="AW1043" s="27"/>
      <c r="AX1043" s="27"/>
      <c r="AY1043" s="27"/>
    </row>
    <row r="1044" spans="2:51" x14ac:dyDescent="0.25">
      <c r="B1044" s="4"/>
      <c r="C1044" s="30"/>
      <c r="D1044" s="30"/>
      <c r="E1044" s="30"/>
      <c r="F1044" s="27"/>
      <c r="G1044" s="27"/>
      <c r="H1044" s="24"/>
      <c r="I1044" s="27"/>
      <c r="J1044" s="27"/>
      <c r="K1044" s="27"/>
      <c r="L1044" s="4"/>
      <c r="M1044" s="4"/>
      <c r="N1044" s="30"/>
      <c r="O1044" s="30"/>
      <c r="P1044" s="4"/>
      <c r="Q1044" s="4"/>
      <c r="R1044" s="24"/>
      <c r="S1044" s="27"/>
      <c r="T1044" s="27"/>
      <c r="U1044" s="27"/>
      <c r="V1044" s="4"/>
      <c r="W1044" s="4"/>
      <c r="X1044" s="30"/>
      <c r="Y1044" s="30"/>
      <c r="Z1044" s="4"/>
      <c r="AA1044" s="4"/>
      <c r="AB1044" s="24"/>
      <c r="AC1044" s="27"/>
      <c r="AD1044" s="27"/>
      <c r="AE1044" s="27"/>
      <c r="AF1044" s="4"/>
      <c r="AG1044" s="4"/>
      <c r="AH1044" s="30"/>
      <c r="AI1044" s="30"/>
      <c r="AJ1044" s="4"/>
      <c r="AK1044" s="4"/>
      <c r="AL1044" s="24"/>
      <c r="AM1044" s="27"/>
      <c r="AN1044" s="27"/>
      <c r="AO1044" s="27"/>
      <c r="AP1044" s="4"/>
      <c r="AQ1044" s="4"/>
      <c r="AR1044" s="30"/>
      <c r="AS1044" s="30"/>
      <c r="AV1044" s="24"/>
      <c r="AW1044" s="27"/>
      <c r="AX1044" s="27"/>
      <c r="AY1044" s="27"/>
    </row>
    <row r="1045" spans="2:51" x14ac:dyDescent="0.25">
      <c r="B1045" s="4"/>
      <c r="C1045" s="30"/>
      <c r="D1045" s="30"/>
      <c r="E1045" s="30"/>
      <c r="F1045" s="27"/>
      <c r="G1045" s="27"/>
      <c r="H1045" s="24"/>
      <c r="I1045" s="27"/>
      <c r="J1045" s="27"/>
      <c r="K1045" s="27"/>
      <c r="L1045" s="4"/>
      <c r="M1045" s="4"/>
      <c r="N1045" s="30"/>
      <c r="O1045" s="30"/>
      <c r="P1045" s="4"/>
      <c r="Q1045" s="4"/>
      <c r="R1045" s="24"/>
      <c r="S1045" s="27"/>
      <c r="T1045" s="27"/>
      <c r="U1045" s="27"/>
      <c r="V1045" s="4"/>
      <c r="W1045" s="4"/>
      <c r="X1045" s="30"/>
      <c r="Y1045" s="30"/>
      <c r="Z1045" s="4"/>
      <c r="AA1045" s="4"/>
      <c r="AB1045" s="24"/>
      <c r="AC1045" s="27"/>
      <c r="AD1045" s="27"/>
      <c r="AE1045" s="27"/>
      <c r="AF1045" s="4"/>
      <c r="AG1045" s="4"/>
      <c r="AH1045" s="30"/>
      <c r="AI1045" s="30"/>
      <c r="AJ1045" s="4"/>
      <c r="AK1045" s="4"/>
      <c r="AL1045" s="24"/>
      <c r="AM1045" s="27"/>
      <c r="AN1045" s="27"/>
      <c r="AO1045" s="27"/>
      <c r="AP1045" s="4"/>
      <c r="AQ1045" s="4"/>
      <c r="AR1045" s="30"/>
      <c r="AS1045" s="30"/>
      <c r="AV1045" s="24"/>
      <c r="AW1045" s="27"/>
      <c r="AX1045" s="27"/>
      <c r="AY1045" s="27"/>
    </row>
    <row r="1046" spans="2:51" x14ac:dyDescent="0.25">
      <c r="B1046" s="4"/>
      <c r="C1046" s="30"/>
      <c r="D1046" s="30"/>
      <c r="E1046" s="30"/>
      <c r="F1046" s="27"/>
      <c r="G1046" s="27"/>
      <c r="H1046" s="24"/>
      <c r="I1046" s="27"/>
      <c r="J1046" s="27"/>
      <c r="K1046" s="27"/>
      <c r="L1046" s="4"/>
      <c r="M1046" s="4"/>
      <c r="N1046" s="30"/>
      <c r="O1046" s="30"/>
      <c r="P1046" s="4"/>
      <c r="Q1046" s="4"/>
      <c r="R1046" s="24"/>
      <c r="S1046" s="27"/>
      <c r="T1046" s="27"/>
      <c r="U1046" s="27"/>
      <c r="V1046" s="4"/>
      <c r="W1046" s="4"/>
      <c r="X1046" s="30"/>
      <c r="Y1046" s="30"/>
      <c r="Z1046" s="4"/>
      <c r="AA1046" s="4"/>
      <c r="AB1046" s="24"/>
      <c r="AC1046" s="27"/>
      <c r="AD1046" s="27"/>
      <c r="AE1046" s="27"/>
      <c r="AF1046" s="4"/>
      <c r="AG1046" s="4"/>
      <c r="AH1046" s="30"/>
      <c r="AI1046" s="30"/>
      <c r="AJ1046" s="4"/>
      <c r="AK1046" s="4"/>
      <c r="AL1046" s="24"/>
      <c r="AM1046" s="27"/>
      <c r="AN1046" s="27"/>
      <c r="AO1046" s="27"/>
      <c r="AP1046" s="4"/>
      <c r="AQ1046" s="4"/>
      <c r="AR1046" s="30"/>
      <c r="AS1046" s="30"/>
      <c r="AV1046" s="24"/>
      <c r="AW1046" s="27"/>
      <c r="AX1046" s="27"/>
      <c r="AY1046" s="27"/>
    </row>
    <row r="1047" spans="2:51" x14ac:dyDescent="0.25">
      <c r="B1047" s="4"/>
      <c r="C1047" s="30"/>
      <c r="D1047" s="30"/>
      <c r="E1047" s="30"/>
      <c r="F1047" s="27"/>
      <c r="G1047" s="27"/>
      <c r="H1047" s="24"/>
      <c r="I1047" s="27"/>
      <c r="J1047" s="27"/>
      <c r="K1047" s="27"/>
      <c r="L1047" s="4"/>
      <c r="M1047" s="4"/>
      <c r="N1047" s="30"/>
      <c r="O1047" s="30"/>
      <c r="P1047" s="4"/>
      <c r="Q1047" s="4"/>
      <c r="R1047" s="24"/>
      <c r="S1047" s="27"/>
      <c r="T1047" s="27"/>
      <c r="U1047" s="27"/>
      <c r="V1047" s="4"/>
      <c r="W1047" s="4"/>
      <c r="X1047" s="30"/>
      <c r="Y1047" s="30"/>
      <c r="Z1047" s="4"/>
      <c r="AA1047" s="4"/>
      <c r="AB1047" s="24"/>
      <c r="AC1047" s="27"/>
      <c r="AD1047" s="27"/>
      <c r="AE1047" s="27"/>
      <c r="AF1047" s="4"/>
      <c r="AG1047" s="4"/>
      <c r="AH1047" s="30"/>
      <c r="AI1047" s="30"/>
      <c r="AJ1047" s="4"/>
      <c r="AK1047" s="4"/>
      <c r="AL1047" s="24"/>
      <c r="AM1047" s="27"/>
      <c r="AN1047" s="27"/>
      <c r="AO1047" s="27"/>
      <c r="AP1047" s="4"/>
      <c r="AQ1047" s="4"/>
      <c r="AR1047" s="30"/>
      <c r="AS1047" s="30"/>
      <c r="AV1047" s="24"/>
      <c r="AW1047" s="27"/>
      <c r="AX1047" s="27"/>
      <c r="AY1047" s="27"/>
    </row>
    <row r="1048" spans="2:51" x14ac:dyDescent="0.25">
      <c r="B1048" s="4"/>
      <c r="C1048" s="30"/>
      <c r="D1048" s="30"/>
      <c r="E1048" s="30"/>
      <c r="F1048" s="27"/>
      <c r="G1048" s="27"/>
      <c r="H1048" s="24"/>
      <c r="I1048" s="27"/>
      <c r="J1048" s="27"/>
      <c r="K1048" s="27"/>
      <c r="L1048" s="4"/>
      <c r="M1048" s="4"/>
      <c r="N1048" s="30"/>
      <c r="O1048" s="30"/>
      <c r="P1048" s="4"/>
      <c r="Q1048" s="4"/>
      <c r="R1048" s="24"/>
      <c r="S1048" s="27"/>
      <c r="T1048" s="27"/>
      <c r="U1048" s="27"/>
      <c r="V1048" s="4"/>
      <c r="W1048" s="4"/>
      <c r="X1048" s="30"/>
      <c r="Y1048" s="30"/>
      <c r="Z1048" s="4"/>
      <c r="AA1048" s="4"/>
      <c r="AB1048" s="24"/>
      <c r="AC1048" s="27"/>
      <c r="AD1048" s="27"/>
      <c r="AE1048" s="27"/>
      <c r="AF1048" s="4"/>
      <c r="AG1048" s="4"/>
      <c r="AH1048" s="30"/>
      <c r="AI1048" s="30"/>
      <c r="AJ1048" s="4"/>
      <c r="AK1048" s="4"/>
      <c r="AL1048" s="24"/>
      <c r="AM1048" s="27"/>
      <c r="AN1048" s="27"/>
      <c r="AO1048" s="27"/>
      <c r="AP1048" s="4"/>
      <c r="AQ1048" s="4"/>
      <c r="AR1048" s="30"/>
      <c r="AS1048" s="30"/>
      <c r="AV1048" s="24"/>
      <c r="AW1048" s="27"/>
      <c r="AX1048" s="27"/>
      <c r="AY1048" s="27"/>
    </row>
    <row r="1049" spans="2:51" x14ac:dyDescent="0.25">
      <c r="B1049" s="4"/>
      <c r="C1049" s="30"/>
      <c r="D1049" s="30"/>
      <c r="E1049" s="30"/>
      <c r="F1049" s="27"/>
      <c r="G1049" s="27"/>
      <c r="H1049" s="24"/>
      <c r="I1049" s="27"/>
      <c r="J1049" s="27"/>
      <c r="K1049" s="27"/>
      <c r="L1049" s="4"/>
      <c r="M1049" s="4"/>
      <c r="N1049" s="30"/>
      <c r="O1049" s="30"/>
      <c r="P1049" s="4"/>
      <c r="Q1049" s="4"/>
      <c r="R1049" s="24"/>
      <c r="S1049" s="27"/>
      <c r="T1049" s="27"/>
      <c r="U1049" s="27"/>
      <c r="V1049" s="4"/>
      <c r="W1049" s="4"/>
      <c r="X1049" s="30"/>
      <c r="Y1049" s="30"/>
      <c r="Z1049" s="4"/>
      <c r="AA1049" s="4"/>
      <c r="AB1049" s="24"/>
      <c r="AC1049" s="27"/>
      <c r="AD1049" s="27"/>
      <c r="AE1049" s="27"/>
      <c r="AF1049" s="4"/>
      <c r="AG1049" s="4"/>
      <c r="AH1049" s="30"/>
      <c r="AI1049" s="30"/>
      <c r="AJ1049" s="4"/>
      <c r="AK1049" s="4"/>
      <c r="AL1049" s="24"/>
      <c r="AM1049" s="27"/>
      <c r="AN1049" s="27"/>
      <c r="AO1049" s="27"/>
      <c r="AP1049" s="4"/>
      <c r="AQ1049" s="4"/>
      <c r="AR1049" s="30"/>
      <c r="AS1049" s="30"/>
      <c r="AV1049" s="24"/>
      <c r="AW1049" s="27"/>
      <c r="AX1049" s="27"/>
      <c r="AY1049" s="27"/>
    </row>
    <row r="1050" spans="2:51" x14ac:dyDescent="0.25">
      <c r="B1050" s="4"/>
      <c r="C1050" s="30"/>
      <c r="D1050" s="30"/>
      <c r="E1050" s="30"/>
      <c r="F1050" s="27"/>
      <c r="G1050" s="27"/>
      <c r="H1050" s="24"/>
      <c r="I1050" s="27"/>
      <c r="J1050" s="27"/>
      <c r="K1050" s="27"/>
      <c r="L1050" s="4"/>
      <c r="M1050" s="4"/>
      <c r="N1050" s="30"/>
      <c r="O1050" s="30"/>
      <c r="P1050" s="4"/>
      <c r="Q1050" s="4"/>
      <c r="R1050" s="24"/>
      <c r="S1050" s="27"/>
      <c r="T1050" s="27"/>
      <c r="U1050" s="27"/>
      <c r="V1050" s="4"/>
      <c r="W1050" s="4"/>
      <c r="X1050" s="30"/>
      <c r="Y1050" s="30"/>
      <c r="Z1050" s="4"/>
      <c r="AA1050" s="4"/>
      <c r="AB1050" s="24"/>
      <c r="AC1050" s="27"/>
      <c r="AD1050" s="27"/>
      <c r="AE1050" s="27"/>
      <c r="AF1050" s="4"/>
      <c r="AG1050" s="4"/>
      <c r="AH1050" s="30"/>
      <c r="AI1050" s="30"/>
      <c r="AJ1050" s="4"/>
      <c r="AK1050" s="4"/>
      <c r="AL1050" s="24"/>
      <c r="AM1050" s="27"/>
      <c r="AN1050" s="27"/>
      <c r="AO1050" s="27"/>
      <c r="AP1050" s="4"/>
      <c r="AQ1050" s="4"/>
      <c r="AR1050" s="30"/>
      <c r="AS1050" s="30"/>
      <c r="AV1050" s="24"/>
      <c r="AW1050" s="27"/>
      <c r="AX1050" s="27"/>
      <c r="AY1050" s="27"/>
    </row>
    <row r="1051" spans="2:51" x14ac:dyDescent="0.25">
      <c r="B1051" s="4"/>
      <c r="C1051" s="30"/>
      <c r="D1051" s="30"/>
      <c r="E1051" s="30"/>
      <c r="F1051" s="27"/>
      <c r="G1051" s="27"/>
      <c r="H1051" s="24"/>
      <c r="I1051" s="27"/>
      <c r="J1051" s="27"/>
      <c r="K1051" s="27"/>
      <c r="L1051" s="4"/>
      <c r="M1051" s="4"/>
      <c r="N1051" s="30"/>
      <c r="O1051" s="30"/>
      <c r="P1051" s="4"/>
      <c r="Q1051" s="4"/>
      <c r="R1051" s="24"/>
      <c r="S1051" s="27"/>
      <c r="T1051" s="27"/>
      <c r="U1051" s="27"/>
      <c r="V1051" s="4"/>
      <c r="W1051" s="4"/>
      <c r="X1051" s="30"/>
      <c r="Y1051" s="30"/>
      <c r="Z1051" s="4"/>
      <c r="AA1051" s="4"/>
      <c r="AB1051" s="24"/>
      <c r="AC1051" s="27"/>
      <c r="AD1051" s="27"/>
      <c r="AE1051" s="27"/>
      <c r="AF1051" s="4"/>
      <c r="AG1051" s="4"/>
      <c r="AH1051" s="30"/>
      <c r="AI1051" s="30"/>
      <c r="AJ1051" s="4"/>
      <c r="AK1051" s="4"/>
      <c r="AL1051" s="24"/>
      <c r="AM1051" s="27"/>
      <c r="AN1051" s="27"/>
      <c r="AO1051" s="27"/>
      <c r="AP1051" s="4"/>
      <c r="AQ1051" s="4"/>
      <c r="AR1051" s="30"/>
      <c r="AS1051" s="30"/>
      <c r="AV1051" s="24"/>
      <c r="AW1051" s="27"/>
      <c r="AX1051" s="27"/>
      <c r="AY1051" s="27"/>
    </row>
    <row r="1052" spans="2:51" x14ac:dyDescent="0.25">
      <c r="B1052" s="4"/>
      <c r="C1052" s="30"/>
      <c r="D1052" s="30"/>
      <c r="E1052" s="30"/>
      <c r="F1052" s="27"/>
      <c r="G1052" s="27"/>
      <c r="H1052" s="24"/>
      <c r="I1052" s="27"/>
      <c r="J1052" s="27"/>
      <c r="K1052" s="27"/>
      <c r="L1052" s="4"/>
      <c r="M1052" s="4"/>
      <c r="N1052" s="30"/>
      <c r="O1052" s="30"/>
      <c r="P1052" s="4"/>
      <c r="Q1052" s="4"/>
      <c r="R1052" s="24"/>
      <c r="S1052" s="27"/>
      <c r="T1052" s="27"/>
      <c r="U1052" s="27"/>
      <c r="V1052" s="4"/>
      <c r="W1052" s="4"/>
      <c r="X1052" s="30"/>
      <c r="Y1052" s="30"/>
      <c r="Z1052" s="4"/>
      <c r="AA1052" s="4"/>
      <c r="AB1052" s="24"/>
      <c r="AC1052" s="27"/>
      <c r="AD1052" s="27"/>
      <c r="AE1052" s="27"/>
      <c r="AF1052" s="4"/>
      <c r="AG1052" s="4"/>
      <c r="AH1052" s="30"/>
      <c r="AI1052" s="30"/>
      <c r="AJ1052" s="4"/>
      <c r="AK1052" s="4"/>
      <c r="AL1052" s="24"/>
      <c r="AM1052" s="27"/>
      <c r="AN1052" s="27"/>
      <c r="AO1052" s="27"/>
      <c r="AP1052" s="4"/>
      <c r="AQ1052" s="4"/>
      <c r="AR1052" s="30"/>
      <c r="AS1052" s="30"/>
      <c r="AV1052" s="24"/>
      <c r="AW1052" s="27"/>
      <c r="AX1052" s="27"/>
      <c r="AY1052" s="27"/>
    </row>
    <row r="1053" spans="2:51" x14ac:dyDescent="0.25">
      <c r="B1053" s="4"/>
      <c r="C1053" s="30"/>
      <c r="D1053" s="30"/>
      <c r="E1053" s="30"/>
      <c r="F1053" s="27"/>
      <c r="G1053" s="27"/>
      <c r="H1053" s="24"/>
      <c r="I1053" s="27"/>
      <c r="J1053" s="27"/>
      <c r="K1053" s="27"/>
      <c r="L1053" s="4"/>
      <c r="M1053" s="4"/>
      <c r="N1053" s="30"/>
      <c r="O1053" s="30"/>
      <c r="P1053" s="4"/>
      <c r="Q1053" s="4"/>
      <c r="R1053" s="24"/>
      <c r="S1053" s="27"/>
      <c r="T1053" s="27"/>
      <c r="U1053" s="27"/>
      <c r="V1053" s="4"/>
      <c r="W1053" s="4"/>
      <c r="X1053" s="30"/>
      <c r="Y1053" s="30"/>
      <c r="Z1053" s="4"/>
      <c r="AA1053" s="4"/>
      <c r="AB1053" s="24"/>
      <c r="AC1053" s="27"/>
      <c r="AD1053" s="27"/>
      <c r="AE1053" s="27"/>
      <c r="AF1053" s="4"/>
      <c r="AG1053" s="4"/>
      <c r="AH1053" s="30"/>
      <c r="AI1053" s="30"/>
      <c r="AJ1053" s="4"/>
      <c r="AK1053" s="4"/>
      <c r="AL1053" s="24"/>
      <c r="AM1053" s="27"/>
      <c r="AN1053" s="27"/>
      <c r="AO1053" s="27"/>
      <c r="AP1053" s="4"/>
      <c r="AQ1053" s="4"/>
      <c r="AR1053" s="30"/>
      <c r="AS1053" s="30"/>
      <c r="AV1053" s="24"/>
      <c r="AW1053" s="27"/>
      <c r="AX1053" s="27"/>
      <c r="AY1053" s="27"/>
    </row>
    <row r="1054" spans="2:51" x14ac:dyDescent="0.25">
      <c r="B1054" s="4"/>
      <c r="C1054" s="30"/>
      <c r="D1054" s="30"/>
      <c r="E1054" s="30"/>
      <c r="F1054" s="27"/>
      <c r="G1054" s="27"/>
      <c r="H1054" s="24"/>
      <c r="I1054" s="27"/>
      <c r="J1054" s="27"/>
      <c r="K1054" s="27"/>
      <c r="L1054" s="4"/>
      <c r="M1054" s="4"/>
      <c r="N1054" s="30"/>
      <c r="O1054" s="30"/>
      <c r="P1054" s="4"/>
      <c r="Q1054" s="4"/>
      <c r="R1054" s="24"/>
      <c r="S1054" s="27"/>
      <c r="T1054" s="27"/>
      <c r="U1054" s="27"/>
      <c r="V1054" s="4"/>
      <c r="W1054" s="4"/>
      <c r="X1054" s="30"/>
      <c r="Y1054" s="30"/>
      <c r="Z1054" s="4"/>
      <c r="AA1054" s="4"/>
      <c r="AB1054" s="24"/>
      <c r="AC1054" s="27"/>
      <c r="AD1054" s="27"/>
      <c r="AE1054" s="27"/>
      <c r="AF1054" s="4"/>
      <c r="AG1054" s="4"/>
      <c r="AH1054" s="30"/>
      <c r="AI1054" s="30"/>
      <c r="AJ1054" s="4"/>
      <c r="AK1054" s="4"/>
      <c r="AL1054" s="24"/>
      <c r="AM1054" s="27"/>
      <c r="AN1054" s="27"/>
      <c r="AO1054" s="27"/>
      <c r="AP1054" s="4"/>
      <c r="AQ1054" s="4"/>
      <c r="AR1054" s="30"/>
      <c r="AS1054" s="30"/>
      <c r="AV1054" s="24"/>
      <c r="AW1054" s="27"/>
      <c r="AX1054" s="27"/>
      <c r="AY1054" s="27"/>
    </row>
    <row r="1055" spans="2:51" x14ac:dyDescent="0.25">
      <c r="B1055" s="4"/>
      <c r="C1055" s="30"/>
      <c r="D1055" s="30"/>
      <c r="E1055" s="30"/>
      <c r="F1055" s="27"/>
      <c r="G1055" s="27"/>
      <c r="H1055" s="24"/>
      <c r="I1055" s="27"/>
      <c r="J1055" s="27"/>
      <c r="K1055" s="27"/>
      <c r="L1055" s="4"/>
      <c r="M1055" s="4"/>
      <c r="N1055" s="30"/>
      <c r="O1055" s="30"/>
      <c r="P1055" s="4"/>
      <c r="Q1055" s="4"/>
      <c r="R1055" s="24"/>
      <c r="S1055" s="27"/>
      <c r="T1055" s="27"/>
      <c r="U1055" s="27"/>
      <c r="V1055" s="4"/>
      <c r="W1055" s="4"/>
      <c r="X1055" s="30"/>
      <c r="Y1055" s="30"/>
      <c r="Z1055" s="4"/>
      <c r="AA1055" s="4"/>
      <c r="AB1055" s="24"/>
      <c r="AC1055" s="27"/>
      <c r="AD1055" s="27"/>
      <c r="AE1055" s="27"/>
      <c r="AF1055" s="4"/>
      <c r="AG1055" s="4"/>
      <c r="AH1055" s="30"/>
      <c r="AI1055" s="30"/>
      <c r="AJ1055" s="4"/>
      <c r="AK1055" s="4"/>
      <c r="AL1055" s="24"/>
      <c r="AM1055" s="27"/>
      <c r="AN1055" s="27"/>
      <c r="AO1055" s="27"/>
      <c r="AP1055" s="4"/>
      <c r="AQ1055" s="4"/>
      <c r="AR1055" s="30"/>
      <c r="AS1055" s="30"/>
      <c r="AV1055" s="24"/>
      <c r="AW1055" s="27"/>
      <c r="AX1055" s="27"/>
      <c r="AY1055" s="27"/>
    </row>
    <row r="1056" spans="2:51" x14ac:dyDescent="0.25">
      <c r="B1056" s="4"/>
      <c r="C1056" s="30"/>
      <c r="D1056" s="30"/>
      <c r="E1056" s="30"/>
      <c r="F1056" s="27"/>
      <c r="G1056" s="27"/>
      <c r="H1056" s="24"/>
      <c r="I1056" s="27"/>
      <c r="J1056" s="27"/>
      <c r="K1056" s="27"/>
      <c r="L1056" s="4"/>
      <c r="M1056" s="4"/>
      <c r="N1056" s="30"/>
      <c r="O1056" s="30"/>
      <c r="P1056" s="4"/>
      <c r="Q1056" s="4"/>
      <c r="R1056" s="24"/>
      <c r="S1056" s="27"/>
      <c r="T1056" s="27"/>
      <c r="U1056" s="27"/>
      <c r="V1056" s="4"/>
      <c r="W1056" s="4"/>
      <c r="X1056" s="30"/>
      <c r="Y1056" s="30"/>
      <c r="Z1056" s="4"/>
      <c r="AA1056" s="4"/>
      <c r="AB1056" s="24"/>
      <c r="AC1056" s="27"/>
      <c r="AD1056" s="27"/>
      <c r="AE1056" s="27"/>
      <c r="AF1056" s="4"/>
      <c r="AG1056" s="4"/>
      <c r="AH1056" s="30"/>
      <c r="AI1056" s="30"/>
      <c r="AJ1056" s="4"/>
      <c r="AK1056" s="4"/>
      <c r="AL1056" s="24"/>
      <c r="AM1056" s="27"/>
      <c r="AN1056" s="27"/>
      <c r="AO1056" s="27"/>
      <c r="AP1056" s="4"/>
      <c r="AQ1056" s="4"/>
      <c r="AR1056" s="30"/>
      <c r="AS1056" s="30"/>
      <c r="AV1056" s="24"/>
      <c r="AW1056" s="27"/>
      <c r="AX1056" s="27"/>
      <c r="AY1056" s="27"/>
    </row>
    <row r="1057" spans="2:51" x14ac:dyDescent="0.25">
      <c r="B1057" s="4"/>
      <c r="C1057" s="30"/>
      <c r="D1057" s="30"/>
      <c r="E1057" s="30"/>
      <c r="F1057" s="27"/>
      <c r="G1057" s="27"/>
      <c r="H1057" s="24"/>
      <c r="I1057" s="27"/>
      <c r="J1057" s="27"/>
      <c r="K1057" s="27"/>
      <c r="L1057" s="4"/>
      <c r="M1057" s="4"/>
      <c r="N1057" s="30"/>
      <c r="O1057" s="30"/>
      <c r="P1057" s="4"/>
      <c r="Q1057" s="4"/>
      <c r="R1057" s="24"/>
      <c r="S1057" s="27"/>
      <c r="T1057" s="27"/>
      <c r="U1057" s="27"/>
      <c r="V1057" s="4"/>
      <c r="W1057" s="4"/>
      <c r="X1057" s="30"/>
      <c r="Y1057" s="30"/>
      <c r="Z1057" s="4"/>
      <c r="AA1057" s="4"/>
      <c r="AB1057" s="24"/>
      <c r="AC1057" s="27"/>
      <c r="AD1057" s="27"/>
      <c r="AE1057" s="27"/>
      <c r="AF1057" s="4"/>
      <c r="AG1057" s="4"/>
      <c r="AH1057" s="30"/>
      <c r="AI1057" s="30"/>
      <c r="AJ1057" s="4"/>
      <c r="AK1057" s="4"/>
      <c r="AL1057" s="24"/>
      <c r="AM1057" s="27"/>
      <c r="AN1057" s="27"/>
      <c r="AO1057" s="27"/>
      <c r="AP1057" s="4"/>
      <c r="AQ1057" s="4"/>
      <c r="AR1057" s="30"/>
      <c r="AS1057" s="30"/>
      <c r="AV1057" s="24"/>
      <c r="AW1057" s="27"/>
      <c r="AX1057" s="27"/>
      <c r="AY1057" s="27"/>
    </row>
    <row r="1058" spans="2:51" x14ac:dyDescent="0.25">
      <c r="B1058" s="4"/>
      <c r="C1058" s="30"/>
      <c r="D1058" s="30"/>
      <c r="E1058" s="30"/>
      <c r="F1058" s="27"/>
      <c r="G1058" s="27"/>
      <c r="H1058" s="24"/>
      <c r="I1058" s="27"/>
      <c r="J1058" s="27"/>
      <c r="K1058" s="27"/>
      <c r="L1058" s="4"/>
      <c r="M1058" s="4"/>
      <c r="N1058" s="30"/>
      <c r="O1058" s="30"/>
      <c r="P1058" s="4"/>
      <c r="Q1058" s="4"/>
      <c r="R1058" s="24"/>
      <c r="S1058" s="27"/>
      <c r="T1058" s="27"/>
      <c r="U1058" s="27"/>
      <c r="V1058" s="4"/>
      <c r="W1058" s="4"/>
      <c r="X1058" s="30"/>
      <c r="Y1058" s="30"/>
      <c r="Z1058" s="4"/>
      <c r="AA1058" s="4"/>
      <c r="AB1058" s="24"/>
      <c r="AC1058" s="27"/>
      <c r="AD1058" s="27"/>
      <c r="AE1058" s="27"/>
      <c r="AF1058" s="4"/>
      <c r="AG1058" s="4"/>
      <c r="AH1058" s="30"/>
      <c r="AI1058" s="30"/>
      <c r="AJ1058" s="4"/>
      <c r="AK1058" s="4"/>
      <c r="AL1058" s="24"/>
      <c r="AM1058" s="27"/>
      <c r="AN1058" s="27"/>
      <c r="AO1058" s="27"/>
      <c r="AP1058" s="4"/>
      <c r="AQ1058" s="4"/>
      <c r="AR1058" s="30"/>
      <c r="AS1058" s="30"/>
      <c r="AV1058" s="24"/>
      <c r="AW1058" s="27"/>
      <c r="AX1058" s="27"/>
      <c r="AY1058" s="27"/>
    </row>
    <row r="1059" spans="2:51" x14ac:dyDescent="0.25">
      <c r="B1059" s="4"/>
      <c r="C1059" s="30"/>
      <c r="D1059" s="30"/>
      <c r="E1059" s="30"/>
      <c r="F1059" s="27"/>
      <c r="G1059" s="27"/>
      <c r="H1059" s="24"/>
      <c r="I1059" s="27"/>
      <c r="J1059" s="27"/>
      <c r="K1059" s="27"/>
      <c r="L1059" s="4"/>
      <c r="M1059" s="4"/>
      <c r="N1059" s="30"/>
      <c r="O1059" s="30"/>
      <c r="P1059" s="4"/>
      <c r="Q1059" s="4"/>
      <c r="R1059" s="24"/>
      <c r="S1059" s="27"/>
      <c r="T1059" s="27"/>
      <c r="U1059" s="27"/>
      <c r="V1059" s="4"/>
      <c r="W1059" s="4"/>
      <c r="X1059" s="30"/>
      <c r="Y1059" s="30"/>
      <c r="Z1059" s="4"/>
      <c r="AA1059" s="4"/>
      <c r="AB1059" s="24"/>
      <c r="AC1059" s="27"/>
      <c r="AD1059" s="27"/>
      <c r="AE1059" s="27"/>
      <c r="AF1059" s="4"/>
      <c r="AG1059" s="4"/>
      <c r="AH1059" s="30"/>
      <c r="AI1059" s="30"/>
      <c r="AJ1059" s="4"/>
      <c r="AK1059" s="4"/>
      <c r="AL1059" s="24"/>
      <c r="AM1059" s="27"/>
      <c r="AN1059" s="27"/>
      <c r="AO1059" s="27"/>
      <c r="AP1059" s="4"/>
      <c r="AQ1059" s="4"/>
      <c r="AR1059" s="30"/>
      <c r="AS1059" s="30"/>
      <c r="AV1059" s="24"/>
      <c r="AW1059" s="27"/>
      <c r="AX1059" s="27"/>
      <c r="AY1059" s="27"/>
    </row>
    <row r="1060" spans="2:51" x14ac:dyDescent="0.25">
      <c r="B1060" s="4"/>
      <c r="C1060" s="30"/>
      <c r="D1060" s="30"/>
      <c r="E1060" s="30"/>
      <c r="F1060" s="27"/>
      <c r="G1060" s="27"/>
      <c r="H1060" s="24"/>
      <c r="I1060" s="27"/>
      <c r="J1060" s="27"/>
      <c r="K1060" s="27"/>
      <c r="L1060" s="4"/>
      <c r="M1060" s="4"/>
      <c r="N1060" s="30"/>
      <c r="O1060" s="30"/>
      <c r="P1060" s="4"/>
      <c r="Q1060" s="4"/>
      <c r="R1060" s="24"/>
      <c r="S1060" s="27"/>
      <c r="T1060" s="27"/>
      <c r="U1060" s="27"/>
      <c r="V1060" s="4"/>
      <c r="W1060" s="4"/>
      <c r="X1060" s="30"/>
      <c r="Y1060" s="30"/>
      <c r="Z1060" s="4"/>
      <c r="AA1060" s="4"/>
      <c r="AB1060" s="24"/>
      <c r="AC1060" s="27"/>
      <c r="AD1060" s="27"/>
      <c r="AE1060" s="27"/>
      <c r="AF1060" s="4"/>
      <c r="AG1060" s="4"/>
      <c r="AH1060" s="30"/>
      <c r="AI1060" s="30"/>
      <c r="AJ1060" s="4"/>
      <c r="AK1060" s="4"/>
      <c r="AL1060" s="24"/>
      <c r="AM1060" s="27"/>
      <c r="AN1060" s="27"/>
      <c r="AO1060" s="27"/>
      <c r="AP1060" s="4"/>
      <c r="AQ1060" s="4"/>
      <c r="AR1060" s="30"/>
      <c r="AS1060" s="30"/>
      <c r="AV1060" s="24"/>
      <c r="AW1060" s="27"/>
      <c r="AX1060" s="27"/>
      <c r="AY1060" s="27"/>
    </row>
    <row r="1061" spans="2:51" x14ac:dyDescent="0.25">
      <c r="B1061" s="4"/>
      <c r="C1061" s="30"/>
      <c r="D1061" s="30"/>
      <c r="E1061" s="30"/>
      <c r="F1061" s="27"/>
      <c r="G1061" s="27"/>
      <c r="H1061" s="24"/>
      <c r="I1061" s="27"/>
      <c r="J1061" s="27"/>
      <c r="K1061" s="27"/>
      <c r="L1061" s="4"/>
      <c r="M1061" s="4"/>
      <c r="N1061" s="30"/>
      <c r="O1061" s="30"/>
      <c r="P1061" s="4"/>
      <c r="Q1061" s="4"/>
      <c r="R1061" s="24"/>
      <c r="S1061" s="27"/>
      <c r="T1061" s="27"/>
      <c r="U1061" s="27"/>
      <c r="V1061" s="4"/>
      <c r="W1061" s="4"/>
      <c r="X1061" s="30"/>
      <c r="Y1061" s="30"/>
      <c r="Z1061" s="4"/>
      <c r="AA1061" s="4"/>
      <c r="AB1061" s="24"/>
      <c r="AC1061" s="27"/>
      <c r="AD1061" s="27"/>
      <c r="AE1061" s="27"/>
      <c r="AF1061" s="4"/>
      <c r="AG1061" s="4"/>
      <c r="AH1061" s="30"/>
      <c r="AI1061" s="30"/>
      <c r="AJ1061" s="4"/>
      <c r="AK1061" s="4"/>
      <c r="AL1061" s="24"/>
      <c r="AM1061" s="27"/>
      <c r="AN1061" s="27"/>
      <c r="AO1061" s="27"/>
      <c r="AP1061" s="4"/>
      <c r="AQ1061" s="4"/>
      <c r="AR1061" s="30"/>
      <c r="AS1061" s="30"/>
      <c r="AV1061" s="24"/>
      <c r="AW1061" s="27"/>
      <c r="AX1061" s="27"/>
      <c r="AY1061" s="27"/>
    </row>
    <row r="1062" spans="2:51" x14ac:dyDescent="0.25">
      <c r="B1062" s="4"/>
      <c r="C1062" s="30"/>
      <c r="D1062" s="30"/>
      <c r="E1062" s="30"/>
      <c r="F1062" s="27"/>
      <c r="G1062" s="27"/>
      <c r="H1062" s="24"/>
      <c r="I1062" s="27"/>
      <c r="J1062" s="27"/>
      <c r="K1062" s="27"/>
      <c r="L1062" s="4"/>
      <c r="M1062" s="4"/>
      <c r="N1062" s="30"/>
      <c r="O1062" s="30"/>
      <c r="P1062" s="4"/>
      <c r="Q1062" s="4"/>
      <c r="R1062" s="24"/>
      <c r="S1062" s="27"/>
      <c r="T1062" s="27"/>
      <c r="U1062" s="27"/>
      <c r="V1062" s="4"/>
      <c r="W1062" s="4"/>
      <c r="X1062" s="30"/>
      <c r="Y1062" s="30"/>
      <c r="Z1062" s="4"/>
      <c r="AA1062" s="4"/>
      <c r="AB1062" s="24"/>
      <c r="AC1062" s="27"/>
      <c r="AD1062" s="27"/>
      <c r="AE1062" s="27"/>
      <c r="AF1062" s="4"/>
      <c r="AG1062" s="4"/>
      <c r="AH1062" s="30"/>
      <c r="AI1062" s="30"/>
      <c r="AJ1062" s="4"/>
      <c r="AK1062" s="4"/>
      <c r="AL1062" s="24"/>
      <c r="AM1062" s="27"/>
      <c r="AN1062" s="27"/>
      <c r="AO1062" s="27"/>
      <c r="AP1062" s="4"/>
      <c r="AQ1062" s="4"/>
      <c r="AR1062" s="30"/>
      <c r="AS1062" s="30"/>
      <c r="AV1062" s="24"/>
      <c r="AW1062" s="27"/>
      <c r="AX1062" s="27"/>
      <c r="AY1062" s="27"/>
    </row>
    <row r="1063" spans="2:51" x14ac:dyDescent="0.25">
      <c r="B1063" s="4"/>
      <c r="C1063" s="30"/>
      <c r="D1063" s="30"/>
      <c r="E1063" s="30"/>
      <c r="F1063" s="27"/>
      <c r="G1063" s="27"/>
      <c r="H1063" s="24"/>
      <c r="I1063" s="27"/>
      <c r="J1063" s="27"/>
      <c r="K1063" s="27"/>
      <c r="L1063" s="4"/>
      <c r="M1063" s="4"/>
      <c r="N1063" s="30"/>
      <c r="O1063" s="30"/>
      <c r="P1063" s="4"/>
      <c r="Q1063" s="4"/>
      <c r="R1063" s="24"/>
      <c r="S1063" s="27"/>
      <c r="T1063" s="27"/>
      <c r="U1063" s="27"/>
      <c r="V1063" s="4"/>
      <c r="W1063" s="4"/>
      <c r="X1063" s="30"/>
      <c r="Y1063" s="30"/>
      <c r="Z1063" s="4"/>
      <c r="AA1063" s="4"/>
      <c r="AB1063" s="24"/>
      <c r="AC1063" s="27"/>
      <c r="AD1063" s="27"/>
      <c r="AE1063" s="27"/>
      <c r="AF1063" s="4"/>
      <c r="AG1063" s="4"/>
      <c r="AH1063" s="30"/>
      <c r="AI1063" s="30"/>
      <c r="AJ1063" s="4"/>
      <c r="AK1063" s="4"/>
      <c r="AL1063" s="24"/>
      <c r="AM1063" s="27"/>
      <c r="AN1063" s="27"/>
      <c r="AO1063" s="27"/>
      <c r="AP1063" s="4"/>
      <c r="AQ1063" s="4"/>
      <c r="AR1063" s="30"/>
      <c r="AS1063" s="30"/>
      <c r="AV1063" s="24"/>
      <c r="AW1063" s="27"/>
      <c r="AX1063" s="27"/>
      <c r="AY1063" s="27"/>
    </row>
    <row r="1064" spans="2:51" x14ac:dyDescent="0.25">
      <c r="B1064" s="4"/>
      <c r="C1064" s="30"/>
      <c r="D1064" s="30"/>
      <c r="E1064" s="30"/>
      <c r="F1064" s="27"/>
      <c r="G1064" s="27"/>
      <c r="H1064" s="24"/>
      <c r="I1064" s="27"/>
      <c r="J1064" s="27"/>
      <c r="K1064" s="27"/>
      <c r="L1064" s="4"/>
      <c r="M1064" s="4"/>
      <c r="N1064" s="30"/>
      <c r="O1064" s="30"/>
      <c r="P1064" s="4"/>
      <c r="Q1064" s="4"/>
      <c r="R1064" s="24"/>
      <c r="S1064" s="27"/>
      <c r="T1064" s="27"/>
      <c r="U1064" s="27"/>
      <c r="V1064" s="4"/>
      <c r="W1064" s="4"/>
      <c r="X1064" s="30"/>
      <c r="Y1064" s="30"/>
      <c r="Z1064" s="4"/>
      <c r="AA1064" s="4"/>
      <c r="AB1064" s="24"/>
      <c r="AC1064" s="27"/>
      <c r="AD1064" s="27"/>
      <c r="AE1064" s="27"/>
      <c r="AF1064" s="4"/>
      <c r="AG1064" s="4"/>
      <c r="AH1064" s="30"/>
      <c r="AI1064" s="30"/>
      <c r="AJ1064" s="4"/>
      <c r="AK1064" s="4"/>
      <c r="AL1064" s="24"/>
      <c r="AM1064" s="27"/>
      <c r="AN1064" s="27"/>
      <c r="AO1064" s="27"/>
      <c r="AP1064" s="4"/>
      <c r="AQ1064" s="4"/>
      <c r="AR1064" s="30"/>
      <c r="AS1064" s="30"/>
      <c r="AV1064" s="24"/>
      <c r="AW1064" s="27"/>
      <c r="AX1064" s="27"/>
      <c r="AY1064" s="27"/>
    </row>
    <row r="1065" spans="2:51" x14ac:dyDescent="0.25">
      <c r="B1065" s="4"/>
      <c r="C1065" s="30"/>
      <c r="D1065" s="30"/>
      <c r="E1065" s="30"/>
      <c r="F1065" s="27"/>
      <c r="G1065" s="27"/>
      <c r="H1065" s="24"/>
      <c r="I1065" s="27"/>
      <c r="J1065" s="27"/>
      <c r="K1065" s="27"/>
      <c r="L1065" s="4"/>
      <c r="M1065" s="4"/>
      <c r="N1065" s="30"/>
      <c r="O1065" s="30"/>
      <c r="P1065" s="4"/>
      <c r="Q1065" s="4"/>
      <c r="R1065" s="24"/>
      <c r="S1065" s="27"/>
      <c r="T1065" s="27"/>
      <c r="U1065" s="27"/>
      <c r="V1065" s="4"/>
      <c r="W1065" s="4"/>
      <c r="X1065" s="30"/>
      <c r="Y1065" s="30"/>
      <c r="Z1065" s="4"/>
      <c r="AA1065" s="4"/>
      <c r="AB1065" s="24"/>
      <c r="AC1065" s="27"/>
      <c r="AD1065" s="27"/>
      <c r="AE1065" s="27"/>
      <c r="AF1065" s="4"/>
      <c r="AG1065" s="4"/>
      <c r="AH1065" s="30"/>
      <c r="AI1065" s="30"/>
      <c r="AJ1065" s="4"/>
      <c r="AK1065" s="4"/>
      <c r="AL1065" s="24"/>
      <c r="AM1065" s="27"/>
      <c r="AN1065" s="27"/>
      <c r="AO1065" s="27"/>
      <c r="AP1065" s="4"/>
      <c r="AQ1065" s="4"/>
      <c r="AR1065" s="30"/>
      <c r="AS1065" s="30"/>
      <c r="AV1065" s="24"/>
      <c r="AW1065" s="27"/>
      <c r="AX1065" s="27"/>
      <c r="AY1065" s="27"/>
    </row>
    <row r="1066" spans="2:51" x14ac:dyDescent="0.25">
      <c r="B1066" s="4"/>
      <c r="C1066" s="30"/>
      <c r="D1066" s="30"/>
      <c r="E1066" s="30"/>
      <c r="F1066" s="27"/>
      <c r="G1066" s="27"/>
      <c r="H1066" s="24"/>
      <c r="I1066" s="27"/>
      <c r="J1066" s="27"/>
      <c r="K1066" s="27"/>
      <c r="L1066" s="4"/>
      <c r="M1066" s="4"/>
      <c r="N1066" s="30"/>
      <c r="O1066" s="30"/>
      <c r="P1066" s="4"/>
      <c r="Q1066" s="4"/>
      <c r="R1066" s="24"/>
      <c r="S1066" s="27"/>
      <c r="T1066" s="27"/>
      <c r="U1066" s="27"/>
      <c r="V1066" s="4"/>
      <c r="W1066" s="4"/>
      <c r="X1066" s="30"/>
      <c r="Y1066" s="30"/>
      <c r="Z1066" s="4"/>
      <c r="AA1066" s="4"/>
      <c r="AB1066" s="24"/>
      <c r="AC1066" s="27"/>
      <c r="AD1066" s="27"/>
      <c r="AE1066" s="27"/>
      <c r="AF1066" s="4"/>
      <c r="AG1066" s="4"/>
      <c r="AH1066" s="30"/>
      <c r="AI1066" s="30"/>
      <c r="AJ1066" s="4"/>
      <c r="AK1066" s="4"/>
      <c r="AL1066" s="24"/>
      <c r="AM1066" s="27"/>
      <c r="AN1066" s="27"/>
      <c r="AO1066" s="27"/>
      <c r="AP1066" s="4"/>
      <c r="AQ1066" s="4"/>
      <c r="AR1066" s="30"/>
      <c r="AS1066" s="30"/>
      <c r="AV1066" s="24"/>
      <c r="AW1066" s="27"/>
      <c r="AX1066" s="27"/>
      <c r="AY1066" s="27"/>
    </row>
    <row r="1067" spans="2:51" x14ac:dyDescent="0.25">
      <c r="B1067" s="4"/>
      <c r="C1067" s="30"/>
      <c r="D1067" s="30"/>
      <c r="E1067" s="30"/>
      <c r="F1067" s="27"/>
      <c r="G1067" s="27"/>
      <c r="H1067" s="24"/>
      <c r="I1067" s="27"/>
      <c r="J1067" s="27"/>
      <c r="K1067" s="27"/>
      <c r="L1067" s="4"/>
      <c r="M1067" s="4"/>
      <c r="N1067" s="30"/>
      <c r="O1067" s="30"/>
      <c r="P1067" s="4"/>
      <c r="Q1067" s="4"/>
      <c r="R1067" s="24"/>
      <c r="S1067" s="27"/>
      <c r="T1067" s="27"/>
      <c r="U1067" s="27"/>
      <c r="V1067" s="4"/>
      <c r="W1067" s="4"/>
      <c r="X1067" s="30"/>
      <c r="Y1067" s="30"/>
      <c r="Z1067" s="4"/>
      <c r="AA1067" s="4"/>
      <c r="AB1067" s="24"/>
      <c r="AC1067" s="27"/>
      <c r="AD1067" s="27"/>
      <c r="AE1067" s="27"/>
      <c r="AF1067" s="4"/>
      <c r="AG1067" s="4"/>
      <c r="AH1067" s="30"/>
      <c r="AI1067" s="30"/>
      <c r="AJ1067" s="4"/>
      <c r="AK1067" s="4"/>
      <c r="AL1067" s="24"/>
      <c r="AM1067" s="27"/>
      <c r="AN1067" s="27"/>
      <c r="AO1067" s="27"/>
      <c r="AP1067" s="4"/>
      <c r="AQ1067" s="4"/>
      <c r="AR1067" s="30"/>
      <c r="AS1067" s="30"/>
      <c r="AV1067" s="24"/>
      <c r="AW1067" s="27"/>
      <c r="AX1067" s="27"/>
      <c r="AY1067" s="27"/>
    </row>
    <row r="1068" spans="2:51" x14ac:dyDescent="0.25">
      <c r="B1068" s="4"/>
      <c r="C1068" s="30"/>
      <c r="D1068" s="30"/>
      <c r="E1068" s="30"/>
      <c r="F1068" s="27"/>
      <c r="G1068" s="27"/>
      <c r="H1068" s="24"/>
      <c r="I1068" s="27"/>
      <c r="J1068" s="27"/>
      <c r="K1068" s="27"/>
      <c r="L1068" s="4"/>
      <c r="M1068" s="4"/>
      <c r="N1068" s="30"/>
      <c r="O1068" s="30"/>
      <c r="P1068" s="4"/>
      <c r="Q1068" s="4"/>
      <c r="R1068" s="24"/>
      <c r="S1068" s="27"/>
      <c r="T1068" s="27"/>
      <c r="U1068" s="27"/>
      <c r="V1068" s="4"/>
      <c r="W1068" s="4"/>
      <c r="X1068" s="30"/>
      <c r="Y1068" s="30"/>
      <c r="Z1068" s="4"/>
      <c r="AA1068" s="4"/>
      <c r="AB1068" s="24"/>
      <c r="AC1068" s="27"/>
      <c r="AD1068" s="27"/>
      <c r="AE1068" s="27"/>
      <c r="AF1068" s="4"/>
      <c r="AG1068" s="4"/>
      <c r="AH1068" s="30"/>
      <c r="AI1068" s="30"/>
      <c r="AJ1068" s="4"/>
      <c r="AK1068" s="4"/>
      <c r="AL1068" s="24"/>
      <c r="AM1068" s="27"/>
      <c r="AN1068" s="27"/>
      <c r="AO1068" s="27"/>
      <c r="AP1068" s="4"/>
      <c r="AQ1068" s="4"/>
      <c r="AR1068" s="30"/>
      <c r="AS1068" s="30"/>
      <c r="AV1068" s="24"/>
      <c r="AW1068" s="27"/>
      <c r="AX1068" s="27"/>
      <c r="AY1068" s="27"/>
    </row>
    <row r="1069" spans="2:51" x14ac:dyDescent="0.25">
      <c r="B1069" s="4"/>
      <c r="C1069" s="30"/>
      <c r="D1069" s="30"/>
      <c r="E1069" s="30"/>
      <c r="F1069" s="27"/>
      <c r="G1069" s="27"/>
      <c r="H1069" s="24"/>
      <c r="I1069" s="27"/>
      <c r="J1069" s="27"/>
      <c r="K1069" s="27"/>
      <c r="L1069" s="4"/>
      <c r="M1069" s="4"/>
      <c r="N1069" s="30"/>
      <c r="O1069" s="30"/>
      <c r="P1069" s="4"/>
      <c r="Q1069" s="4"/>
      <c r="R1069" s="24"/>
      <c r="S1069" s="27"/>
      <c r="T1069" s="27"/>
      <c r="U1069" s="27"/>
      <c r="V1069" s="4"/>
      <c r="W1069" s="4"/>
      <c r="X1069" s="30"/>
      <c r="Y1069" s="30"/>
      <c r="Z1069" s="4"/>
      <c r="AA1069" s="4"/>
      <c r="AB1069" s="24"/>
      <c r="AC1069" s="27"/>
      <c r="AD1069" s="27"/>
      <c r="AE1069" s="27"/>
      <c r="AF1069" s="4"/>
      <c r="AG1069" s="4"/>
      <c r="AH1069" s="30"/>
      <c r="AI1069" s="30"/>
      <c r="AJ1069" s="4"/>
      <c r="AK1069" s="4"/>
      <c r="AL1069" s="24"/>
      <c r="AM1069" s="27"/>
      <c r="AN1069" s="27"/>
      <c r="AO1069" s="27"/>
      <c r="AP1069" s="4"/>
      <c r="AQ1069" s="4"/>
      <c r="AR1069" s="30"/>
      <c r="AS1069" s="30"/>
      <c r="AV1069" s="24"/>
      <c r="AW1069" s="27"/>
      <c r="AX1069" s="27"/>
      <c r="AY1069" s="27"/>
    </row>
    <row r="1070" spans="2:51" x14ac:dyDescent="0.25">
      <c r="B1070" s="4"/>
      <c r="C1070" s="30"/>
      <c r="D1070" s="30"/>
      <c r="E1070" s="30"/>
      <c r="F1070" s="27"/>
      <c r="G1070" s="27"/>
      <c r="H1070" s="24"/>
      <c r="I1070" s="27"/>
      <c r="J1070" s="27"/>
      <c r="K1070" s="27"/>
      <c r="L1070" s="4"/>
      <c r="M1070" s="4"/>
      <c r="N1070" s="30"/>
      <c r="O1070" s="30"/>
      <c r="P1070" s="4"/>
      <c r="Q1070" s="4"/>
      <c r="R1070" s="24"/>
      <c r="S1070" s="27"/>
      <c r="T1070" s="27"/>
      <c r="U1070" s="27"/>
      <c r="V1070" s="4"/>
      <c r="W1070" s="4"/>
      <c r="X1070" s="30"/>
      <c r="Y1070" s="30"/>
      <c r="Z1070" s="4"/>
      <c r="AA1070" s="4"/>
      <c r="AB1070" s="24"/>
      <c r="AC1070" s="27"/>
      <c r="AD1070" s="27"/>
      <c r="AE1070" s="27"/>
      <c r="AF1070" s="4"/>
      <c r="AG1070" s="4"/>
      <c r="AH1070" s="30"/>
      <c r="AI1070" s="30"/>
      <c r="AJ1070" s="4"/>
      <c r="AK1070" s="4"/>
      <c r="AL1070" s="24"/>
      <c r="AM1070" s="27"/>
      <c r="AN1070" s="27"/>
      <c r="AO1070" s="27"/>
      <c r="AP1070" s="4"/>
      <c r="AQ1070" s="4"/>
      <c r="AR1070" s="30"/>
      <c r="AS1070" s="30"/>
      <c r="AV1070" s="24"/>
      <c r="AW1070" s="27"/>
      <c r="AX1070" s="27"/>
      <c r="AY1070" s="27"/>
    </row>
    <row r="1071" spans="2:51" x14ac:dyDescent="0.25">
      <c r="B1071" s="4"/>
      <c r="C1071" s="30"/>
      <c r="D1071" s="30"/>
      <c r="E1071" s="30"/>
      <c r="F1071" s="27"/>
      <c r="G1071" s="27"/>
      <c r="H1071" s="24"/>
      <c r="I1071" s="27"/>
      <c r="J1071" s="27"/>
      <c r="K1071" s="27"/>
      <c r="L1071" s="4"/>
      <c r="M1071" s="4"/>
      <c r="N1071" s="30"/>
      <c r="O1071" s="30"/>
      <c r="P1071" s="4"/>
      <c r="Q1071" s="4"/>
      <c r="R1071" s="24"/>
      <c r="S1071" s="27"/>
      <c r="T1071" s="27"/>
      <c r="U1071" s="27"/>
      <c r="V1071" s="4"/>
      <c r="W1071" s="4"/>
      <c r="X1071" s="30"/>
      <c r="Y1071" s="30"/>
      <c r="Z1071" s="4"/>
      <c r="AA1071" s="4"/>
      <c r="AB1071" s="24"/>
      <c r="AC1071" s="27"/>
      <c r="AD1071" s="27"/>
      <c r="AE1071" s="27"/>
      <c r="AF1071" s="4"/>
      <c r="AG1071" s="4"/>
      <c r="AH1071" s="30"/>
      <c r="AI1071" s="30"/>
      <c r="AJ1071" s="4"/>
      <c r="AK1071" s="4"/>
      <c r="AL1071" s="24"/>
      <c r="AM1071" s="27"/>
      <c r="AN1071" s="27"/>
      <c r="AO1071" s="27"/>
      <c r="AP1071" s="4"/>
      <c r="AQ1071" s="4"/>
      <c r="AR1071" s="30"/>
      <c r="AS1071" s="30"/>
      <c r="AV1071" s="24"/>
      <c r="AW1071" s="27"/>
      <c r="AX1071" s="27"/>
      <c r="AY1071" s="27"/>
    </row>
    <row r="1072" spans="2:51" x14ac:dyDescent="0.25">
      <c r="B1072" s="4"/>
      <c r="C1072" s="30"/>
      <c r="D1072" s="30"/>
      <c r="E1072" s="30"/>
      <c r="F1072" s="27"/>
      <c r="G1072" s="27"/>
      <c r="H1072" s="24"/>
      <c r="I1072" s="27"/>
      <c r="J1072" s="27"/>
      <c r="K1072" s="27"/>
      <c r="L1072" s="4"/>
      <c r="M1072" s="4"/>
      <c r="N1072" s="30"/>
      <c r="O1072" s="30"/>
      <c r="P1072" s="4"/>
      <c r="Q1072" s="4"/>
      <c r="R1072" s="24"/>
      <c r="S1072" s="27"/>
      <c r="T1072" s="27"/>
      <c r="U1072" s="27"/>
      <c r="V1072" s="4"/>
      <c r="W1072" s="4"/>
      <c r="X1072" s="30"/>
      <c r="Y1072" s="30"/>
      <c r="Z1072" s="4"/>
      <c r="AA1072" s="4"/>
      <c r="AB1072" s="24"/>
      <c r="AC1072" s="27"/>
      <c r="AD1072" s="27"/>
      <c r="AE1072" s="27"/>
      <c r="AF1072" s="4"/>
      <c r="AG1072" s="4"/>
      <c r="AH1072" s="30"/>
      <c r="AI1072" s="30"/>
      <c r="AJ1072" s="4"/>
      <c r="AK1072" s="4"/>
      <c r="AL1072" s="24"/>
      <c r="AM1072" s="27"/>
      <c r="AN1072" s="27"/>
      <c r="AO1072" s="27"/>
      <c r="AP1072" s="4"/>
      <c r="AQ1072" s="4"/>
      <c r="AR1072" s="30"/>
      <c r="AS1072" s="30"/>
      <c r="AV1072" s="24"/>
      <c r="AW1072" s="27"/>
      <c r="AX1072" s="27"/>
      <c r="AY1072" s="27"/>
    </row>
    <row r="1073" spans="2:51" x14ac:dyDescent="0.25">
      <c r="B1073" s="4"/>
      <c r="C1073" s="30"/>
      <c r="D1073" s="30"/>
      <c r="E1073" s="30"/>
      <c r="F1073" s="27"/>
      <c r="G1073" s="27"/>
      <c r="H1073" s="24"/>
      <c r="I1073" s="27"/>
      <c r="J1073" s="27"/>
      <c r="K1073" s="27"/>
      <c r="L1073" s="4"/>
      <c r="M1073" s="4"/>
      <c r="N1073" s="30"/>
      <c r="O1073" s="30"/>
      <c r="P1073" s="4"/>
      <c r="Q1073" s="4"/>
      <c r="R1073" s="24"/>
      <c r="S1073" s="27"/>
      <c r="T1073" s="27"/>
      <c r="U1073" s="27"/>
      <c r="V1073" s="4"/>
      <c r="W1073" s="4"/>
      <c r="X1073" s="30"/>
      <c r="Y1073" s="30"/>
      <c r="Z1073" s="4"/>
      <c r="AA1073" s="4"/>
      <c r="AB1073" s="24"/>
      <c r="AC1073" s="27"/>
      <c r="AD1073" s="27"/>
      <c r="AE1073" s="27"/>
      <c r="AF1073" s="4"/>
      <c r="AG1073" s="4"/>
      <c r="AH1073" s="30"/>
      <c r="AI1073" s="30"/>
      <c r="AJ1073" s="4"/>
      <c r="AK1073" s="4"/>
      <c r="AL1073" s="24"/>
      <c r="AM1073" s="27"/>
      <c r="AN1073" s="27"/>
      <c r="AO1073" s="27"/>
      <c r="AP1073" s="4"/>
      <c r="AQ1073" s="4"/>
      <c r="AR1073" s="30"/>
      <c r="AS1073" s="30"/>
      <c r="AV1073" s="24"/>
      <c r="AW1073" s="27"/>
      <c r="AX1073" s="27"/>
      <c r="AY1073" s="27"/>
    </row>
    <row r="1074" spans="2:51" x14ac:dyDescent="0.25">
      <c r="B1074" s="4"/>
      <c r="C1074" s="30"/>
      <c r="D1074" s="30"/>
      <c r="E1074" s="30"/>
      <c r="F1074" s="27"/>
      <c r="G1074" s="27"/>
      <c r="H1074" s="24"/>
      <c r="I1074" s="27"/>
      <c r="J1074" s="27"/>
      <c r="K1074" s="27"/>
      <c r="L1074" s="4"/>
      <c r="M1074" s="4"/>
      <c r="N1074" s="30"/>
      <c r="O1074" s="30"/>
      <c r="P1074" s="4"/>
      <c r="Q1074" s="4"/>
      <c r="R1074" s="24"/>
      <c r="S1074" s="27"/>
      <c r="T1074" s="27"/>
      <c r="U1074" s="27"/>
      <c r="V1074" s="4"/>
      <c r="W1074" s="4"/>
      <c r="X1074" s="30"/>
      <c r="Y1074" s="30"/>
      <c r="Z1074" s="4"/>
      <c r="AA1074" s="4"/>
      <c r="AB1074" s="24"/>
      <c r="AC1074" s="27"/>
      <c r="AD1074" s="27"/>
      <c r="AE1074" s="27"/>
      <c r="AF1074" s="4"/>
      <c r="AG1074" s="4"/>
      <c r="AH1074" s="30"/>
      <c r="AI1074" s="30"/>
      <c r="AJ1074" s="4"/>
      <c r="AK1074" s="4"/>
      <c r="AL1074" s="24"/>
      <c r="AM1074" s="27"/>
      <c r="AN1074" s="27"/>
      <c r="AO1074" s="27"/>
      <c r="AP1074" s="4"/>
      <c r="AQ1074" s="4"/>
      <c r="AR1074" s="30"/>
      <c r="AS1074" s="30"/>
      <c r="AV1074" s="24"/>
      <c r="AW1074" s="27"/>
      <c r="AX1074" s="27"/>
      <c r="AY1074" s="27"/>
    </row>
    <row r="1075" spans="2:51" x14ac:dyDescent="0.25">
      <c r="B1075" s="4"/>
      <c r="C1075" s="30"/>
      <c r="D1075" s="30"/>
      <c r="E1075" s="30"/>
      <c r="F1075" s="27"/>
      <c r="G1075" s="27"/>
      <c r="H1075" s="24"/>
      <c r="I1075" s="27"/>
      <c r="J1075" s="27"/>
      <c r="K1075" s="27"/>
      <c r="L1075" s="4"/>
      <c r="M1075" s="4"/>
      <c r="N1075" s="30"/>
      <c r="O1075" s="30"/>
      <c r="P1075" s="4"/>
      <c r="Q1075" s="4"/>
      <c r="R1075" s="24"/>
      <c r="S1075" s="27"/>
      <c r="T1075" s="27"/>
      <c r="U1075" s="27"/>
      <c r="V1075" s="4"/>
      <c r="W1075" s="4"/>
      <c r="X1075" s="30"/>
      <c r="Y1075" s="30"/>
      <c r="Z1075" s="4"/>
      <c r="AA1075" s="4"/>
      <c r="AB1075" s="24"/>
      <c r="AC1075" s="27"/>
      <c r="AD1075" s="27"/>
      <c r="AE1075" s="27"/>
      <c r="AF1075" s="4"/>
      <c r="AG1075" s="4"/>
      <c r="AH1075" s="30"/>
      <c r="AI1075" s="30"/>
      <c r="AJ1075" s="4"/>
      <c r="AK1075" s="4"/>
      <c r="AL1075" s="24"/>
      <c r="AM1075" s="27"/>
      <c r="AN1075" s="27"/>
      <c r="AO1075" s="27"/>
      <c r="AP1075" s="4"/>
      <c r="AQ1075" s="4"/>
      <c r="AR1075" s="30"/>
      <c r="AS1075" s="30"/>
      <c r="AV1075" s="24"/>
      <c r="AW1075" s="27"/>
      <c r="AX1075" s="27"/>
      <c r="AY1075" s="27"/>
    </row>
    <row r="1076" spans="2:51" x14ac:dyDescent="0.25">
      <c r="B1076" s="4"/>
      <c r="C1076" s="30"/>
      <c r="D1076" s="30"/>
      <c r="E1076" s="30"/>
      <c r="F1076" s="27"/>
      <c r="G1076" s="27"/>
      <c r="H1076" s="24"/>
      <c r="I1076" s="27"/>
      <c r="J1076" s="27"/>
      <c r="K1076" s="27"/>
      <c r="L1076" s="4"/>
      <c r="M1076" s="4"/>
      <c r="N1076" s="30"/>
      <c r="O1076" s="30"/>
      <c r="P1076" s="4"/>
      <c r="Q1076" s="4"/>
      <c r="R1076" s="24"/>
      <c r="S1076" s="27"/>
      <c r="T1076" s="27"/>
      <c r="U1076" s="27"/>
      <c r="V1076" s="4"/>
      <c r="W1076" s="4"/>
      <c r="X1076" s="30"/>
      <c r="Y1076" s="30"/>
      <c r="Z1076" s="4"/>
      <c r="AA1076" s="4"/>
      <c r="AB1076" s="24"/>
      <c r="AC1076" s="27"/>
      <c r="AD1076" s="27"/>
      <c r="AE1076" s="27"/>
      <c r="AF1076" s="4"/>
      <c r="AG1076" s="4"/>
      <c r="AH1076" s="30"/>
      <c r="AI1076" s="30"/>
      <c r="AJ1076" s="4"/>
      <c r="AK1076" s="4"/>
      <c r="AL1076" s="24"/>
      <c r="AM1076" s="27"/>
      <c r="AN1076" s="27"/>
      <c r="AO1076" s="27"/>
      <c r="AP1076" s="4"/>
      <c r="AQ1076" s="4"/>
      <c r="AR1076" s="30"/>
      <c r="AS1076" s="30"/>
      <c r="AV1076" s="24"/>
      <c r="AW1076" s="27"/>
      <c r="AX1076" s="27"/>
      <c r="AY1076" s="27"/>
    </row>
    <row r="1077" spans="2:51" x14ac:dyDescent="0.25">
      <c r="B1077" s="4"/>
      <c r="C1077" s="30"/>
      <c r="D1077" s="30"/>
      <c r="E1077" s="30"/>
      <c r="F1077" s="27"/>
      <c r="G1077" s="27"/>
      <c r="H1077" s="24"/>
      <c r="I1077" s="27"/>
      <c r="J1077" s="27"/>
      <c r="K1077" s="27"/>
      <c r="L1077" s="4"/>
      <c r="M1077" s="4"/>
      <c r="N1077" s="30"/>
      <c r="O1077" s="30"/>
      <c r="P1077" s="4"/>
      <c r="Q1077" s="4"/>
      <c r="R1077" s="24"/>
      <c r="S1077" s="27"/>
      <c r="T1077" s="27"/>
      <c r="U1077" s="27"/>
      <c r="V1077" s="4"/>
      <c r="W1077" s="4"/>
      <c r="X1077" s="30"/>
      <c r="Y1077" s="30"/>
      <c r="Z1077" s="4"/>
      <c r="AA1077" s="4"/>
      <c r="AB1077" s="24"/>
      <c r="AC1077" s="27"/>
      <c r="AD1077" s="27"/>
      <c r="AE1077" s="27"/>
      <c r="AF1077" s="4"/>
      <c r="AG1077" s="4"/>
      <c r="AH1077" s="30"/>
      <c r="AI1077" s="30"/>
      <c r="AJ1077" s="4"/>
      <c r="AK1077" s="4"/>
      <c r="AL1077" s="24"/>
      <c r="AM1077" s="27"/>
      <c r="AN1077" s="27"/>
      <c r="AO1077" s="27"/>
      <c r="AP1077" s="4"/>
      <c r="AQ1077" s="4"/>
      <c r="AR1077" s="30"/>
      <c r="AS1077" s="30"/>
      <c r="AV1077" s="24"/>
      <c r="AW1077" s="27"/>
      <c r="AX1077" s="27"/>
      <c r="AY1077" s="27"/>
    </row>
    <row r="1078" spans="2:51" x14ac:dyDescent="0.25">
      <c r="B1078" s="4"/>
      <c r="C1078" s="30"/>
      <c r="D1078" s="30"/>
      <c r="E1078" s="30"/>
      <c r="F1078" s="27"/>
      <c r="G1078" s="27"/>
      <c r="H1078" s="24"/>
      <c r="I1078" s="27"/>
      <c r="J1078" s="27"/>
      <c r="K1078" s="27"/>
      <c r="L1078" s="4"/>
      <c r="M1078" s="4"/>
      <c r="N1078" s="30"/>
      <c r="O1078" s="30"/>
      <c r="P1078" s="4"/>
      <c r="Q1078" s="4"/>
      <c r="R1078" s="24"/>
      <c r="S1078" s="27"/>
      <c r="T1078" s="27"/>
      <c r="U1078" s="27"/>
      <c r="V1078" s="4"/>
      <c r="W1078" s="4"/>
      <c r="X1078" s="30"/>
      <c r="Y1078" s="30"/>
      <c r="Z1078" s="4"/>
      <c r="AA1078" s="4"/>
      <c r="AB1078" s="24"/>
      <c r="AC1078" s="27"/>
      <c r="AD1078" s="27"/>
      <c r="AE1078" s="27"/>
      <c r="AF1078" s="4"/>
      <c r="AG1078" s="4"/>
      <c r="AH1078" s="30"/>
      <c r="AI1078" s="30"/>
      <c r="AJ1078" s="4"/>
      <c r="AK1078" s="4"/>
      <c r="AL1078" s="24"/>
      <c r="AM1078" s="27"/>
      <c r="AN1078" s="27"/>
      <c r="AO1078" s="27"/>
      <c r="AP1078" s="4"/>
      <c r="AQ1078" s="4"/>
      <c r="AR1078" s="30"/>
      <c r="AS1078" s="30"/>
      <c r="AV1078" s="24"/>
      <c r="AW1078" s="27"/>
      <c r="AX1078" s="27"/>
      <c r="AY1078" s="27"/>
    </row>
    <row r="1079" spans="2:51" x14ac:dyDescent="0.25">
      <c r="B1079" s="4"/>
      <c r="C1079" s="30"/>
      <c r="D1079" s="30"/>
      <c r="E1079" s="30"/>
      <c r="F1079" s="27"/>
      <c r="G1079" s="27"/>
      <c r="H1079" s="24"/>
      <c r="I1079" s="27"/>
      <c r="J1079" s="27"/>
      <c r="K1079" s="27"/>
      <c r="L1079" s="4"/>
      <c r="M1079" s="4"/>
      <c r="N1079" s="30"/>
      <c r="O1079" s="30"/>
      <c r="P1079" s="4"/>
      <c r="Q1079" s="4"/>
      <c r="R1079" s="24"/>
      <c r="S1079" s="27"/>
      <c r="T1079" s="27"/>
      <c r="U1079" s="27"/>
      <c r="V1079" s="4"/>
      <c r="W1079" s="4"/>
      <c r="X1079" s="30"/>
      <c r="Y1079" s="30"/>
      <c r="Z1079" s="4"/>
      <c r="AA1079" s="4"/>
      <c r="AB1079" s="24"/>
      <c r="AC1079" s="27"/>
      <c r="AD1079" s="27"/>
      <c r="AE1079" s="27"/>
      <c r="AF1079" s="4"/>
      <c r="AG1079" s="4"/>
      <c r="AH1079" s="30"/>
      <c r="AI1079" s="30"/>
      <c r="AJ1079" s="4"/>
      <c r="AK1079" s="4"/>
      <c r="AL1079" s="24"/>
      <c r="AM1079" s="27"/>
      <c r="AN1079" s="27"/>
      <c r="AO1079" s="27"/>
      <c r="AP1079" s="4"/>
      <c r="AQ1079" s="4"/>
      <c r="AR1079" s="30"/>
      <c r="AS1079" s="30"/>
      <c r="AV1079" s="24"/>
      <c r="AW1079" s="27"/>
      <c r="AX1079" s="27"/>
      <c r="AY1079" s="27"/>
    </row>
    <row r="1080" spans="2:51" x14ac:dyDescent="0.25">
      <c r="B1080" s="4"/>
      <c r="C1080" s="30"/>
      <c r="D1080" s="30"/>
      <c r="E1080" s="30"/>
      <c r="F1080" s="27"/>
      <c r="G1080" s="27"/>
      <c r="H1080" s="24"/>
      <c r="I1080" s="27"/>
      <c r="J1080" s="27"/>
      <c r="K1080" s="27"/>
      <c r="L1080" s="4"/>
      <c r="M1080" s="4"/>
      <c r="N1080" s="30"/>
      <c r="O1080" s="30"/>
      <c r="P1080" s="4"/>
      <c r="Q1080" s="4"/>
      <c r="R1080" s="24"/>
      <c r="S1080" s="27"/>
      <c r="T1080" s="27"/>
      <c r="U1080" s="27"/>
      <c r="V1080" s="4"/>
      <c r="W1080" s="4"/>
      <c r="X1080" s="30"/>
      <c r="Y1080" s="30"/>
      <c r="Z1080" s="4"/>
      <c r="AA1080" s="4"/>
      <c r="AB1080" s="24"/>
      <c r="AC1080" s="27"/>
      <c r="AD1080" s="27"/>
      <c r="AE1080" s="27"/>
      <c r="AF1080" s="4"/>
      <c r="AG1080" s="4"/>
      <c r="AH1080" s="30"/>
      <c r="AI1080" s="30"/>
      <c r="AJ1080" s="4"/>
      <c r="AK1080" s="4"/>
      <c r="AL1080" s="24"/>
      <c r="AM1080" s="27"/>
      <c r="AN1080" s="27"/>
      <c r="AO1080" s="27"/>
      <c r="AP1080" s="4"/>
      <c r="AQ1080" s="4"/>
      <c r="AR1080" s="30"/>
      <c r="AS1080" s="30"/>
      <c r="AV1080" s="24"/>
      <c r="AW1080" s="27"/>
      <c r="AX1080" s="27"/>
      <c r="AY1080" s="27"/>
    </row>
    <row r="1081" spans="2:51" x14ac:dyDescent="0.25">
      <c r="B1081" s="4"/>
      <c r="C1081" s="30"/>
      <c r="D1081" s="30"/>
      <c r="E1081" s="30"/>
      <c r="F1081" s="27"/>
      <c r="G1081" s="27"/>
      <c r="H1081" s="24"/>
      <c r="I1081" s="27"/>
      <c r="J1081" s="27"/>
      <c r="K1081" s="27"/>
      <c r="L1081" s="4"/>
      <c r="M1081" s="4"/>
      <c r="N1081" s="30"/>
      <c r="O1081" s="30"/>
      <c r="P1081" s="4"/>
      <c r="Q1081" s="4"/>
      <c r="R1081" s="24"/>
      <c r="S1081" s="27"/>
      <c r="T1081" s="27"/>
      <c r="U1081" s="27"/>
      <c r="V1081" s="4"/>
      <c r="W1081" s="4"/>
      <c r="X1081" s="30"/>
      <c r="Y1081" s="30"/>
      <c r="Z1081" s="4"/>
      <c r="AA1081" s="4"/>
      <c r="AB1081" s="24"/>
      <c r="AC1081" s="27"/>
      <c r="AD1081" s="27"/>
      <c r="AE1081" s="27"/>
      <c r="AF1081" s="4"/>
      <c r="AG1081" s="4"/>
      <c r="AH1081" s="30"/>
      <c r="AI1081" s="30"/>
      <c r="AJ1081" s="4"/>
      <c r="AK1081" s="4"/>
      <c r="AL1081" s="24"/>
      <c r="AM1081" s="27"/>
      <c r="AN1081" s="27"/>
      <c r="AO1081" s="27"/>
      <c r="AP1081" s="4"/>
      <c r="AQ1081" s="4"/>
      <c r="AR1081" s="30"/>
      <c r="AS1081" s="30"/>
      <c r="AV1081" s="24"/>
      <c r="AW1081" s="27"/>
      <c r="AX1081" s="27"/>
      <c r="AY1081" s="27"/>
    </row>
    <row r="1082" spans="2:51" x14ac:dyDescent="0.25">
      <c r="B1082" s="4"/>
      <c r="C1082" s="30"/>
      <c r="D1082" s="30"/>
      <c r="E1082" s="30"/>
      <c r="F1082" s="27"/>
      <c r="G1082" s="27"/>
      <c r="H1082" s="24"/>
      <c r="I1082" s="27"/>
      <c r="J1082" s="27"/>
      <c r="K1082" s="27"/>
      <c r="L1082" s="4"/>
      <c r="M1082" s="4"/>
      <c r="N1082" s="30"/>
      <c r="O1082" s="30"/>
      <c r="P1082" s="4"/>
      <c r="Q1082" s="4"/>
      <c r="R1082" s="24"/>
      <c r="S1082" s="27"/>
      <c r="T1082" s="27"/>
      <c r="U1082" s="27"/>
      <c r="V1082" s="4"/>
      <c r="W1082" s="4"/>
      <c r="X1082" s="30"/>
      <c r="Y1082" s="30"/>
      <c r="Z1082" s="4"/>
      <c r="AA1082" s="4"/>
      <c r="AB1082" s="24"/>
      <c r="AC1082" s="27"/>
      <c r="AD1082" s="27"/>
      <c r="AE1082" s="27"/>
      <c r="AF1082" s="4"/>
      <c r="AG1082" s="4"/>
      <c r="AH1082" s="30"/>
      <c r="AI1082" s="30"/>
      <c r="AJ1082" s="4"/>
      <c r="AK1082" s="4"/>
      <c r="AL1082" s="24"/>
      <c r="AM1082" s="27"/>
      <c r="AN1082" s="27"/>
      <c r="AO1082" s="27"/>
      <c r="AP1082" s="4"/>
      <c r="AQ1082" s="4"/>
      <c r="AR1082" s="30"/>
      <c r="AS1082" s="30"/>
      <c r="AV1082" s="24"/>
      <c r="AW1082" s="27"/>
      <c r="AX1082" s="27"/>
      <c r="AY1082" s="27"/>
    </row>
    <row r="1083" spans="2:51" x14ac:dyDescent="0.25">
      <c r="B1083" s="4"/>
      <c r="C1083" s="30"/>
      <c r="D1083" s="30"/>
      <c r="E1083" s="30"/>
      <c r="F1083" s="27"/>
      <c r="G1083" s="27"/>
      <c r="H1083" s="24"/>
      <c r="I1083" s="27"/>
      <c r="J1083" s="27"/>
      <c r="K1083" s="27"/>
      <c r="L1083" s="4"/>
      <c r="M1083" s="4"/>
      <c r="N1083" s="30"/>
      <c r="O1083" s="30"/>
      <c r="P1083" s="4"/>
      <c r="Q1083" s="4"/>
      <c r="R1083" s="24"/>
      <c r="S1083" s="27"/>
      <c r="T1083" s="27"/>
      <c r="U1083" s="27"/>
      <c r="V1083" s="4"/>
      <c r="W1083" s="4"/>
      <c r="X1083" s="30"/>
      <c r="Y1083" s="30"/>
      <c r="Z1083" s="4"/>
      <c r="AA1083" s="4"/>
      <c r="AB1083" s="24"/>
      <c r="AC1083" s="27"/>
      <c r="AD1083" s="27"/>
      <c r="AE1083" s="27"/>
      <c r="AF1083" s="4"/>
      <c r="AG1083" s="4"/>
      <c r="AH1083" s="30"/>
      <c r="AI1083" s="30"/>
      <c r="AJ1083" s="4"/>
      <c r="AK1083" s="4"/>
      <c r="AL1083" s="24"/>
      <c r="AM1083" s="27"/>
      <c r="AN1083" s="27"/>
      <c r="AO1083" s="27"/>
      <c r="AP1083" s="4"/>
      <c r="AQ1083" s="4"/>
      <c r="AR1083" s="30"/>
      <c r="AS1083" s="30"/>
      <c r="AV1083" s="24"/>
      <c r="AW1083" s="27"/>
      <c r="AX1083" s="27"/>
      <c r="AY1083" s="27"/>
    </row>
    <row r="1084" spans="2:51" x14ac:dyDescent="0.25">
      <c r="B1084" s="4"/>
      <c r="C1084" s="30"/>
      <c r="D1084" s="30"/>
      <c r="E1084" s="30"/>
      <c r="F1084" s="27"/>
      <c r="G1084" s="27"/>
      <c r="H1084" s="24"/>
      <c r="I1084" s="27"/>
      <c r="J1084" s="27"/>
      <c r="K1084" s="27"/>
      <c r="L1084" s="4"/>
      <c r="M1084" s="4"/>
      <c r="N1084" s="30"/>
      <c r="O1084" s="30"/>
      <c r="P1084" s="4"/>
      <c r="Q1084" s="4"/>
      <c r="R1084" s="24"/>
      <c r="S1084" s="27"/>
      <c r="T1084" s="27"/>
      <c r="U1084" s="27"/>
      <c r="V1084" s="4"/>
      <c r="W1084" s="4"/>
      <c r="X1084" s="30"/>
      <c r="Y1084" s="30"/>
      <c r="Z1084" s="4"/>
      <c r="AA1084" s="4"/>
      <c r="AB1084" s="24"/>
      <c r="AC1084" s="27"/>
      <c r="AD1084" s="27"/>
      <c r="AE1084" s="27"/>
      <c r="AF1084" s="4"/>
      <c r="AG1084" s="4"/>
      <c r="AH1084" s="30"/>
      <c r="AI1084" s="30"/>
      <c r="AJ1084" s="4"/>
      <c r="AK1084" s="4"/>
      <c r="AL1084" s="24"/>
      <c r="AM1084" s="27"/>
      <c r="AN1084" s="27"/>
      <c r="AO1084" s="27"/>
      <c r="AP1084" s="4"/>
      <c r="AQ1084" s="4"/>
      <c r="AR1084" s="30"/>
      <c r="AS1084" s="30"/>
      <c r="AV1084" s="24"/>
      <c r="AW1084" s="27"/>
      <c r="AX1084" s="27"/>
      <c r="AY1084" s="27"/>
    </row>
    <row r="1085" spans="2:51" x14ac:dyDescent="0.25">
      <c r="B1085" s="4"/>
      <c r="C1085" s="30"/>
      <c r="D1085" s="30"/>
      <c r="E1085" s="30"/>
      <c r="F1085" s="27"/>
      <c r="G1085" s="27"/>
      <c r="H1085" s="24"/>
      <c r="I1085" s="27"/>
      <c r="J1085" s="27"/>
      <c r="K1085" s="27"/>
      <c r="L1085" s="4"/>
      <c r="M1085" s="4"/>
      <c r="N1085" s="30"/>
      <c r="O1085" s="30"/>
      <c r="P1085" s="4"/>
      <c r="Q1085" s="4"/>
      <c r="R1085" s="24"/>
      <c r="S1085" s="27"/>
      <c r="T1085" s="27"/>
      <c r="U1085" s="27"/>
      <c r="V1085" s="4"/>
      <c r="W1085" s="4"/>
      <c r="X1085" s="30"/>
      <c r="Y1085" s="30"/>
      <c r="Z1085" s="4"/>
      <c r="AA1085" s="4"/>
      <c r="AB1085" s="24"/>
      <c r="AC1085" s="27"/>
      <c r="AD1085" s="27"/>
      <c r="AE1085" s="27"/>
      <c r="AF1085" s="4"/>
      <c r="AG1085" s="4"/>
      <c r="AH1085" s="30"/>
      <c r="AI1085" s="30"/>
      <c r="AJ1085" s="4"/>
      <c r="AK1085" s="4"/>
      <c r="AL1085" s="24"/>
      <c r="AM1085" s="27"/>
      <c r="AN1085" s="27"/>
      <c r="AO1085" s="27"/>
      <c r="AP1085" s="4"/>
      <c r="AQ1085" s="4"/>
      <c r="AR1085" s="30"/>
      <c r="AS1085" s="30"/>
      <c r="AV1085" s="24"/>
      <c r="AW1085" s="27"/>
      <c r="AX1085" s="27"/>
      <c r="AY1085" s="27"/>
    </row>
    <row r="1086" spans="2:51" x14ac:dyDescent="0.25">
      <c r="B1086" s="4"/>
      <c r="C1086" s="30"/>
      <c r="D1086" s="30"/>
      <c r="E1086" s="30"/>
      <c r="F1086" s="27"/>
      <c r="G1086" s="27"/>
      <c r="H1086" s="24"/>
      <c r="I1086" s="27"/>
      <c r="J1086" s="27"/>
      <c r="K1086" s="27"/>
      <c r="L1086" s="4"/>
      <c r="M1086" s="4"/>
      <c r="N1086" s="30"/>
      <c r="O1086" s="30"/>
      <c r="P1086" s="4"/>
      <c r="Q1086" s="4"/>
      <c r="R1086" s="24"/>
      <c r="S1086" s="27"/>
      <c r="T1086" s="27"/>
      <c r="U1086" s="27"/>
      <c r="V1086" s="4"/>
      <c r="W1086" s="4"/>
      <c r="X1086" s="30"/>
      <c r="Y1086" s="30"/>
      <c r="Z1086" s="4"/>
      <c r="AA1086" s="4"/>
      <c r="AB1086" s="24"/>
      <c r="AC1086" s="27"/>
      <c r="AD1086" s="27"/>
      <c r="AE1086" s="27"/>
      <c r="AF1086" s="4"/>
      <c r="AG1086" s="4"/>
      <c r="AH1086" s="30"/>
      <c r="AI1086" s="30"/>
      <c r="AJ1086" s="4"/>
      <c r="AK1086" s="4"/>
      <c r="AL1086" s="24"/>
      <c r="AM1086" s="27"/>
      <c r="AN1086" s="27"/>
      <c r="AO1086" s="27"/>
      <c r="AP1086" s="4"/>
      <c r="AQ1086" s="4"/>
      <c r="AR1086" s="30"/>
      <c r="AS1086" s="30"/>
      <c r="AV1086" s="24"/>
      <c r="AW1086" s="27"/>
      <c r="AX1086" s="27"/>
      <c r="AY1086" s="27"/>
    </row>
    <row r="1087" spans="2:51" x14ac:dyDescent="0.25">
      <c r="B1087" s="4"/>
      <c r="C1087" s="30"/>
      <c r="D1087" s="30"/>
      <c r="E1087" s="30"/>
      <c r="F1087" s="27"/>
      <c r="G1087" s="27"/>
      <c r="H1087" s="24"/>
      <c r="I1087" s="27"/>
      <c r="J1087" s="27"/>
      <c r="K1087" s="27"/>
      <c r="L1087" s="4"/>
      <c r="M1087" s="4"/>
      <c r="N1087" s="30"/>
      <c r="O1087" s="30"/>
      <c r="P1087" s="4"/>
      <c r="Q1087" s="4"/>
      <c r="R1087" s="24"/>
      <c r="S1087" s="27"/>
      <c r="T1087" s="27"/>
      <c r="U1087" s="27"/>
      <c r="V1087" s="4"/>
      <c r="W1087" s="4"/>
      <c r="X1087" s="30"/>
      <c r="Y1087" s="30"/>
      <c r="Z1087" s="4"/>
      <c r="AA1087" s="4"/>
      <c r="AB1087" s="24"/>
      <c r="AC1087" s="27"/>
      <c r="AD1087" s="27"/>
      <c r="AE1087" s="27"/>
      <c r="AF1087" s="4"/>
      <c r="AG1087" s="4"/>
      <c r="AH1087" s="30"/>
      <c r="AI1087" s="30"/>
      <c r="AJ1087" s="4"/>
      <c r="AK1087" s="4"/>
      <c r="AL1087" s="24"/>
      <c r="AM1087" s="27"/>
      <c r="AN1087" s="27"/>
      <c r="AO1087" s="27"/>
      <c r="AP1087" s="4"/>
      <c r="AQ1087" s="4"/>
      <c r="AR1087" s="30"/>
      <c r="AS1087" s="30"/>
      <c r="AV1087" s="24"/>
      <c r="AW1087" s="27"/>
      <c r="AX1087" s="27"/>
      <c r="AY1087" s="27"/>
    </row>
    <row r="1088" spans="2:51" x14ac:dyDescent="0.25">
      <c r="B1088" s="4"/>
      <c r="C1088" s="30"/>
      <c r="D1088" s="30"/>
      <c r="E1088" s="30"/>
      <c r="F1088" s="27"/>
      <c r="G1088" s="27"/>
      <c r="H1088" s="24"/>
      <c r="I1088" s="27"/>
      <c r="J1088" s="27"/>
      <c r="K1088" s="27"/>
      <c r="L1088" s="4"/>
      <c r="M1088" s="4"/>
      <c r="N1088" s="30"/>
      <c r="O1088" s="30"/>
      <c r="P1088" s="4"/>
      <c r="Q1088" s="4"/>
      <c r="R1088" s="24"/>
      <c r="S1088" s="27"/>
      <c r="T1088" s="27"/>
      <c r="U1088" s="27"/>
      <c r="V1088" s="4"/>
      <c r="W1088" s="4"/>
      <c r="X1088" s="30"/>
      <c r="Y1088" s="30"/>
      <c r="Z1088" s="4"/>
      <c r="AA1088" s="4"/>
      <c r="AB1088" s="24"/>
      <c r="AC1088" s="27"/>
      <c r="AD1088" s="27"/>
      <c r="AE1088" s="27"/>
      <c r="AF1088" s="4"/>
      <c r="AG1088" s="4"/>
      <c r="AH1088" s="30"/>
      <c r="AI1088" s="30"/>
      <c r="AJ1088" s="4"/>
      <c r="AK1088" s="4"/>
      <c r="AL1088" s="24"/>
      <c r="AM1088" s="27"/>
      <c r="AN1088" s="27"/>
      <c r="AO1088" s="27"/>
      <c r="AP1088" s="4"/>
      <c r="AQ1088" s="4"/>
      <c r="AR1088" s="30"/>
      <c r="AS1088" s="30"/>
      <c r="AV1088" s="24"/>
      <c r="AW1088" s="27"/>
      <c r="AX1088" s="27"/>
      <c r="AY1088" s="27"/>
    </row>
    <row r="1089" spans="2:51" x14ac:dyDescent="0.25">
      <c r="B1089" s="4"/>
      <c r="C1089" s="30"/>
      <c r="D1089" s="30"/>
      <c r="E1089" s="30"/>
      <c r="F1089" s="27"/>
      <c r="G1089" s="27"/>
      <c r="H1089" s="24"/>
      <c r="I1089" s="27"/>
      <c r="J1089" s="27"/>
      <c r="K1089" s="27"/>
      <c r="L1089" s="4"/>
      <c r="M1089" s="4"/>
      <c r="N1089" s="30"/>
      <c r="O1089" s="30"/>
      <c r="P1089" s="4"/>
      <c r="Q1089" s="4"/>
      <c r="R1089" s="24"/>
      <c r="S1089" s="27"/>
      <c r="T1089" s="27"/>
      <c r="U1089" s="27"/>
      <c r="V1089" s="4"/>
      <c r="W1089" s="4"/>
      <c r="X1089" s="30"/>
      <c r="Y1089" s="30"/>
      <c r="Z1089" s="4"/>
      <c r="AA1089" s="4"/>
      <c r="AB1089" s="24"/>
      <c r="AC1089" s="27"/>
      <c r="AD1089" s="27"/>
      <c r="AE1089" s="27"/>
      <c r="AF1089" s="4"/>
      <c r="AG1089" s="4"/>
      <c r="AH1089" s="30"/>
      <c r="AI1089" s="30"/>
      <c r="AJ1089" s="4"/>
      <c r="AK1089" s="4"/>
      <c r="AL1089" s="24"/>
      <c r="AM1089" s="27"/>
      <c r="AN1089" s="27"/>
      <c r="AO1089" s="27"/>
      <c r="AP1089" s="4"/>
      <c r="AQ1089" s="4"/>
      <c r="AR1089" s="30"/>
      <c r="AS1089" s="30"/>
      <c r="AV1089" s="24"/>
      <c r="AW1089" s="27"/>
      <c r="AX1089" s="27"/>
      <c r="AY1089" s="27"/>
    </row>
    <row r="1090" spans="2:51" x14ac:dyDescent="0.25">
      <c r="B1090" s="4"/>
      <c r="C1090" s="30"/>
      <c r="D1090" s="30"/>
      <c r="E1090" s="30"/>
      <c r="F1090" s="27"/>
      <c r="G1090" s="27"/>
      <c r="H1090" s="24"/>
      <c r="I1090" s="27"/>
      <c r="J1090" s="27"/>
      <c r="K1090" s="27"/>
      <c r="L1090" s="4"/>
      <c r="M1090" s="4"/>
      <c r="N1090" s="30"/>
      <c r="O1090" s="30"/>
      <c r="P1090" s="4"/>
      <c r="Q1090" s="4"/>
      <c r="R1090" s="24"/>
      <c r="S1090" s="27"/>
      <c r="T1090" s="27"/>
      <c r="U1090" s="27"/>
      <c r="V1090" s="4"/>
      <c r="W1090" s="4"/>
      <c r="X1090" s="30"/>
      <c r="Y1090" s="30"/>
      <c r="Z1090" s="4"/>
      <c r="AA1090" s="4"/>
      <c r="AB1090" s="24"/>
      <c r="AC1090" s="27"/>
      <c r="AD1090" s="27"/>
      <c r="AE1090" s="27"/>
      <c r="AF1090" s="4"/>
      <c r="AG1090" s="4"/>
      <c r="AH1090" s="30"/>
      <c r="AI1090" s="30"/>
      <c r="AJ1090" s="4"/>
      <c r="AK1090" s="4"/>
      <c r="AL1090" s="24"/>
      <c r="AM1090" s="27"/>
      <c r="AN1090" s="27"/>
      <c r="AO1090" s="27"/>
      <c r="AP1090" s="4"/>
      <c r="AQ1090" s="4"/>
      <c r="AR1090" s="30"/>
      <c r="AS1090" s="30"/>
      <c r="AV1090" s="24"/>
      <c r="AW1090" s="27"/>
      <c r="AX1090" s="27"/>
      <c r="AY1090" s="27"/>
    </row>
    <row r="1091" spans="2:51" x14ac:dyDescent="0.25">
      <c r="B1091" s="4"/>
      <c r="C1091" s="30"/>
      <c r="D1091" s="30"/>
      <c r="E1091" s="30"/>
      <c r="F1091" s="27"/>
      <c r="G1091" s="27"/>
      <c r="H1091" s="24"/>
      <c r="I1091" s="27"/>
      <c r="J1091" s="27"/>
      <c r="K1091" s="27"/>
      <c r="L1091" s="4"/>
      <c r="M1091" s="4"/>
      <c r="N1091" s="30"/>
      <c r="O1091" s="30"/>
      <c r="P1091" s="4"/>
      <c r="Q1091" s="4"/>
      <c r="R1091" s="24"/>
      <c r="S1091" s="27"/>
      <c r="T1091" s="27"/>
      <c r="U1091" s="27"/>
      <c r="V1091" s="4"/>
      <c r="W1091" s="4"/>
      <c r="X1091" s="30"/>
      <c r="Y1091" s="30"/>
      <c r="Z1091" s="4"/>
      <c r="AA1091" s="4"/>
      <c r="AB1091" s="24"/>
      <c r="AC1091" s="27"/>
      <c r="AD1091" s="27"/>
      <c r="AE1091" s="27"/>
      <c r="AF1091" s="4"/>
      <c r="AG1091" s="4"/>
      <c r="AH1091" s="30"/>
      <c r="AI1091" s="30"/>
      <c r="AJ1091" s="4"/>
      <c r="AK1091" s="4"/>
      <c r="AL1091" s="24"/>
      <c r="AM1091" s="27"/>
      <c r="AN1091" s="27"/>
      <c r="AO1091" s="27"/>
      <c r="AP1091" s="4"/>
      <c r="AQ1091" s="4"/>
      <c r="AR1091" s="30"/>
      <c r="AS1091" s="30"/>
      <c r="AV1091" s="24"/>
      <c r="AW1091" s="27"/>
      <c r="AX1091" s="27"/>
      <c r="AY1091" s="27"/>
    </row>
    <row r="1092" spans="2:51" x14ac:dyDescent="0.25">
      <c r="B1092" s="4"/>
      <c r="C1092" s="30"/>
      <c r="D1092" s="30"/>
      <c r="E1092" s="30"/>
      <c r="F1092" s="27"/>
      <c r="G1092" s="27"/>
      <c r="H1092" s="24"/>
      <c r="I1092" s="27"/>
      <c r="J1092" s="27"/>
      <c r="K1092" s="27"/>
      <c r="L1092" s="4"/>
      <c r="M1092" s="4"/>
      <c r="N1092" s="30"/>
      <c r="O1092" s="30"/>
      <c r="P1092" s="4"/>
      <c r="Q1092" s="4"/>
      <c r="R1092" s="24"/>
      <c r="S1092" s="27"/>
      <c r="T1092" s="27"/>
      <c r="U1092" s="27"/>
      <c r="V1092" s="4"/>
      <c r="W1092" s="4"/>
      <c r="X1092" s="30"/>
      <c r="Y1092" s="30"/>
      <c r="Z1092" s="4"/>
      <c r="AA1092" s="4"/>
      <c r="AB1092" s="24"/>
      <c r="AC1092" s="27"/>
      <c r="AD1092" s="27"/>
      <c r="AE1092" s="27"/>
      <c r="AF1092" s="4"/>
      <c r="AG1092" s="4"/>
      <c r="AH1092" s="30"/>
      <c r="AI1092" s="30"/>
      <c r="AJ1092" s="4"/>
      <c r="AK1092" s="4"/>
      <c r="AL1092" s="24"/>
      <c r="AM1092" s="27"/>
      <c r="AN1092" s="27"/>
      <c r="AO1092" s="27"/>
      <c r="AP1092" s="4"/>
      <c r="AQ1092" s="4"/>
      <c r="AR1092" s="30"/>
      <c r="AS1092" s="30"/>
      <c r="AV1092" s="24"/>
      <c r="AW1092" s="27"/>
      <c r="AX1092" s="27"/>
      <c r="AY1092" s="27"/>
    </row>
    <row r="1093" spans="2:51" x14ac:dyDescent="0.25">
      <c r="B1093" s="4"/>
      <c r="C1093" s="30"/>
      <c r="D1093" s="30"/>
      <c r="E1093" s="30"/>
      <c r="F1093" s="27"/>
      <c r="G1093" s="27"/>
      <c r="H1093" s="24"/>
      <c r="I1093" s="27"/>
      <c r="J1093" s="27"/>
      <c r="K1093" s="27"/>
      <c r="L1093" s="4"/>
      <c r="M1093" s="4"/>
      <c r="N1093" s="30"/>
      <c r="O1093" s="30"/>
      <c r="P1093" s="4"/>
      <c r="Q1093" s="4"/>
      <c r="R1093" s="24"/>
      <c r="S1093" s="27"/>
      <c r="T1093" s="27"/>
      <c r="U1093" s="27"/>
      <c r="V1093" s="4"/>
      <c r="W1093" s="4"/>
      <c r="X1093" s="30"/>
      <c r="Y1093" s="30"/>
      <c r="Z1093" s="4"/>
      <c r="AA1093" s="4"/>
      <c r="AB1093" s="24"/>
      <c r="AC1093" s="27"/>
      <c r="AD1093" s="27"/>
      <c r="AE1093" s="27"/>
      <c r="AF1093" s="4"/>
      <c r="AG1093" s="4"/>
      <c r="AH1093" s="30"/>
      <c r="AI1093" s="30"/>
      <c r="AJ1093" s="4"/>
      <c r="AK1093" s="4"/>
      <c r="AL1093" s="24"/>
      <c r="AM1093" s="27"/>
      <c r="AN1093" s="27"/>
      <c r="AO1093" s="27"/>
      <c r="AP1093" s="4"/>
      <c r="AQ1093" s="4"/>
      <c r="AR1093" s="30"/>
      <c r="AS1093" s="30"/>
      <c r="AV1093" s="24"/>
      <c r="AW1093" s="27"/>
      <c r="AX1093" s="27"/>
      <c r="AY1093" s="27"/>
    </row>
    <row r="1094" spans="2:51" x14ac:dyDescent="0.25">
      <c r="B1094" s="4"/>
      <c r="C1094" s="30"/>
      <c r="D1094" s="30"/>
      <c r="E1094" s="30"/>
      <c r="F1094" s="27"/>
      <c r="G1094" s="27"/>
      <c r="H1094" s="24"/>
      <c r="I1094" s="27"/>
      <c r="J1094" s="27"/>
      <c r="K1094" s="27"/>
      <c r="L1094" s="4"/>
      <c r="M1094" s="4"/>
      <c r="N1094" s="30"/>
      <c r="O1094" s="30"/>
      <c r="P1094" s="4"/>
      <c r="Q1094" s="4"/>
      <c r="R1094" s="24"/>
      <c r="S1094" s="27"/>
      <c r="T1094" s="27"/>
      <c r="U1094" s="27"/>
      <c r="V1094" s="4"/>
      <c r="W1094" s="4"/>
      <c r="X1094" s="30"/>
      <c r="Y1094" s="30"/>
      <c r="Z1094" s="4"/>
      <c r="AA1094" s="4"/>
      <c r="AB1094" s="24"/>
      <c r="AC1094" s="27"/>
      <c r="AD1094" s="27"/>
      <c r="AE1094" s="27"/>
      <c r="AF1094" s="4"/>
      <c r="AG1094" s="4"/>
      <c r="AH1094" s="30"/>
      <c r="AI1094" s="30"/>
      <c r="AJ1094" s="4"/>
      <c r="AK1094" s="4"/>
      <c r="AL1094" s="24"/>
      <c r="AM1094" s="27"/>
      <c r="AN1094" s="27"/>
      <c r="AO1094" s="27"/>
      <c r="AP1094" s="4"/>
      <c r="AQ1094" s="4"/>
      <c r="AR1094" s="30"/>
      <c r="AS1094" s="30"/>
      <c r="AV1094" s="24"/>
      <c r="AW1094" s="27"/>
      <c r="AX1094" s="27"/>
      <c r="AY1094" s="27"/>
    </row>
    <row r="1095" spans="2:51" x14ac:dyDescent="0.25">
      <c r="B1095" s="4"/>
      <c r="C1095" s="30"/>
      <c r="D1095" s="30"/>
      <c r="E1095" s="30"/>
      <c r="F1095" s="27"/>
      <c r="G1095" s="27"/>
      <c r="H1095" s="24"/>
      <c r="I1095" s="27"/>
      <c r="J1095" s="27"/>
      <c r="K1095" s="27"/>
      <c r="L1095" s="4"/>
      <c r="M1095" s="4"/>
      <c r="N1095" s="30"/>
      <c r="O1095" s="30"/>
      <c r="P1095" s="4"/>
      <c r="Q1095" s="4"/>
      <c r="R1095" s="24"/>
      <c r="S1095" s="27"/>
      <c r="T1095" s="27"/>
      <c r="U1095" s="27"/>
      <c r="V1095" s="4"/>
      <c r="W1095" s="4"/>
      <c r="X1095" s="30"/>
      <c r="Y1095" s="30"/>
      <c r="Z1095" s="4"/>
      <c r="AA1095" s="4"/>
      <c r="AB1095" s="24"/>
      <c r="AC1095" s="27"/>
      <c r="AD1095" s="27"/>
      <c r="AE1095" s="27"/>
      <c r="AF1095" s="4"/>
      <c r="AG1095" s="4"/>
      <c r="AH1095" s="30"/>
      <c r="AI1095" s="30"/>
      <c r="AJ1095" s="4"/>
      <c r="AK1095" s="4"/>
      <c r="AL1095" s="24"/>
      <c r="AM1095" s="27"/>
      <c r="AN1095" s="27"/>
      <c r="AO1095" s="27"/>
      <c r="AP1095" s="4"/>
      <c r="AQ1095" s="4"/>
      <c r="AR1095" s="30"/>
      <c r="AS1095" s="30"/>
      <c r="AV1095" s="24"/>
      <c r="AW1095" s="27"/>
      <c r="AX1095" s="27"/>
      <c r="AY1095" s="27"/>
    </row>
    <row r="1096" spans="2:51" x14ac:dyDescent="0.25">
      <c r="B1096" s="4"/>
      <c r="C1096" s="30"/>
      <c r="D1096" s="30"/>
      <c r="E1096" s="30"/>
      <c r="F1096" s="27"/>
      <c r="G1096" s="27"/>
      <c r="H1096" s="24"/>
      <c r="I1096" s="27"/>
      <c r="J1096" s="27"/>
      <c r="K1096" s="27"/>
      <c r="L1096" s="4"/>
      <c r="M1096" s="4"/>
      <c r="N1096" s="30"/>
      <c r="O1096" s="30"/>
      <c r="P1096" s="4"/>
      <c r="Q1096" s="4"/>
      <c r="R1096" s="24"/>
      <c r="S1096" s="27"/>
      <c r="T1096" s="27"/>
      <c r="U1096" s="27"/>
      <c r="V1096" s="4"/>
      <c r="W1096" s="4"/>
      <c r="X1096" s="30"/>
      <c r="Y1096" s="30"/>
      <c r="Z1096" s="4"/>
      <c r="AA1096" s="4"/>
      <c r="AB1096" s="24"/>
      <c r="AC1096" s="27"/>
      <c r="AD1096" s="27"/>
      <c r="AE1096" s="27"/>
      <c r="AF1096" s="4"/>
      <c r="AG1096" s="4"/>
      <c r="AH1096" s="30"/>
      <c r="AI1096" s="30"/>
      <c r="AJ1096" s="4"/>
      <c r="AK1096" s="4"/>
      <c r="AL1096" s="24"/>
      <c r="AM1096" s="27"/>
      <c r="AN1096" s="27"/>
      <c r="AO1096" s="27"/>
      <c r="AP1096" s="4"/>
      <c r="AQ1096" s="4"/>
      <c r="AR1096" s="30"/>
      <c r="AS1096" s="30"/>
      <c r="AV1096" s="24"/>
      <c r="AW1096" s="27"/>
      <c r="AX1096" s="27"/>
      <c r="AY1096" s="27"/>
    </row>
    <row r="1097" spans="2:51" x14ac:dyDescent="0.25">
      <c r="B1097" s="4"/>
      <c r="C1097" s="30"/>
      <c r="D1097" s="30"/>
      <c r="E1097" s="30"/>
      <c r="F1097" s="27"/>
      <c r="G1097" s="27"/>
      <c r="H1097" s="24"/>
      <c r="I1097" s="27"/>
      <c r="J1097" s="27"/>
      <c r="K1097" s="27"/>
      <c r="L1097" s="4"/>
      <c r="M1097" s="4"/>
      <c r="N1097" s="30"/>
      <c r="O1097" s="30"/>
      <c r="P1097" s="4"/>
      <c r="Q1097" s="4"/>
      <c r="R1097" s="24"/>
      <c r="S1097" s="27"/>
      <c r="T1097" s="27"/>
      <c r="U1097" s="27"/>
      <c r="V1097" s="4"/>
      <c r="W1097" s="4"/>
      <c r="X1097" s="30"/>
      <c r="Y1097" s="30"/>
      <c r="Z1097" s="4"/>
      <c r="AA1097" s="4"/>
      <c r="AB1097" s="24"/>
      <c r="AC1097" s="27"/>
      <c r="AD1097" s="27"/>
      <c r="AE1097" s="27"/>
      <c r="AF1097" s="4"/>
      <c r="AG1097" s="4"/>
      <c r="AH1097" s="30"/>
      <c r="AI1097" s="30"/>
      <c r="AJ1097" s="4"/>
      <c r="AK1097" s="4"/>
      <c r="AL1097" s="24"/>
      <c r="AM1097" s="27"/>
      <c r="AN1097" s="27"/>
      <c r="AO1097" s="27"/>
      <c r="AP1097" s="4"/>
      <c r="AQ1097" s="4"/>
      <c r="AR1097" s="30"/>
      <c r="AS1097" s="30"/>
      <c r="AV1097" s="24"/>
      <c r="AW1097" s="27"/>
      <c r="AX1097" s="27"/>
      <c r="AY1097" s="27"/>
    </row>
    <row r="1098" spans="2:51" x14ac:dyDescent="0.25">
      <c r="B1098" s="4"/>
      <c r="C1098" s="30"/>
      <c r="D1098" s="30"/>
      <c r="E1098" s="30"/>
      <c r="F1098" s="27"/>
      <c r="G1098" s="27"/>
      <c r="H1098" s="24"/>
      <c r="I1098" s="27"/>
      <c r="J1098" s="27"/>
      <c r="K1098" s="27"/>
      <c r="L1098" s="4"/>
      <c r="M1098" s="4"/>
      <c r="N1098" s="30"/>
      <c r="O1098" s="30"/>
      <c r="P1098" s="4"/>
      <c r="Q1098" s="4"/>
      <c r="R1098" s="24"/>
      <c r="S1098" s="27"/>
      <c r="T1098" s="27"/>
      <c r="U1098" s="27"/>
      <c r="V1098" s="4"/>
      <c r="W1098" s="4"/>
      <c r="X1098" s="30"/>
      <c r="Y1098" s="30"/>
      <c r="Z1098" s="4"/>
      <c r="AA1098" s="4"/>
      <c r="AB1098" s="24"/>
      <c r="AC1098" s="27"/>
      <c r="AD1098" s="27"/>
      <c r="AE1098" s="27"/>
      <c r="AF1098" s="4"/>
      <c r="AG1098" s="4"/>
      <c r="AH1098" s="30"/>
      <c r="AI1098" s="30"/>
      <c r="AJ1098" s="4"/>
      <c r="AK1098" s="4"/>
      <c r="AL1098" s="24"/>
      <c r="AM1098" s="27"/>
      <c r="AN1098" s="27"/>
      <c r="AO1098" s="27"/>
      <c r="AP1098" s="4"/>
      <c r="AQ1098" s="4"/>
      <c r="AR1098" s="30"/>
      <c r="AS1098" s="30"/>
      <c r="AV1098" s="24"/>
      <c r="AW1098" s="27"/>
      <c r="AX1098" s="27"/>
      <c r="AY1098" s="27"/>
    </row>
    <row r="1099" spans="2:51" x14ac:dyDescent="0.25">
      <c r="B1099" s="4"/>
      <c r="C1099" s="30"/>
      <c r="D1099" s="30"/>
      <c r="E1099" s="30"/>
      <c r="F1099" s="27"/>
      <c r="G1099" s="27"/>
      <c r="H1099" s="24"/>
      <c r="I1099" s="27"/>
      <c r="J1099" s="27"/>
      <c r="K1099" s="27"/>
      <c r="L1099" s="4"/>
      <c r="M1099" s="4"/>
      <c r="N1099" s="30"/>
      <c r="O1099" s="30"/>
      <c r="P1099" s="4"/>
      <c r="Q1099" s="4"/>
      <c r="R1099" s="24"/>
      <c r="S1099" s="27"/>
      <c r="T1099" s="27"/>
      <c r="U1099" s="27"/>
      <c r="V1099" s="4"/>
      <c r="W1099" s="4"/>
      <c r="X1099" s="30"/>
      <c r="Y1099" s="30"/>
      <c r="Z1099" s="4"/>
      <c r="AA1099" s="4"/>
      <c r="AB1099" s="24"/>
      <c r="AC1099" s="27"/>
      <c r="AD1099" s="27"/>
      <c r="AE1099" s="27"/>
      <c r="AF1099" s="4"/>
      <c r="AG1099" s="4"/>
      <c r="AH1099" s="30"/>
      <c r="AI1099" s="30"/>
      <c r="AJ1099" s="4"/>
      <c r="AK1099" s="4"/>
      <c r="AL1099" s="24"/>
      <c r="AM1099" s="27"/>
      <c r="AN1099" s="27"/>
      <c r="AO1099" s="27"/>
      <c r="AP1099" s="4"/>
      <c r="AQ1099" s="4"/>
      <c r="AR1099" s="30"/>
      <c r="AS1099" s="30"/>
      <c r="AV1099" s="24"/>
      <c r="AW1099" s="27"/>
      <c r="AX1099" s="27"/>
      <c r="AY1099" s="27"/>
    </row>
    <row r="1100" spans="2:51" x14ac:dyDescent="0.25">
      <c r="B1100" s="4"/>
      <c r="C1100" s="30"/>
      <c r="D1100" s="30"/>
      <c r="E1100" s="30"/>
      <c r="F1100" s="27"/>
      <c r="G1100" s="27"/>
      <c r="H1100" s="24"/>
      <c r="I1100" s="27"/>
      <c r="J1100" s="27"/>
      <c r="K1100" s="27"/>
      <c r="L1100" s="4"/>
      <c r="M1100" s="4"/>
      <c r="N1100" s="30"/>
      <c r="O1100" s="30"/>
      <c r="P1100" s="4"/>
      <c r="Q1100" s="4"/>
      <c r="R1100" s="24"/>
      <c r="S1100" s="27"/>
      <c r="T1100" s="27"/>
      <c r="U1100" s="27"/>
      <c r="V1100" s="4"/>
      <c r="W1100" s="4"/>
      <c r="X1100" s="30"/>
      <c r="Y1100" s="30"/>
      <c r="Z1100" s="4"/>
      <c r="AA1100" s="4"/>
      <c r="AB1100" s="24"/>
      <c r="AC1100" s="27"/>
      <c r="AD1100" s="27"/>
      <c r="AE1100" s="27"/>
      <c r="AF1100" s="4"/>
      <c r="AG1100" s="4"/>
      <c r="AH1100" s="30"/>
      <c r="AI1100" s="30"/>
      <c r="AJ1100" s="4"/>
      <c r="AK1100" s="4"/>
      <c r="AL1100" s="24"/>
      <c r="AM1100" s="27"/>
      <c r="AN1100" s="27"/>
      <c r="AO1100" s="27"/>
      <c r="AP1100" s="4"/>
      <c r="AQ1100" s="4"/>
      <c r="AR1100" s="30"/>
      <c r="AS1100" s="30"/>
      <c r="AV1100" s="24"/>
      <c r="AW1100" s="27"/>
      <c r="AX1100" s="27"/>
      <c r="AY1100" s="27"/>
    </row>
    <row r="1101" spans="2:51" x14ac:dyDescent="0.25">
      <c r="B1101" s="4"/>
      <c r="C1101" s="30"/>
      <c r="D1101" s="30"/>
      <c r="E1101" s="30"/>
      <c r="F1101" s="27"/>
      <c r="G1101" s="27"/>
      <c r="H1101" s="24"/>
      <c r="I1101" s="27"/>
      <c r="J1101" s="27"/>
      <c r="K1101" s="27"/>
      <c r="L1101" s="4"/>
      <c r="M1101" s="4"/>
      <c r="N1101" s="30"/>
      <c r="O1101" s="30"/>
      <c r="P1101" s="4"/>
      <c r="Q1101" s="4"/>
      <c r="R1101" s="24"/>
      <c r="S1101" s="27"/>
      <c r="T1101" s="27"/>
      <c r="U1101" s="27"/>
      <c r="V1101" s="4"/>
      <c r="W1101" s="4"/>
      <c r="X1101" s="30"/>
      <c r="Y1101" s="30"/>
      <c r="Z1101" s="4"/>
      <c r="AA1101" s="4"/>
      <c r="AB1101" s="24"/>
      <c r="AC1101" s="27"/>
      <c r="AD1101" s="27"/>
      <c r="AE1101" s="27"/>
      <c r="AF1101" s="4"/>
      <c r="AG1101" s="4"/>
      <c r="AH1101" s="30"/>
      <c r="AI1101" s="30"/>
      <c r="AJ1101" s="4"/>
      <c r="AK1101" s="4"/>
      <c r="AL1101" s="24"/>
      <c r="AM1101" s="27"/>
      <c r="AN1101" s="27"/>
      <c r="AO1101" s="27"/>
      <c r="AP1101" s="4"/>
      <c r="AQ1101" s="4"/>
      <c r="AR1101" s="30"/>
      <c r="AS1101" s="30"/>
      <c r="AV1101" s="24"/>
      <c r="AW1101" s="27"/>
      <c r="AX1101" s="27"/>
      <c r="AY1101" s="27"/>
    </row>
    <row r="1102" spans="2:51" x14ac:dyDescent="0.25">
      <c r="B1102" s="4"/>
      <c r="C1102" s="30"/>
      <c r="D1102" s="30"/>
      <c r="E1102" s="30"/>
      <c r="F1102" s="27"/>
      <c r="G1102" s="27"/>
      <c r="H1102" s="24"/>
      <c r="I1102" s="27"/>
      <c r="J1102" s="27"/>
      <c r="K1102" s="27"/>
      <c r="L1102" s="4"/>
      <c r="M1102" s="4"/>
      <c r="N1102" s="30"/>
      <c r="O1102" s="30"/>
      <c r="P1102" s="4"/>
      <c r="Q1102" s="4"/>
      <c r="R1102" s="24"/>
      <c r="S1102" s="27"/>
      <c r="T1102" s="27"/>
      <c r="U1102" s="27"/>
      <c r="V1102" s="4"/>
      <c r="W1102" s="4"/>
      <c r="X1102" s="30"/>
      <c r="Y1102" s="30"/>
      <c r="Z1102" s="4"/>
      <c r="AA1102" s="4"/>
      <c r="AB1102" s="24"/>
      <c r="AC1102" s="27"/>
      <c r="AD1102" s="27"/>
      <c r="AE1102" s="27"/>
      <c r="AF1102" s="4"/>
      <c r="AG1102" s="4"/>
      <c r="AH1102" s="30"/>
      <c r="AI1102" s="30"/>
      <c r="AJ1102" s="4"/>
      <c r="AK1102" s="4"/>
      <c r="AL1102" s="24"/>
      <c r="AM1102" s="27"/>
      <c r="AN1102" s="27"/>
      <c r="AO1102" s="27"/>
      <c r="AP1102" s="4"/>
      <c r="AQ1102" s="4"/>
      <c r="AR1102" s="30"/>
      <c r="AS1102" s="30"/>
      <c r="AV1102" s="24"/>
      <c r="AW1102" s="27"/>
      <c r="AX1102" s="27"/>
      <c r="AY1102" s="27"/>
    </row>
    <row r="1103" spans="2:51" x14ac:dyDescent="0.25">
      <c r="B1103" s="4"/>
      <c r="C1103" s="30"/>
      <c r="D1103" s="30"/>
      <c r="E1103" s="30"/>
      <c r="F1103" s="27"/>
      <c r="G1103" s="27"/>
      <c r="H1103" s="24"/>
      <c r="I1103" s="27"/>
      <c r="J1103" s="27"/>
      <c r="K1103" s="27"/>
      <c r="L1103" s="4"/>
      <c r="M1103" s="4"/>
      <c r="N1103" s="30"/>
      <c r="O1103" s="30"/>
      <c r="P1103" s="4"/>
      <c r="Q1103" s="4"/>
      <c r="R1103" s="24"/>
      <c r="S1103" s="27"/>
      <c r="T1103" s="27"/>
      <c r="U1103" s="27"/>
      <c r="V1103" s="4"/>
      <c r="W1103" s="4"/>
      <c r="X1103" s="30"/>
      <c r="Y1103" s="30"/>
      <c r="Z1103" s="4"/>
      <c r="AA1103" s="4"/>
      <c r="AB1103" s="24"/>
      <c r="AC1103" s="27"/>
      <c r="AD1103" s="27"/>
      <c r="AE1103" s="27"/>
      <c r="AF1103" s="4"/>
      <c r="AG1103" s="4"/>
      <c r="AH1103" s="30"/>
      <c r="AI1103" s="30"/>
      <c r="AJ1103" s="4"/>
      <c r="AK1103" s="4"/>
      <c r="AL1103" s="24"/>
      <c r="AM1103" s="27"/>
      <c r="AN1103" s="27"/>
      <c r="AO1103" s="27"/>
      <c r="AP1103" s="4"/>
      <c r="AQ1103" s="4"/>
      <c r="AR1103" s="30"/>
      <c r="AS1103" s="30"/>
      <c r="AV1103" s="24"/>
      <c r="AW1103" s="27"/>
      <c r="AX1103" s="27"/>
      <c r="AY1103" s="27"/>
    </row>
    <row r="1104" spans="2:51" x14ac:dyDescent="0.25">
      <c r="B1104" s="4"/>
      <c r="C1104" s="30"/>
      <c r="D1104" s="30"/>
      <c r="E1104" s="30"/>
      <c r="F1104" s="27"/>
      <c r="G1104" s="27"/>
      <c r="H1104" s="24"/>
      <c r="I1104" s="27"/>
      <c r="J1104" s="27"/>
      <c r="K1104" s="27"/>
      <c r="L1104" s="4"/>
      <c r="M1104" s="4"/>
      <c r="N1104" s="30"/>
      <c r="O1104" s="30"/>
      <c r="P1104" s="4"/>
      <c r="Q1104" s="4"/>
      <c r="R1104" s="24"/>
      <c r="S1104" s="27"/>
      <c r="T1104" s="27"/>
      <c r="U1104" s="27"/>
      <c r="V1104" s="4"/>
      <c r="W1104" s="4"/>
      <c r="X1104" s="30"/>
      <c r="Y1104" s="30"/>
      <c r="Z1104" s="4"/>
      <c r="AA1104" s="4"/>
      <c r="AB1104" s="24"/>
      <c r="AC1104" s="27"/>
      <c r="AD1104" s="27"/>
      <c r="AE1104" s="27"/>
      <c r="AF1104" s="4"/>
      <c r="AG1104" s="4"/>
      <c r="AH1104" s="30"/>
      <c r="AI1104" s="30"/>
      <c r="AJ1104" s="4"/>
      <c r="AK1104" s="4"/>
      <c r="AL1104" s="24"/>
      <c r="AM1104" s="27"/>
      <c r="AN1104" s="27"/>
      <c r="AO1104" s="27"/>
      <c r="AP1104" s="4"/>
      <c r="AQ1104" s="4"/>
      <c r="AR1104" s="30"/>
      <c r="AS1104" s="30"/>
      <c r="AV1104" s="24"/>
      <c r="AW1104" s="27"/>
      <c r="AX1104" s="27"/>
      <c r="AY1104" s="27"/>
    </row>
    <row r="1105" spans="2:51" x14ac:dyDescent="0.25">
      <c r="B1105" s="4"/>
      <c r="C1105" s="30"/>
      <c r="D1105" s="30"/>
      <c r="E1105" s="30"/>
      <c r="F1105" s="27"/>
      <c r="G1105" s="27"/>
      <c r="H1105" s="24"/>
      <c r="I1105" s="27"/>
      <c r="J1105" s="27"/>
      <c r="K1105" s="27"/>
      <c r="L1105" s="4"/>
      <c r="M1105" s="4"/>
      <c r="N1105" s="30"/>
      <c r="O1105" s="30"/>
      <c r="P1105" s="4"/>
      <c r="Q1105" s="4"/>
      <c r="R1105" s="24"/>
      <c r="S1105" s="27"/>
      <c r="T1105" s="27"/>
      <c r="U1105" s="27"/>
      <c r="V1105" s="4"/>
      <c r="W1105" s="4"/>
      <c r="X1105" s="30"/>
      <c r="Y1105" s="30"/>
      <c r="Z1105" s="4"/>
      <c r="AA1105" s="4"/>
      <c r="AB1105" s="24"/>
      <c r="AC1105" s="27"/>
      <c r="AD1105" s="27"/>
      <c r="AE1105" s="27"/>
      <c r="AF1105" s="4"/>
      <c r="AG1105" s="4"/>
      <c r="AH1105" s="30"/>
      <c r="AI1105" s="30"/>
      <c r="AJ1105" s="4"/>
      <c r="AK1105" s="4"/>
      <c r="AL1105" s="24"/>
      <c r="AM1105" s="27"/>
      <c r="AN1105" s="27"/>
      <c r="AO1105" s="27"/>
      <c r="AP1105" s="4"/>
      <c r="AQ1105" s="4"/>
      <c r="AR1105" s="30"/>
      <c r="AS1105" s="30"/>
      <c r="AV1105" s="24"/>
      <c r="AW1105" s="27"/>
      <c r="AX1105" s="27"/>
      <c r="AY1105" s="27"/>
    </row>
    <row r="1106" spans="2:51" x14ac:dyDescent="0.25">
      <c r="B1106" s="4"/>
      <c r="C1106" s="30"/>
      <c r="D1106" s="30"/>
      <c r="E1106" s="30"/>
      <c r="F1106" s="27"/>
      <c r="G1106" s="27"/>
      <c r="H1106" s="24"/>
      <c r="I1106" s="27"/>
      <c r="J1106" s="27"/>
      <c r="K1106" s="27"/>
      <c r="L1106" s="4"/>
      <c r="M1106" s="4"/>
      <c r="N1106" s="30"/>
      <c r="O1106" s="30"/>
      <c r="P1106" s="4"/>
      <c r="Q1106" s="4"/>
      <c r="R1106" s="24"/>
      <c r="S1106" s="27"/>
      <c r="T1106" s="27"/>
      <c r="U1106" s="27"/>
      <c r="V1106" s="4"/>
      <c r="W1106" s="4"/>
      <c r="X1106" s="30"/>
      <c r="Y1106" s="30"/>
      <c r="Z1106" s="4"/>
      <c r="AA1106" s="4"/>
      <c r="AB1106" s="24"/>
      <c r="AC1106" s="27"/>
      <c r="AD1106" s="27"/>
      <c r="AE1106" s="27"/>
      <c r="AF1106" s="4"/>
      <c r="AG1106" s="4"/>
      <c r="AH1106" s="30"/>
      <c r="AI1106" s="30"/>
      <c r="AJ1106" s="4"/>
      <c r="AK1106" s="4"/>
      <c r="AL1106" s="24"/>
      <c r="AM1106" s="27"/>
      <c r="AN1106" s="27"/>
      <c r="AO1106" s="27"/>
      <c r="AP1106" s="4"/>
      <c r="AQ1106" s="4"/>
      <c r="AR1106" s="30"/>
      <c r="AS1106" s="30"/>
      <c r="AV1106" s="24"/>
      <c r="AW1106" s="27"/>
      <c r="AX1106" s="27"/>
      <c r="AY1106" s="27"/>
    </row>
    <row r="1107" spans="2:51" x14ac:dyDescent="0.25">
      <c r="B1107" s="4"/>
      <c r="C1107" s="30"/>
      <c r="D1107" s="30"/>
      <c r="E1107" s="30"/>
      <c r="F1107" s="27"/>
      <c r="G1107" s="27"/>
      <c r="H1107" s="24"/>
      <c r="I1107" s="27"/>
      <c r="J1107" s="27"/>
      <c r="K1107" s="27"/>
      <c r="L1107" s="4"/>
      <c r="M1107" s="4"/>
      <c r="N1107" s="30"/>
      <c r="O1107" s="30"/>
      <c r="P1107" s="4"/>
      <c r="Q1107" s="4"/>
      <c r="R1107" s="24"/>
      <c r="S1107" s="27"/>
      <c r="T1107" s="27"/>
      <c r="U1107" s="27"/>
      <c r="V1107" s="4"/>
      <c r="W1107" s="4"/>
      <c r="X1107" s="30"/>
      <c r="Y1107" s="30"/>
      <c r="Z1107" s="4"/>
      <c r="AA1107" s="4"/>
      <c r="AB1107" s="24"/>
      <c r="AC1107" s="27"/>
      <c r="AD1107" s="27"/>
      <c r="AE1107" s="27"/>
      <c r="AF1107" s="4"/>
      <c r="AG1107" s="4"/>
      <c r="AH1107" s="30"/>
      <c r="AI1107" s="30"/>
      <c r="AJ1107" s="4"/>
      <c r="AK1107" s="4"/>
      <c r="AL1107" s="24"/>
      <c r="AM1107" s="27"/>
      <c r="AN1107" s="27"/>
      <c r="AO1107" s="27"/>
      <c r="AP1107" s="4"/>
      <c r="AQ1107" s="4"/>
      <c r="AR1107" s="30"/>
      <c r="AS1107" s="30"/>
      <c r="AV1107" s="24"/>
      <c r="AW1107" s="27"/>
      <c r="AX1107" s="27"/>
      <c r="AY1107" s="27"/>
    </row>
    <row r="1108" spans="2:51" x14ac:dyDescent="0.25">
      <c r="B1108" s="4"/>
      <c r="C1108" s="30"/>
      <c r="D1108" s="30"/>
      <c r="E1108" s="30"/>
      <c r="F1108" s="27"/>
      <c r="G1108" s="27"/>
      <c r="H1108" s="24"/>
      <c r="I1108" s="27"/>
      <c r="J1108" s="27"/>
      <c r="K1108" s="27"/>
      <c r="L1108" s="4"/>
      <c r="M1108" s="4"/>
      <c r="N1108" s="30"/>
      <c r="O1108" s="30"/>
      <c r="P1108" s="4"/>
      <c r="Q1108" s="4"/>
      <c r="R1108" s="24"/>
      <c r="S1108" s="27"/>
      <c r="T1108" s="27"/>
      <c r="U1108" s="27"/>
      <c r="V1108" s="4"/>
      <c r="W1108" s="4"/>
      <c r="X1108" s="30"/>
      <c r="Y1108" s="30"/>
      <c r="Z1108" s="4"/>
      <c r="AA1108" s="4"/>
      <c r="AB1108" s="24"/>
      <c r="AC1108" s="27"/>
      <c r="AD1108" s="27"/>
      <c r="AE1108" s="27"/>
      <c r="AF1108" s="4"/>
      <c r="AG1108" s="4"/>
      <c r="AH1108" s="30"/>
      <c r="AI1108" s="30"/>
      <c r="AJ1108" s="4"/>
      <c r="AK1108" s="4"/>
      <c r="AL1108" s="24"/>
      <c r="AM1108" s="27"/>
      <c r="AN1108" s="27"/>
      <c r="AO1108" s="27"/>
      <c r="AP1108" s="4"/>
      <c r="AQ1108" s="4"/>
      <c r="AR1108" s="30"/>
      <c r="AS1108" s="30"/>
      <c r="AV1108" s="24"/>
      <c r="AW1108" s="27"/>
      <c r="AX1108" s="27"/>
      <c r="AY1108" s="27"/>
    </row>
    <row r="1109" spans="2:51" x14ac:dyDescent="0.25">
      <c r="B1109" s="4"/>
      <c r="C1109" s="30"/>
      <c r="D1109" s="30"/>
      <c r="E1109" s="30"/>
      <c r="F1109" s="27"/>
      <c r="G1109" s="27"/>
      <c r="H1109" s="24"/>
      <c r="I1109" s="27"/>
      <c r="J1109" s="27"/>
      <c r="K1109" s="27"/>
      <c r="L1109" s="4"/>
      <c r="M1109" s="4"/>
      <c r="N1109" s="30"/>
      <c r="O1109" s="30"/>
      <c r="P1109" s="4"/>
      <c r="Q1109" s="4"/>
      <c r="R1109" s="24"/>
      <c r="S1109" s="27"/>
      <c r="T1109" s="27"/>
      <c r="U1109" s="27"/>
      <c r="V1109" s="4"/>
      <c r="W1109" s="4"/>
      <c r="X1109" s="30"/>
      <c r="Y1109" s="30"/>
      <c r="Z1109" s="4"/>
      <c r="AA1109" s="4"/>
      <c r="AB1109" s="24"/>
      <c r="AC1109" s="27"/>
      <c r="AD1109" s="27"/>
      <c r="AE1109" s="27"/>
      <c r="AF1109" s="4"/>
      <c r="AG1109" s="4"/>
      <c r="AH1109" s="30"/>
      <c r="AI1109" s="30"/>
      <c r="AJ1109" s="4"/>
      <c r="AK1109" s="4"/>
      <c r="AL1109" s="24"/>
      <c r="AM1109" s="27"/>
      <c r="AN1109" s="27"/>
      <c r="AO1109" s="27"/>
      <c r="AP1109" s="4"/>
      <c r="AQ1109" s="4"/>
      <c r="AR1109" s="30"/>
      <c r="AS1109" s="30"/>
      <c r="AV1109" s="24"/>
      <c r="AW1109" s="27"/>
      <c r="AX1109" s="27"/>
      <c r="AY1109" s="27"/>
    </row>
    <row r="1110" spans="2:51" x14ac:dyDescent="0.25">
      <c r="B1110" s="4"/>
      <c r="C1110" s="30"/>
      <c r="D1110" s="30"/>
      <c r="E1110" s="30"/>
      <c r="F1110" s="27"/>
      <c r="G1110" s="27"/>
      <c r="H1110" s="24"/>
      <c r="I1110" s="27"/>
      <c r="J1110" s="27"/>
      <c r="K1110" s="27"/>
      <c r="L1110" s="4"/>
      <c r="M1110" s="4"/>
      <c r="N1110" s="30"/>
      <c r="O1110" s="30"/>
      <c r="P1110" s="4"/>
      <c r="Q1110" s="4"/>
      <c r="R1110" s="24"/>
      <c r="S1110" s="27"/>
      <c r="T1110" s="27"/>
      <c r="U1110" s="27"/>
      <c r="V1110" s="4"/>
      <c r="W1110" s="4"/>
      <c r="X1110" s="30"/>
      <c r="Y1110" s="30"/>
      <c r="Z1110" s="4"/>
      <c r="AA1110" s="4"/>
      <c r="AB1110" s="24"/>
      <c r="AC1110" s="27"/>
      <c r="AD1110" s="27"/>
      <c r="AE1110" s="27"/>
      <c r="AF1110" s="4"/>
      <c r="AG1110" s="4"/>
      <c r="AH1110" s="30"/>
      <c r="AI1110" s="30"/>
      <c r="AJ1110" s="4"/>
      <c r="AK1110" s="4"/>
      <c r="AL1110" s="24"/>
      <c r="AM1110" s="27"/>
      <c r="AN1110" s="27"/>
      <c r="AO1110" s="27"/>
      <c r="AP1110" s="4"/>
      <c r="AQ1110" s="4"/>
      <c r="AR1110" s="30"/>
      <c r="AS1110" s="30"/>
      <c r="AV1110" s="24"/>
      <c r="AW1110" s="27"/>
      <c r="AX1110" s="27"/>
      <c r="AY1110" s="27"/>
    </row>
    <row r="1111" spans="2:51" x14ac:dyDescent="0.25">
      <c r="B1111" s="4"/>
      <c r="C1111" s="30"/>
      <c r="D1111" s="30"/>
      <c r="E1111" s="30"/>
      <c r="F1111" s="27"/>
      <c r="G1111" s="27"/>
      <c r="H1111" s="24"/>
      <c r="I1111" s="27"/>
      <c r="J1111" s="27"/>
      <c r="K1111" s="27"/>
      <c r="L1111" s="4"/>
      <c r="M1111" s="4"/>
      <c r="N1111" s="30"/>
      <c r="O1111" s="30"/>
      <c r="P1111" s="4"/>
      <c r="Q1111" s="4"/>
      <c r="R1111" s="24"/>
      <c r="S1111" s="27"/>
      <c r="T1111" s="27"/>
      <c r="U1111" s="27"/>
      <c r="V1111" s="4"/>
      <c r="W1111" s="4"/>
      <c r="X1111" s="30"/>
      <c r="Y1111" s="30"/>
      <c r="Z1111" s="4"/>
      <c r="AA1111" s="4"/>
      <c r="AB1111" s="24"/>
      <c r="AC1111" s="27"/>
      <c r="AD1111" s="27"/>
      <c r="AE1111" s="27"/>
      <c r="AF1111" s="4"/>
      <c r="AG1111" s="4"/>
      <c r="AH1111" s="30"/>
      <c r="AI1111" s="30"/>
      <c r="AJ1111" s="4"/>
      <c r="AK1111" s="4"/>
      <c r="AL1111" s="24"/>
      <c r="AM1111" s="27"/>
      <c r="AN1111" s="27"/>
      <c r="AO1111" s="27"/>
      <c r="AP1111" s="4"/>
      <c r="AQ1111" s="4"/>
      <c r="AR1111" s="30"/>
      <c r="AS1111" s="30"/>
      <c r="AV1111" s="24"/>
      <c r="AW1111" s="27"/>
      <c r="AX1111" s="27"/>
      <c r="AY1111" s="27"/>
    </row>
    <row r="1112" spans="2:51" x14ac:dyDescent="0.25">
      <c r="B1112" s="4"/>
      <c r="C1112" s="30"/>
      <c r="D1112" s="30"/>
      <c r="E1112" s="30"/>
      <c r="F1112" s="27"/>
      <c r="G1112" s="27"/>
      <c r="H1112" s="24"/>
      <c r="I1112" s="27"/>
      <c r="J1112" s="27"/>
      <c r="K1112" s="27"/>
      <c r="L1112" s="4"/>
      <c r="M1112" s="4"/>
      <c r="N1112" s="30"/>
      <c r="O1112" s="30"/>
      <c r="P1112" s="4"/>
      <c r="Q1112" s="4"/>
      <c r="R1112" s="24"/>
      <c r="S1112" s="27"/>
      <c r="T1112" s="27"/>
      <c r="U1112" s="27"/>
      <c r="V1112" s="4"/>
      <c r="W1112" s="4"/>
      <c r="X1112" s="30"/>
      <c r="Y1112" s="30"/>
      <c r="Z1112" s="4"/>
      <c r="AA1112" s="4"/>
      <c r="AB1112" s="24"/>
      <c r="AC1112" s="27"/>
      <c r="AD1112" s="27"/>
      <c r="AE1112" s="27"/>
      <c r="AF1112" s="4"/>
      <c r="AG1112" s="4"/>
      <c r="AH1112" s="30"/>
      <c r="AI1112" s="30"/>
      <c r="AJ1112" s="4"/>
      <c r="AK1112" s="4"/>
      <c r="AL1112" s="24"/>
      <c r="AM1112" s="27"/>
      <c r="AN1112" s="27"/>
      <c r="AO1112" s="27"/>
      <c r="AP1112" s="4"/>
      <c r="AQ1112" s="4"/>
      <c r="AR1112" s="30"/>
      <c r="AS1112" s="30"/>
      <c r="AV1112" s="24"/>
      <c r="AW1112" s="27"/>
      <c r="AX1112" s="27"/>
      <c r="AY1112" s="27"/>
    </row>
    <row r="1113" spans="2:51" x14ac:dyDescent="0.25">
      <c r="B1113" s="4"/>
      <c r="C1113" s="30"/>
      <c r="D1113" s="30"/>
      <c r="E1113" s="30"/>
      <c r="F1113" s="27"/>
      <c r="G1113" s="27"/>
      <c r="H1113" s="24"/>
      <c r="I1113" s="27"/>
      <c r="J1113" s="27"/>
      <c r="K1113" s="27"/>
      <c r="L1113" s="4"/>
      <c r="M1113" s="4"/>
      <c r="N1113" s="30"/>
      <c r="O1113" s="30"/>
      <c r="P1113" s="4"/>
      <c r="Q1113" s="4"/>
      <c r="R1113" s="24"/>
      <c r="S1113" s="27"/>
      <c r="T1113" s="27"/>
      <c r="U1113" s="27"/>
      <c r="V1113" s="4"/>
      <c r="W1113" s="4"/>
      <c r="X1113" s="30"/>
      <c r="Y1113" s="30"/>
      <c r="Z1113" s="4"/>
      <c r="AA1113" s="4"/>
      <c r="AB1113" s="24"/>
      <c r="AC1113" s="27"/>
      <c r="AD1113" s="27"/>
      <c r="AE1113" s="27"/>
      <c r="AF1113" s="4"/>
      <c r="AG1113" s="4"/>
      <c r="AH1113" s="30"/>
      <c r="AI1113" s="30"/>
      <c r="AJ1113" s="4"/>
      <c r="AK1113" s="4"/>
      <c r="AL1113" s="24"/>
      <c r="AM1113" s="27"/>
      <c r="AN1113" s="27"/>
      <c r="AO1113" s="27"/>
      <c r="AP1113" s="4"/>
      <c r="AQ1113" s="4"/>
      <c r="AR1113" s="30"/>
      <c r="AS1113" s="30"/>
      <c r="AV1113" s="24"/>
      <c r="AW1113" s="27"/>
      <c r="AX1113" s="27"/>
      <c r="AY1113" s="27"/>
    </row>
    <row r="1114" spans="2:51" x14ac:dyDescent="0.25">
      <c r="B1114" s="4"/>
      <c r="C1114" s="30"/>
      <c r="D1114" s="30"/>
      <c r="E1114" s="30"/>
      <c r="F1114" s="27"/>
      <c r="G1114" s="27"/>
      <c r="H1114" s="24"/>
      <c r="I1114" s="27"/>
      <c r="J1114" s="27"/>
      <c r="K1114" s="27"/>
      <c r="L1114" s="4"/>
      <c r="M1114" s="4"/>
      <c r="N1114" s="30"/>
      <c r="O1114" s="30"/>
      <c r="P1114" s="4"/>
      <c r="Q1114" s="4"/>
      <c r="R1114" s="24"/>
      <c r="S1114" s="27"/>
      <c r="T1114" s="27"/>
      <c r="U1114" s="27"/>
      <c r="V1114" s="4"/>
      <c r="W1114" s="4"/>
      <c r="X1114" s="30"/>
      <c r="Y1114" s="30"/>
      <c r="Z1114" s="4"/>
      <c r="AA1114" s="4"/>
      <c r="AB1114" s="24"/>
      <c r="AC1114" s="27"/>
      <c r="AD1114" s="27"/>
      <c r="AE1114" s="27"/>
      <c r="AF1114" s="4"/>
      <c r="AG1114" s="4"/>
      <c r="AH1114" s="30"/>
      <c r="AI1114" s="30"/>
      <c r="AJ1114" s="4"/>
      <c r="AK1114" s="4"/>
      <c r="AL1114" s="24"/>
      <c r="AM1114" s="27"/>
      <c r="AN1114" s="27"/>
      <c r="AO1114" s="27"/>
      <c r="AP1114" s="4"/>
      <c r="AQ1114" s="4"/>
      <c r="AR1114" s="30"/>
      <c r="AS1114" s="30"/>
      <c r="AV1114" s="24"/>
      <c r="AW1114" s="27"/>
      <c r="AX1114" s="27"/>
      <c r="AY1114" s="27"/>
    </row>
    <row r="1115" spans="2:51" x14ac:dyDescent="0.25">
      <c r="B1115" s="4"/>
      <c r="C1115" s="30"/>
      <c r="D1115" s="30"/>
      <c r="E1115" s="30"/>
      <c r="F1115" s="27"/>
      <c r="G1115" s="27"/>
      <c r="H1115" s="24"/>
      <c r="I1115" s="27"/>
      <c r="J1115" s="27"/>
      <c r="K1115" s="27"/>
      <c r="L1115" s="4"/>
      <c r="M1115" s="4"/>
      <c r="N1115" s="30"/>
      <c r="O1115" s="30"/>
      <c r="P1115" s="4"/>
      <c r="Q1115" s="4"/>
      <c r="R1115" s="24"/>
      <c r="S1115" s="27"/>
      <c r="T1115" s="27"/>
      <c r="U1115" s="27"/>
      <c r="V1115" s="4"/>
      <c r="W1115" s="4"/>
      <c r="X1115" s="30"/>
      <c r="Y1115" s="30"/>
      <c r="Z1115" s="4"/>
      <c r="AA1115" s="4"/>
      <c r="AB1115" s="24"/>
      <c r="AC1115" s="27"/>
      <c r="AD1115" s="27"/>
      <c r="AE1115" s="27"/>
      <c r="AF1115" s="4"/>
      <c r="AG1115" s="4"/>
      <c r="AH1115" s="30"/>
      <c r="AI1115" s="30"/>
      <c r="AJ1115" s="4"/>
      <c r="AK1115" s="4"/>
      <c r="AL1115" s="24"/>
      <c r="AM1115" s="27"/>
      <c r="AN1115" s="27"/>
      <c r="AO1115" s="27"/>
      <c r="AP1115" s="4"/>
      <c r="AQ1115" s="4"/>
      <c r="AR1115" s="30"/>
      <c r="AS1115" s="30"/>
      <c r="AV1115" s="24"/>
      <c r="AW1115" s="27"/>
      <c r="AX1115" s="27"/>
      <c r="AY1115" s="27"/>
    </row>
    <row r="1116" spans="2:51" x14ac:dyDescent="0.25">
      <c r="B1116" s="4"/>
      <c r="C1116" s="30"/>
      <c r="D1116" s="30"/>
      <c r="E1116" s="30"/>
      <c r="F1116" s="27"/>
      <c r="G1116" s="27"/>
      <c r="H1116" s="24"/>
      <c r="I1116" s="27"/>
      <c r="J1116" s="27"/>
      <c r="K1116" s="27"/>
      <c r="L1116" s="4"/>
      <c r="M1116" s="4"/>
      <c r="N1116" s="30"/>
      <c r="O1116" s="30"/>
      <c r="P1116" s="4"/>
      <c r="Q1116" s="4"/>
      <c r="R1116" s="24"/>
      <c r="S1116" s="27"/>
      <c r="T1116" s="27"/>
      <c r="U1116" s="27"/>
      <c r="V1116" s="4"/>
      <c r="W1116" s="4"/>
      <c r="X1116" s="30"/>
      <c r="Y1116" s="30"/>
      <c r="Z1116" s="4"/>
      <c r="AA1116" s="4"/>
      <c r="AB1116" s="24"/>
      <c r="AC1116" s="27"/>
      <c r="AD1116" s="27"/>
      <c r="AE1116" s="27"/>
      <c r="AF1116" s="4"/>
      <c r="AG1116" s="4"/>
      <c r="AH1116" s="30"/>
      <c r="AI1116" s="30"/>
      <c r="AJ1116" s="4"/>
      <c r="AK1116" s="4"/>
      <c r="AL1116" s="24"/>
      <c r="AM1116" s="27"/>
      <c r="AN1116" s="27"/>
      <c r="AO1116" s="27"/>
      <c r="AP1116" s="4"/>
      <c r="AQ1116" s="4"/>
      <c r="AR1116" s="30"/>
      <c r="AS1116" s="30"/>
      <c r="AV1116" s="24"/>
      <c r="AW1116" s="27"/>
      <c r="AX1116" s="27"/>
      <c r="AY1116" s="27"/>
    </row>
    <row r="1117" spans="2:51" x14ac:dyDescent="0.25">
      <c r="B1117" s="4"/>
      <c r="C1117" s="30"/>
      <c r="D1117" s="30"/>
      <c r="E1117" s="30"/>
      <c r="F1117" s="27"/>
      <c r="G1117" s="27"/>
      <c r="H1117" s="24"/>
      <c r="I1117" s="27"/>
      <c r="J1117" s="27"/>
      <c r="K1117" s="27"/>
      <c r="L1117" s="4"/>
      <c r="M1117" s="4"/>
      <c r="N1117" s="30"/>
      <c r="O1117" s="30"/>
      <c r="P1117" s="4"/>
      <c r="Q1117" s="4"/>
      <c r="R1117" s="24"/>
      <c r="S1117" s="27"/>
      <c r="T1117" s="27"/>
      <c r="U1117" s="27"/>
      <c r="V1117" s="4"/>
      <c r="W1117" s="4"/>
      <c r="X1117" s="30"/>
      <c r="Y1117" s="30"/>
      <c r="Z1117" s="4"/>
      <c r="AA1117" s="4"/>
      <c r="AB1117" s="24"/>
      <c r="AC1117" s="27"/>
      <c r="AD1117" s="27"/>
      <c r="AE1117" s="27"/>
      <c r="AF1117" s="4"/>
      <c r="AG1117" s="4"/>
      <c r="AH1117" s="30"/>
      <c r="AI1117" s="30"/>
      <c r="AJ1117" s="4"/>
      <c r="AK1117" s="4"/>
      <c r="AL1117" s="24"/>
      <c r="AM1117" s="27"/>
      <c r="AN1117" s="27"/>
      <c r="AO1117" s="27"/>
      <c r="AP1117" s="4"/>
      <c r="AQ1117" s="4"/>
      <c r="AR1117" s="30"/>
      <c r="AS1117" s="30"/>
      <c r="AV1117" s="24"/>
      <c r="AW1117" s="27"/>
      <c r="AX1117" s="27"/>
      <c r="AY1117" s="27"/>
    </row>
    <row r="1118" spans="2:51" x14ac:dyDescent="0.25">
      <c r="B1118" s="4"/>
      <c r="C1118" s="30"/>
      <c r="D1118" s="30"/>
      <c r="E1118" s="30"/>
      <c r="F1118" s="27"/>
      <c r="G1118" s="27"/>
      <c r="H1118" s="24"/>
      <c r="I1118" s="27"/>
      <c r="J1118" s="27"/>
      <c r="K1118" s="27"/>
      <c r="L1118" s="4"/>
      <c r="M1118" s="4"/>
      <c r="N1118" s="30"/>
      <c r="O1118" s="30"/>
      <c r="P1118" s="4"/>
      <c r="Q1118" s="4"/>
      <c r="R1118" s="24"/>
      <c r="S1118" s="27"/>
      <c r="T1118" s="27"/>
      <c r="U1118" s="27"/>
      <c r="V1118" s="4"/>
      <c r="W1118" s="4"/>
      <c r="X1118" s="30"/>
      <c r="Y1118" s="30"/>
      <c r="Z1118" s="4"/>
      <c r="AA1118" s="4"/>
      <c r="AB1118" s="24"/>
      <c r="AC1118" s="27"/>
      <c r="AD1118" s="27"/>
      <c r="AE1118" s="27"/>
      <c r="AF1118" s="4"/>
      <c r="AG1118" s="4"/>
      <c r="AH1118" s="30"/>
      <c r="AI1118" s="30"/>
      <c r="AJ1118" s="4"/>
      <c r="AK1118" s="4"/>
      <c r="AL1118" s="24"/>
      <c r="AM1118" s="27"/>
      <c r="AN1118" s="27"/>
      <c r="AO1118" s="27"/>
      <c r="AP1118" s="4"/>
      <c r="AQ1118" s="4"/>
      <c r="AR1118" s="30"/>
      <c r="AS1118" s="30"/>
      <c r="AV1118" s="24"/>
      <c r="AW1118" s="27"/>
      <c r="AX1118" s="27"/>
      <c r="AY1118" s="27"/>
    </row>
    <row r="1119" spans="2:51" x14ac:dyDescent="0.25">
      <c r="B1119" s="4"/>
      <c r="C1119" s="30"/>
      <c r="D1119" s="30"/>
      <c r="E1119" s="30"/>
      <c r="F1119" s="27"/>
      <c r="G1119" s="27"/>
      <c r="H1119" s="24"/>
      <c r="I1119" s="27"/>
      <c r="J1119" s="27"/>
      <c r="K1119" s="27"/>
      <c r="L1119" s="4"/>
      <c r="M1119" s="4"/>
      <c r="N1119" s="30"/>
      <c r="O1119" s="30"/>
      <c r="P1119" s="4"/>
      <c r="Q1119" s="4"/>
      <c r="R1119" s="24"/>
      <c r="S1119" s="27"/>
      <c r="T1119" s="27"/>
      <c r="U1119" s="27"/>
      <c r="V1119" s="4"/>
      <c r="W1119" s="4"/>
      <c r="X1119" s="30"/>
      <c r="Y1119" s="30"/>
      <c r="Z1119" s="4"/>
      <c r="AA1119" s="4"/>
      <c r="AB1119" s="24"/>
      <c r="AC1119" s="27"/>
      <c r="AD1119" s="27"/>
      <c r="AE1119" s="27"/>
      <c r="AF1119" s="4"/>
      <c r="AG1119" s="4"/>
      <c r="AH1119" s="30"/>
      <c r="AI1119" s="30"/>
      <c r="AJ1119" s="4"/>
      <c r="AK1119" s="4"/>
      <c r="AL1119" s="24"/>
      <c r="AM1119" s="27"/>
      <c r="AN1119" s="27"/>
      <c r="AO1119" s="27"/>
      <c r="AP1119" s="4"/>
      <c r="AQ1119" s="4"/>
      <c r="AR1119" s="30"/>
      <c r="AS1119" s="30"/>
      <c r="AV1119" s="24"/>
      <c r="AW1119" s="27"/>
      <c r="AX1119" s="27"/>
      <c r="AY1119" s="27"/>
    </row>
    <row r="1120" spans="2:51" x14ac:dyDescent="0.25">
      <c r="B1120" s="4"/>
      <c r="C1120" s="30"/>
      <c r="D1120" s="30"/>
      <c r="E1120" s="30"/>
      <c r="F1120" s="27"/>
      <c r="G1120" s="27"/>
      <c r="H1120" s="24"/>
      <c r="I1120" s="27"/>
      <c r="J1120" s="27"/>
      <c r="K1120" s="27"/>
      <c r="L1120" s="4"/>
      <c r="M1120" s="4"/>
      <c r="N1120" s="30"/>
      <c r="O1120" s="30"/>
      <c r="P1120" s="4"/>
      <c r="Q1120" s="4"/>
      <c r="R1120" s="24"/>
      <c r="S1120" s="27"/>
      <c r="T1120" s="27"/>
      <c r="U1120" s="27"/>
      <c r="V1120" s="4"/>
      <c r="W1120" s="4"/>
      <c r="X1120" s="30"/>
      <c r="Y1120" s="30"/>
      <c r="Z1120" s="4"/>
      <c r="AA1120" s="4"/>
      <c r="AB1120" s="24"/>
      <c r="AC1120" s="27"/>
      <c r="AD1120" s="27"/>
      <c r="AE1120" s="27"/>
      <c r="AF1120" s="4"/>
      <c r="AG1120" s="4"/>
      <c r="AH1120" s="30"/>
      <c r="AI1120" s="30"/>
      <c r="AJ1120" s="4"/>
      <c r="AK1120" s="4"/>
      <c r="AL1120" s="24"/>
      <c r="AM1120" s="27"/>
      <c r="AN1120" s="27"/>
      <c r="AO1120" s="27"/>
      <c r="AP1120" s="4"/>
      <c r="AQ1120" s="4"/>
      <c r="AR1120" s="30"/>
      <c r="AS1120" s="30"/>
      <c r="AV1120" s="24"/>
      <c r="AW1120" s="27"/>
      <c r="AX1120" s="27"/>
      <c r="AY1120" s="27"/>
    </row>
    <row r="1121" spans="2:51" x14ac:dyDescent="0.25">
      <c r="B1121" s="4"/>
      <c r="C1121" s="30"/>
      <c r="D1121" s="30"/>
      <c r="E1121" s="30"/>
      <c r="F1121" s="27"/>
      <c r="G1121" s="27"/>
      <c r="H1121" s="24"/>
      <c r="I1121" s="27"/>
      <c r="J1121" s="27"/>
      <c r="K1121" s="27"/>
      <c r="L1121" s="4"/>
      <c r="M1121" s="4"/>
      <c r="N1121" s="30"/>
      <c r="O1121" s="30"/>
      <c r="P1121" s="4"/>
      <c r="Q1121" s="4"/>
      <c r="R1121" s="24"/>
      <c r="S1121" s="27"/>
      <c r="T1121" s="27"/>
      <c r="U1121" s="27"/>
      <c r="V1121" s="4"/>
      <c r="W1121" s="4"/>
      <c r="X1121" s="30"/>
      <c r="Y1121" s="30"/>
      <c r="Z1121" s="4"/>
      <c r="AA1121" s="4"/>
      <c r="AB1121" s="24"/>
      <c r="AC1121" s="27"/>
      <c r="AD1121" s="27"/>
      <c r="AE1121" s="27"/>
      <c r="AF1121" s="4"/>
      <c r="AG1121" s="4"/>
      <c r="AH1121" s="30"/>
      <c r="AI1121" s="30"/>
      <c r="AJ1121" s="4"/>
      <c r="AK1121" s="4"/>
      <c r="AL1121" s="24"/>
      <c r="AM1121" s="27"/>
      <c r="AN1121" s="27"/>
      <c r="AO1121" s="27"/>
      <c r="AP1121" s="4"/>
      <c r="AQ1121" s="4"/>
      <c r="AR1121" s="30"/>
      <c r="AS1121" s="30"/>
      <c r="AV1121" s="24"/>
      <c r="AW1121" s="27"/>
      <c r="AX1121" s="27"/>
      <c r="AY1121" s="27"/>
    </row>
    <row r="1122" spans="2:51" x14ac:dyDescent="0.25">
      <c r="B1122" s="4"/>
      <c r="C1122" s="30"/>
      <c r="D1122" s="30"/>
      <c r="E1122" s="30"/>
      <c r="F1122" s="27"/>
      <c r="G1122" s="27"/>
      <c r="H1122" s="24"/>
      <c r="I1122" s="27"/>
      <c r="J1122" s="27"/>
      <c r="K1122" s="27"/>
      <c r="L1122" s="4"/>
      <c r="M1122" s="4"/>
      <c r="N1122" s="30"/>
      <c r="O1122" s="30"/>
      <c r="P1122" s="4"/>
      <c r="Q1122" s="4"/>
      <c r="R1122" s="24"/>
      <c r="S1122" s="27"/>
      <c r="T1122" s="27"/>
      <c r="U1122" s="27"/>
      <c r="V1122" s="4"/>
      <c r="W1122" s="4"/>
      <c r="X1122" s="30"/>
      <c r="Y1122" s="30"/>
      <c r="Z1122" s="4"/>
      <c r="AA1122" s="4"/>
      <c r="AB1122" s="24"/>
      <c r="AC1122" s="27"/>
      <c r="AD1122" s="27"/>
      <c r="AE1122" s="27"/>
      <c r="AF1122" s="4"/>
      <c r="AG1122" s="4"/>
      <c r="AH1122" s="30"/>
      <c r="AI1122" s="30"/>
      <c r="AJ1122" s="4"/>
      <c r="AK1122" s="4"/>
      <c r="AL1122" s="24"/>
      <c r="AM1122" s="27"/>
      <c r="AN1122" s="27"/>
      <c r="AO1122" s="27"/>
      <c r="AP1122" s="4"/>
      <c r="AQ1122" s="4"/>
      <c r="AR1122" s="30"/>
      <c r="AS1122" s="30"/>
      <c r="AV1122" s="24"/>
      <c r="AW1122" s="27"/>
      <c r="AX1122" s="27"/>
      <c r="AY1122" s="27"/>
    </row>
    <row r="1123" spans="2:51" x14ac:dyDescent="0.25">
      <c r="B1123" s="4"/>
      <c r="C1123" s="30"/>
      <c r="D1123" s="30"/>
      <c r="E1123" s="30"/>
      <c r="F1123" s="27"/>
      <c r="G1123" s="27"/>
      <c r="H1123" s="24"/>
      <c r="I1123" s="27"/>
      <c r="J1123" s="27"/>
      <c r="K1123" s="27"/>
      <c r="L1123" s="4"/>
      <c r="M1123" s="4"/>
      <c r="N1123" s="30"/>
      <c r="O1123" s="30"/>
      <c r="P1123" s="4"/>
      <c r="Q1123" s="4"/>
      <c r="R1123" s="24"/>
      <c r="S1123" s="27"/>
      <c r="T1123" s="27"/>
      <c r="U1123" s="27"/>
      <c r="V1123" s="4"/>
      <c r="W1123" s="4"/>
      <c r="X1123" s="30"/>
      <c r="Y1123" s="30"/>
      <c r="Z1123" s="4"/>
      <c r="AA1123" s="4"/>
      <c r="AB1123" s="24"/>
      <c r="AC1123" s="27"/>
      <c r="AD1123" s="27"/>
      <c r="AE1123" s="27"/>
      <c r="AF1123" s="4"/>
      <c r="AG1123" s="4"/>
      <c r="AH1123" s="30"/>
      <c r="AI1123" s="30"/>
      <c r="AJ1123" s="4"/>
      <c r="AK1123" s="4"/>
      <c r="AL1123" s="24"/>
      <c r="AM1123" s="27"/>
      <c r="AN1123" s="27"/>
      <c r="AO1123" s="27"/>
      <c r="AP1123" s="4"/>
      <c r="AQ1123" s="4"/>
      <c r="AR1123" s="30"/>
      <c r="AS1123" s="30"/>
      <c r="AV1123" s="24"/>
      <c r="AW1123" s="27"/>
      <c r="AX1123" s="27"/>
      <c r="AY1123" s="27"/>
    </row>
    <row r="1124" spans="2:51" x14ac:dyDescent="0.25">
      <c r="B1124" s="4"/>
      <c r="C1124" s="30"/>
      <c r="D1124" s="30"/>
      <c r="E1124" s="30"/>
      <c r="F1124" s="27"/>
      <c r="G1124" s="27"/>
      <c r="H1124" s="24"/>
      <c r="I1124" s="27"/>
      <c r="J1124" s="27"/>
      <c r="K1124" s="27"/>
      <c r="L1124" s="4"/>
      <c r="M1124" s="4"/>
      <c r="N1124" s="30"/>
      <c r="O1124" s="30"/>
      <c r="P1124" s="4"/>
      <c r="Q1124" s="4"/>
      <c r="R1124" s="24"/>
      <c r="S1124" s="27"/>
      <c r="T1124" s="27"/>
      <c r="U1124" s="27"/>
      <c r="V1124" s="4"/>
      <c r="W1124" s="4"/>
      <c r="X1124" s="30"/>
      <c r="Y1124" s="30"/>
      <c r="Z1124" s="4"/>
      <c r="AA1124" s="4"/>
      <c r="AB1124" s="24"/>
      <c r="AC1124" s="27"/>
      <c r="AD1124" s="27"/>
      <c r="AE1124" s="27"/>
      <c r="AF1124" s="4"/>
      <c r="AG1124" s="4"/>
      <c r="AH1124" s="30"/>
      <c r="AI1124" s="30"/>
      <c r="AJ1124" s="4"/>
      <c r="AK1124" s="4"/>
      <c r="AL1124" s="24"/>
      <c r="AM1124" s="27"/>
      <c r="AN1124" s="27"/>
      <c r="AO1124" s="27"/>
      <c r="AP1124" s="4"/>
      <c r="AQ1124" s="4"/>
      <c r="AR1124" s="30"/>
      <c r="AS1124" s="30"/>
      <c r="AV1124" s="24"/>
      <c r="AW1124" s="27"/>
      <c r="AX1124" s="27"/>
      <c r="AY1124" s="27"/>
    </row>
    <row r="1125" spans="2:51" x14ac:dyDescent="0.25">
      <c r="B1125" s="4"/>
      <c r="C1125" s="30"/>
      <c r="D1125" s="30"/>
      <c r="E1125" s="30"/>
      <c r="F1125" s="27"/>
      <c r="G1125" s="27"/>
      <c r="H1125" s="24"/>
      <c r="I1125" s="27"/>
      <c r="J1125" s="27"/>
      <c r="K1125" s="27"/>
      <c r="L1125" s="4"/>
      <c r="M1125" s="4"/>
      <c r="N1125" s="30"/>
      <c r="O1125" s="30"/>
      <c r="P1125" s="4"/>
      <c r="Q1125" s="4"/>
      <c r="R1125" s="24"/>
      <c r="S1125" s="27"/>
      <c r="T1125" s="27"/>
      <c r="U1125" s="27"/>
      <c r="V1125" s="4"/>
      <c r="W1125" s="4"/>
      <c r="X1125" s="30"/>
      <c r="Y1125" s="30"/>
      <c r="Z1125" s="4"/>
      <c r="AA1125" s="4"/>
      <c r="AB1125" s="24"/>
      <c r="AC1125" s="27"/>
      <c r="AD1125" s="27"/>
      <c r="AE1125" s="27"/>
      <c r="AF1125" s="4"/>
      <c r="AG1125" s="4"/>
      <c r="AH1125" s="30"/>
      <c r="AI1125" s="30"/>
      <c r="AJ1125" s="4"/>
      <c r="AK1125" s="4"/>
      <c r="AL1125" s="24"/>
      <c r="AM1125" s="27"/>
      <c r="AN1125" s="27"/>
      <c r="AO1125" s="27"/>
      <c r="AP1125" s="4"/>
      <c r="AQ1125" s="4"/>
      <c r="AR1125" s="30"/>
      <c r="AS1125" s="30"/>
      <c r="AV1125" s="24"/>
      <c r="AW1125" s="27"/>
      <c r="AX1125" s="27"/>
      <c r="AY1125" s="27"/>
    </row>
    <row r="1126" spans="2:51" x14ac:dyDescent="0.25">
      <c r="B1126" s="4"/>
      <c r="C1126" s="30"/>
      <c r="D1126" s="30"/>
      <c r="E1126" s="30"/>
      <c r="F1126" s="27"/>
      <c r="G1126" s="27"/>
      <c r="H1126" s="24"/>
      <c r="I1126" s="27"/>
      <c r="J1126" s="27"/>
      <c r="K1126" s="27"/>
      <c r="L1126" s="4"/>
      <c r="M1126" s="4"/>
      <c r="N1126" s="30"/>
      <c r="O1126" s="30"/>
      <c r="P1126" s="4"/>
      <c r="Q1126" s="4"/>
      <c r="R1126" s="24"/>
      <c r="S1126" s="27"/>
      <c r="T1126" s="27"/>
      <c r="U1126" s="27"/>
      <c r="V1126" s="4"/>
      <c r="W1126" s="4"/>
      <c r="X1126" s="30"/>
      <c r="Y1126" s="30"/>
      <c r="Z1126" s="4"/>
      <c r="AA1126" s="4"/>
      <c r="AB1126" s="24"/>
      <c r="AC1126" s="27"/>
      <c r="AD1126" s="27"/>
      <c r="AE1126" s="27"/>
      <c r="AF1126" s="4"/>
      <c r="AG1126" s="4"/>
      <c r="AH1126" s="30"/>
      <c r="AI1126" s="30"/>
      <c r="AJ1126" s="4"/>
      <c r="AK1126" s="4"/>
      <c r="AL1126" s="24"/>
      <c r="AM1126" s="27"/>
      <c r="AN1126" s="27"/>
      <c r="AO1126" s="27"/>
      <c r="AP1126" s="4"/>
      <c r="AQ1126" s="4"/>
      <c r="AR1126" s="30"/>
      <c r="AS1126" s="30"/>
      <c r="AV1126" s="24"/>
      <c r="AW1126" s="27"/>
      <c r="AX1126" s="27"/>
      <c r="AY1126" s="27"/>
    </row>
    <row r="1127" spans="2:51" x14ac:dyDescent="0.25">
      <c r="B1127" s="4"/>
      <c r="C1127" s="30"/>
      <c r="D1127" s="30"/>
      <c r="E1127" s="30"/>
      <c r="F1127" s="27"/>
      <c r="G1127" s="27"/>
      <c r="H1127" s="24"/>
      <c r="I1127" s="27"/>
      <c r="J1127" s="27"/>
      <c r="K1127" s="27"/>
      <c r="L1127" s="4"/>
      <c r="M1127" s="4"/>
      <c r="N1127" s="30"/>
      <c r="O1127" s="30"/>
      <c r="P1127" s="4"/>
      <c r="Q1127" s="4"/>
      <c r="R1127" s="24"/>
      <c r="S1127" s="27"/>
      <c r="T1127" s="27"/>
      <c r="U1127" s="27"/>
      <c r="V1127" s="4"/>
      <c r="W1127" s="4"/>
      <c r="X1127" s="30"/>
      <c r="Y1127" s="30"/>
      <c r="Z1127" s="4"/>
      <c r="AA1127" s="4"/>
      <c r="AB1127" s="24"/>
      <c r="AC1127" s="27"/>
      <c r="AD1127" s="27"/>
      <c r="AE1127" s="27"/>
      <c r="AF1127" s="4"/>
      <c r="AG1127" s="4"/>
      <c r="AH1127" s="30"/>
      <c r="AI1127" s="30"/>
      <c r="AJ1127" s="4"/>
      <c r="AK1127" s="4"/>
      <c r="AL1127" s="24"/>
      <c r="AM1127" s="27"/>
      <c r="AN1127" s="27"/>
      <c r="AO1127" s="27"/>
      <c r="AP1127" s="4"/>
      <c r="AQ1127" s="4"/>
      <c r="AR1127" s="30"/>
      <c r="AS1127" s="30"/>
      <c r="AV1127" s="24"/>
      <c r="AW1127" s="27"/>
      <c r="AX1127" s="27"/>
      <c r="AY1127" s="27"/>
    </row>
    <row r="1128" spans="2:51" x14ac:dyDescent="0.25">
      <c r="B1128" s="4"/>
      <c r="C1128" s="30"/>
      <c r="D1128" s="30"/>
      <c r="E1128" s="30"/>
      <c r="F1128" s="27"/>
      <c r="G1128" s="27"/>
      <c r="H1128" s="24"/>
      <c r="I1128" s="27"/>
      <c r="J1128" s="27"/>
      <c r="K1128" s="27"/>
      <c r="L1128" s="4"/>
      <c r="M1128" s="4"/>
      <c r="N1128" s="30"/>
      <c r="O1128" s="30"/>
      <c r="P1128" s="4"/>
      <c r="Q1128" s="4"/>
      <c r="R1128" s="24"/>
      <c r="S1128" s="27"/>
      <c r="T1128" s="27"/>
      <c r="U1128" s="27"/>
      <c r="V1128" s="4"/>
      <c r="W1128" s="4"/>
      <c r="X1128" s="30"/>
      <c r="Y1128" s="30"/>
      <c r="Z1128" s="4"/>
      <c r="AA1128" s="4"/>
      <c r="AB1128" s="24"/>
      <c r="AC1128" s="27"/>
      <c r="AD1128" s="27"/>
      <c r="AE1128" s="27"/>
      <c r="AF1128" s="4"/>
      <c r="AG1128" s="4"/>
      <c r="AH1128" s="30"/>
      <c r="AI1128" s="30"/>
      <c r="AJ1128" s="4"/>
      <c r="AK1128" s="4"/>
      <c r="AL1128" s="24"/>
      <c r="AM1128" s="27"/>
      <c r="AN1128" s="27"/>
      <c r="AO1128" s="27"/>
      <c r="AP1128" s="4"/>
      <c r="AQ1128" s="4"/>
      <c r="AR1128" s="30"/>
      <c r="AS1128" s="30"/>
      <c r="AV1128" s="24"/>
      <c r="AW1128" s="27"/>
      <c r="AX1128" s="27"/>
      <c r="AY1128" s="27"/>
    </row>
    <row r="1129" spans="2:51" x14ac:dyDescent="0.25">
      <c r="B1129" s="4"/>
      <c r="C1129" s="30"/>
      <c r="D1129" s="30"/>
      <c r="E1129" s="30"/>
      <c r="F1129" s="27"/>
      <c r="G1129" s="27"/>
      <c r="H1129" s="24"/>
      <c r="I1129" s="27"/>
      <c r="J1129" s="27"/>
      <c r="K1129" s="27"/>
      <c r="L1129" s="4"/>
      <c r="M1129" s="4"/>
      <c r="N1129" s="30"/>
      <c r="O1129" s="30"/>
      <c r="P1129" s="4"/>
      <c r="Q1129" s="4"/>
      <c r="R1129" s="24"/>
      <c r="S1129" s="27"/>
      <c r="T1129" s="27"/>
      <c r="U1129" s="27"/>
      <c r="V1129" s="4"/>
      <c r="W1129" s="4"/>
      <c r="X1129" s="30"/>
      <c r="Y1129" s="30"/>
      <c r="Z1129" s="4"/>
      <c r="AA1129" s="4"/>
      <c r="AB1129" s="24"/>
      <c r="AC1129" s="27"/>
      <c r="AD1129" s="27"/>
      <c r="AE1129" s="27"/>
      <c r="AF1129" s="4"/>
      <c r="AG1129" s="4"/>
      <c r="AH1129" s="30"/>
      <c r="AI1129" s="30"/>
      <c r="AJ1129" s="4"/>
      <c r="AK1129" s="4"/>
      <c r="AL1129" s="24"/>
      <c r="AM1129" s="27"/>
      <c r="AN1129" s="27"/>
      <c r="AO1129" s="27"/>
      <c r="AP1129" s="4"/>
      <c r="AQ1129" s="4"/>
      <c r="AR1129" s="30"/>
      <c r="AS1129" s="30"/>
      <c r="AV1129" s="24"/>
      <c r="AW1129" s="27"/>
      <c r="AX1129" s="27"/>
      <c r="AY1129" s="27"/>
    </row>
    <row r="1130" spans="2:51" x14ac:dyDescent="0.25">
      <c r="B1130" s="4"/>
      <c r="C1130" s="30"/>
      <c r="D1130" s="30"/>
      <c r="E1130" s="30"/>
      <c r="F1130" s="27"/>
      <c r="G1130" s="27"/>
      <c r="H1130" s="24"/>
      <c r="I1130" s="27"/>
      <c r="J1130" s="27"/>
      <c r="K1130" s="27"/>
      <c r="L1130" s="4"/>
      <c r="M1130" s="4"/>
      <c r="N1130" s="30"/>
      <c r="O1130" s="30"/>
      <c r="P1130" s="4"/>
      <c r="Q1130" s="4"/>
      <c r="R1130" s="24"/>
      <c r="S1130" s="27"/>
      <c r="T1130" s="27"/>
      <c r="U1130" s="27"/>
      <c r="V1130" s="4"/>
      <c r="W1130" s="4"/>
      <c r="X1130" s="30"/>
      <c r="Y1130" s="30"/>
      <c r="Z1130" s="4"/>
      <c r="AA1130" s="4"/>
      <c r="AB1130" s="24"/>
      <c r="AC1130" s="27"/>
      <c r="AD1130" s="27"/>
      <c r="AE1130" s="27"/>
      <c r="AF1130" s="4"/>
      <c r="AG1130" s="4"/>
      <c r="AH1130" s="30"/>
      <c r="AI1130" s="30"/>
      <c r="AJ1130" s="4"/>
      <c r="AK1130" s="4"/>
      <c r="AL1130" s="24"/>
      <c r="AM1130" s="27"/>
      <c r="AN1130" s="27"/>
      <c r="AO1130" s="27"/>
      <c r="AP1130" s="4"/>
      <c r="AQ1130" s="4"/>
      <c r="AR1130" s="30"/>
      <c r="AS1130" s="30"/>
      <c r="AV1130" s="24"/>
      <c r="AW1130" s="27"/>
      <c r="AX1130" s="27"/>
      <c r="AY1130" s="27"/>
    </row>
    <row r="1131" spans="2:51" x14ac:dyDescent="0.25">
      <c r="B1131" s="4"/>
      <c r="C1131" s="30"/>
      <c r="D1131" s="30"/>
      <c r="E1131" s="30"/>
      <c r="F1131" s="27"/>
      <c r="G1131" s="27"/>
      <c r="H1131" s="24"/>
      <c r="I1131" s="27"/>
      <c r="J1131" s="27"/>
      <c r="K1131" s="27"/>
      <c r="L1131" s="4"/>
      <c r="M1131" s="4"/>
      <c r="N1131" s="30"/>
      <c r="O1131" s="30"/>
      <c r="P1131" s="4"/>
      <c r="Q1131" s="4"/>
      <c r="R1131" s="24"/>
      <c r="S1131" s="27"/>
      <c r="T1131" s="27"/>
      <c r="U1131" s="27"/>
      <c r="V1131" s="4"/>
      <c r="W1131" s="4"/>
      <c r="X1131" s="30"/>
      <c r="Y1131" s="30"/>
      <c r="Z1131" s="4"/>
      <c r="AA1131" s="4"/>
      <c r="AB1131" s="24"/>
      <c r="AC1131" s="27"/>
      <c r="AD1131" s="27"/>
      <c r="AE1131" s="27"/>
      <c r="AF1131" s="4"/>
      <c r="AG1131" s="4"/>
      <c r="AH1131" s="30"/>
      <c r="AI1131" s="30"/>
      <c r="AJ1131" s="4"/>
      <c r="AK1131" s="4"/>
      <c r="AL1131" s="24"/>
      <c r="AM1131" s="27"/>
      <c r="AN1131" s="27"/>
      <c r="AO1131" s="27"/>
      <c r="AP1131" s="4"/>
      <c r="AQ1131" s="4"/>
      <c r="AR1131" s="30"/>
      <c r="AS1131" s="30"/>
      <c r="AV1131" s="24"/>
      <c r="AW1131" s="27"/>
      <c r="AX1131" s="27"/>
      <c r="AY1131" s="27"/>
    </row>
    <row r="1132" spans="2:51" x14ac:dyDescent="0.25">
      <c r="B1132" s="4"/>
      <c r="C1132" s="30"/>
      <c r="D1132" s="30"/>
      <c r="E1132" s="30"/>
      <c r="F1132" s="27"/>
      <c r="G1132" s="27"/>
      <c r="H1132" s="24"/>
      <c r="I1132" s="27"/>
      <c r="J1132" s="27"/>
      <c r="K1132" s="27"/>
      <c r="L1132" s="4"/>
      <c r="M1132" s="4"/>
      <c r="N1132" s="30"/>
      <c r="O1132" s="30"/>
      <c r="P1132" s="4"/>
      <c r="Q1132" s="4"/>
      <c r="R1132" s="24"/>
      <c r="S1132" s="27"/>
      <c r="T1132" s="27"/>
      <c r="U1132" s="27"/>
      <c r="V1132" s="4"/>
      <c r="W1132" s="4"/>
      <c r="X1132" s="30"/>
      <c r="Y1132" s="30"/>
      <c r="Z1132" s="4"/>
      <c r="AA1132" s="4"/>
      <c r="AB1132" s="24"/>
      <c r="AC1132" s="27"/>
      <c r="AD1132" s="27"/>
      <c r="AE1132" s="27"/>
      <c r="AF1132" s="4"/>
      <c r="AG1132" s="4"/>
      <c r="AH1132" s="30"/>
      <c r="AI1132" s="30"/>
      <c r="AJ1132" s="4"/>
      <c r="AK1132" s="4"/>
      <c r="AL1132" s="24"/>
      <c r="AM1132" s="27"/>
      <c r="AN1132" s="27"/>
      <c r="AO1132" s="27"/>
      <c r="AP1132" s="4"/>
      <c r="AQ1132" s="4"/>
      <c r="AR1132" s="30"/>
      <c r="AS1132" s="30"/>
      <c r="AV1132" s="24"/>
      <c r="AW1132" s="27"/>
      <c r="AX1132" s="27"/>
      <c r="AY1132" s="27"/>
    </row>
    <row r="1133" spans="2:51" x14ac:dyDescent="0.25">
      <c r="B1133" s="4"/>
      <c r="C1133" s="30"/>
      <c r="D1133" s="30"/>
      <c r="E1133" s="30"/>
      <c r="F1133" s="27"/>
      <c r="G1133" s="27"/>
      <c r="H1133" s="24"/>
      <c r="I1133" s="27"/>
      <c r="J1133" s="27"/>
      <c r="K1133" s="27"/>
      <c r="L1133" s="4"/>
      <c r="M1133" s="4"/>
      <c r="N1133" s="30"/>
      <c r="O1133" s="30"/>
      <c r="P1133" s="4"/>
      <c r="Q1133" s="4"/>
      <c r="R1133" s="24"/>
      <c r="S1133" s="27"/>
      <c r="T1133" s="27"/>
      <c r="U1133" s="27"/>
      <c r="V1133" s="4"/>
      <c r="W1133" s="4"/>
      <c r="X1133" s="30"/>
      <c r="Y1133" s="30"/>
      <c r="Z1133" s="4"/>
      <c r="AA1133" s="4"/>
      <c r="AB1133" s="24"/>
      <c r="AC1133" s="27"/>
      <c r="AD1133" s="27"/>
      <c r="AE1133" s="27"/>
      <c r="AF1133" s="4"/>
      <c r="AG1133" s="4"/>
      <c r="AH1133" s="30"/>
      <c r="AI1133" s="30"/>
      <c r="AJ1133" s="4"/>
      <c r="AK1133" s="4"/>
      <c r="AL1133" s="24"/>
      <c r="AM1133" s="27"/>
      <c r="AN1133" s="27"/>
      <c r="AO1133" s="27"/>
      <c r="AP1133" s="4"/>
      <c r="AQ1133" s="4"/>
      <c r="AR1133" s="30"/>
      <c r="AS1133" s="30"/>
      <c r="AV1133" s="24"/>
      <c r="AW1133" s="27"/>
      <c r="AX1133" s="27"/>
      <c r="AY1133" s="27"/>
    </row>
    <row r="1134" spans="2:51" x14ac:dyDescent="0.25">
      <c r="B1134" s="4"/>
      <c r="C1134" s="30"/>
      <c r="D1134" s="30"/>
      <c r="E1134" s="30"/>
      <c r="F1134" s="27"/>
      <c r="G1134" s="27"/>
      <c r="H1134" s="24"/>
      <c r="I1134" s="27"/>
      <c r="J1134" s="27"/>
      <c r="K1134" s="27"/>
      <c r="L1134" s="4"/>
      <c r="M1134" s="4"/>
      <c r="N1134" s="30"/>
      <c r="O1134" s="30"/>
      <c r="P1134" s="4"/>
      <c r="Q1134" s="4"/>
      <c r="R1134" s="24"/>
      <c r="S1134" s="27"/>
      <c r="T1134" s="27"/>
      <c r="U1134" s="27"/>
      <c r="V1134" s="4"/>
      <c r="W1134" s="4"/>
      <c r="X1134" s="30"/>
      <c r="Y1134" s="30"/>
      <c r="Z1134" s="4"/>
      <c r="AA1134" s="4"/>
      <c r="AB1134" s="24"/>
      <c r="AC1134" s="27"/>
      <c r="AD1134" s="27"/>
      <c r="AE1134" s="27"/>
      <c r="AF1134" s="4"/>
      <c r="AG1134" s="4"/>
      <c r="AH1134" s="30"/>
      <c r="AI1134" s="30"/>
      <c r="AJ1134" s="4"/>
      <c r="AK1134" s="4"/>
      <c r="AL1134" s="24"/>
      <c r="AM1134" s="27"/>
      <c r="AN1134" s="27"/>
      <c r="AO1134" s="27"/>
      <c r="AP1134" s="4"/>
      <c r="AQ1134" s="4"/>
      <c r="AR1134" s="30"/>
      <c r="AS1134" s="30"/>
      <c r="AV1134" s="24"/>
      <c r="AW1134" s="27"/>
      <c r="AX1134" s="27"/>
      <c r="AY1134" s="27"/>
    </row>
    <row r="1135" spans="2:51" x14ac:dyDescent="0.25">
      <c r="B1135" s="4"/>
      <c r="C1135" s="30"/>
      <c r="D1135" s="30"/>
      <c r="E1135" s="30"/>
      <c r="F1135" s="27"/>
      <c r="G1135" s="27"/>
      <c r="H1135" s="24"/>
      <c r="I1135" s="27"/>
      <c r="J1135" s="27"/>
      <c r="K1135" s="27"/>
      <c r="L1135" s="4"/>
      <c r="M1135" s="4"/>
      <c r="N1135" s="30"/>
      <c r="O1135" s="30"/>
      <c r="P1135" s="4"/>
      <c r="Q1135" s="4"/>
      <c r="R1135" s="24"/>
      <c r="S1135" s="27"/>
      <c r="T1135" s="27"/>
      <c r="U1135" s="27"/>
      <c r="V1135" s="4"/>
      <c r="W1135" s="4"/>
      <c r="X1135" s="30"/>
      <c r="Y1135" s="30"/>
      <c r="Z1135" s="4"/>
      <c r="AA1135" s="4"/>
      <c r="AB1135" s="24"/>
      <c r="AC1135" s="27"/>
      <c r="AD1135" s="27"/>
      <c r="AE1135" s="27"/>
      <c r="AF1135" s="4"/>
      <c r="AG1135" s="4"/>
      <c r="AH1135" s="30"/>
      <c r="AI1135" s="30"/>
      <c r="AJ1135" s="4"/>
      <c r="AK1135" s="4"/>
      <c r="AL1135" s="24"/>
      <c r="AM1135" s="27"/>
      <c r="AN1135" s="27"/>
      <c r="AO1135" s="27"/>
      <c r="AP1135" s="4"/>
      <c r="AQ1135" s="4"/>
      <c r="AR1135" s="30"/>
      <c r="AS1135" s="30"/>
      <c r="AV1135" s="24"/>
      <c r="AW1135" s="27"/>
      <c r="AX1135" s="27"/>
      <c r="AY1135" s="27"/>
    </row>
    <row r="1136" spans="2:51" x14ac:dyDescent="0.25">
      <c r="B1136" s="4"/>
      <c r="C1136" s="30"/>
      <c r="D1136" s="30"/>
      <c r="E1136" s="30"/>
      <c r="F1136" s="27"/>
      <c r="G1136" s="27"/>
      <c r="H1136" s="24"/>
      <c r="I1136" s="27"/>
      <c r="J1136" s="27"/>
      <c r="K1136" s="27"/>
      <c r="L1136" s="4"/>
      <c r="M1136" s="4"/>
      <c r="N1136" s="30"/>
      <c r="O1136" s="30"/>
      <c r="P1136" s="4"/>
      <c r="Q1136" s="4"/>
      <c r="R1136" s="24"/>
      <c r="S1136" s="27"/>
      <c r="T1136" s="27"/>
      <c r="U1136" s="27"/>
      <c r="V1136" s="4"/>
      <c r="W1136" s="4"/>
      <c r="X1136" s="30"/>
      <c r="Y1136" s="30"/>
      <c r="Z1136" s="4"/>
      <c r="AA1136" s="4"/>
      <c r="AB1136" s="24"/>
      <c r="AC1136" s="27"/>
      <c r="AD1136" s="27"/>
      <c r="AE1136" s="27"/>
      <c r="AF1136" s="4"/>
      <c r="AG1136" s="4"/>
      <c r="AH1136" s="30"/>
      <c r="AI1136" s="30"/>
      <c r="AJ1136" s="4"/>
      <c r="AK1136" s="4"/>
      <c r="AL1136" s="24"/>
      <c r="AM1136" s="27"/>
      <c r="AN1136" s="27"/>
      <c r="AO1136" s="27"/>
      <c r="AP1136" s="4"/>
      <c r="AQ1136" s="4"/>
      <c r="AR1136" s="30"/>
      <c r="AS1136" s="30"/>
      <c r="AV1136" s="24"/>
      <c r="AW1136" s="27"/>
      <c r="AX1136" s="27"/>
      <c r="AY1136" s="27"/>
    </row>
    <row r="1137" spans="2:51" x14ac:dyDescent="0.25">
      <c r="B1137" s="4"/>
      <c r="C1137" s="30"/>
      <c r="D1137" s="30"/>
      <c r="E1137" s="30"/>
      <c r="F1137" s="27"/>
      <c r="G1137" s="27"/>
      <c r="H1137" s="24"/>
      <c r="I1137" s="27"/>
      <c r="J1137" s="27"/>
      <c r="K1137" s="27"/>
      <c r="L1137" s="4"/>
      <c r="M1137" s="4"/>
      <c r="N1137" s="30"/>
      <c r="O1137" s="30"/>
      <c r="P1137" s="4"/>
      <c r="Q1137" s="4"/>
      <c r="R1137" s="24"/>
      <c r="S1137" s="27"/>
      <c r="T1137" s="27"/>
      <c r="U1137" s="27"/>
      <c r="V1137" s="4"/>
      <c r="W1137" s="4"/>
      <c r="X1137" s="30"/>
      <c r="Y1137" s="30"/>
      <c r="Z1137" s="4"/>
      <c r="AA1137" s="4"/>
      <c r="AB1137" s="24"/>
      <c r="AC1137" s="27"/>
      <c r="AD1137" s="27"/>
      <c r="AE1137" s="27"/>
      <c r="AF1137" s="4"/>
      <c r="AG1137" s="4"/>
      <c r="AH1137" s="30"/>
      <c r="AI1137" s="30"/>
      <c r="AJ1137" s="4"/>
      <c r="AK1137" s="4"/>
      <c r="AL1137" s="24"/>
      <c r="AM1137" s="27"/>
      <c r="AN1137" s="27"/>
      <c r="AO1137" s="27"/>
      <c r="AP1137" s="4"/>
      <c r="AQ1137" s="4"/>
      <c r="AR1137" s="30"/>
      <c r="AS1137" s="30"/>
      <c r="AV1137" s="24"/>
      <c r="AW1137" s="27"/>
      <c r="AX1137" s="27"/>
      <c r="AY1137" s="27"/>
    </row>
    <row r="1138" spans="2:51" x14ac:dyDescent="0.25">
      <c r="B1138" s="4"/>
      <c r="C1138" s="30"/>
      <c r="D1138" s="30"/>
      <c r="E1138" s="30"/>
      <c r="F1138" s="27"/>
      <c r="G1138" s="27"/>
      <c r="H1138" s="24"/>
      <c r="I1138" s="27"/>
      <c r="J1138" s="27"/>
      <c r="K1138" s="27"/>
      <c r="L1138" s="4"/>
      <c r="M1138" s="4"/>
      <c r="N1138" s="30"/>
      <c r="O1138" s="30"/>
      <c r="P1138" s="4"/>
      <c r="Q1138" s="4"/>
      <c r="R1138" s="24"/>
      <c r="S1138" s="27"/>
      <c r="T1138" s="27"/>
      <c r="U1138" s="27"/>
      <c r="V1138" s="4"/>
      <c r="W1138" s="4"/>
      <c r="X1138" s="30"/>
      <c r="Y1138" s="30"/>
      <c r="Z1138" s="4"/>
      <c r="AA1138" s="4"/>
      <c r="AB1138" s="24"/>
      <c r="AC1138" s="27"/>
      <c r="AD1138" s="27"/>
      <c r="AE1138" s="27"/>
      <c r="AF1138" s="4"/>
      <c r="AG1138" s="4"/>
      <c r="AH1138" s="30"/>
      <c r="AI1138" s="30"/>
      <c r="AJ1138" s="4"/>
      <c r="AK1138" s="4"/>
      <c r="AL1138" s="24"/>
      <c r="AM1138" s="27"/>
      <c r="AN1138" s="27"/>
      <c r="AO1138" s="27"/>
      <c r="AP1138" s="4"/>
      <c r="AQ1138" s="4"/>
      <c r="AR1138" s="30"/>
      <c r="AS1138" s="30"/>
      <c r="AV1138" s="24"/>
      <c r="AW1138" s="27"/>
      <c r="AX1138" s="27"/>
      <c r="AY1138" s="27"/>
    </row>
    <row r="1139" spans="2:51" x14ac:dyDescent="0.25">
      <c r="B1139" s="4"/>
      <c r="C1139" s="30"/>
      <c r="D1139" s="30"/>
      <c r="E1139" s="30"/>
      <c r="F1139" s="27"/>
      <c r="G1139" s="27"/>
      <c r="H1139" s="24"/>
      <c r="I1139" s="27"/>
      <c r="J1139" s="27"/>
      <c r="K1139" s="27"/>
      <c r="L1139" s="4"/>
      <c r="M1139" s="4"/>
      <c r="N1139" s="30"/>
      <c r="O1139" s="30"/>
      <c r="P1139" s="4"/>
      <c r="Q1139" s="4"/>
      <c r="R1139" s="24"/>
      <c r="S1139" s="27"/>
      <c r="T1139" s="27"/>
      <c r="U1139" s="27"/>
      <c r="V1139" s="4"/>
      <c r="W1139" s="4"/>
      <c r="X1139" s="30"/>
      <c r="Y1139" s="30"/>
      <c r="Z1139" s="4"/>
      <c r="AA1139" s="4"/>
      <c r="AB1139" s="24"/>
      <c r="AC1139" s="27"/>
      <c r="AD1139" s="27"/>
      <c r="AE1139" s="27"/>
      <c r="AF1139" s="4"/>
      <c r="AG1139" s="4"/>
      <c r="AH1139" s="30"/>
      <c r="AI1139" s="30"/>
      <c r="AJ1139" s="4"/>
      <c r="AK1139" s="4"/>
      <c r="AL1139" s="24"/>
      <c r="AM1139" s="27"/>
      <c r="AN1139" s="27"/>
      <c r="AO1139" s="27"/>
      <c r="AP1139" s="4"/>
      <c r="AQ1139" s="4"/>
      <c r="AR1139" s="30"/>
      <c r="AS1139" s="30"/>
      <c r="AV1139" s="24"/>
      <c r="AW1139" s="27"/>
      <c r="AX1139" s="27"/>
      <c r="AY1139" s="27"/>
    </row>
    <row r="1140" spans="2:51" x14ac:dyDescent="0.25">
      <c r="B1140" s="4"/>
      <c r="C1140" s="30"/>
      <c r="D1140" s="30"/>
      <c r="E1140" s="30"/>
      <c r="F1140" s="27"/>
      <c r="G1140" s="27"/>
      <c r="H1140" s="24"/>
      <c r="I1140" s="27"/>
      <c r="J1140" s="27"/>
      <c r="K1140" s="27"/>
      <c r="L1140" s="4"/>
      <c r="M1140" s="4"/>
      <c r="N1140" s="30"/>
      <c r="O1140" s="30"/>
      <c r="P1140" s="4"/>
      <c r="Q1140" s="4"/>
      <c r="R1140" s="24"/>
      <c r="S1140" s="27"/>
      <c r="T1140" s="27"/>
      <c r="U1140" s="27"/>
      <c r="V1140" s="4"/>
      <c r="W1140" s="4"/>
      <c r="X1140" s="30"/>
      <c r="Y1140" s="30"/>
      <c r="Z1140" s="4"/>
      <c r="AA1140" s="4"/>
      <c r="AB1140" s="24"/>
      <c r="AC1140" s="27"/>
      <c r="AD1140" s="27"/>
      <c r="AE1140" s="27"/>
      <c r="AF1140" s="4"/>
      <c r="AG1140" s="4"/>
      <c r="AH1140" s="30"/>
      <c r="AI1140" s="30"/>
      <c r="AJ1140" s="4"/>
      <c r="AK1140" s="4"/>
      <c r="AL1140" s="24"/>
      <c r="AM1140" s="27"/>
      <c r="AN1140" s="27"/>
      <c r="AO1140" s="27"/>
      <c r="AP1140" s="4"/>
      <c r="AQ1140" s="4"/>
      <c r="AR1140" s="30"/>
      <c r="AS1140" s="30"/>
      <c r="AV1140" s="24"/>
      <c r="AW1140" s="27"/>
      <c r="AX1140" s="27"/>
      <c r="AY1140" s="27"/>
    </row>
    <row r="1141" spans="2:51" x14ac:dyDescent="0.25">
      <c r="B1141" s="4"/>
      <c r="C1141" s="30"/>
      <c r="D1141" s="30"/>
      <c r="E1141" s="30"/>
      <c r="F1141" s="27"/>
      <c r="G1141" s="27"/>
      <c r="H1141" s="24"/>
      <c r="I1141" s="27"/>
      <c r="J1141" s="27"/>
      <c r="K1141" s="27"/>
      <c r="L1141" s="4"/>
      <c r="M1141" s="4"/>
      <c r="N1141" s="30"/>
      <c r="O1141" s="30"/>
      <c r="P1141" s="4"/>
      <c r="Q1141" s="4"/>
      <c r="R1141" s="24"/>
      <c r="S1141" s="27"/>
      <c r="T1141" s="27"/>
      <c r="U1141" s="27"/>
      <c r="V1141" s="4"/>
      <c r="W1141" s="4"/>
      <c r="X1141" s="30"/>
      <c r="Y1141" s="30"/>
      <c r="Z1141" s="4"/>
      <c r="AA1141" s="4"/>
      <c r="AB1141" s="24"/>
      <c r="AC1141" s="27"/>
      <c r="AD1141" s="27"/>
      <c r="AE1141" s="27"/>
      <c r="AF1141" s="4"/>
      <c r="AG1141" s="4"/>
      <c r="AH1141" s="30"/>
      <c r="AI1141" s="30"/>
      <c r="AJ1141" s="4"/>
      <c r="AK1141" s="4"/>
      <c r="AL1141" s="24"/>
      <c r="AM1141" s="27"/>
      <c r="AN1141" s="27"/>
      <c r="AO1141" s="27"/>
      <c r="AP1141" s="4"/>
      <c r="AQ1141" s="4"/>
      <c r="AR1141" s="30"/>
      <c r="AS1141" s="30"/>
      <c r="AV1141" s="24"/>
      <c r="AW1141" s="27"/>
      <c r="AX1141" s="27"/>
      <c r="AY1141" s="27"/>
    </row>
    <row r="1142" spans="2:51" x14ac:dyDescent="0.25">
      <c r="B1142" s="4"/>
      <c r="C1142" s="30"/>
      <c r="D1142" s="30"/>
      <c r="E1142" s="30"/>
      <c r="F1142" s="27"/>
      <c r="G1142" s="27"/>
      <c r="H1142" s="24"/>
      <c r="I1142" s="27"/>
      <c r="J1142" s="27"/>
      <c r="K1142" s="27"/>
      <c r="L1142" s="4"/>
      <c r="M1142" s="4"/>
      <c r="N1142" s="30"/>
      <c r="O1142" s="30"/>
      <c r="P1142" s="4"/>
      <c r="Q1142" s="4"/>
      <c r="R1142" s="24"/>
      <c r="S1142" s="27"/>
      <c r="T1142" s="27"/>
      <c r="U1142" s="27"/>
      <c r="V1142" s="4"/>
      <c r="W1142" s="4"/>
      <c r="X1142" s="30"/>
      <c r="Y1142" s="30"/>
      <c r="Z1142" s="4"/>
      <c r="AA1142" s="4"/>
      <c r="AB1142" s="24"/>
      <c r="AC1142" s="27"/>
      <c r="AD1142" s="27"/>
      <c r="AE1142" s="27"/>
      <c r="AF1142" s="4"/>
      <c r="AG1142" s="4"/>
      <c r="AH1142" s="30"/>
      <c r="AI1142" s="30"/>
      <c r="AJ1142" s="4"/>
      <c r="AK1142" s="4"/>
      <c r="AL1142" s="24"/>
      <c r="AM1142" s="27"/>
      <c r="AN1142" s="27"/>
      <c r="AO1142" s="27"/>
      <c r="AP1142" s="4"/>
      <c r="AQ1142" s="4"/>
      <c r="AR1142" s="30"/>
      <c r="AS1142" s="30"/>
      <c r="AV1142" s="24"/>
      <c r="AW1142" s="27"/>
      <c r="AX1142" s="27"/>
      <c r="AY1142" s="27"/>
    </row>
    <row r="1143" spans="2:51" x14ac:dyDescent="0.25">
      <c r="B1143" s="4"/>
      <c r="C1143" s="30"/>
      <c r="D1143" s="30"/>
      <c r="E1143" s="30"/>
      <c r="F1143" s="27"/>
      <c r="G1143" s="27"/>
      <c r="H1143" s="24"/>
      <c r="I1143" s="27"/>
      <c r="J1143" s="27"/>
      <c r="K1143" s="27"/>
      <c r="L1143" s="4"/>
      <c r="M1143" s="4"/>
      <c r="N1143" s="30"/>
      <c r="O1143" s="30"/>
      <c r="P1143" s="4"/>
      <c r="Q1143" s="4"/>
      <c r="R1143" s="24"/>
      <c r="S1143" s="27"/>
      <c r="T1143" s="27"/>
      <c r="U1143" s="27"/>
      <c r="V1143" s="4"/>
      <c r="W1143" s="4"/>
      <c r="X1143" s="30"/>
      <c r="Y1143" s="30"/>
      <c r="Z1143" s="4"/>
      <c r="AA1143" s="4"/>
      <c r="AB1143" s="24"/>
      <c r="AC1143" s="27"/>
      <c r="AD1143" s="27"/>
      <c r="AE1143" s="27"/>
      <c r="AF1143" s="4"/>
      <c r="AG1143" s="4"/>
      <c r="AH1143" s="30"/>
      <c r="AI1143" s="30"/>
      <c r="AJ1143" s="4"/>
      <c r="AK1143" s="4"/>
      <c r="AL1143" s="24"/>
      <c r="AM1143" s="27"/>
      <c r="AN1143" s="27"/>
      <c r="AO1143" s="27"/>
      <c r="AP1143" s="4"/>
      <c r="AQ1143" s="4"/>
      <c r="AR1143" s="30"/>
      <c r="AS1143" s="30"/>
      <c r="AV1143" s="24"/>
      <c r="AW1143" s="27"/>
      <c r="AX1143" s="27"/>
      <c r="AY1143" s="27"/>
    </row>
    <row r="1144" spans="2:51" x14ac:dyDescent="0.25">
      <c r="B1144" s="4"/>
      <c r="C1144" s="30"/>
      <c r="D1144" s="30"/>
      <c r="E1144" s="30"/>
      <c r="F1144" s="27"/>
      <c r="G1144" s="27"/>
      <c r="H1144" s="24"/>
      <c r="I1144" s="27"/>
      <c r="J1144" s="27"/>
      <c r="K1144" s="27"/>
      <c r="L1144" s="4"/>
      <c r="M1144" s="4"/>
      <c r="N1144" s="30"/>
      <c r="O1144" s="30"/>
      <c r="P1144" s="4"/>
      <c r="Q1144" s="4"/>
      <c r="R1144" s="24"/>
      <c r="S1144" s="27"/>
      <c r="T1144" s="27"/>
      <c r="U1144" s="27"/>
      <c r="V1144" s="4"/>
      <c r="W1144" s="4"/>
      <c r="X1144" s="30"/>
      <c r="Y1144" s="30"/>
      <c r="Z1144" s="4"/>
      <c r="AA1144" s="4"/>
      <c r="AB1144" s="24"/>
      <c r="AC1144" s="27"/>
      <c r="AD1144" s="27"/>
      <c r="AE1144" s="27"/>
      <c r="AF1144" s="4"/>
      <c r="AG1144" s="4"/>
      <c r="AH1144" s="30"/>
      <c r="AI1144" s="30"/>
      <c r="AJ1144" s="4"/>
      <c r="AK1144" s="4"/>
      <c r="AL1144" s="24"/>
      <c r="AM1144" s="27"/>
      <c r="AN1144" s="27"/>
      <c r="AO1144" s="27"/>
      <c r="AP1144" s="4"/>
      <c r="AQ1144" s="4"/>
      <c r="AR1144" s="30"/>
      <c r="AS1144" s="30"/>
      <c r="AV1144" s="24"/>
      <c r="AW1144" s="27"/>
      <c r="AX1144" s="27"/>
      <c r="AY1144" s="27"/>
    </row>
    <row r="1145" spans="2:51" x14ac:dyDescent="0.25">
      <c r="B1145" s="4"/>
      <c r="C1145" s="30"/>
      <c r="D1145" s="30"/>
      <c r="E1145" s="30"/>
      <c r="F1145" s="27"/>
      <c r="G1145" s="27"/>
      <c r="H1145" s="24"/>
      <c r="I1145" s="27"/>
      <c r="J1145" s="27"/>
      <c r="K1145" s="27"/>
      <c r="L1145" s="4"/>
      <c r="M1145" s="4"/>
      <c r="N1145" s="30"/>
      <c r="O1145" s="30"/>
      <c r="P1145" s="4"/>
      <c r="Q1145" s="4"/>
      <c r="R1145" s="24"/>
      <c r="S1145" s="27"/>
      <c r="T1145" s="27"/>
      <c r="U1145" s="27"/>
      <c r="V1145" s="4"/>
      <c r="W1145" s="4"/>
      <c r="X1145" s="30"/>
      <c r="Y1145" s="30"/>
      <c r="Z1145" s="4"/>
      <c r="AA1145" s="4"/>
      <c r="AB1145" s="24"/>
      <c r="AC1145" s="27"/>
      <c r="AD1145" s="27"/>
      <c r="AE1145" s="27"/>
      <c r="AF1145" s="4"/>
      <c r="AG1145" s="4"/>
      <c r="AH1145" s="30"/>
      <c r="AI1145" s="30"/>
      <c r="AJ1145" s="4"/>
      <c r="AK1145" s="4"/>
      <c r="AL1145" s="24"/>
      <c r="AM1145" s="27"/>
      <c r="AN1145" s="27"/>
      <c r="AO1145" s="27"/>
      <c r="AP1145" s="4"/>
      <c r="AQ1145" s="4"/>
      <c r="AR1145" s="30"/>
      <c r="AS1145" s="30"/>
      <c r="AV1145" s="24"/>
      <c r="AW1145" s="27"/>
      <c r="AX1145" s="27"/>
      <c r="AY1145" s="27"/>
    </row>
    <row r="1146" spans="2:51" x14ac:dyDescent="0.25">
      <c r="B1146" s="4"/>
      <c r="C1146" s="30"/>
      <c r="D1146" s="30"/>
      <c r="E1146" s="30"/>
      <c r="F1146" s="27"/>
      <c r="G1146" s="27"/>
      <c r="H1146" s="24"/>
      <c r="I1146" s="27"/>
      <c r="J1146" s="27"/>
      <c r="K1146" s="27"/>
      <c r="L1146" s="4"/>
      <c r="M1146" s="4"/>
      <c r="N1146" s="30"/>
      <c r="O1146" s="30"/>
      <c r="P1146" s="4"/>
      <c r="Q1146" s="4"/>
      <c r="R1146" s="24"/>
      <c r="S1146" s="27"/>
      <c r="T1146" s="27"/>
      <c r="U1146" s="27"/>
      <c r="V1146" s="4"/>
      <c r="W1146" s="4"/>
      <c r="X1146" s="30"/>
      <c r="Y1146" s="30"/>
      <c r="Z1146" s="4"/>
      <c r="AA1146" s="4"/>
      <c r="AB1146" s="24"/>
      <c r="AC1146" s="27"/>
      <c r="AD1146" s="27"/>
      <c r="AE1146" s="27"/>
      <c r="AF1146" s="4"/>
      <c r="AG1146" s="4"/>
      <c r="AH1146" s="30"/>
      <c r="AI1146" s="30"/>
      <c r="AJ1146" s="4"/>
      <c r="AK1146" s="4"/>
      <c r="AL1146" s="24"/>
      <c r="AM1146" s="27"/>
      <c r="AN1146" s="27"/>
      <c r="AO1146" s="27"/>
      <c r="AP1146" s="4"/>
      <c r="AQ1146" s="4"/>
      <c r="AR1146" s="30"/>
      <c r="AS1146" s="30"/>
      <c r="AV1146" s="24"/>
      <c r="AW1146" s="27"/>
      <c r="AX1146" s="27"/>
      <c r="AY1146" s="27"/>
    </row>
    <row r="1147" spans="2:51" x14ac:dyDescent="0.25">
      <c r="B1147" s="4"/>
      <c r="C1147" s="30"/>
      <c r="D1147" s="30"/>
      <c r="E1147" s="30"/>
      <c r="F1147" s="27"/>
      <c r="G1147" s="27"/>
      <c r="H1147" s="24"/>
      <c r="I1147" s="27"/>
      <c r="J1147" s="27"/>
      <c r="K1147" s="27"/>
      <c r="L1147" s="4"/>
      <c r="M1147" s="4"/>
      <c r="N1147" s="30"/>
      <c r="O1147" s="30"/>
      <c r="P1147" s="4"/>
      <c r="Q1147" s="4"/>
      <c r="R1147" s="24"/>
      <c r="S1147" s="27"/>
      <c r="T1147" s="27"/>
      <c r="U1147" s="27"/>
      <c r="V1147" s="4"/>
      <c r="W1147" s="4"/>
      <c r="X1147" s="30"/>
      <c r="Y1147" s="30"/>
      <c r="Z1147" s="4"/>
      <c r="AA1147" s="4"/>
      <c r="AB1147" s="24"/>
      <c r="AC1147" s="27"/>
      <c r="AD1147" s="27"/>
      <c r="AE1147" s="27"/>
      <c r="AF1147" s="4"/>
      <c r="AG1147" s="4"/>
      <c r="AH1147" s="30"/>
      <c r="AI1147" s="30"/>
      <c r="AJ1147" s="4"/>
      <c r="AK1147" s="4"/>
      <c r="AL1147" s="24"/>
      <c r="AM1147" s="27"/>
      <c r="AN1147" s="27"/>
      <c r="AO1147" s="27"/>
      <c r="AP1147" s="4"/>
      <c r="AQ1147" s="4"/>
      <c r="AR1147" s="30"/>
      <c r="AS1147" s="30"/>
      <c r="AV1147" s="24"/>
      <c r="AW1147" s="27"/>
      <c r="AX1147" s="27"/>
      <c r="AY1147" s="27"/>
    </row>
    <row r="1148" spans="2:51" x14ac:dyDescent="0.25">
      <c r="B1148" s="4"/>
      <c r="C1148" s="30"/>
      <c r="D1148" s="30"/>
      <c r="E1148" s="30"/>
      <c r="F1148" s="27"/>
      <c r="G1148" s="27"/>
      <c r="H1148" s="24"/>
      <c r="I1148" s="27"/>
      <c r="J1148" s="27"/>
      <c r="K1148" s="27"/>
      <c r="L1148" s="4"/>
      <c r="M1148" s="4"/>
      <c r="N1148" s="30"/>
      <c r="O1148" s="30"/>
      <c r="P1148" s="4"/>
      <c r="Q1148" s="4"/>
      <c r="R1148" s="24"/>
      <c r="S1148" s="27"/>
      <c r="T1148" s="27"/>
      <c r="U1148" s="27"/>
      <c r="V1148" s="4"/>
      <c r="W1148" s="4"/>
      <c r="X1148" s="30"/>
      <c r="Y1148" s="30"/>
      <c r="Z1148" s="4"/>
      <c r="AA1148" s="4"/>
      <c r="AB1148" s="24"/>
      <c r="AC1148" s="27"/>
      <c r="AD1148" s="27"/>
      <c r="AE1148" s="27"/>
      <c r="AF1148" s="4"/>
      <c r="AG1148" s="4"/>
      <c r="AH1148" s="30"/>
      <c r="AI1148" s="30"/>
      <c r="AJ1148" s="4"/>
      <c r="AK1148" s="4"/>
      <c r="AL1148" s="24"/>
      <c r="AM1148" s="27"/>
      <c r="AN1148" s="27"/>
      <c r="AO1148" s="27"/>
      <c r="AP1148" s="4"/>
      <c r="AQ1148" s="4"/>
      <c r="AR1148" s="30"/>
      <c r="AS1148" s="30"/>
      <c r="AV1148" s="24"/>
      <c r="AW1148" s="27"/>
      <c r="AX1148" s="27"/>
      <c r="AY1148" s="27"/>
    </row>
    <row r="1149" spans="2:51" x14ac:dyDescent="0.25">
      <c r="B1149" s="4"/>
      <c r="C1149" s="30"/>
      <c r="D1149" s="30"/>
      <c r="E1149" s="30"/>
      <c r="F1149" s="27"/>
      <c r="G1149" s="27"/>
      <c r="H1149" s="24"/>
      <c r="I1149" s="27"/>
      <c r="J1149" s="27"/>
      <c r="K1149" s="27"/>
      <c r="L1149" s="4"/>
      <c r="M1149" s="4"/>
      <c r="N1149" s="30"/>
      <c r="O1149" s="30"/>
      <c r="P1149" s="4"/>
      <c r="Q1149" s="4"/>
      <c r="R1149" s="24"/>
      <c r="S1149" s="27"/>
      <c r="T1149" s="27"/>
      <c r="U1149" s="27"/>
      <c r="V1149" s="4"/>
      <c r="W1149" s="4"/>
      <c r="X1149" s="30"/>
      <c r="Y1149" s="30"/>
      <c r="Z1149" s="4"/>
      <c r="AA1149" s="4"/>
      <c r="AB1149" s="24"/>
      <c r="AC1149" s="27"/>
      <c r="AD1149" s="27"/>
      <c r="AE1149" s="27"/>
      <c r="AF1149" s="4"/>
      <c r="AG1149" s="4"/>
      <c r="AH1149" s="30"/>
      <c r="AI1149" s="30"/>
      <c r="AJ1149" s="4"/>
      <c r="AK1149" s="4"/>
      <c r="AL1149" s="24"/>
      <c r="AM1149" s="27"/>
      <c r="AN1149" s="27"/>
      <c r="AO1149" s="27"/>
      <c r="AP1149" s="4"/>
      <c r="AQ1149" s="4"/>
      <c r="AR1149" s="30"/>
      <c r="AS1149" s="30"/>
      <c r="AV1149" s="24"/>
      <c r="AW1149" s="27"/>
      <c r="AX1149" s="27"/>
      <c r="AY1149" s="27"/>
    </row>
    <row r="1150" spans="2:51" x14ac:dyDescent="0.25">
      <c r="B1150" s="4"/>
      <c r="C1150" s="30"/>
      <c r="D1150" s="30"/>
      <c r="E1150" s="30"/>
      <c r="F1150" s="27"/>
      <c r="G1150" s="27"/>
      <c r="H1150" s="24"/>
      <c r="I1150" s="27"/>
      <c r="J1150" s="27"/>
      <c r="K1150" s="27"/>
      <c r="L1150" s="4"/>
      <c r="M1150" s="4"/>
      <c r="N1150" s="30"/>
      <c r="O1150" s="30"/>
      <c r="P1150" s="4"/>
      <c r="Q1150" s="4"/>
      <c r="R1150" s="24"/>
      <c r="S1150" s="27"/>
      <c r="T1150" s="27"/>
      <c r="U1150" s="27"/>
      <c r="V1150" s="4"/>
      <c r="W1150" s="4"/>
      <c r="X1150" s="30"/>
      <c r="Y1150" s="30"/>
      <c r="Z1150" s="4"/>
      <c r="AA1150" s="4"/>
      <c r="AB1150" s="24"/>
      <c r="AC1150" s="27"/>
      <c r="AD1150" s="27"/>
      <c r="AE1150" s="27"/>
      <c r="AF1150" s="4"/>
      <c r="AG1150" s="4"/>
      <c r="AH1150" s="30"/>
      <c r="AI1150" s="30"/>
      <c r="AJ1150" s="4"/>
      <c r="AK1150" s="4"/>
      <c r="AL1150" s="24"/>
      <c r="AM1150" s="27"/>
      <c r="AN1150" s="27"/>
      <c r="AO1150" s="27"/>
      <c r="AP1150" s="4"/>
      <c r="AQ1150" s="4"/>
      <c r="AR1150" s="30"/>
      <c r="AS1150" s="30"/>
      <c r="AV1150" s="24"/>
      <c r="AW1150" s="27"/>
      <c r="AX1150" s="27"/>
      <c r="AY1150" s="27"/>
    </row>
    <row r="1151" spans="2:51" x14ac:dyDescent="0.25">
      <c r="B1151" s="4"/>
      <c r="C1151" s="30"/>
      <c r="D1151" s="30"/>
      <c r="E1151" s="30"/>
      <c r="F1151" s="27"/>
      <c r="G1151" s="27"/>
      <c r="H1151" s="24"/>
      <c r="I1151" s="27"/>
      <c r="J1151" s="27"/>
      <c r="K1151" s="27"/>
      <c r="L1151" s="4"/>
      <c r="M1151" s="4"/>
      <c r="N1151" s="30"/>
      <c r="O1151" s="30"/>
      <c r="P1151" s="4"/>
      <c r="Q1151" s="4"/>
      <c r="R1151" s="24"/>
      <c r="S1151" s="27"/>
      <c r="T1151" s="27"/>
      <c r="U1151" s="27"/>
      <c r="V1151" s="4"/>
      <c r="W1151" s="4"/>
      <c r="X1151" s="30"/>
      <c r="Y1151" s="30"/>
      <c r="Z1151" s="4"/>
      <c r="AA1151" s="4"/>
      <c r="AB1151" s="24"/>
      <c r="AC1151" s="27"/>
      <c r="AD1151" s="27"/>
      <c r="AE1151" s="27"/>
      <c r="AF1151" s="4"/>
      <c r="AG1151" s="4"/>
      <c r="AH1151" s="30"/>
      <c r="AI1151" s="30"/>
      <c r="AJ1151" s="4"/>
      <c r="AK1151" s="4"/>
      <c r="AL1151" s="24"/>
      <c r="AM1151" s="27"/>
      <c r="AN1151" s="27"/>
      <c r="AO1151" s="27"/>
      <c r="AP1151" s="4"/>
      <c r="AQ1151" s="4"/>
      <c r="AR1151" s="30"/>
      <c r="AS1151" s="30"/>
      <c r="AV1151" s="24"/>
      <c r="AW1151" s="27"/>
      <c r="AX1151" s="27"/>
      <c r="AY1151" s="27"/>
    </row>
    <row r="1152" spans="2:51" x14ac:dyDescent="0.25">
      <c r="B1152" s="4"/>
      <c r="C1152" s="30"/>
      <c r="D1152" s="30"/>
      <c r="E1152" s="30"/>
      <c r="F1152" s="27"/>
      <c r="G1152" s="27"/>
      <c r="H1152" s="24"/>
      <c r="I1152" s="27"/>
      <c r="J1152" s="27"/>
      <c r="K1152" s="27"/>
      <c r="L1152" s="4"/>
      <c r="M1152" s="4"/>
      <c r="N1152" s="30"/>
      <c r="O1152" s="30"/>
      <c r="P1152" s="4"/>
      <c r="Q1152" s="4"/>
      <c r="R1152" s="24"/>
      <c r="S1152" s="27"/>
      <c r="T1152" s="27"/>
      <c r="U1152" s="27"/>
      <c r="V1152" s="4"/>
      <c r="W1152" s="4"/>
      <c r="X1152" s="30"/>
      <c r="Y1152" s="30"/>
      <c r="Z1152" s="4"/>
      <c r="AA1152" s="4"/>
      <c r="AB1152" s="24"/>
      <c r="AC1152" s="27"/>
      <c r="AD1152" s="27"/>
      <c r="AE1152" s="27"/>
      <c r="AF1152" s="4"/>
      <c r="AG1152" s="4"/>
      <c r="AH1152" s="30"/>
      <c r="AI1152" s="30"/>
      <c r="AJ1152" s="4"/>
      <c r="AK1152" s="4"/>
      <c r="AL1152" s="24"/>
      <c r="AM1152" s="27"/>
      <c r="AN1152" s="27"/>
      <c r="AO1152" s="27"/>
      <c r="AP1152" s="4"/>
      <c r="AQ1152" s="4"/>
      <c r="AR1152" s="30"/>
      <c r="AS1152" s="30"/>
      <c r="AV1152" s="24"/>
      <c r="AW1152" s="27"/>
      <c r="AX1152" s="27"/>
      <c r="AY1152" s="27"/>
    </row>
    <row r="1153" spans="2:51" x14ac:dyDescent="0.25">
      <c r="B1153" s="4"/>
      <c r="C1153" s="30"/>
      <c r="D1153" s="30"/>
      <c r="E1153" s="30"/>
      <c r="F1153" s="27"/>
      <c r="G1153" s="27"/>
      <c r="H1153" s="24"/>
      <c r="I1153" s="27"/>
      <c r="J1153" s="27"/>
      <c r="K1153" s="27"/>
      <c r="L1153" s="4"/>
      <c r="M1153" s="4"/>
      <c r="N1153" s="30"/>
      <c r="O1153" s="30"/>
      <c r="P1153" s="4"/>
      <c r="Q1153" s="4"/>
      <c r="R1153" s="24"/>
      <c r="S1153" s="27"/>
      <c r="T1153" s="27"/>
      <c r="U1153" s="27"/>
      <c r="V1153" s="4"/>
      <c r="W1153" s="4"/>
      <c r="X1153" s="30"/>
      <c r="Y1153" s="30"/>
      <c r="Z1153" s="4"/>
      <c r="AA1153" s="4"/>
      <c r="AB1153" s="24"/>
      <c r="AC1153" s="27"/>
      <c r="AD1153" s="27"/>
      <c r="AE1153" s="27"/>
      <c r="AF1153" s="4"/>
      <c r="AG1153" s="4"/>
      <c r="AH1153" s="30"/>
      <c r="AI1153" s="30"/>
      <c r="AJ1153" s="4"/>
      <c r="AK1153" s="4"/>
      <c r="AL1153" s="24"/>
      <c r="AM1153" s="27"/>
      <c r="AN1153" s="27"/>
      <c r="AO1153" s="27"/>
      <c r="AP1153" s="4"/>
      <c r="AQ1153" s="4"/>
      <c r="AR1153" s="30"/>
      <c r="AS1153" s="30"/>
      <c r="AV1153" s="24"/>
      <c r="AW1153" s="27"/>
      <c r="AX1153" s="27"/>
      <c r="AY1153" s="27"/>
    </row>
    <row r="1154" spans="2:51" x14ac:dyDescent="0.25">
      <c r="B1154" s="4"/>
      <c r="C1154" s="30"/>
      <c r="D1154" s="30"/>
      <c r="E1154" s="30"/>
      <c r="F1154" s="27"/>
      <c r="G1154" s="27"/>
      <c r="H1154" s="24"/>
      <c r="I1154" s="27"/>
      <c r="J1154" s="27"/>
      <c r="K1154" s="27"/>
      <c r="L1154" s="4"/>
      <c r="M1154" s="4"/>
      <c r="N1154" s="30"/>
      <c r="O1154" s="30"/>
      <c r="P1154" s="4"/>
      <c r="Q1154" s="4"/>
      <c r="R1154" s="24"/>
      <c r="S1154" s="27"/>
      <c r="T1154" s="27"/>
      <c r="U1154" s="27"/>
      <c r="V1154" s="4"/>
      <c r="W1154" s="4"/>
      <c r="X1154" s="30"/>
      <c r="Y1154" s="30"/>
      <c r="Z1154" s="4"/>
      <c r="AA1154" s="4"/>
      <c r="AB1154" s="24"/>
      <c r="AC1154" s="27"/>
      <c r="AD1154" s="27"/>
      <c r="AE1154" s="27"/>
      <c r="AF1154" s="4"/>
      <c r="AG1154" s="4"/>
      <c r="AH1154" s="30"/>
      <c r="AI1154" s="30"/>
      <c r="AJ1154" s="4"/>
      <c r="AK1154" s="4"/>
      <c r="AL1154" s="24"/>
      <c r="AM1154" s="27"/>
      <c r="AN1154" s="27"/>
      <c r="AO1154" s="27"/>
      <c r="AP1154" s="4"/>
      <c r="AQ1154" s="4"/>
      <c r="AR1154" s="30"/>
      <c r="AS1154" s="30"/>
      <c r="AV1154" s="24"/>
      <c r="AW1154" s="27"/>
      <c r="AX1154" s="27"/>
      <c r="AY1154" s="27"/>
    </row>
    <row r="1155" spans="2:51" x14ac:dyDescent="0.25">
      <c r="B1155" s="4"/>
      <c r="C1155" s="30"/>
      <c r="D1155" s="30"/>
      <c r="E1155" s="30"/>
      <c r="F1155" s="27"/>
      <c r="G1155" s="27"/>
      <c r="H1155" s="24"/>
      <c r="I1155" s="27"/>
      <c r="J1155" s="27"/>
      <c r="K1155" s="27"/>
      <c r="L1155" s="4"/>
      <c r="M1155" s="4"/>
      <c r="N1155" s="30"/>
      <c r="O1155" s="30"/>
      <c r="P1155" s="4"/>
      <c r="Q1155" s="4"/>
      <c r="R1155" s="24"/>
      <c r="S1155" s="27"/>
      <c r="T1155" s="27"/>
      <c r="U1155" s="27"/>
      <c r="V1155" s="4"/>
      <c r="W1155" s="4"/>
      <c r="X1155" s="30"/>
      <c r="Y1155" s="30"/>
      <c r="Z1155" s="4"/>
      <c r="AA1155" s="4"/>
      <c r="AB1155" s="24"/>
      <c r="AC1155" s="27"/>
      <c r="AD1155" s="27"/>
      <c r="AE1155" s="27"/>
      <c r="AF1155" s="4"/>
      <c r="AG1155" s="4"/>
      <c r="AH1155" s="30"/>
      <c r="AI1155" s="30"/>
      <c r="AJ1155" s="4"/>
      <c r="AK1155" s="4"/>
      <c r="AL1155" s="24"/>
      <c r="AM1155" s="27"/>
      <c r="AN1155" s="27"/>
      <c r="AO1155" s="27"/>
      <c r="AP1155" s="4"/>
      <c r="AQ1155" s="4"/>
      <c r="AR1155" s="30"/>
      <c r="AS1155" s="30"/>
      <c r="AV1155" s="24"/>
      <c r="AW1155" s="27"/>
      <c r="AX1155" s="27"/>
      <c r="AY1155" s="27"/>
    </row>
    <row r="1156" spans="2:51" x14ac:dyDescent="0.25">
      <c r="B1156" s="4"/>
      <c r="C1156" s="30"/>
      <c r="D1156" s="30"/>
      <c r="E1156" s="30"/>
      <c r="F1156" s="27"/>
      <c r="G1156" s="27"/>
      <c r="H1156" s="24"/>
      <c r="I1156" s="27"/>
      <c r="J1156" s="27"/>
      <c r="K1156" s="27"/>
      <c r="L1156" s="4"/>
      <c r="M1156" s="4"/>
      <c r="N1156" s="30"/>
      <c r="O1156" s="30"/>
      <c r="P1156" s="4"/>
      <c r="Q1156" s="4"/>
      <c r="R1156" s="24"/>
      <c r="S1156" s="27"/>
      <c r="T1156" s="27"/>
      <c r="U1156" s="27"/>
      <c r="V1156" s="4"/>
      <c r="W1156" s="4"/>
      <c r="X1156" s="30"/>
      <c r="Y1156" s="30"/>
      <c r="Z1156" s="4"/>
      <c r="AA1156" s="4"/>
      <c r="AB1156" s="24"/>
      <c r="AC1156" s="27"/>
      <c r="AD1156" s="27"/>
      <c r="AE1156" s="27"/>
      <c r="AF1156" s="4"/>
      <c r="AG1156" s="4"/>
      <c r="AH1156" s="30"/>
      <c r="AI1156" s="30"/>
      <c r="AJ1156" s="4"/>
      <c r="AK1156" s="4"/>
      <c r="AL1156" s="24"/>
      <c r="AM1156" s="27"/>
      <c r="AN1156" s="27"/>
      <c r="AO1156" s="27"/>
      <c r="AP1156" s="4"/>
      <c r="AQ1156" s="4"/>
      <c r="AR1156" s="30"/>
      <c r="AS1156" s="30"/>
      <c r="AV1156" s="24"/>
      <c r="AW1156" s="27"/>
      <c r="AX1156" s="27"/>
      <c r="AY1156" s="27"/>
    </row>
    <row r="1157" spans="2:51" x14ac:dyDescent="0.25">
      <c r="B1157" s="4"/>
      <c r="C1157" s="30"/>
      <c r="D1157" s="30"/>
      <c r="E1157" s="30"/>
      <c r="F1157" s="27"/>
      <c r="G1157" s="27"/>
      <c r="H1157" s="24"/>
      <c r="I1157" s="27"/>
      <c r="J1157" s="27"/>
      <c r="K1157" s="27"/>
      <c r="L1157" s="4"/>
      <c r="M1157" s="4"/>
      <c r="N1157" s="30"/>
      <c r="O1157" s="30"/>
      <c r="P1157" s="4"/>
      <c r="Q1157" s="4"/>
      <c r="R1157" s="24"/>
      <c r="S1157" s="27"/>
      <c r="T1157" s="27"/>
      <c r="U1157" s="27"/>
      <c r="V1157" s="4"/>
      <c r="W1157" s="4"/>
      <c r="X1157" s="30"/>
      <c r="Y1157" s="30"/>
      <c r="Z1157" s="4"/>
      <c r="AA1157" s="4"/>
      <c r="AB1157" s="24"/>
      <c r="AC1157" s="27"/>
      <c r="AD1157" s="27"/>
      <c r="AE1157" s="27"/>
      <c r="AF1157" s="4"/>
      <c r="AG1157" s="4"/>
      <c r="AH1157" s="30"/>
      <c r="AI1157" s="30"/>
      <c r="AJ1157" s="4"/>
      <c r="AK1157" s="4"/>
      <c r="AL1157" s="24"/>
      <c r="AM1157" s="27"/>
      <c r="AN1157" s="27"/>
      <c r="AO1157" s="27"/>
      <c r="AP1157" s="4"/>
      <c r="AQ1157" s="4"/>
      <c r="AR1157" s="30"/>
      <c r="AS1157" s="30"/>
      <c r="AV1157" s="24"/>
      <c r="AW1157" s="27"/>
      <c r="AX1157" s="27"/>
      <c r="AY1157" s="27"/>
    </row>
    <row r="1158" spans="2:51" x14ac:dyDescent="0.25">
      <c r="B1158" s="4"/>
      <c r="C1158" s="30"/>
      <c r="D1158" s="30"/>
      <c r="E1158" s="30"/>
      <c r="F1158" s="27"/>
      <c r="G1158" s="27"/>
      <c r="H1158" s="24"/>
      <c r="I1158" s="27"/>
      <c r="J1158" s="27"/>
      <c r="K1158" s="27"/>
      <c r="L1158" s="4"/>
      <c r="M1158" s="4"/>
      <c r="N1158" s="30"/>
      <c r="O1158" s="30"/>
      <c r="P1158" s="4"/>
      <c r="Q1158" s="4"/>
      <c r="R1158" s="24"/>
      <c r="S1158" s="27"/>
      <c r="T1158" s="27"/>
      <c r="U1158" s="27"/>
      <c r="V1158" s="4"/>
      <c r="W1158" s="4"/>
      <c r="X1158" s="30"/>
      <c r="Y1158" s="30"/>
      <c r="Z1158" s="4"/>
      <c r="AA1158" s="4"/>
      <c r="AB1158" s="24"/>
      <c r="AC1158" s="27"/>
      <c r="AD1158" s="27"/>
      <c r="AE1158" s="27"/>
      <c r="AF1158" s="4"/>
      <c r="AG1158" s="4"/>
      <c r="AH1158" s="30"/>
      <c r="AI1158" s="30"/>
      <c r="AJ1158" s="4"/>
      <c r="AK1158" s="4"/>
      <c r="AL1158" s="24"/>
      <c r="AM1158" s="27"/>
      <c r="AN1158" s="27"/>
      <c r="AO1158" s="27"/>
      <c r="AP1158" s="4"/>
      <c r="AQ1158" s="4"/>
      <c r="AR1158" s="30"/>
      <c r="AS1158" s="30"/>
      <c r="AV1158" s="24"/>
      <c r="AW1158" s="27"/>
      <c r="AX1158" s="27"/>
      <c r="AY1158" s="27"/>
    </row>
    <row r="1159" spans="2:51" x14ac:dyDescent="0.25">
      <c r="B1159" s="4"/>
      <c r="C1159" s="30"/>
      <c r="D1159" s="30"/>
      <c r="E1159" s="30"/>
      <c r="F1159" s="27"/>
      <c r="G1159" s="27"/>
      <c r="H1159" s="24"/>
      <c r="I1159" s="27"/>
      <c r="J1159" s="27"/>
      <c r="K1159" s="27"/>
      <c r="L1159" s="4"/>
      <c r="M1159" s="4"/>
      <c r="N1159" s="30"/>
      <c r="O1159" s="30"/>
      <c r="P1159" s="4"/>
      <c r="Q1159" s="4"/>
      <c r="R1159" s="24"/>
      <c r="S1159" s="27"/>
      <c r="T1159" s="27"/>
      <c r="U1159" s="27"/>
      <c r="V1159" s="4"/>
      <c r="W1159" s="4"/>
      <c r="X1159" s="30"/>
      <c r="Y1159" s="30"/>
      <c r="Z1159" s="4"/>
      <c r="AA1159" s="4"/>
      <c r="AB1159" s="24"/>
      <c r="AC1159" s="27"/>
      <c r="AD1159" s="27"/>
      <c r="AE1159" s="27"/>
      <c r="AF1159" s="4"/>
      <c r="AG1159" s="4"/>
      <c r="AH1159" s="30"/>
      <c r="AI1159" s="30"/>
      <c r="AJ1159" s="4"/>
      <c r="AK1159" s="4"/>
      <c r="AL1159" s="24"/>
      <c r="AM1159" s="27"/>
      <c r="AN1159" s="27"/>
      <c r="AO1159" s="27"/>
      <c r="AP1159" s="4"/>
      <c r="AQ1159" s="4"/>
      <c r="AR1159" s="30"/>
      <c r="AS1159" s="30"/>
      <c r="AV1159" s="24"/>
      <c r="AW1159" s="27"/>
      <c r="AX1159" s="27"/>
      <c r="AY1159" s="27"/>
    </row>
    <row r="1160" spans="2:51" x14ac:dyDescent="0.25">
      <c r="B1160" s="4"/>
      <c r="C1160" s="30"/>
      <c r="D1160" s="30"/>
      <c r="E1160" s="30"/>
      <c r="F1160" s="27"/>
      <c r="G1160" s="27"/>
      <c r="H1160" s="24"/>
      <c r="I1160" s="27"/>
      <c r="J1160" s="27"/>
      <c r="K1160" s="27"/>
      <c r="L1160" s="4"/>
      <c r="M1160" s="4"/>
      <c r="N1160" s="30"/>
      <c r="O1160" s="30"/>
      <c r="P1160" s="4"/>
      <c r="Q1160" s="4"/>
      <c r="R1160" s="24"/>
      <c r="S1160" s="27"/>
      <c r="T1160" s="27"/>
      <c r="U1160" s="27"/>
      <c r="V1160" s="4"/>
      <c r="W1160" s="4"/>
      <c r="X1160" s="30"/>
      <c r="Y1160" s="30"/>
      <c r="Z1160" s="4"/>
      <c r="AA1160" s="4"/>
      <c r="AB1160" s="24"/>
      <c r="AC1160" s="27"/>
      <c r="AD1160" s="27"/>
      <c r="AE1160" s="27"/>
      <c r="AF1160" s="4"/>
      <c r="AG1160" s="4"/>
      <c r="AH1160" s="30"/>
      <c r="AI1160" s="30"/>
      <c r="AJ1160" s="4"/>
      <c r="AK1160" s="4"/>
      <c r="AL1160" s="24"/>
      <c r="AM1160" s="27"/>
      <c r="AN1160" s="27"/>
      <c r="AO1160" s="27"/>
      <c r="AP1160" s="4"/>
      <c r="AQ1160" s="4"/>
      <c r="AR1160" s="30"/>
      <c r="AS1160" s="30"/>
      <c r="AV1160" s="24"/>
      <c r="AW1160" s="27"/>
      <c r="AX1160" s="27"/>
      <c r="AY1160" s="27"/>
    </row>
    <row r="1161" spans="2:51" x14ac:dyDescent="0.25">
      <c r="B1161" s="4"/>
      <c r="C1161" s="30"/>
      <c r="D1161" s="30"/>
      <c r="E1161" s="30"/>
      <c r="F1161" s="27"/>
      <c r="G1161" s="27"/>
      <c r="H1161" s="24"/>
      <c r="I1161" s="27"/>
      <c r="J1161" s="27"/>
      <c r="K1161" s="27"/>
      <c r="L1161" s="4"/>
      <c r="M1161" s="4"/>
      <c r="N1161" s="30"/>
      <c r="O1161" s="30"/>
      <c r="P1161" s="4"/>
      <c r="Q1161" s="4"/>
      <c r="R1161" s="24"/>
      <c r="S1161" s="27"/>
      <c r="T1161" s="27"/>
      <c r="U1161" s="27"/>
      <c r="V1161" s="4"/>
      <c r="W1161" s="4"/>
      <c r="X1161" s="30"/>
      <c r="Y1161" s="30"/>
      <c r="Z1161" s="4"/>
      <c r="AA1161" s="4"/>
      <c r="AB1161" s="24"/>
      <c r="AC1161" s="27"/>
      <c r="AD1161" s="27"/>
      <c r="AE1161" s="27"/>
      <c r="AF1161" s="4"/>
      <c r="AG1161" s="4"/>
      <c r="AH1161" s="30"/>
      <c r="AI1161" s="30"/>
      <c r="AJ1161" s="4"/>
      <c r="AK1161" s="4"/>
      <c r="AL1161" s="24"/>
      <c r="AM1161" s="27"/>
      <c r="AN1161" s="27"/>
      <c r="AO1161" s="27"/>
      <c r="AP1161" s="4"/>
      <c r="AQ1161" s="4"/>
      <c r="AR1161" s="30"/>
      <c r="AS1161" s="30"/>
      <c r="AV1161" s="24"/>
      <c r="AW1161" s="27"/>
      <c r="AX1161" s="27"/>
      <c r="AY1161" s="27"/>
    </row>
    <row r="1162" spans="2:51" x14ac:dyDescent="0.25">
      <c r="B1162" s="4"/>
      <c r="C1162" s="30"/>
      <c r="D1162" s="30"/>
      <c r="E1162" s="30"/>
      <c r="F1162" s="27"/>
      <c r="G1162" s="27"/>
      <c r="H1162" s="24"/>
      <c r="I1162" s="27"/>
      <c r="J1162" s="27"/>
      <c r="K1162" s="27"/>
      <c r="L1162" s="4"/>
      <c r="M1162" s="4"/>
      <c r="N1162" s="30"/>
      <c r="O1162" s="30"/>
      <c r="P1162" s="4"/>
      <c r="Q1162" s="4"/>
      <c r="R1162" s="24"/>
      <c r="S1162" s="27"/>
      <c r="T1162" s="27"/>
      <c r="U1162" s="27"/>
      <c r="V1162" s="4"/>
      <c r="W1162" s="4"/>
      <c r="X1162" s="30"/>
      <c r="Y1162" s="30"/>
      <c r="Z1162" s="4"/>
      <c r="AA1162" s="4"/>
      <c r="AB1162" s="24"/>
      <c r="AC1162" s="27"/>
      <c r="AD1162" s="27"/>
      <c r="AE1162" s="27"/>
      <c r="AF1162" s="4"/>
      <c r="AG1162" s="4"/>
      <c r="AH1162" s="30"/>
      <c r="AI1162" s="30"/>
      <c r="AJ1162" s="4"/>
      <c r="AK1162" s="4"/>
      <c r="AL1162" s="24"/>
      <c r="AM1162" s="27"/>
      <c r="AN1162" s="27"/>
      <c r="AO1162" s="27"/>
      <c r="AP1162" s="4"/>
      <c r="AQ1162" s="4"/>
      <c r="AR1162" s="30"/>
      <c r="AS1162" s="30"/>
      <c r="AV1162" s="24"/>
      <c r="AW1162" s="27"/>
      <c r="AX1162" s="27"/>
      <c r="AY1162" s="27"/>
    </row>
    <row r="1163" spans="2:51" x14ac:dyDescent="0.25">
      <c r="B1163" s="4"/>
      <c r="C1163" s="30"/>
      <c r="D1163" s="30"/>
      <c r="E1163" s="30"/>
      <c r="F1163" s="27"/>
      <c r="G1163" s="27"/>
      <c r="H1163" s="24"/>
      <c r="I1163" s="27"/>
      <c r="J1163" s="27"/>
      <c r="K1163" s="27"/>
      <c r="L1163" s="4"/>
      <c r="M1163" s="4"/>
      <c r="N1163" s="30"/>
      <c r="O1163" s="30"/>
      <c r="P1163" s="4"/>
      <c r="Q1163" s="4"/>
      <c r="R1163" s="24"/>
      <c r="S1163" s="27"/>
      <c r="T1163" s="27"/>
      <c r="U1163" s="27"/>
      <c r="V1163" s="4"/>
      <c r="W1163" s="4"/>
      <c r="X1163" s="30"/>
      <c r="Y1163" s="30"/>
      <c r="Z1163" s="4"/>
      <c r="AA1163" s="4"/>
      <c r="AB1163" s="24"/>
      <c r="AC1163" s="27"/>
      <c r="AD1163" s="27"/>
      <c r="AE1163" s="27"/>
      <c r="AF1163" s="4"/>
      <c r="AG1163" s="4"/>
      <c r="AH1163" s="30"/>
      <c r="AI1163" s="30"/>
      <c r="AJ1163" s="4"/>
      <c r="AK1163" s="4"/>
      <c r="AL1163" s="24"/>
      <c r="AM1163" s="27"/>
      <c r="AN1163" s="27"/>
      <c r="AO1163" s="27"/>
      <c r="AP1163" s="4"/>
      <c r="AQ1163" s="4"/>
      <c r="AR1163" s="30"/>
      <c r="AS1163" s="30"/>
      <c r="AV1163" s="24"/>
      <c r="AW1163" s="27"/>
      <c r="AX1163" s="27"/>
      <c r="AY1163" s="27"/>
    </row>
    <row r="1164" spans="2:51" x14ac:dyDescent="0.25">
      <c r="B1164" s="4"/>
      <c r="C1164" s="30"/>
      <c r="D1164" s="30"/>
      <c r="E1164" s="30"/>
      <c r="F1164" s="27"/>
      <c r="G1164" s="27"/>
      <c r="H1164" s="24"/>
      <c r="I1164" s="27"/>
      <c r="J1164" s="27"/>
      <c r="K1164" s="27"/>
      <c r="L1164" s="4"/>
      <c r="M1164" s="4"/>
      <c r="N1164" s="30"/>
      <c r="O1164" s="30"/>
      <c r="P1164" s="4"/>
      <c r="Q1164" s="4"/>
      <c r="R1164" s="24"/>
      <c r="S1164" s="27"/>
      <c r="T1164" s="27"/>
      <c r="U1164" s="27"/>
      <c r="V1164" s="4"/>
      <c r="W1164" s="4"/>
      <c r="X1164" s="30"/>
      <c r="Y1164" s="30"/>
      <c r="Z1164" s="4"/>
      <c r="AA1164" s="4"/>
      <c r="AB1164" s="24"/>
      <c r="AC1164" s="27"/>
      <c r="AD1164" s="27"/>
      <c r="AE1164" s="27"/>
      <c r="AF1164" s="4"/>
      <c r="AG1164" s="4"/>
      <c r="AH1164" s="30"/>
      <c r="AI1164" s="30"/>
      <c r="AJ1164" s="4"/>
      <c r="AK1164" s="4"/>
      <c r="AL1164" s="24"/>
      <c r="AM1164" s="27"/>
      <c r="AN1164" s="27"/>
      <c r="AO1164" s="27"/>
      <c r="AP1164" s="4"/>
      <c r="AQ1164" s="4"/>
      <c r="AR1164" s="30"/>
      <c r="AS1164" s="30"/>
      <c r="AV1164" s="24"/>
      <c r="AW1164" s="27"/>
      <c r="AX1164" s="27"/>
      <c r="AY1164" s="27"/>
    </row>
    <row r="1165" spans="2:51" x14ac:dyDescent="0.25">
      <c r="B1165" s="4"/>
      <c r="C1165" s="30"/>
      <c r="D1165" s="30"/>
      <c r="E1165" s="30"/>
      <c r="F1165" s="27"/>
      <c r="G1165" s="27"/>
      <c r="H1165" s="24"/>
      <c r="I1165" s="27"/>
      <c r="J1165" s="27"/>
      <c r="K1165" s="27"/>
      <c r="L1165" s="4"/>
      <c r="M1165" s="4"/>
      <c r="N1165" s="30"/>
      <c r="O1165" s="30"/>
      <c r="P1165" s="4"/>
      <c r="Q1165" s="4"/>
      <c r="R1165" s="24"/>
      <c r="S1165" s="27"/>
      <c r="T1165" s="27"/>
      <c r="U1165" s="27"/>
      <c r="V1165" s="4"/>
      <c r="W1165" s="4"/>
      <c r="X1165" s="30"/>
      <c r="Y1165" s="30"/>
      <c r="Z1165" s="4"/>
      <c r="AA1165" s="4"/>
      <c r="AB1165" s="24"/>
      <c r="AC1165" s="27"/>
      <c r="AD1165" s="27"/>
      <c r="AE1165" s="27"/>
      <c r="AF1165" s="4"/>
      <c r="AG1165" s="4"/>
      <c r="AH1165" s="30"/>
      <c r="AI1165" s="30"/>
      <c r="AJ1165" s="4"/>
      <c r="AK1165" s="4"/>
      <c r="AL1165" s="24"/>
      <c r="AM1165" s="27"/>
      <c r="AN1165" s="27"/>
      <c r="AO1165" s="27"/>
      <c r="AP1165" s="4"/>
      <c r="AQ1165" s="4"/>
      <c r="AR1165" s="30"/>
      <c r="AS1165" s="30"/>
      <c r="AV1165" s="24"/>
      <c r="AW1165" s="27"/>
      <c r="AX1165" s="27"/>
      <c r="AY1165" s="27"/>
    </row>
    <row r="1166" spans="2:51" x14ac:dyDescent="0.25">
      <c r="B1166" s="4"/>
      <c r="C1166" s="30"/>
      <c r="D1166" s="30"/>
      <c r="E1166" s="30"/>
      <c r="F1166" s="27"/>
      <c r="G1166" s="27"/>
      <c r="H1166" s="24"/>
      <c r="I1166" s="27"/>
      <c r="J1166" s="27"/>
      <c r="K1166" s="27"/>
      <c r="L1166" s="4"/>
      <c r="M1166" s="4"/>
      <c r="N1166" s="30"/>
      <c r="O1166" s="30"/>
      <c r="P1166" s="4"/>
      <c r="Q1166" s="4"/>
      <c r="R1166" s="24"/>
      <c r="S1166" s="27"/>
      <c r="T1166" s="27"/>
      <c r="U1166" s="27"/>
      <c r="V1166" s="4"/>
      <c r="W1166" s="4"/>
      <c r="X1166" s="30"/>
      <c r="Y1166" s="30"/>
      <c r="Z1166" s="4"/>
      <c r="AA1166" s="4"/>
      <c r="AB1166" s="24"/>
      <c r="AC1166" s="27"/>
      <c r="AD1166" s="27"/>
      <c r="AE1166" s="27"/>
      <c r="AF1166" s="4"/>
      <c r="AG1166" s="4"/>
      <c r="AH1166" s="30"/>
      <c r="AI1166" s="30"/>
      <c r="AJ1166" s="4"/>
      <c r="AK1166" s="4"/>
      <c r="AL1166" s="24"/>
      <c r="AM1166" s="27"/>
      <c r="AN1166" s="27"/>
      <c r="AO1166" s="27"/>
      <c r="AP1166" s="4"/>
      <c r="AQ1166" s="4"/>
      <c r="AR1166" s="30"/>
      <c r="AS1166" s="30"/>
      <c r="AV1166" s="24"/>
      <c r="AW1166" s="27"/>
      <c r="AX1166" s="27"/>
      <c r="AY1166" s="27"/>
    </row>
    <row r="1167" spans="2:51" x14ac:dyDescent="0.25">
      <c r="B1167" s="4"/>
      <c r="C1167" s="30"/>
      <c r="D1167" s="30"/>
      <c r="E1167" s="30"/>
      <c r="F1167" s="27"/>
      <c r="G1167" s="27"/>
      <c r="H1167" s="24"/>
      <c r="I1167" s="27"/>
      <c r="J1167" s="27"/>
      <c r="K1167" s="27"/>
      <c r="L1167" s="4"/>
      <c r="M1167" s="4"/>
      <c r="N1167" s="30"/>
      <c r="O1167" s="30"/>
      <c r="P1167" s="4"/>
      <c r="Q1167" s="4"/>
      <c r="R1167" s="24"/>
      <c r="S1167" s="27"/>
      <c r="T1167" s="27"/>
      <c r="U1167" s="27"/>
      <c r="V1167" s="4"/>
      <c r="W1167" s="4"/>
      <c r="X1167" s="30"/>
      <c r="Y1167" s="30"/>
      <c r="Z1167" s="4"/>
      <c r="AA1167" s="4"/>
      <c r="AB1167" s="24"/>
      <c r="AC1167" s="27"/>
      <c r="AD1167" s="27"/>
      <c r="AE1167" s="27"/>
      <c r="AF1167" s="4"/>
      <c r="AG1167" s="4"/>
      <c r="AH1167" s="30"/>
      <c r="AI1167" s="30"/>
      <c r="AJ1167" s="4"/>
      <c r="AK1167" s="4"/>
      <c r="AL1167" s="24"/>
      <c r="AM1167" s="27"/>
      <c r="AN1167" s="27"/>
      <c r="AO1167" s="27"/>
      <c r="AP1167" s="4"/>
      <c r="AQ1167" s="4"/>
      <c r="AR1167" s="30"/>
      <c r="AS1167" s="30"/>
      <c r="AV1167" s="24"/>
      <c r="AW1167" s="27"/>
      <c r="AX1167" s="27"/>
      <c r="AY1167" s="27"/>
    </row>
    <row r="1168" spans="2:51" x14ac:dyDescent="0.25">
      <c r="B1168" s="4"/>
      <c r="C1168" s="30"/>
      <c r="D1168" s="30"/>
      <c r="E1168" s="30"/>
      <c r="F1168" s="27"/>
      <c r="G1168" s="27"/>
      <c r="H1168" s="24"/>
      <c r="I1168" s="27"/>
      <c r="J1168" s="27"/>
      <c r="K1168" s="27"/>
      <c r="L1168" s="4"/>
      <c r="M1168" s="4"/>
      <c r="N1168" s="30"/>
      <c r="O1168" s="30"/>
      <c r="P1168" s="4"/>
      <c r="Q1168" s="4"/>
      <c r="R1168" s="24"/>
      <c r="S1168" s="27"/>
      <c r="T1168" s="27"/>
      <c r="U1168" s="27"/>
      <c r="V1168" s="4"/>
      <c r="W1168" s="4"/>
      <c r="X1168" s="30"/>
      <c r="Y1168" s="30"/>
      <c r="Z1168" s="4"/>
      <c r="AA1168" s="4"/>
      <c r="AB1168" s="24"/>
      <c r="AC1168" s="27"/>
      <c r="AD1168" s="27"/>
      <c r="AE1168" s="27"/>
      <c r="AF1168" s="4"/>
      <c r="AG1168" s="4"/>
      <c r="AH1168" s="30"/>
      <c r="AI1168" s="30"/>
      <c r="AJ1168" s="4"/>
      <c r="AK1168" s="4"/>
      <c r="AL1168" s="24"/>
      <c r="AM1168" s="27"/>
      <c r="AN1168" s="27"/>
      <c r="AO1168" s="27"/>
      <c r="AP1168" s="4"/>
      <c r="AQ1168" s="4"/>
      <c r="AR1168" s="30"/>
      <c r="AS1168" s="30"/>
      <c r="AV1168" s="24"/>
      <c r="AW1168" s="27"/>
      <c r="AX1168" s="27"/>
      <c r="AY1168" s="27"/>
    </row>
    <row r="1169" spans="2:51" x14ac:dyDescent="0.25">
      <c r="B1169" s="4"/>
      <c r="C1169" s="30"/>
      <c r="D1169" s="30"/>
      <c r="E1169" s="30"/>
      <c r="F1169" s="27"/>
      <c r="G1169" s="27"/>
      <c r="H1169" s="24"/>
      <c r="I1169" s="27"/>
      <c r="J1169" s="27"/>
      <c r="K1169" s="27"/>
      <c r="L1169" s="4"/>
      <c r="M1169" s="4"/>
      <c r="N1169" s="30"/>
      <c r="O1169" s="30"/>
      <c r="P1169" s="4"/>
      <c r="Q1169" s="4"/>
      <c r="R1169" s="24"/>
      <c r="S1169" s="27"/>
      <c r="T1169" s="27"/>
      <c r="U1169" s="27"/>
      <c r="V1169" s="4"/>
      <c r="W1169" s="4"/>
      <c r="X1169" s="30"/>
      <c r="Y1169" s="30"/>
      <c r="Z1169" s="4"/>
      <c r="AA1169" s="4"/>
      <c r="AB1169" s="24"/>
      <c r="AC1169" s="27"/>
      <c r="AD1169" s="27"/>
      <c r="AE1169" s="27"/>
      <c r="AF1169" s="4"/>
      <c r="AG1169" s="4"/>
      <c r="AH1169" s="30"/>
      <c r="AI1169" s="30"/>
      <c r="AJ1169" s="4"/>
      <c r="AK1169" s="4"/>
      <c r="AL1169" s="24"/>
      <c r="AM1169" s="27"/>
      <c r="AN1169" s="27"/>
      <c r="AO1169" s="27"/>
      <c r="AP1169" s="4"/>
      <c r="AQ1169" s="4"/>
      <c r="AR1169" s="30"/>
      <c r="AS1169" s="30"/>
      <c r="AV1169" s="24"/>
      <c r="AW1169" s="27"/>
      <c r="AX1169" s="27"/>
      <c r="AY1169" s="27"/>
    </row>
    <row r="1170" spans="2:51" x14ac:dyDescent="0.25">
      <c r="B1170" s="4"/>
      <c r="C1170" s="30"/>
      <c r="D1170" s="30"/>
      <c r="E1170" s="30"/>
      <c r="F1170" s="27"/>
      <c r="G1170" s="27"/>
      <c r="H1170" s="24"/>
      <c r="I1170" s="27"/>
      <c r="J1170" s="27"/>
      <c r="K1170" s="27"/>
      <c r="L1170" s="4"/>
      <c r="M1170" s="4"/>
      <c r="N1170" s="30"/>
      <c r="O1170" s="30"/>
      <c r="P1170" s="4"/>
      <c r="Q1170" s="4"/>
      <c r="R1170" s="24"/>
      <c r="S1170" s="27"/>
      <c r="T1170" s="27"/>
      <c r="U1170" s="27"/>
      <c r="V1170" s="4"/>
      <c r="W1170" s="4"/>
      <c r="X1170" s="30"/>
      <c r="Y1170" s="30"/>
      <c r="Z1170" s="4"/>
      <c r="AA1170" s="4"/>
      <c r="AB1170" s="24"/>
      <c r="AC1170" s="27"/>
      <c r="AD1170" s="27"/>
      <c r="AE1170" s="27"/>
      <c r="AF1170" s="4"/>
      <c r="AG1170" s="4"/>
      <c r="AH1170" s="30"/>
      <c r="AI1170" s="30"/>
      <c r="AJ1170" s="4"/>
      <c r="AK1170" s="4"/>
      <c r="AL1170" s="24"/>
      <c r="AM1170" s="27"/>
      <c r="AN1170" s="27"/>
      <c r="AO1170" s="27"/>
      <c r="AP1170" s="4"/>
      <c r="AQ1170" s="4"/>
      <c r="AR1170" s="30"/>
      <c r="AS1170" s="30"/>
      <c r="AV1170" s="24"/>
      <c r="AW1170" s="27"/>
      <c r="AX1170" s="27"/>
      <c r="AY1170" s="27"/>
    </row>
    <row r="1171" spans="2:51" x14ac:dyDescent="0.25">
      <c r="B1171" s="4"/>
      <c r="C1171" s="30"/>
      <c r="D1171" s="30"/>
      <c r="E1171" s="30"/>
      <c r="F1171" s="27"/>
      <c r="G1171" s="27"/>
      <c r="H1171" s="24"/>
      <c r="I1171" s="27"/>
      <c r="J1171" s="27"/>
      <c r="K1171" s="27"/>
      <c r="L1171" s="4"/>
      <c r="M1171" s="4"/>
      <c r="N1171" s="30"/>
      <c r="O1171" s="30"/>
      <c r="P1171" s="4"/>
      <c r="Q1171" s="4"/>
      <c r="R1171" s="24"/>
      <c r="S1171" s="27"/>
      <c r="T1171" s="27"/>
      <c r="U1171" s="27"/>
      <c r="V1171" s="4"/>
      <c r="W1171" s="4"/>
      <c r="X1171" s="30"/>
      <c r="Y1171" s="30"/>
      <c r="Z1171" s="4"/>
      <c r="AA1171" s="4"/>
      <c r="AB1171" s="24"/>
      <c r="AC1171" s="27"/>
      <c r="AD1171" s="27"/>
      <c r="AE1171" s="27"/>
      <c r="AF1171" s="4"/>
      <c r="AG1171" s="4"/>
      <c r="AH1171" s="30"/>
      <c r="AI1171" s="30"/>
      <c r="AJ1171" s="4"/>
      <c r="AK1171" s="4"/>
      <c r="AL1171" s="24"/>
      <c r="AM1171" s="27"/>
      <c r="AN1171" s="27"/>
      <c r="AO1171" s="27"/>
      <c r="AP1171" s="4"/>
      <c r="AQ1171" s="4"/>
      <c r="AR1171" s="30"/>
      <c r="AS1171" s="30"/>
      <c r="AV1171" s="24"/>
      <c r="AW1171" s="27"/>
      <c r="AX1171" s="27"/>
      <c r="AY1171" s="27"/>
    </row>
    <row r="1172" spans="2:51" x14ac:dyDescent="0.25">
      <c r="B1172" s="4"/>
      <c r="C1172" s="30"/>
      <c r="D1172" s="30"/>
      <c r="E1172" s="30"/>
      <c r="F1172" s="27"/>
      <c r="G1172" s="27"/>
      <c r="H1172" s="24"/>
      <c r="I1172" s="27"/>
      <c r="J1172" s="27"/>
      <c r="K1172" s="27"/>
      <c r="L1172" s="4"/>
      <c r="M1172" s="4"/>
      <c r="N1172" s="30"/>
      <c r="O1172" s="30"/>
      <c r="P1172" s="4"/>
      <c r="Q1172" s="4"/>
      <c r="R1172" s="24"/>
      <c r="S1172" s="27"/>
      <c r="T1172" s="27"/>
      <c r="U1172" s="27"/>
      <c r="V1172" s="4"/>
      <c r="W1172" s="4"/>
      <c r="X1172" s="30"/>
      <c r="Y1172" s="30"/>
      <c r="Z1172" s="4"/>
      <c r="AA1172" s="4"/>
      <c r="AB1172" s="24"/>
      <c r="AC1172" s="27"/>
      <c r="AD1172" s="27"/>
      <c r="AE1172" s="27"/>
      <c r="AF1172" s="4"/>
      <c r="AG1172" s="4"/>
      <c r="AH1172" s="30"/>
      <c r="AI1172" s="30"/>
      <c r="AJ1172" s="4"/>
      <c r="AK1172" s="4"/>
      <c r="AL1172" s="24"/>
      <c r="AM1172" s="27"/>
      <c r="AN1172" s="27"/>
      <c r="AO1172" s="27"/>
      <c r="AP1172" s="4"/>
      <c r="AQ1172" s="4"/>
      <c r="AR1172" s="30"/>
      <c r="AS1172" s="30"/>
      <c r="AV1172" s="24"/>
      <c r="AW1172" s="27"/>
      <c r="AX1172" s="27"/>
      <c r="AY1172" s="27"/>
    </row>
    <row r="1173" spans="2:51" x14ac:dyDescent="0.25">
      <c r="B1173" s="4"/>
      <c r="C1173" s="30"/>
      <c r="D1173" s="30"/>
      <c r="E1173" s="30"/>
      <c r="F1173" s="27"/>
      <c r="G1173" s="27"/>
      <c r="H1173" s="24"/>
      <c r="I1173" s="27"/>
      <c r="J1173" s="27"/>
      <c r="K1173" s="27"/>
      <c r="L1173" s="4"/>
      <c r="M1173" s="4"/>
      <c r="N1173" s="30"/>
      <c r="O1173" s="30"/>
      <c r="P1173" s="4"/>
      <c r="Q1173" s="4"/>
      <c r="R1173" s="24"/>
      <c r="S1173" s="27"/>
      <c r="T1173" s="27"/>
      <c r="U1173" s="27"/>
      <c r="V1173" s="4"/>
      <c r="W1173" s="4"/>
      <c r="X1173" s="30"/>
      <c r="Y1173" s="30"/>
      <c r="Z1173" s="4"/>
      <c r="AA1173" s="4"/>
      <c r="AB1173" s="24"/>
      <c r="AC1173" s="27"/>
      <c r="AD1173" s="27"/>
      <c r="AE1173" s="27"/>
      <c r="AF1173" s="4"/>
      <c r="AG1173" s="4"/>
      <c r="AH1173" s="30"/>
      <c r="AI1173" s="30"/>
      <c r="AJ1173" s="4"/>
      <c r="AK1173" s="4"/>
      <c r="AL1173" s="24"/>
      <c r="AM1173" s="27"/>
      <c r="AN1173" s="27"/>
      <c r="AO1173" s="27"/>
      <c r="AP1173" s="4"/>
      <c r="AQ1173" s="4"/>
      <c r="AR1173" s="30"/>
      <c r="AS1173" s="30"/>
      <c r="AV1173" s="24"/>
      <c r="AW1173" s="27"/>
      <c r="AX1173" s="27"/>
      <c r="AY1173" s="27"/>
    </row>
    <row r="1174" spans="2:51" x14ac:dyDescent="0.25">
      <c r="B1174" s="4"/>
      <c r="C1174" s="30"/>
      <c r="D1174" s="30"/>
      <c r="E1174" s="30"/>
      <c r="F1174" s="27"/>
      <c r="G1174" s="27"/>
      <c r="H1174" s="24"/>
      <c r="I1174" s="27"/>
      <c r="J1174" s="27"/>
      <c r="K1174" s="27"/>
      <c r="L1174" s="4"/>
      <c r="M1174" s="4"/>
      <c r="N1174" s="30"/>
      <c r="O1174" s="30"/>
      <c r="P1174" s="4"/>
      <c r="Q1174" s="4"/>
      <c r="R1174" s="24"/>
      <c r="S1174" s="27"/>
      <c r="T1174" s="27"/>
      <c r="U1174" s="27"/>
      <c r="V1174" s="4"/>
      <c r="W1174" s="4"/>
      <c r="X1174" s="30"/>
      <c r="Y1174" s="30"/>
      <c r="Z1174" s="4"/>
      <c r="AA1174" s="4"/>
      <c r="AB1174" s="24"/>
      <c r="AC1174" s="27"/>
      <c r="AD1174" s="27"/>
      <c r="AE1174" s="27"/>
      <c r="AF1174" s="4"/>
      <c r="AG1174" s="4"/>
      <c r="AH1174" s="30"/>
      <c r="AI1174" s="30"/>
      <c r="AJ1174" s="4"/>
      <c r="AK1174" s="4"/>
      <c r="AL1174" s="24"/>
      <c r="AM1174" s="27"/>
      <c r="AN1174" s="27"/>
      <c r="AO1174" s="27"/>
      <c r="AP1174" s="4"/>
      <c r="AQ1174" s="4"/>
      <c r="AR1174" s="30"/>
      <c r="AS1174" s="30"/>
      <c r="AV1174" s="24"/>
      <c r="AW1174" s="27"/>
      <c r="AX1174" s="27"/>
      <c r="AY1174" s="27"/>
    </row>
    <row r="1175" spans="2:51" x14ac:dyDescent="0.25">
      <c r="B1175" s="4"/>
      <c r="C1175" s="30"/>
      <c r="D1175" s="30"/>
      <c r="E1175" s="30"/>
      <c r="F1175" s="27"/>
      <c r="G1175" s="27"/>
      <c r="H1175" s="24"/>
      <c r="I1175" s="27"/>
      <c r="J1175" s="27"/>
      <c r="K1175" s="27"/>
      <c r="L1175" s="4"/>
      <c r="M1175" s="4"/>
      <c r="N1175" s="30"/>
      <c r="O1175" s="30"/>
      <c r="P1175" s="4"/>
      <c r="Q1175" s="4"/>
      <c r="R1175" s="24"/>
      <c r="S1175" s="27"/>
      <c r="T1175" s="27"/>
      <c r="U1175" s="27"/>
      <c r="V1175" s="4"/>
      <c r="W1175" s="4"/>
      <c r="X1175" s="30"/>
      <c r="Y1175" s="30"/>
      <c r="Z1175" s="4"/>
      <c r="AA1175" s="4"/>
      <c r="AB1175" s="24"/>
      <c r="AC1175" s="27"/>
      <c r="AD1175" s="27"/>
      <c r="AE1175" s="27"/>
      <c r="AF1175" s="4"/>
      <c r="AG1175" s="4"/>
      <c r="AH1175" s="30"/>
      <c r="AI1175" s="30"/>
      <c r="AJ1175" s="4"/>
      <c r="AK1175" s="4"/>
      <c r="AL1175" s="24"/>
      <c r="AM1175" s="27"/>
      <c r="AN1175" s="27"/>
      <c r="AO1175" s="27"/>
      <c r="AP1175" s="4"/>
      <c r="AQ1175" s="4"/>
      <c r="AR1175" s="30"/>
      <c r="AS1175" s="30"/>
      <c r="AV1175" s="24"/>
      <c r="AW1175" s="27"/>
      <c r="AX1175" s="27"/>
      <c r="AY1175" s="27"/>
    </row>
    <row r="1176" spans="2:51" x14ac:dyDescent="0.25">
      <c r="B1176" s="4"/>
      <c r="C1176" s="30"/>
      <c r="D1176" s="30"/>
      <c r="E1176" s="30"/>
      <c r="F1176" s="27"/>
      <c r="G1176" s="27"/>
      <c r="H1176" s="24"/>
      <c r="I1176" s="27"/>
      <c r="J1176" s="27"/>
      <c r="K1176" s="27"/>
      <c r="L1176" s="4"/>
      <c r="M1176" s="4"/>
      <c r="N1176" s="30"/>
      <c r="O1176" s="30"/>
      <c r="P1176" s="4"/>
      <c r="Q1176" s="4"/>
      <c r="R1176" s="24"/>
      <c r="S1176" s="27"/>
      <c r="T1176" s="27"/>
      <c r="U1176" s="27"/>
      <c r="V1176" s="4"/>
      <c r="W1176" s="4"/>
      <c r="X1176" s="30"/>
      <c r="Y1176" s="30"/>
      <c r="Z1176" s="4"/>
      <c r="AA1176" s="4"/>
      <c r="AB1176" s="24"/>
      <c r="AC1176" s="27"/>
      <c r="AD1176" s="27"/>
      <c r="AE1176" s="27"/>
      <c r="AF1176" s="4"/>
      <c r="AG1176" s="4"/>
      <c r="AH1176" s="30"/>
      <c r="AI1176" s="30"/>
      <c r="AJ1176" s="4"/>
      <c r="AK1176" s="4"/>
      <c r="AL1176" s="24"/>
      <c r="AM1176" s="27"/>
      <c r="AN1176" s="27"/>
      <c r="AO1176" s="27"/>
      <c r="AP1176" s="4"/>
      <c r="AQ1176" s="4"/>
      <c r="AR1176" s="30"/>
      <c r="AS1176" s="30"/>
      <c r="AV1176" s="24"/>
      <c r="AW1176" s="27"/>
      <c r="AX1176" s="27"/>
      <c r="AY1176" s="27"/>
    </row>
    <row r="1177" spans="2:51" x14ac:dyDescent="0.25">
      <c r="B1177" s="4"/>
      <c r="C1177" s="30"/>
      <c r="D1177" s="30"/>
      <c r="E1177" s="30"/>
      <c r="F1177" s="27"/>
      <c r="G1177" s="27"/>
      <c r="H1177" s="24"/>
      <c r="I1177" s="27"/>
      <c r="J1177" s="27"/>
      <c r="K1177" s="27"/>
      <c r="L1177" s="4"/>
      <c r="M1177" s="4"/>
      <c r="N1177" s="30"/>
      <c r="O1177" s="30"/>
      <c r="P1177" s="4"/>
      <c r="Q1177" s="4"/>
      <c r="R1177" s="24"/>
      <c r="S1177" s="27"/>
      <c r="T1177" s="27"/>
      <c r="U1177" s="27"/>
      <c r="V1177" s="4"/>
      <c r="W1177" s="4"/>
      <c r="X1177" s="30"/>
      <c r="Y1177" s="30"/>
      <c r="Z1177" s="4"/>
      <c r="AA1177" s="4"/>
      <c r="AB1177" s="24"/>
      <c r="AC1177" s="27"/>
      <c r="AD1177" s="27"/>
      <c r="AE1177" s="27"/>
      <c r="AF1177" s="4"/>
      <c r="AG1177" s="4"/>
      <c r="AH1177" s="30"/>
      <c r="AI1177" s="30"/>
      <c r="AJ1177" s="4"/>
      <c r="AK1177" s="4"/>
      <c r="AL1177" s="24"/>
      <c r="AM1177" s="27"/>
      <c r="AN1177" s="27"/>
      <c r="AO1177" s="27"/>
      <c r="AP1177" s="4"/>
      <c r="AQ1177" s="4"/>
      <c r="AR1177" s="30"/>
      <c r="AS1177" s="30"/>
      <c r="AV1177" s="24"/>
      <c r="AW1177" s="27"/>
      <c r="AX1177" s="27"/>
      <c r="AY1177" s="27"/>
    </row>
    <row r="1178" spans="2:51" x14ac:dyDescent="0.25">
      <c r="B1178" s="4"/>
      <c r="C1178" s="30"/>
      <c r="D1178" s="30"/>
      <c r="E1178" s="30"/>
      <c r="F1178" s="27"/>
      <c r="G1178" s="27"/>
      <c r="H1178" s="24"/>
      <c r="I1178" s="27"/>
      <c r="J1178" s="27"/>
      <c r="K1178" s="27"/>
      <c r="L1178" s="4"/>
      <c r="M1178" s="4"/>
      <c r="N1178" s="30"/>
      <c r="O1178" s="30"/>
      <c r="P1178" s="4"/>
      <c r="Q1178" s="4"/>
      <c r="R1178" s="24"/>
      <c r="S1178" s="27"/>
      <c r="T1178" s="27"/>
      <c r="U1178" s="27"/>
      <c r="V1178" s="4"/>
      <c r="W1178" s="4"/>
      <c r="X1178" s="30"/>
      <c r="Y1178" s="30"/>
      <c r="Z1178" s="4"/>
      <c r="AA1178" s="4"/>
      <c r="AB1178" s="24"/>
      <c r="AC1178" s="27"/>
      <c r="AD1178" s="27"/>
      <c r="AE1178" s="27"/>
      <c r="AF1178" s="4"/>
      <c r="AG1178" s="4"/>
      <c r="AH1178" s="30"/>
      <c r="AI1178" s="30"/>
      <c r="AJ1178" s="4"/>
      <c r="AK1178" s="4"/>
      <c r="AL1178" s="24"/>
      <c r="AM1178" s="27"/>
      <c r="AN1178" s="27"/>
      <c r="AO1178" s="27"/>
      <c r="AP1178" s="4"/>
      <c r="AQ1178" s="4"/>
      <c r="AR1178" s="30"/>
      <c r="AS1178" s="30"/>
      <c r="AV1178" s="24"/>
      <c r="AW1178" s="27"/>
      <c r="AX1178" s="27"/>
      <c r="AY1178" s="27"/>
    </row>
    <row r="1179" spans="2:51" x14ac:dyDescent="0.25">
      <c r="B1179" s="4"/>
      <c r="C1179" s="30"/>
      <c r="D1179" s="30"/>
      <c r="E1179" s="30"/>
      <c r="F1179" s="27"/>
      <c r="G1179" s="27"/>
      <c r="H1179" s="24"/>
      <c r="I1179" s="27"/>
      <c r="J1179" s="27"/>
      <c r="K1179" s="27"/>
      <c r="L1179" s="4"/>
      <c r="M1179" s="4"/>
      <c r="N1179" s="30"/>
      <c r="O1179" s="30"/>
      <c r="P1179" s="4"/>
      <c r="Q1179" s="4"/>
      <c r="R1179" s="24"/>
      <c r="S1179" s="27"/>
      <c r="T1179" s="27"/>
      <c r="U1179" s="27"/>
      <c r="V1179" s="4"/>
      <c r="W1179" s="4"/>
      <c r="X1179" s="30"/>
      <c r="Y1179" s="30"/>
      <c r="Z1179" s="4"/>
      <c r="AA1179" s="4"/>
      <c r="AB1179" s="24"/>
      <c r="AC1179" s="27"/>
      <c r="AD1179" s="27"/>
      <c r="AE1179" s="27"/>
      <c r="AF1179" s="4"/>
      <c r="AG1179" s="4"/>
      <c r="AH1179" s="30"/>
      <c r="AI1179" s="30"/>
      <c r="AJ1179" s="4"/>
      <c r="AK1179" s="4"/>
      <c r="AL1179" s="24"/>
      <c r="AM1179" s="27"/>
      <c r="AN1179" s="27"/>
      <c r="AO1179" s="27"/>
      <c r="AP1179" s="4"/>
      <c r="AQ1179" s="4"/>
      <c r="AR1179" s="30"/>
      <c r="AS1179" s="30"/>
      <c r="AV1179" s="24"/>
      <c r="AW1179" s="27"/>
      <c r="AX1179" s="27"/>
      <c r="AY1179" s="27"/>
    </row>
    <row r="1180" spans="2:51" x14ac:dyDescent="0.25">
      <c r="B1180" s="4"/>
      <c r="C1180" s="30"/>
      <c r="D1180" s="30"/>
      <c r="E1180" s="30"/>
      <c r="F1180" s="27"/>
      <c r="G1180" s="27"/>
      <c r="H1180" s="24"/>
      <c r="I1180" s="27"/>
      <c r="J1180" s="27"/>
      <c r="K1180" s="27"/>
      <c r="L1180" s="4"/>
      <c r="M1180" s="4"/>
      <c r="N1180" s="30"/>
      <c r="O1180" s="30"/>
      <c r="P1180" s="4"/>
      <c r="Q1180" s="4"/>
      <c r="R1180" s="24"/>
      <c r="S1180" s="27"/>
      <c r="T1180" s="27"/>
      <c r="U1180" s="27"/>
      <c r="V1180" s="4"/>
      <c r="W1180" s="4"/>
      <c r="X1180" s="30"/>
      <c r="Y1180" s="30"/>
      <c r="Z1180" s="4"/>
      <c r="AA1180" s="4"/>
      <c r="AB1180" s="24"/>
      <c r="AC1180" s="27"/>
      <c r="AD1180" s="27"/>
      <c r="AE1180" s="27"/>
      <c r="AF1180" s="4"/>
      <c r="AG1180" s="4"/>
      <c r="AH1180" s="30"/>
      <c r="AI1180" s="30"/>
      <c r="AJ1180" s="4"/>
      <c r="AK1180" s="4"/>
      <c r="AL1180" s="24"/>
      <c r="AM1180" s="27"/>
      <c r="AN1180" s="27"/>
      <c r="AO1180" s="27"/>
      <c r="AP1180" s="4"/>
      <c r="AQ1180" s="4"/>
      <c r="AR1180" s="30"/>
      <c r="AS1180" s="30"/>
      <c r="AV1180" s="24"/>
      <c r="AW1180" s="27"/>
      <c r="AX1180" s="27"/>
      <c r="AY1180" s="27"/>
    </row>
    <row r="1181" spans="2:51" x14ac:dyDescent="0.25">
      <c r="B1181" s="4"/>
      <c r="C1181" s="30"/>
      <c r="D1181" s="30"/>
      <c r="E1181" s="30"/>
      <c r="F1181" s="27"/>
      <c r="G1181" s="27"/>
      <c r="H1181" s="24"/>
      <c r="I1181" s="27"/>
      <c r="J1181" s="27"/>
      <c r="K1181" s="27"/>
      <c r="L1181" s="4"/>
      <c r="M1181" s="4"/>
      <c r="N1181" s="30"/>
      <c r="O1181" s="30"/>
      <c r="P1181" s="4"/>
      <c r="Q1181" s="4"/>
      <c r="R1181" s="24"/>
      <c r="S1181" s="27"/>
      <c r="T1181" s="27"/>
      <c r="U1181" s="27"/>
      <c r="V1181" s="4"/>
      <c r="W1181" s="4"/>
      <c r="X1181" s="30"/>
      <c r="Y1181" s="30"/>
      <c r="Z1181" s="4"/>
      <c r="AA1181" s="4"/>
      <c r="AB1181" s="24"/>
      <c r="AC1181" s="27"/>
      <c r="AD1181" s="27"/>
      <c r="AE1181" s="27"/>
      <c r="AF1181" s="4"/>
      <c r="AG1181" s="4"/>
      <c r="AH1181" s="30"/>
      <c r="AI1181" s="30"/>
      <c r="AJ1181" s="4"/>
      <c r="AK1181" s="4"/>
      <c r="AL1181" s="24"/>
      <c r="AM1181" s="27"/>
      <c r="AN1181" s="27"/>
      <c r="AO1181" s="27"/>
      <c r="AP1181" s="4"/>
      <c r="AQ1181" s="4"/>
      <c r="AR1181" s="30"/>
      <c r="AS1181" s="30"/>
      <c r="AV1181" s="24"/>
      <c r="AW1181" s="27"/>
      <c r="AX1181" s="27"/>
      <c r="AY1181" s="27"/>
    </row>
    <row r="1182" spans="2:51" x14ac:dyDescent="0.25">
      <c r="B1182" s="4"/>
      <c r="C1182" s="30"/>
      <c r="D1182" s="30"/>
      <c r="E1182" s="30"/>
      <c r="F1182" s="27"/>
      <c r="G1182" s="27"/>
      <c r="H1182" s="24"/>
      <c r="I1182" s="27"/>
      <c r="J1182" s="27"/>
      <c r="K1182" s="27"/>
      <c r="L1182" s="4"/>
      <c r="M1182" s="4"/>
      <c r="N1182" s="30"/>
      <c r="O1182" s="30"/>
      <c r="P1182" s="4"/>
      <c r="Q1182" s="4"/>
      <c r="R1182" s="24"/>
      <c r="S1182" s="27"/>
      <c r="T1182" s="27"/>
      <c r="U1182" s="27"/>
      <c r="V1182" s="4"/>
      <c r="W1182" s="4"/>
      <c r="X1182" s="30"/>
      <c r="Y1182" s="30"/>
      <c r="Z1182" s="4"/>
      <c r="AA1182" s="4"/>
      <c r="AB1182" s="24"/>
      <c r="AC1182" s="27"/>
      <c r="AD1182" s="27"/>
      <c r="AE1182" s="27"/>
      <c r="AF1182" s="4"/>
      <c r="AG1182" s="4"/>
      <c r="AH1182" s="30"/>
      <c r="AI1182" s="30"/>
      <c r="AJ1182" s="4"/>
      <c r="AK1182" s="4"/>
      <c r="AL1182" s="24"/>
      <c r="AM1182" s="27"/>
      <c r="AN1182" s="27"/>
      <c r="AO1182" s="27"/>
      <c r="AP1182" s="4"/>
      <c r="AQ1182" s="4"/>
      <c r="AR1182" s="30"/>
      <c r="AS1182" s="30"/>
      <c r="AV1182" s="24"/>
      <c r="AW1182" s="27"/>
      <c r="AX1182" s="27"/>
      <c r="AY1182" s="27"/>
    </row>
    <row r="1183" spans="2:51" x14ac:dyDescent="0.25">
      <c r="B1183" s="4"/>
      <c r="C1183" s="30"/>
      <c r="D1183" s="30"/>
      <c r="E1183" s="30"/>
      <c r="F1183" s="27"/>
      <c r="G1183" s="27"/>
      <c r="H1183" s="24"/>
      <c r="I1183" s="27"/>
      <c r="J1183" s="27"/>
      <c r="K1183" s="27"/>
      <c r="L1183" s="4"/>
      <c r="M1183" s="4"/>
      <c r="N1183" s="30"/>
      <c r="O1183" s="30"/>
      <c r="P1183" s="4"/>
      <c r="Q1183" s="4"/>
      <c r="R1183" s="24"/>
      <c r="S1183" s="27"/>
      <c r="T1183" s="27"/>
      <c r="U1183" s="27"/>
      <c r="V1183" s="4"/>
      <c r="W1183" s="4"/>
      <c r="X1183" s="30"/>
      <c r="Y1183" s="30"/>
      <c r="Z1183" s="4"/>
      <c r="AA1183" s="4"/>
      <c r="AB1183" s="24"/>
      <c r="AC1183" s="27"/>
      <c r="AD1183" s="27"/>
      <c r="AE1183" s="27"/>
      <c r="AF1183" s="4"/>
      <c r="AG1183" s="4"/>
      <c r="AH1183" s="30"/>
      <c r="AI1183" s="30"/>
      <c r="AJ1183" s="4"/>
      <c r="AK1183" s="4"/>
      <c r="AL1183" s="24"/>
      <c r="AM1183" s="27"/>
      <c r="AN1183" s="27"/>
      <c r="AO1183" s="27"/>
      <c r="AP1183" s="4"/>
      <c r="AQ1183" s="4"/>
      <c r="AR1183" s="30"/>
      <c r="AS1183" s="30"/>
      <c r="AV1183" s="24"/>
      <c r="AW1183" s="27"/>
      <c r="AX1183" s="27"/>
      <c r="AY1183" s="27"/>
    </row>
    <row r="1184" spans="2:51" x14ac:dyDescent="0.25">
      <c r="B1184" s="4"/>
      <c r="C1184" s="30"/>
      <c r="D1184" s="30"/>
      <c r="E1184" s="30"/>
      <c r="F1184" s="27"/>
      <c r="G1184" s="27"/>
      <c r="H1184" s="24"/>
      <c r="I1184" s="27"/>
      <c r="J1184" s="27"/>
      <c r="K1184" s="27"/>
      <c r="L1184" s="4"/>
      <c r="M1184" s="4"/>
      <c r="N1184" s="30"/>
      <c r="O1184" s="30"/>
      <c r="P1184" s="4"/>
      <c r="Q1184" s="4"/>
      <c r="R1184" s="24"/>
      <c r="S1184" s="27"/>
      <c r="T1184" s="27"/>
      <c r="U1184" s="27"/>
      <c r="V1184" s="4"/>
      <c r="W1184" s="4"/>
      <c r="X1184" s="30"/>
      <c r="Y1184" s="30"/>
      <c r="Z1184" s="4"/>
      <c r="AA1184" s="4"/>
      <c r="AB1184" s="24"/>
      <c r="AC1184" s="27"/>
      <c r="AD1184" s="27"/>
      <c r="AE1184" s="27"/>
      <c r="AF1184" s="4"/>
      <c r="AG1184" s="4"/>
      <c r="AH1184" s="30"/>
      <c r="AI1184" s="30"/>
      <c r="AJ1184" s="4"/>
      <c r="AK1184" s="4"/>
      <c r="AL1184" s="24"/>
      <c r="AM1184" s="27"/>
      <c r="AN1184" s="27"/>
      <c r="AO1184" s="27"/>
      <c r="AP1184" s="4"/>
      <c r="AQ1184" s="4"/>
      <c r="AR1184" s="30"/>
      <c r="AS1184" s="30"/>
      <c r="AV1184" s="24"/>
      <c r="AW1184" s="27"/>
      <c r="AX1184" s="27"/>
      <c r="AY1184" s="27"/>
    </row>
    <row r="1185" spans="2:51" x14ac:dyDescent="0.25">
      <c r="B1185" s="4"/>
      <c r="C1185" s="30"/>
      <c r="D1185" s="30"/>
      <c r="E1185" s="30"/>
      <c r="F1185" s="27"/>
      <c r="G1185" s="27"/>
      <c r="H1185" s="24"/>
      <c r="I1185" s="27"/>
      <c r="J1185" s="27"/>
      <c r="K1185" s="27"/>
      <c r="L1185" s="4"/>
      <c r="M1185" s="4"/>
      <c r="N1185" s="30"/>
      <c r="O1185" s="30"/>
      <c r="P1185" s="4"/>
      <c r="Q1185" s="4"/>
      <c r="R1185" s="24"/>
      <c r="S1185" s="27"/>
      <c r="T1185" s="27"/>
      <c r="U1185" s="27"/>
      <c r="V1185" s="4"/>
      <c r="W1185" s="4"/>
      <c r="X1185" s="30"/>
      <c r="Y1185" s="30"/>
      <c r="Z1185" s="4"/>
      <c r="AA1185" s="4"/>
      <c r="AB1185" s="24"/>
      <c r="AC1185" s="27"/>
      <c r="AD1185" s="27"/>
      <c r="AE1185" s="27"/>
      <c r="AF1185" s="4"/>
      <c r="AG1185" s="4"/>
      <c r="AH1185" s="30"/>
      <c r="AI1185" s="30"/>
      <c r="AJ1185" s="4"/>
      <c r="AK1185" s="4"/>
      <c r="AL1185" s="24"/>
      <c r="AM1185" s="27"/>
      <c r="AN1185" s="27"/>
      <c r="AO1185" s="27"/>
      <c r="AP1185" s="4"/>
      <c r="AQ1185" s="4"/>
      <c r="AR1185" s="30"/>
      <c r="AS1185" s="30"/>
      <c r="AV1185" s="24"/>
      <c r="AW1185" s="27"/>
      <c r="AX1185" s="27"/>
      <c r="AY1185" s="27"/>
    </row>
    <row r="1186" spans="2:51" x14ac:dyDescent="0.25">
      <c r="B1186" s="4"/>
      <c r="C1186" s="30"/>
      <c r="D1186" s="30"/>
      <c r="E1186" s="30"/>
      <c r="F1186" s="27"/>
      <c r="G1186" s="27"/>
      <c r="H1186" s="24"/>
      <c r="I1186" s="27"/>
      <c r="J1186" s="27"/>
      <c r="K1186" s="27"/>
      <c r="L1186" s="4"/>
      <c r="M1186" s="4"/>
      <c r="N1186" s="30"/>
      <c r="O1186" s="30"/>
      <c r="P1186" s="4"/>
      <c r="Q1186" s="4"/>
      <c r="R1186" s="24"/>
      <c r="S1186" s="27"/>
      <c r="T1186" s="27"/>
      <c r="U1186" s="27"/>
      <c r="V1186" s="4"/>
      <c r="W1186" s="4"/>
      <c r="X1186" s="30"/>
      <c r="Y1186" s="30"/>
      <c r="Z1186" s="4"/>
      <c r="AA1186" s="4"/>
      <c r="AB1186" s="24"/>
      <c r="AC1186" s="27"/>
      <c r="AD1186" s="27"/>
      <c r="AE1186" s="27"/>
      <c r="AF1186" s="4"/>
      <c r="AG1186" s="4"/>
      <c r="AH1186" s="30"/>
      <c r="AI1186" s="30"/>
      <c r="AJ1186" s="4"/>
      <c r="AK1186" s="4"/>
      <c r="AL1186" s="24"/>
      <c r="AM1186" s="27"/>
      <c r="AN1186" s="27"/>
      <c r="AO1186" s="27"/>
      <c r="AP1186" s="4"/>
      <c r="AQ1186" s="4"/>
      <c r="AR1186" s="30"/>
      <c r="AS1186" s="30"/>
      <c r="AV1186" s="24"/>
      <c r="AW1186" s="27"/>
      <c r="AX1186" s="27"/>
      <c r="AY1186" s="27"/>
    </row>
    <row r="1187" spans="2:51" x14ac:dyDescent="0.25">
      <c r="B1187" s="4"/>
      <c r="C1187" s="30"/>
      <c r="D1187" s="30"/>
      <c r="E1187" s="30"/>
      <c r="F1187" s="27"/>
      <c r="G1187" s="27"/>
      <c r="H1187" s="24"/>
      <c r="I1187" s="27"/>
      <c r="J1187" s="27"/>
      <c r="K1187" s="27"/>
      <c r="L1187" s="4"/>
      <c r="M1187" s="4"/>
      <c r="N1187" s="30"/>
      <c r="O1187" s="30"/>
      <c r="P1187" s="4"/>
      <c r="Q1187" s="4"/>
      <c r="R1187" s="24"/>
      <c r="S1187" s="27"/>
      <c r="T1187" s="27"/>
      <c r="U1187" s="27"/>
      <c r="V1187" s="4"/>
      <c r="W1187" s="4"/>
      <c r="X1187" s="30"/>
      <c r="Y1187" s="30"/>
      <c r="Z1187" s="4"/>
      <c r="AA1187" s="4"/>
      <c r="AB1187" s="24"/>
      <c r="AC1187" s="27"/>
      <c r="AD1187" s="27"/>
      <c r="AE1187" s="27"/>
      <c r="AF1187" s="4"/>
      <c r="AG1187" s="4"/>
      <c r="AH1187" s="30"/>
      <c r="AI1187" s="30"/>
      <c r="AJ1187" s="4"/>
      <c r="AK1187" s="4"/>
      <c r="AL1187" s="24"/>
      <c r="AM1187" s="27"/>
      <c r="AN1187" s="27"/>
      <c r="AO1187" s="27"/>
      <c r="AP1187" s="4"/>
      <c r="AQ1187" s="4"/>
      <c r="AR1187" s="30"/>
      <c r="AS1187" s="30"/>
      <c r="AV1187" s="24"/>
      <c r="AW1187" s="27"/>
      <c r="AX1187" s="27"/>
      <c r="AY1187" s="27"/>
    </row>
    <row r="1188" spans="2:51" x14ac:dyDescent="0.25">
      <c r="B1188" s="4"/>
      <c r="C1188" s="30"/>
      <c r="D1188" s="30"/>
      <c r="E1188" s="30"/>
      <c r="F1188" s="27"/>
      <c r="G1188" s="27"/>
      <c r="H1188" s="24"/>
      <c r="I1188" s="27"/>
      <c r="J1188" s="27"/>
      <c r="K1188" s="27"/>
      <c r="L1188" s="4"/>
      <c r="M1188" s="4"/>
      <c r="N1188" s="30"/>
      <c r="O1188" s="30"/>
      <c r="P1188" s="4"/>
      <c r="Q1188" s="4"/>
      <c r="R1188" s="24"/>
      <c r="S1188" s="27"/>
      <c r="T1188" s="27"/>
      <c r="U1188" s="27"/>
      <c r="V1188" s="4"/>
      <c r="W1188" s="4"/>
      <c r="X1188" s="30"/>
      <c r="Y1188" s="30"/>
      <c r="Z1188" s="4"/>
      <c r="AA1188" s="4"/>
      <c r="AB1188" s="24"/>
      <c r="AC1188" s="27"/>
      <c r="AD1188" s="27"/>
      <c r="AE1188" s="27"/>
      <c r="AF1188" s="4"/>
      <c r="AG1188" s="4"/>
      <c r="AH1188" s="30"/>
      <c r="AI1188" s="30"/>
      <c r="AJ1188" s="4"/>
      <c r="AK1188" s="4"/>
      <c r="AL1188" s="24"/>
      <c r="AM1188" s="27"/>
      <c r="AN1188" s="27"/>
      <c r="AO1188" s="27"/>
      <c r="AP1188" s="4"/>
      <c r="AQ1188" s="4"/>
      <c r="AR1188" s="30"/>
      <c r="AS1188" s="30"/>
      <c r="AV1188" s="24"/>
      <c r="AW1188" s="27"/>
      <c r="AX1188" s="27"/>
      <c r="AY1188" s="27"/>
    </row>
    <row r="1189" spans="2:51" x14ac:dyDescent="0.25">
      <c r="B1189" s="4"/>
      <c r="C1189" s="30"/>
      <c r="D1189" s="30"/>
      <c r="E1189" s="30"/>
      <c r="F1189" s="27"/>
      <c r="G1189" s="27"/>
      <c r="H1189" s="24"/>
      <c r="I1189" s="27"/>
      <c r="J1189" s="27"/>
      <c r="K1189" s="27"/>
      <c r="L1189" s="4"/>
      <c r="M1189" s="4"/>
      <c r="N1189" s="30"/>
      <c r="O1189" s="30"/>
      <c r="P1189" s="4"/>
      <c r="Q1189" s="4"/>
      <c r="R1189" s="24"/>
      <c r="S1189" s="27"/>
      <c r="T1189" s="27"/>
      <c r="U1189" s="27"/>
      <c r="V1189" s="4"/>
      <c r="W1189" s="4"/>
      <c r="X1189" s="30"/>
      <c r="Y1189" s="30"/>
      <c r="Z1189" s="4"/>
      <c r="AA1189" s="4"/>
      <c r="AB1189" s="24"/>
      <c r="AC1189" s="27"/>
      <c r="AD1189" s="27"/>
      <c r="AE1189" s="27"/>
      <c r="AF1189" s="4"/>
      <c r="AG1189" s="4"/>
      <c r="AH1189" s="30"/>
      <c r="AI1189" s="30"/>
      <c r="AJ1189" s="4"/>
      <c r="AK1189" s="4"/>
      <c r="AL1189" s="24"/>
      <c r="AM1189" s="27"/>
      <c r="AN1189" s="27"/>
      <c r="AO1189" s="27"/>
      <c r="AP1189" s="4"/>
      <c r="AQ1189" s="4"/>
      <c r="AR1189" s="30"/>
      <c r="AS1189" s="30"/>
      <c r="AV1189" s="24"/>
      <c r="AW1189" s="27"/>
      <c r="AX1189" s="27"/>
      <c r="AY1189" s="27"/>
    </row>
    <row r="1190" spans="2:51" x14ac:dyDescent="0.25">
      <c r="B1190" s="4"/>
      <c r="C1190" s="30"/>
      <c r="D1190" s="30"/>
      <c r="E1190" s="30"/>
      <c r="F1190" s="27"/>
      <c r="G1190" s="27"/>
      <c r="H1190" s="24"/>
      <c r="I1190" s="27"/>
      <c r="J1190" s="27"/>
      <c r="K1190" s="27"/>
      <c r="L1190" s="4"/>
      <c r="M1190" s="4"/>
      <c r="N1190" s="30"/>
      <c r="O1190" s="30"/>
      <c r="P1190" s="4"/>
      <c r="Q1190" s="4"/>
      <c r="R1190" s="24"/>
      <c r="S1190" s="27"/>
      <c r="T1190" s="27"/>
      <c r="U1190" s="27"/>
      <c r="V1190" s="4"/>
      <c r="W1190" s="4"/>
      <c r="X1190" s="30"/>
      <c r="Y1190" s="30"/>
      <c r="Z1190" s="4"/>
      <c r="AA1190" s="4"/>
      <c r="AB1190" s="24"/>
      <c r="AC1190" s="27"/>
      <c r="AD1190" s="27"/>
      <c r="AE1190" s="27"/>
      <c r="AF1190" s="4"/>
      <c r="AG1190" s="4"/>
      <c r="AH1190" s="30"/>
      <c r="AI1190" s="30"/>
      <c r="AJ1190" s="4"/>
      <c r="AK1190" s="4"/>
      <c r="AL1190" s="24"/>
      <c r="AM1190" s="27"/>
      <c r="AN1190" s="27"/>
      <c r="AO1190" s="27"/>
      <c r="AP1190" s="4"/>
      <c r="AQ1190" s="4"/>
      <c r="AR1190" s="30"/>
      <c r="AS1190" s="30"/>
      <c r="AV1190" s="24"/>
      <c r="AW1190" s="27"/>
      <c r="AX1190" s="27"/>
      <c r="AY1190" s="27"/>
    </row>
    <row r="1191" spans="2:51" x14ac:dyDescent="0.25">
      <c r="B1191" s="4"/>
      <c r="C1191" s="30"/>
      <c r="D1191" s="30"/>
      <c r="E1191" s="30"/>
      <c r="F1191" s="27"/>
      <c r="G1191" s="27"/>
      <c r="H1191" s="24"/>
      <c r="I1191" s="27"/>
      <c r="J1191" s="27"/>
      <c r="K1191" s="27"/>
      <c r="L1191" s="4"/>
      <c r="M1191" s="4"/>
      <c r="N1191" s="30"/>
      <c r="O1191" s="30"/>
      <c r="P1191" s="4"/>
      <c r="Q1191" s="4"/>
      <c r="R1191" s="24"/>
      <c r="S1191" s="27"/>
      <c r="T1191" s="27"/>
      <c r="U1191" s="27"/>
      <c r="V1191" s="4"/>
      <c r="W1191" s="4"/>
      <c r="X1191" s="30"/>
      <c r="Y1191" s="30"/>
      <c r="Z1191" s="4"/>
      <c r="AA1191" s="4"/>
      <c r="AB1191" s="24"/>
      <c r="AC1191" s="27"/>
      <c r="AD1191" s="27"/>
      <c r="AE1191" s="27"/>
      <c r="AF1191" s="4"/>
      <c r="AG1191" s="4"/>
      <c r="AH1191" s="30"/>
      <c r="AI1191" s="30"/>
      <c r="AJ1191" s="4"/>
      <c r="AK1191" s="4"/>
      <c r="AL1191" s="24"/>
      <c r="AM1191" s="27"/>
      <c r="AN1191" s="27"/>
      <c r="AO1191" s="27"/>
      <c r="AP1191" s="4"/>
      <c r="AQ1191" s="4"/>
      <c r="AR1191" s="30"/>
      <c r="AS1191" s="30"/>
      <c r="AV1191" s="24"/>
      <c r="AW1191" s="27"/>
      <c r="AX1191" s="27"/>
      <c r="AY1191" s="27"/>
    </row>
    <row r="1192" spans="2:51" x14ac:dyDescent="0.25">
      <c r="B1192" s="4"/>
      <c r="C1192" s="30"/>
      <c r="D1192" s="30"/>
      <c r="E1192" s="30"/>
      <c r="F1192" s="27"/>
      <c r="G1192" s="27"/>
      <c r="H1192" s="24"/>
      <c r="I1192" s="27"/>
      <c r="J1192" s="27"/>
      <c r="K1192" s="27"/>
      <c r="L1192" s="4"/>
      <c r="M1192" s="4"/>
      <c r="N1192" s="30"/>
      <c r="O1192" s="30"/>
      <c r="P1192" s="4"/>
      <c r="Q1192" s="4"/>
      <c r="R1192" s="24"/>
      <c r="S1192" s="27"/>
      <c r="T1192" s="27"/>
      <c r="U1192" s="27"/>
      <c r="V1192" s="4"/>
      <c r="W1192" s="4"/>
      <c r="X1192" s="30"/>
      <c r="Y1192" s="30"/>
      <c r="Z1192" s="4"/>
      <c r="AA1192" s="4"/>
      <c r="AB1192" s="24"/>
      <c r="AC1192" s="27"/>
      <c r="AD1192" s="27"/>
      <c r="AE1192" s="27"/>
      <c r="AF1192" s="4"/>
      <c r="AG1192" s="4"/>
      <c r="AH1192" s="30"/>
      <c r="AI1192" s="30"/>
      <c r="AJ1192" s="4"/>
      <c r="AK1192" s="4"/>
      <c r="AL1192" s="24"/>
      <c r="AM1192" s="27"/>
      <c r="AN1192" s="27"/>
      <c r="AO1192" s="27"/>
      <c r="AP1192" s="4"/>
      <c r="AQ1192" s="4"/>
      <c r="AR1192" s="30"/>
      <c r="AS1192" s="30"/>
      <c r="AV1192" s="24"/>
      <c r="AW1192" s="27"/>
      <c r="AX1192" s="27"/>
      <c r="AY1192" s="27"/>
    </row>
    <row r="1193" spans="2:51" x14ac:dyDescent="0.25">
      <c r="B1193" s="4"/>
      <c r="C1193" s="30"/>
      <c r="D1193" s="30"/>
      <c r="E1193" s="30"/>
      <c r="F1193" s="27"/>
      <c r="G1193" s="27"/>
      <c r="H1193" s="24"/>
      <c r="I1193" s="27"/>
      <c r="J1193" s="27"/>
      <c r="K1193" s="27"/>
      <c r="L1193" s="4"/>
      <c r="M1193" s="4"/>
      <c r="N1193" s="30"/>
      <c r="O1193" s="30"/>
      <c r="P1193" s="4"/>
      <c r="Q1193" s="4"/>
      <c r="R1193" s="24"/>
      <c r="S1193" s="27"/>
      <c r="T1193" s="27"/>
      <c r="U1193" s="27"/>
      <c r="V1193" s="4"/>
      <c r="W1193" s="4"/>
      <c r="X1193" s="30"/>
      <c r="Y1193" s="30"/>
      <c r="Z1193" s="4"/>
      <c r="AA1193" s="4"/>
      <c r="AB1193" s="24"/>
      <c r="AC1193" s="27"/>
      <c r="AD1193" s="27"/>
      <c r="AE1193" s="27"/>
      <c r="AF1193" s="4"/>
      <c r="AG1193" s="4"/>
      <c r="AH1193" s="30"/>
      <c r="AI1193" s="30"/>
      <c r="AJ1193" s="4"/>
      <c r="AK1193" s="4"/>
      <c r="AL1193" s="24"/>
      <c r="AM1193" s="27"/>
      <c r="AN1193" s="27"/>
      <c r="AO1193" s="27"/>
      <c r="AP1193" s="4"/>
      <c r="AQ1193" s="4"/>
      <c r="AR1193" s="30"/>
      <c r="AS1193" s="30"/>
      <c r="AV1193" s="24"/>
      <c r="AW1193" s="27"/>
      <c r="AX1193" s="27"/>
      <c r="AY1193" s="27"/>
    </row>
    <row r="1194" spans="2:51" x14ac:dyDescent="0.25">
      <c r="B1194" s="4"/>
      <c r="C1194" s="30"/>
      <c r="D1194" s="30"/>
      <c r="E1194" s="30"/>
      <c r="F1194" s="27"/>
      <c r="G1194" s="27"/>
      <c r="H1194" s="24"/>
      <c r="I1194" s="27"/>
      <c r="J1194" s="27"/>
      <c r="K1194" s="27"/>
      <c r="L1194" s="4"/>
      <c r="M1194" s="4"/>
      <c r="N1194" s="30"/>
      <c r="O1194" s="30"/>
      <c r="P1194" s="4"/>
      <c r="Q1194" s="4"/>
      <c r="R1194" s="24"/>
      <c r="S1194" s="27"/>
      <c r="T1194" s="27"/>
      <c r="U1194" s="27"/>
      <c r="V1194" s="4"/>
      <c r="W1194" s="4"/>
      <c r="X1194" s="30"/>
      <c r="Y1194" s="30"/>
      <c r="Z1194" s="4"/>
      <c r="AA1194" s="4"/>
      <c r="AB1194" s="24"/>
      <c r="AC1194" s="27"/>
      <c r="AD1194" s="27"/>
      <c r="AE1194" s="27"/>
      <c r="AF1194" s="4"/>
      <c r="AG1194" s="4"/>
      <c r="AH1194" s="30"/>
      <c r="AI1194" s="30"/>
      <c r="AJ1194" s="4"/>
      <c r="AK1194" s="4"/>
      <c r="AL1194" s="24"/>
      <c r="AM1194" s="27"/>
      <c r="AN1194" s="27"/>
      <c r="AO1194" s="27"/>
      <c r="AP1194" s="4"/>
      <c r="AQ1194" s="4"/>
      <c r="AR1194" s="30"/>
      <c r="AS1194" s="30"/>
      <c r="AV1194" s="24"/>
      <c r="AW1194" s="27"/>
      <c r="AX1194" s="27"/>
      <c r="AY1194" s="27"/>
    </row>
    <row r="1195" spans="2:51" x14ac:dyDescent="0.25">
      <c r="B1195" s="4"/>
      <c r="C1195" s="30"/>
      <c r="D1195" s="30"/>
      <c r="E1195" s="30"/>
      <c r="F1195" s="27"/>
      <c r="G1195" s="27"/>
      <c r="H1195" s="24"/>
      <c r="I1195" s="27"/>
      <c r="J1195" s="27"/>
      <c r="K1195" s="27"/>
      <c r="L1195" s="4"/>
      <c r="M1195" s="4"/>
      <c r="N1195" s="30"/>
      <c r="O1195" s="30"/>
      <c r="P1195" s="4"/>
      <c r="Q1195" s="4"/>
      <c r="R1195" s="24"/>
      <c r="S1195" s="27"/>
      <c r="T1195" s="27"/>
      <c r="U1195" s="27"/>
      <c r="V1195" s="4"/>
      <c r="W1195" s="4"/>
      <c r="X1195" s="30"/>
      <c r="Y1195" s="30"/>
      <c r="Z1195" s="4"/>
      <c r="AA1195" s="4"/>
      <c r="AB1195" s="24"/>
      <c r="AC1195" s="27"/>
      <c r="AD1195" s="27"/>
      <c r="AE1195" s="27"/>
      <c r="AF1195" s="4"/>
      <c r="AG1195" s="4"/>
      <c r="AH1195" s="30"/>
      <c r="AI1195" s="30"/>
      <c r="AJ1195" s="4"/>
      <c r="AK1195" s="4"/>
      <c r="AL1195" s="24"/>
      <c r="AM1195" s="27"/>
      <c r="AN1195" s="27"/>
      <c r="AO1195" s="27"/>
      <c r="AP1195" s="4"/>
      <c r="AQ1195" s="4"/>
      <c r="AR1195" s="30"/>
      <c r="AS1195" s="30"/>
      <c r="AV1195" s="24"/>
      <c r="AW1195" s="27"/>
      <c r="AX1195" s="27"/>
      <c r="AY1195" s="27"/>
    </row>
    <row r="1196" spans="2:51" x14ac:dyDescent="0.25">
      <c r="B1196" s="4"/>
      <c r="C1196" s="30"/>
      <c r="D1196" s="30"/>
      <c r="E1196" s="30"/>
      <c r="F1196" s="27"/>
      <c r="G1196" s="27"/>
      <c r="H1196" s="24"/>
      <c r="I1196" s="27"/>
      <c r="J1196" s="27"/>
      <c r="K1196" s="27"/>
      <c r="L1196" s="4"/>
      <c r="M1196" s="4"/>
      <c r="N1196" s="30"/>
      <c r="O1196" s="30"/>
      <c r="P1196" s="4"/>
      <c r="Q1196" s="4"/>
      <c r="R1196" s="24"/>
      <c r="S1196" s="27"/>
      <c r="T1196" s="27"/>
      <c r="U1196" s="27"/>
      <c r="V1196" s="4"/>
      <c r="W1196" s="4"/>
      <c r="X1196" s="30"/>
      <c r="Y1196" s="30"/>
      <c r="Z1196" s="4"/>
      <c r="AA1196" s="4"/>
      <c r="AB1196" s="24"/>
      <c r="AC1196" s="27"/>
      <c r="AD1196" s="27"/>
      <c r="AE1196" s="27"/>
      <c r="AF1196" s="4"/>
      <c r="AG1196" s="4"/>
      <c r="AH1196" s="30"/>
      <c r="AI1196" s="30"/>
      <c r="AJ1196" s="4"/>
      <c r="AK1196" s="4"/>
      <c r="AL1196" s="24"/>
      <c r="AM1196" s="27"/>
      <c r="AN1196" s="27"/>
      <c r="AO1196" s="27"/>
      <c r="AP1196" s="4"/>
      <c r="AQ1196" s="4"/>
      <c r="AR1196" s="30"/>
      <c r="AS1196" s="30"/>
      <c r="AV1196" s="24"/>
      <c r="AW1196" s="27"/>
      <c r="AX1196" s="27"/>
      <c r="AY1196" s="27"/>
    </row>
    <row r="1197" spans="2:51" x14ac:dyDescent="0.25">
      <c r="B1197" s="4"/>
      <c r="C1197" s="30"/>
      <c r="D1197" s="30"/>
      <c r="E1197" s="30"/>
      <c r="F1197" s="27"/>
      <c r="G1197" s="27"/>
      <c r="H1197" s="24"/>
      <c r="I1197" s="27"/>
      <c r="J1197" s="27"/>
      <c r="K1197" s="27"/>
      <c r="L1197" s="4"/>
      <c r="M1197" s="4"/>
      <c r="N1197" s="30"/>
      <c r="O1197" s="30"/>
      <c r="P1197" s="4"/>
      <c r="Q1197" s="4"/>
      <c r="R1197" s="24"/>
      <c r="S1197" s="27"/>
      <c r="T1197" s="27"/>
      <c r="U1197" s="27"/>
      <c r="V1197" s="4"/>
      <c r="W1197" s="4"/>
      <c r="X1197" s="30"/>
      <c r="Y1197" s="30"/>
      <c r="Z1197" s="4"/>
      <c r="AA1197" s="4"/>
      <c r="AB1197" s="24"/>
      <c r="AC1197" s="27"/>
      <c r="AD1197" s="27"/>
      <c r="AE1197" s="27"/>
      <c r="AF1197" s="4"/>
      <c r="AG1197" s="4"/>
      <c r="AH1197" s="30"/>
      <c r="AI1197" s="30"/>
      <c r="AJ1197" s="4"/>
      <c r="AK1197" s="4"/>
      <c r="AL1197" s="24"/>
      <c r="AM1197" s="27"/>
      <c r="AN1197" s="27"/>
      <c r="AO1197" s="27"/>
      <c r="AP1197" s="4"/>
      <c r="AQ1197" s="4"/>
      <c r="AR1197" s="30"/>
      <c r="AS1197" s="30"/>
      <c r="AV1197" s="24"/>
      <c r="AW1197" s="27"/>
      <c r="AX1197" s="27"/>
      <c r="AY1197" s="27"/>
    </row>
    <row r="1198" spans="2:51" x14ac:dyDescent="0.25">
      <c r="B1198" s="4"/>
      <c r="C1198" s="30"/>
      <c r="D1198" s="30"/>
      <c r="E1198" s="30"/>
      <c r="F1198" s="27"/>
      <c r="G1198" s="27"/>
      <c r="H1198" s="24"/>
      <c r="I1198" s="27"/>
      <c r="J1198" s="27"/>
      <c r="K1198" s="27"/>
      <c r="L1198" s="4"/>
      <c r="M1198" s="4"/>
      <c r="N1198" s="30"/>
      <c r="O1198" s="30"/>
      <c r="P1198" s="4"/>
      <c r="Q1198" s="4"/>
      <c r="R1198" s="24"/>
      <c r="S1198" s="27"/>
      <c r="T1198" s="27"/>
      <c r="U1198" s="27"/>
      <c r="V1198" s="4"/>
      <c r="W1198" s="4"/>
      <c r="X1198" s="30"/>
      <c r="Y1198" s="30"/>
      <c r="Z1198" s="4"/>
      <c r="AA1198" s="4"/>
      <c r="AB1198" s="24"/>
      <c r="AC1198" s="27"/>
      <c r="AD1198" s="27"/>
      <c r="AE1198" s="27"/>
      <c r="AF1198" s="4"/>
      <c r="AG1198" s="4"/>
      <c r="AH1198" s="30"/>
      <c r="AI1198" s="30"/>
      <c r="AJ1198" s="4"/>
      <c r="AK1198" s="4"/>
      <c r="AL1198" s="24"/>
      <c r="AM1198" s="27"/>
      <c r="AN1198" s="27"/>
      <c r="AO1198" s="27"/>
      <c r="AP1198" s="4"/>
      <c r="AQ1198" s="4"/>
      <c r="AR1198" s="30"/>
      <c r="AS1198" s="30"/>
      <c r="AV1198" s="24"/>
      <c r="AW1198" s="27"/>
      <c r="AX1198" s="27"/>
      <c r="AY1198" s="27"/>
    </row>
    <row r="1199" spans="2:51" x14ac:dyDescent="0.25">
      <c r="B1199" s="4"/>
      <c r="C1199" s="30"/>
      <c r="D1199" s="30"/>
      <c r="E1199" s="30"/>
      <c r="F1199" s="27"/>
      <c r="G1199" s="27"/>
      <c r="H1199" s="24"/>
      <c r="I1199" s="27"/>
      <c r="J1199" s="27"/>
      <c r="K1199" s="27"/>
      <c r="L1199" s="4"/>
      <c r="M1199" s="4"/>
      <c r="N1199" s="30"/>
      <c r="O1199" s="30"/>
      <c r="P1199" s="4"/>
      <c r="Q1199" s="4"/>
      <c r="R1199" s="24"/>
      <c r="S1199" s="27"/>
      <c r="T1199" s="27"/>
      <c r="U1199" s="27"/>
      <c r="V1199" s="4"/>
      <c r="W1199" s="4"/>
      <c r="X1199" s="30"/>
      <c r="Y1199" s="30"/>
      <c r="Z1199" s="4"/>
      <c r="AA1199" s="4"/>
      <c r="AB1199" s="24"/>
      <c r="AC1199" s="27"/>
      <c r="AD1199" s="27"/>
      <c r="AE1199" s="27"/>
      <c r="AF1199" s="4"/>
      <c r="AG1199" s="4"/>
      <c r="AH1199" s="30"/>
      <c r="AI1199" s="30"/>
      <c r="AJ1199" s="4"/>
      <c r="AK1199" s="4"/>
      <c r="AL1199" s="24"/>
      <c r="AM1199" s="27"/>
      <c r="AN1199" s="27"/>
      <c r="AO1199" s="27"/>
      <c r="AP1199" s="4"/>
      <c r="AQ1199" s="4"/>
      <c r="AR1199" s="30"/>
      <c r="AS1199" s="30"/>
      <c r="AV1199" s="24"/>
      <c r="AW1199" s="27"/>
      <c r="AX1199" s="27"/>
      <c r="AY1199" s="27"/>
    </row>
    <row r="1200" spans="2:51" x14ac:dyDescent="0.25">
      <c r="B1200" s="4"/>
      <c r="C1200" s="30"/>
      <c r="D1200" s="30"/>
      <c r="E1200" s="30"/>
      <c r="F1200" s="27"/>
      <c r="G1200" s="27"/>
      <c r="H1200" s="24"/>
      <c r="I1200" s="27"/>
      <c r="J1200" s="27"/>
      <c r="K1200" s="27"/>
      <c r="L1200" s="4"/>
      <c r="M1200" s="4"/>
      <c r="N1200" s="30"/>
      <c r="O1200" s="30"/>
      <c r="P1200" s="4"/>
      <c r="Q1200" s="4"/>
      <c r="R1200" s="24"/>
      <c r="S1200" s="27"/>
      <c r="T1200" s="27"/>
      <c r="U1200" s="27"/>
      <c r="V1200" s="4"/>
      <c r="W1200" s="4"/>
      <c r="X1200" s="30"/>
      <c r="Y1200" s="30"/>
      <c r="Z1200" s="4"/>
      <c r="AA1200" s="4"/>
      <c r="AB1200" s="24"/>
      <c r="AC1200" s="27"/>
      <c r="AD1200" s="27"/>
      <c r="AE1200" s="27"/>
      <c r="AF1200" s="4"/>
      <c r="AG1200" s="4"/>
      <c r="AH1200" s="30"/>
      <c r="AI1200" s="30"/>
      <c r="AJ1200" s="4"/>
      <c r="AK1200" s="4"/>
      <c r="AL1200" s="24"/>
      <c r="AM1200" s="27"/>
      <c r="AN1200" s="27"/>
      <c r="AO1200" s="27"/>
      <c r="AP1200" s="4"/>
      <c r="AQ1200" s="4"/>
      <c r="AR1200" s="30"/>
      <c r="AS1200" s="30"/>
      <c r="AV1200" s="24"/>
      <c r="AW1200" s="27"/>
      <c r="AX1200" s="27"/>
      <c r="AY1200" s="27"/>
    </row>
    <row r="1201" spans="2:51" x14ac:dyDescent="0.25">
      <c r="B1201" s="4"/>
      <c r="C1201" s="30"/>
      <c r="D1201" s="30"/>
      <c r="E1201" s="30"/>
      <c r="F1201" s="27"/>
      <c r="G1201" s="27"/>
      <c r="H1201" s="24"/>
      <c r="I1201" s="27"/>
      <c r="J1201" s="27"/>
      <c r="K1201" s="27"/>
      <c r="L1201" s="4"/>
      <c r="M1201" s="4"/>
      <c r="N1201" s="30"/>
      <c r="O1201" s="30"/>
      <c r="P1201" s="4"/>
      <c r="Q1201" s="4"/>
      <c r="R1201" s="24"/>
      <c r="S1201" s="27"/>
      <c r="T1201" s="27"/>
      <c r="U1201" s="27"/>
      <c r="V1201" s="4"/>
      <c r="W1201" s="4"/>
      <c r="X1201" s="30"/>
      <c r="Y1201" s="30"/>
      <c r="Z1201" s="4"/>
      <c r="AA1201" s="4"/>
      <c r="AB1201" s="24"/>
      <c r="AC1201" s="27"/>
      <c r="AD1201" s="27"/>
      <c r="AE1201" s="27"/>
      <c r="AF1201" s="4"/>
      <c r="AG1201" s="4"/>
      <c r="AH1201" s="30"/>
      <c r="AI1201" s="30"/>
      <c r="AJ1201" s="4"/>
      <c r="AK1201" s="4"/>
      <c r="AL1201" s="24"/>
      <c r="AM1201" s="27"/>
      <c r="AN1201" s="27"/>
      <c r="AO1201" s="27"/>
      <c r="AP1201" s="4"/>
      <c r="AQ1201" s="4"/>
      <c r="AR1201" s="30"/>
      <c r="AS1201" s="30"/>
      <c r="AV1201" s="24"/>
      <c r="AW1201" s="27"/>
      <c r="AX1201" s="27"/>
      <c r="AY1201" s="27"/>
    </row>
    <row r="1202" spans="2:51" x14ac:dyDescent="0.25">
      <c r="B1202" s="4"/>
      <c r="C1202" s="30"/>
      <c r="D1202" s="30"/>
      <c r="E1202" s="30"/>
      <c r="F1202" s="27"/>
      <c r="G1202" s="27"/>
      <c r="H1202" s="24"/>
      <c r="I1202" s="27"/>
      <c r="J1202" s="27"/>
      <c r="K1202" s="27"/>
      <c r="L1202" s="4"/>
      <c r="M1202" s="4"/>
      <c r="N1202" s="30"/>
      <c r="O1202" s="30"/>
      <c r="P1202" s="4"/>
      <c r="Q1202" s="4"/>
      <c r="R1202" s="24"/>
      <c r="S1202" s="27"/>
      <c r="T1202" s="27"/>
      <c r="U1202" s="27"/>
      <c r="V1202" s="4"/>
      <c r="W1202" s="4"/>
      <c r="X1202" s="30"/>
      <c r="Y1202" s="30"/>
      <c r="Z1202" s="4"/>
      <c r="AA1202" s="4"/>
      <c r="AB1202" s="24"/>
      <c r="AC1202" s="27"/>
      <c r="AD1202" s="27"/>
      <c r="AE1202" s="27"/>
      <c r="AF1202" s="4"/>
      <c r="AG1202" s="4"/>
      <c r="AH1202" s="30"/>
      <c r="AI1202" s="30"/>
      <c r="AJ1202" s="4"/>
      <c r="AK1202" s="4"/>
      <c r="AL1202" s="24"/>
      <c r="AM1202" s="27"/>
      <c r="AN1202" s="27"/>
      <c r="AO1202" s="27"/>
      <c r="AP1202" s="4"/>
      <c r="AQ1202" s="4"/>
      <c r="AR1202" s="30"/>
      <c r="AS1202" s="30"/>
      <c r="AV1202" s="24"/>
      <c r="AW1202" s="27"/>
      <c r="AX1202" s="27"/>
      <c r="AY1202" s="27"/>
    </row>
    <row r="1203" spans="2:51" x14ac:dyDescent="0.25">
      <c r="B1203" s="4"/>
      <c r="C1203" s="30"/>
      <c r="D1203" s="30"/>
      <c r="E1203" s="30"/>
      <c r="F1203" s="27"/>
      <c r="G1203" s="27"/>
      <c r="H1203" s="24"/>
      <c r="I1203" s="27"/>
      <c r="J1203" s="27"/>
      <c r="K1203" s="27"/>
      <c r="L1203" s="4"/>
      <c r="M1203" s="4"/>
      <c r="N1203" s="30"/>
      <c r="O1203" s="30"/>
      <c r="P1203" s="4"/>
      <c r="Q1203" s="4"/>
      <c r="R1203" s="24"/>
      <c r="S1203" s="27"/>
      <c r="T1203" s="27"/>
      <c r="U1203" s="27"/>
      <c r="V1203" s="4"/>
      <c r="W1203" s="4"/>
      <c r="X1203" s="30"/>
      <c r="Y1203" s="30"/>
      <c r="Z1203" s="4"/>
      <c r="AA1203" s="4"/>
      <c r="AB1203" s="24"/>
      <c r="AC1203" s="27"/>
      <c r="AD1203" s="27"/>
      <c r="AE1203" s="27"/>
      <c r="AF1203" s="4"/>
      <c r="AG1203" s="4"/>
      <c r="AH1203" s="30"/>
      <c r="AI1203" s="30"/>
      <c r="AJ1203" s="4"/>
      <c r="AK1203" s="4"/>
      <c r="AL1203" s="24"/>
      <c r="AM1203" s="27"/>
      <c r="AN1203" s="27"/>
      <c r="AO1203" s="27"/>
      <c r="AP1203" s="4"/>
      <c r="AQ1203" s="4"/>
      <c r="AR1203" s="30"/>
      <c r="AS1203" s="30"/>
      <c r="AV1203" s="24"/>
      <c r="AW1203" s="27"/>
      <c r="AX1203" s="27"/>
      <c r="AY1203" s="27"/>
    </row>
    <row r="1204" spans="2:51" x14ac:dyDescent="0.25">
      <c r="B1204" s="4"/>
      <c r="C1204" s="30"/>
      <c r="D1204" s="30"/>
      <c r="E1204" s="30"/>
      <c r="F1204" s="27"/>
      <c r="G1204" s="27"/>
      <c r="H1204" s="24"/>
      <c r="I1204" s="27"/>
      <c r="J1204" s="27"/>
      <c r="K1204" s="27"/>
      <c r="L1204" s="4"/>
      <c r="M1204" s="4"/>
      <c r="N1204" s="30"/>
      <c r="O1204" s="30"/>
      <c r="P1204" s="4"/>
      <c r="Q1204" s="4"/>
      <c r="R1204" s="24"/>
      <c r="S1204" s="27"/>
      <c r="T1204" s="27"/>
      <c r="U1204" s="27"/>
      <c r="V1204" s="4"/>
      <c r="W1204" s="4"/>
      <c r="X1204" s="30"/>
      <c r="Y1204" s="30"/>
      <c r="Z1204" s="4"/>
      <c r="AA1204" s="4"/>
      <c r="AB1204" s="24"/>
      <c r="AC1204" s="27"/>
      <c r="AD1204" s="27"/>
      <c r="AE1204" s="27"/>
      <c r="AF1204" s="4"/>
      <c r="AG1204" s="4"/>
      <c r="AH1204" s="30"/>
      <c r="AI1204" s="30"/>
      <c r="AJ1204" s="4"/>
      <c r="AK1204" s="4"/>
      <c r="AL1204" s="24"/>
      <c r="AM1204" s="27"/>
      <c r="AN1204" s="27"/>
      <c r="AO1204" s="27"/>
      <c r="AP1204" s="4"/>
      <c r="AQ1204" s="4"/>
      <c r="AR1204" s="30"/>
      <c r="AS1204" s="30"/>
      <c r="AV1204" s="24"/>
      <c r="AW1204" s="27"/>
      <c r="AX1204" s="27"/>
      <c r="AY1204" s="27"/>
    </row>
    <row r="1205" spans="2:51" x14ac:dyDescent="0.25">
      <c r="B1205" s="4"/>
      <c r="C1205" s="30"/>
      <c r="D1205" s="30"/>
      <c r="E1205" s="30"/>
      <c r="F1205" s="27"/>
      <c r="G1205" s="27"/>
      <c r="H1205" s="24"/>
      <c r="I1205" s="27"/>
      <c r="J1205" s="27"/>
      <c r="K1205" s="27"/>
      <c r="L1205" s="4"/>
      <c r="M1205" s="4"/>
      <c r="N1205" s="30"/>
      <c r="O1205" s="30"/>
      <c r="P1205" s="4"/>
      <c r="Q1205" s="4"/>
      <c r="R1205" s="24"/>
      <c r="S1205" s="27"/>
      <c r="T1205" s="27"/>
      <c r="U1205" s="27"/>
      <c r="V1205" s="4"/>
      <c r="W1205" s="4"/>
      <c r="X1205" s="30"/>
      <c r="Y1205" s="30"/>
      <c r="Z1205" s="4"/>
      <c r="AA1205" s="4"/>
      <c r="AB1205" s="24"/>
      <c r="AC1205" s="27"/>
      <c r="AD1205" s="27"/>
      <c r="AE1205" s="27"/>
      <c r="AF1205" s="4"/>
      <c r="AG1205" s="4"/>
      <c r="AH1205" s="30"/>
      <c r="AI1205" s="30"/>
      <c r="AJ1205" s="4"/>
      <c r="AK1205" s="4"/>
      <c r="AL1205" s="24"/>
      <c r="AM1205" s="27"/>
      <c r="AN1205" s="27"/>
      <c r="AO1205" s="27"/>
      <c r="AP1205" s="4"/>
      <c r="AQ1205" s="4"/>
      <c r="AR1205" s="30"/>
      <c r="AS1205" s="30"/>
      <c r="AV1205" s="24"/>
      <c r="AW1205" s="27"/>
      <c r="AX1205" s="27"/>
      <c r="AY1205" s="27"/>
    </row>
    <row r="1206" spans="2:51" x14ac:dyDescent="0.25">
      <c r="B1206" s="4"/>
      <c r="C1206" s="30"/>
      <c r="D1206" s="30"/>
      <c r="E1206" s="30"/>
      <c r="F1206" s="27"/>
      <c r="G1206" s="27"/>
      <c r="H1206" s="24"/>
      <c r="I1206" s="27"/>
      <c r="J1206" s="27"/>
      <c r="K1206" s="27"/>
      <c r="L1206" s="4"/>
      <c r="M1206" s="4"/>
      <c r="N1206" s="30"/>
      <c r="O1206" s="30"/>
      <c r="P1206" s="4"/>
      <c r="Q1206" s="4"/>
      <c r="R1206" s="24"/>
      <c r="S1206" s="27"/>
      <c r="T1206" s="27"/>
      <c r="U1206" s="27"/>
      <c r="V1206" s="4"/>
      <c r="W1206" s="4"/>
      <c r="X1206" s="30"/>
      <c r="Y1206" s="30"/>
      <c r="Z1206" s="4"/>
      <c r="AA1206" s="4"/>
      <c r="AB1206" s="24"/>
      <c r="AC1206" s="27"/>
      <c r="AD1206" s="27"/>
      <c r="AE1206" s="27"/>
      <c r="AF1206" s="4"/>
      <c r="AG1206" s="4"/>
      <c r="AH1206" s="30"/>
      <c r="AI1206" s="30"/>
      <c r="AJ1206" s="4"/>
      <c r="AK1206" s="4"/>
      <c r="AL1206" s="24"/>
      <c r="AM1206" s="27"/>
      <c r="AN1206" s="27"/>
      <c r="AO1206" s="27"/>
      <c r="AP1206" s="4"/>
      <c r="AQ1206" s="4"/>
      <c r="AR1206" s="30"/>
      <c r="AS1206" s="30"/>
      <c r="AV1206" s="24"/>
      <c r="AW1206" s="27"/>
      <c r="AX1206" s="27"/>
      <c r="AY1206" s="27"/>
    </row>
    <row r="1207" spans="2:51" x14ac:dyDescent="0.25">
      <c r="B1207" s="4"/>
      <c r="C1207" s="30"/>
      <c r="D1207" s="30"/>
      <c r="E1207" s="30"/>
      <c r="F1207" s="27"/>
      <c r="G1207" s="27"/>
      <c r="H1207" s="24"/>
      <c r="I1207" s="27"/>
      <c r="J1207" s="27"/>
      <c r="K1207" s="27"/>
      <c r="L1207" s="4"/>
      <c r="M1207" s="4"/>
      <c r="N1207" s="30"/>
      <c r="O1207" s="30"/>
      <c r="P1207" s="4"/>
      <c r="Q1207" s="4"/>
      <c r="R1207" s="24"/>
      <c r="S1207" s="27"/>
      <c r="T1207" s="27"/>
      <c r="U1207" s="27"/>
      <c r="V1207" s="4"/>
      <c r="W1207" s="4"/>
      <c r="X1207" s="30"/>
      <c r="Y1207" s="30"/>
      <c r="Z1207" s="4"/>
      <c r="AA1207" s="4"/>
      <c r="AB1207" s="24"/>
      <c r="AC1207" s="27"/>
      <c r="AD1207" s="27"/>
      <c r="AE1207" s="27"/>
      <c r="AF1207" s="4"/>
      <c r="AG1207" s="4"/>
      <c r="AH1207" s="30"/>
      <c r="AI1207" s="30"/>
      <c r="AJ1207" s="4"/>
      <c r="AK1207" s="4"/>
      <c r="AL1207" s="24"/>
      <c r="AM1207" s="27"/>
      <c r="AN1207" s="27"/>
      <c r="AO1207" s="27"/>
      <c r="AP1207" s="4"/>
      <c r="AQ1207" s="4"/>
      <c r="AR1207" s="30"/>
      <c r="AS1207" s="30"/>
      <c r="AV1207" s="24"/>
      <c r="AW1207" s="27"/>
      <c r="AX1207" s="27"/>
      <c r="AY1207" s="27"/>
    </row>
    <row r="1208" spans="2:51" x14ac:dyDescent="0.25">
      <c r="B1208" s="4"/>
      <c r="C1208" s="30"/>
      <c r="D1208" s="30"/>
      <c r="E1208" s="30"/>
      <c r="F1208" s="27"/>
      <c r="G1208" s="27"/>
      <c r="H1208" s="24"/>
      <c r="I1208" s="27"/>
      <c r="J1208" s="27"/>
      <c r="K1208" s="27"/>
      <c r="L1208" s="4"/>
      <c r="M1208" s="4"/>
      <c r="N1208" s="30"/>
      <c r="O1208" s="30"/>
      <c r="P1208" s="4"/>
      <c r="Q1208" s="4"/>
      <c r="R1208" s="24"/>
      <c r="S1208" s="27"/>
      <c r="T1208" s="27"/>
      <c r="U1208" s="27"/>
      <c r="V1208" s="4"/>
      <c r="W1208" s="4"/>
      <c r="X1208" s="30"/>
      <c r="Y1208" s="30"/>
      <c r="Z1208" s="4"/>
      <c r="AA1208" s="4"/>
      <c r="AB1208" s="24"/>
      <c r="AC1208" s="27"/>
      <c r="AD1208" s="27"/>
      <c r="AE1208" s="27"/>
      <c r="AF1208" s="4"/>
      <c r="AG1208" s="4"/>
      <c r="AH1208" s="30"/>
      <c r="AI1208" s="30"/>
      <c r="AJ1208" s="4"/>
      <c r="AK1208" s="4"/>
      <c r="AL1208" s="24"/>
      <c r="AM1208" s="27"/>
      <c r="AN1208" s="27"/>
      <c r="AO1208" s="27"/>
      <c r="AP1208" s="4"/>
      <c r="AQ1208" s="4"/>
      <c r="AR1208" s="30"/>
      <c r="AS1208" s="30"/>
      <c r="AV1208" s="24"/>
      <c r="AW1208" s="27"/>
      <c r="AX1208" s="27"/>
      <c r="AY1208" s="27"/>
    </row>
    <row r="1209" spans="2:51" x14ac:dyDescent="0.25">
      <c r="B1209" s="4"/>
      <c r="C1209" s="30"/>
      <c r="D1209" s="30"/>
      <c r="E1209" s="30"/>
      <c r="F1209" s="27"/>
      <c r="G1209" s="27"/>
      <c r="H1209" s="24"/>
      <c r="I1209" s="27"/>
      <c r="J1209" s="27"/>
      <c r="K1209" s="27"/>
      <c r="L1209" s="4"/>
      <c r="M1209" s="4"/>
      <c r="N1209" s="30"/>
      <c r="O1209" s="30"/>
      <c r="P1209" s="4"/>
      <c r="Q1209" s="4"/>
      <c r="R1209" s="24"/>
      <c r="S1209" s="27"/>
      <c r="T1209" s="27"/>
      <c r="U1209" s="27"/>
      <c r="V1209" s="4"/>
      <c r="W1209" s="4"/>
      <c r="X1209" s="30"/>
      <c r="Y1209" s="30"/>
      <c r="Z1209" s="4"/>
      <c r="AA1209" s="4"/>
      <c r="AB1209" s="24"/>
      <c r="AC1209" s="27"/>
      <c r="AD1209" s="27"/>
      <c r="AE1209" s="27"/>
      <c r="AF1209" s="4"/>
      <c r="AG1209" s="4"/>
      <c r="AH1209" s="30"/>
      <c r="AI1209" s="30"/>
      <c r="AJ1209" s="4"/>
      <c r="AK1209" s="4"/>
      <c r="AL1209" s="24"/>
      <c r="AM1209" s="27"/>
      <c r="AN1209" s="27"/>
      <c r="AO1209" s="27"/>
      <c r="AP1209" s="4"/>
      <c r="AQ1209" s="4"/>
      <c r="AR1209" s="30"/>
      <c r="AS1209" s="30"/>
      <c r="AV1209" s="24"/>
      <c r="AW1209" s="27"/>
      <c r="AX1209" s="27"/>
      <c r="AY1209" s="27"/>
    </row>
    <row r="1210" spans="2:51" x14ac:dyDescent="0.25">
      <c r="B1210" s="4"/>
      <c r="C1210" s="30"/>
      <c r="D1210" s="30"/>
      <c r="E1210" s="30"/>
      <c r="F1210" s="27"/>
      <c r="G1210" s="27"/>
      <c r="H1210" s="24"/>
      <c r="I1210" s="27"/>
      <c r="J1210" s="27"/>
      <c r="K1210" s="27"/>
      <c r="L1210" s="4"/>
      <c r="M1210" s="4"/>
      <c r="N1210" s="30"/>
      <c r="O1210" s="30"/>
      <c r="P1210" s="4"/>
      <c r="Q1210" s="4"/>
      <c r="R1210" s="24"/>
      <c r="S1210" s="27"/>
      <c r="T1210" s="27"/>
      <c r="U1210" s="27"/>
      <c r="V1210" s="4"/>
      <c r="W1210" s="4"/>
      <c r="X1210" s="30"/>
      <c r="Y1210" s="30"/>
      <c r="Z1210" s="4"/>
      <c r="AA1210" s="4"/>
      <c r="AB1210" s="24"/>
      <c r="AC1210" s="27"/>
      <c r="AD1210" s="27"/>
      <c r="AE1210" s="27"/>
      <c r="AF1210" s="4"/>
      <c r="AG1210" s="4"/>
      <c r="AH1210" s="30"/>
      <c r="AI1210" s="30"/>
      <c r="AJ1210" s="4"/>
      <c r="AK1210" s="4"/>
      <c r="AL1210" s="24"/>
      <c r="AM1210" s="27"/>
      <c r="AN1210" s="27"/>
      <c r="AO1210" s="27"/>
      <c r="AP1210" s="4"/>
      <c r="AQ1210" s="4"/>
      <c r="AR1210" s="30"/>
      <c r="AS1210" s="30"/>
      <c r="AV1210" s="24"/>
      <c r="AW1210" s="27"/>
      <c r="AX1210" s="27"/>
      <c r="AY1210" s="27"/>
    </row>
    <row r="1211" spans="2:51" x14ac:dyDescent="0.25">
      <c r="B1211" s="4"/>
      <c r="C1211" s="30"/>
      <c r="D1211" s="30"/>
      <c r="E1211" s="30"/>
      <c r="F1211" s="27"/>
      <c r="G1211" s="27"/>
      <c r="H1211" s="24"/>
      <c r="I1211" s="27"/>
      <c r="J1211" s="27"/>
      <c r="K1211" s="27"/>
      <c r="L1211" s="4"/>
      <c r="M1211" s="4"/>
      <c r="N1211" s="30"/>
      <c r="O1211" s="30"/>
      <c r="P1211" s="4"/>
      <c r="Q1211" s="4"/>
      <c r="R1211" s="24"/>
      <c r="S1211" s="27"/>
      <c r="T1211" s="27"/>
      <c r="U1211" s="27"/>
      <c r="V1211" s="4"/>
      <c r="W1211" s="4"/>
      <c r="X1211" s="30"/>
      <c r="Y1211" s="30"/>
      <c r="Z1211" s="4"/>
      <c r="AA1211" s="4"/>
      <c r="AB1211" s="24"/>
      <c r="AC1211" s="27"/>
      <c r="AD1211" s="27"/>
      <c r="AE1211" s="27"/>
      <c r="AF1211" s="4"/>
      <c r="AG1211" s="4"/>
      <c r="AH1211" s="30"/>
      <c r="AI1211" s="30"/>
      <c r="AJ1211" s="4"/>
      <c r="AK1211" s="4"/>
      <c r="AL1211" s="24"/>
      <c r="AM1211" s="27"/>
      <c r="AN1211" s="27"/>
      <c r="AO1211" s="27"/>
      <c r="AP1211" s="4"/>
      <c r="AQ1211" s="4"/>
      <c r="AR1211" s="30"/>
      <c r="AS1211" s="30"/>
      <c r="AV1211" s="24"/>
      <c r="AW1211" s="27"/>
      <c r="AX1211" s="27"/>
      <c r="AY1211" s="27"/>
    </row>
  </sheetData>
  <mergeCells count="35">
    <mergeCell ref="B3:K3"/>
    <mergeCell ref="B2:BB2"/>
    <mergeCell ref="AZ3:BB3"/>
    <mergeCell ref="L3:U3"/>
    <mergeCell ref="AF3:AO3"/>
    <mergeCell ref="V3:AE3"/>
    <mergeCell ref="AP3:AY3"/>
    <mergeCell ref="BC2:DC2"/>
    <mergeCell ref="BC3:BL3"/>
    <mergeCell ref="BM3:BV3"/>
    <mergeCell ref="CG3:CP3"/>
    <mergeCell ref="DA3:DC3"/>
    <mergeCell ref="BW3:CF3"/>
    <mergeCell ref="CQ3:CZ3"/>
    <mergeCell ref="DD2:FD2"/>
    <mergeCell ref="DD3:DM3"/>
    <mergeCell ref="DN3:DW3"/>
    <mergeCell ref="DX3:EG3"/>
    <mergeCell ref="EH3:EQ3"/>
    <mergeCell ref="ER3:FA3"/>
    <mergeCell ref="FB3:FD3"/>
    <mergeCell ref="FE2:HE2"/>
    <mergeCell ref="FE3:FN3"/>
    <mergeCell ref="FO3:FX3"/>
    <mergeCell ref="FY3:GH3"/>
    <mergeCell ref="GI3:GR3"/>
    <mergeCell ref="GS3:HB3"/>
    <mergeCell ref="HC3:HE3"/>
    <mergeCell ref="HF2:JF2"/>
    <mergeCell ref="HF3:HO3"/>
    <mergeCell ref="HP3:HY3"/>
    <mergeCell ref="HZ3:II3"/>
    <mergeCell ref="IJ3:IS3"/>
    <mergeCell ref="IT3:JC3"/>
    <mergeCell ref="JD3:JF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B1" sqref="B1"/>
    </sheetView>
  </sheetViews>
  <sheetFormatPr defaultRowHeight="15" x14ac:dyDescent="0.25"/>
  <cols>
    <col min="1" max="1" width="4.140625" style="33" customWidth="1"/>
    <col min="2" max="16384" width="9.140625" style="33"/>
  </cols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FN1211"/>
  <sheetViews>
    <sheetView workbookViewId="0">
      <selection activeCell="AL6" sqref="AL6"/>
    </sheetView>
  </sheetViews>
  <sheetFormatPr defaultRowHeight="15" x14ac:dyDescent="0.25"/>
  <cols>
    <col min="1" max="1" width="4.140625" customWidth="1"/>
    <col min="2" max="2" width="15.7109375" bestFit="1" customWidth="1"/>
    <col min="3" max="3" width="7.42578125" bestFit="1" customWidth="1"/>
    <col min="4" max="4" width="8" bestFit="1" customWidth="1"/>
    <col min="5" max="5" width="3.85546875" customWidth="1"/>
    <col min="6" max="6" width="5.42578125" style="20" bestFit="1" customWidth="1"/>
    <col min="7" max="7" width="15" style="31" bestFit="1" customWidth="1"/>
    <col min="8" max="8" width="13.140625" style="31" bestFit="1" customWidth="1"/>
    <col min="9" max="9" width="13.42578125" style="31" bestFit="1" customWidth="1"/>
    <col min="10" max="10" width="12.140625" style="28" bestFit="1" customWidth="1"/>
    <col min="11" max="11" width="8.7109375" style="25" bestFit="1" customWidth="1"/>
    <col min="12" max="12" width="16.85546875" style="31" bestFit="1" customWidth="1"/>
    <col min="13" max="13" width="17.5703125" style="25" bestFit="1" customWidth="1"/>
    <col min="14" max="14" width="11.85546875" style="31" bestFit="1" customWidth="1"/>
    <col min="15" max="15" width="6.5703125" style="28" bestFit="1" customWidth="1"/>
    <col min="16" max="16" width="17.85546875" style="28" bestFit="1" customWidth="1"/>
    <col min="17" max="17" width="5.42578125" style="20" bestFit="1" customWidth="1"/>
    <col min="18" max="18" width="15" style="20" bestFit="1" customWidth="1"/>
    <col min="19" max="19" width="13.140625" style="31" bestFit="1" customWidth="1"/>
    <col min="20" max="20" width="13.42578125" style="31" bestFit="1" customWidth="1"/>
    <col min="21" max="21" width="12.7109375" style="20" bestFit="1" customWidth="1"/>
    <col min="22" max="22" width="8.7109375" style="25" bestFit="1" customWidth="1"/>
    <col min="23" max="23" width="16.85546875" style="28" bestFit="1" customWidth="1"/>
    <col min="24" max="24" width="6.5703125" style="28" bestFit="1" customWidth="1"/>
    <col min="25" max="25" width="17.85546875" style="28" bestFit="1" customWidth="1"/>
    <col min="26" max="26" width="5.42578125" style="20" bestFit="1" customWidth="1"/>
    <col min="27" max="27" width="15" style="20" bestFit="1" customWidth="1"/>
    <col min="28" max="28" width="13.140625" style="31" bestFit="1" customWidth="1"/>
    <col min="29" max="29" width="13.42578125" style="31" bestFit="1" customWidth="1"/>
    <col min="30" max="30" width="12.7109375" style="20" bestFit="1" customWidth="1"/>
    <col min="31" max="31" width="8.7109375" style="25" bestFit="1" customWidth="1"/>
    <col min="32" max="32" width="16.85546875" style="28" bestFit="1" customWidth="1"/>
    <col min="33" max="33" width="6.5703125" style="28" bestFit="1" customWidth="1"/>
    <col min="34" max="34" width="17.85546875" style="28" bestFit="1" customWidth="1"/>
    <col min="35" max="35" width="8.85546875" bestFit="1" customWidth="1"/>
    <col min="36" max="36" width="6.5703125" bestFit="1" customWidth="1"/>
    <col min="37" max="37" width="17.85546875" bestFit="1" customWidth="1"/>
    <col min="38" max="38" width="10.42578125" style="37" bestFit="1" customWidth="1"/>
    <col min="39" max="39" width="5.42578125" bestFit="1" customWidth="1"/>
    <col min="40" max="40" width="15" bestFit="1" customWidth="1"/>
    <col min="41" max="41" width="13.140625" bestFit="1" customWidth="1"/>
    <col min="42" max="42" width="13.42578125" bestFit="1" customWidth="1"/>
    <col min="43" max="43" width="12.140625" bestFit="1" customWidth="1"/>
    <col min="44" max="44" width="8.7109375" bestFit="1" customWidth="1"/>
    <col min="45" max="45" width="16.85546875" bestFit="1" customWidth="1"/>
    <col min="46" max="46" width="17.5703125" bestFit="1" customWidth="1"/>
    <col min="47" max="47" width="11.85546875" bestFit="1" customWidth="1"/>
    <col min="48" max="48" width="6.5703125" bestFit="1" customWidth="1"/>
    <col min="49" max="49" width="17.85546875" bestFit="1" customWidth="1"/>
    <col min="50" max="50" width="5.42578125" bestFit="1" customWidth="1"/>
    <col min="51" max="51" width="15" bestFit="1" customWidth="1"/>
    <col min="52" max="52" width="13.140625" bestFit="1" customWidth="1"/>
    <col min="53" max="53" width="13.42578125" bestFit="1" customWidth="1"/>
    <col min="54" max="54" width="12.7109375" bestFit="1" customWidth="1"/>
    <col min="55" max="55" width="8.7109375" bestFit="1" customWidth="1"/>
    <col min="56" max="56" width="16.85546875" bestFit="1" customWidth="1"/>
    <col min="57" max="57" width="6.5703125" bestFit="1" customWidth="1"/>
    <col min="58" max="58" width="17.85546875" bestFit="1" customWidth="1"/>
    <col min="59" max="59" width="5.42578125" bestFit="1" customWidth="1"/>
    <col min="60" max="60" width="15" bestFit="1" customWidth="1"/>
    <col min="61" max="61" width="13.140625" bestFit="1" customWidth="1"/>
    <col min="62" max="62" width="13.42578125" bestFit="1" customWidth="1"/>
    <col min="63" max="63" width="12.7109375" bestFit="1" customWidth="1"/>
    <col min="64" max="64" width="8.7109375" bestFit="1" customWidth="1"/>
    <col min="65" max="65" width="16.85546875" bestFit="1" customWidth="1"/>
    <col min="66" max="66" width="6.5703125" bestFit="1" customWidth="1"/>
    <col min="67" max="67" width="17.85546875" bestFit="1" customWidth="1"/>
    <col min="68" max="68" width="8.85546875" bestFit="1" customWidth="1"/>
    <col min="69" max="69" width="6.5703125" bestFit="1" customWidth="1"/>
    <col min="70" max="70" width="17.85546875" bestFit="1" customWidth="1"/>
    <col min="71" max="71" width="10.42578125" bestFit="1" customWidth="1"/>
    <col min="72" max="72" width="5.42578125" bestFit="1" customWidth="1"/>
    <col min="73" max="73" width="15" bestFit="1" customWidth="1"/>
    <col min="74" max="74" width="13.140625" bestFit="1" customWidth="1"/>
    <col min="75" max="75" width="13.42578125" bestFit="1" customWidth="1"/>
    <col min="76" max="76" width="12.140625" bestFit="1" customWidth="1"/>
    <col min="77" max="77" width="8.7109375" bestFit="1" customWidth="1"/>
    <col min="78" max="78" width="16.85546875" bestFit="1" customWidth="1"/>
    <col min="79" max="79" width="17.5703125" bestFit="1" customWidth="1"/>
    <col min="80" max="80" width="11.85546875" bestFit="1" customWidth="1"/>
    <col min="81" max="81" width="6.5703125" bestFit="1" customWidth="1"/>
    <col min="82" max="82" width="17.85546875" bestFit="1" customWidth="1"/>
    <col min="83" max="83" width="5.42578125" bestFit="1" customWidth="1"/>
    <col min="84" max="84" width="15" bestFit="1" customWidth="1"/>
    <col min="85" max="85" width="13.140625" bestFit="1" customWidth="1"/>
    <col min="86" max="86" width="13.42578125" bestFit="1" customWidth="1"/>
    <col min="87" max="87" width="12.7109375" bestFit="1" customWidth="1"/>
    <col min="88" max="88" width="8.7109375" bestFit="1" customWidth="1"/>
    <col min="89" max="89" width="16.85546875" bestFit="1" customWidth="1"/>
    <col min="90" max="90" width="6.5703125" bestFit="1" customWidth="1"/>
    <col min="91" max="91" width="17.85546875" bestFit="1" customWidth="1"/>
    <col min="92" max="92" width="5.42578125" bestFit="1" customWidth="1"/>
    <col min="93" max="93" width="15" bestFit="1" customWidth="1"/>
    <col min="94" max="94" width="13.140625" bestFit="1" customWidth="1"/>
    <col min="95" max="95" width="13.42578125" bestFit="1" customWidth="1"/>
    <col min="96" max="96" width="12.7109375" bestFit="1" customWidth="1"/>
    <col min="97" max="97" width="8.7109375" bestFit="1" customWidth="1"/>
    <col min="98" max="98" width="16.85546875" bestFit="1" customWidth="1"/>
    <col min="99" max="99" width="6.5703125" bestFit="1" customWidth="1"/>
    <col min="100" max="100" width="17.85546875" bestFit="1" customWidth="1"/>
    <col min="101" max="101" width="8.85546875" bestFit="1" customWidth="1"/>
    <col min="102" max="102" width="6.5703125" bestFit="1" customWidth="1"/>
    <col min="103" max="103" width="17.85546875" bestFit="1" customWidth="1"/>
    <col min="104" max="104" width="10.42578125" bestFit="1" customWidth="1"/>
    <col min="105" max="105" width="5.42578125" bestFit="1" customWidth="1"/>
    <col min="106" max="106" width="15" bestFit="1" customWidth="1"/>
    <col min="107" max="107" width="13.140625" bestFit="1" customWidth="1"/>
    <col min="108" max="108" width="13.42578125" bestFit="1" customWidth="1"/>
    <col min="109" max="109" width="12.140625" bestFit="1" customWidth="1"/>
    <col min="110" max="110" width="8.7109375" bestFit="1" customWidth="1"/>
    <col min="111" max="111" width="16.85546875" bestFit="1" customWidth="1"/>
    <col min="112" max="112" width="17.5703125" bestFit="1" customWidth="1"/>
    <col min="113" max="113" width="11.85546875" bestFit="1" customWidth="1"/>
    <col min="114" max="114" width="6.5703125" bestFit="1" customWidth="1"/>
    <col min="115" max="115" width="17.85546875" bestFit="1" customWidth="1"/>
    <col min="116" max="116" width="5.42578125" bestFit="1" customWidth="1"/>
    <col min="117" max="117" width="15" bestFit="1" customWidth="1"/>
    <col min="118" max="118" width="13.140625" bestFit="1" customWidth="1"/>
    <col min="119" max="119" width="13.42578125" bestFit="1" customWidth="1"/>
    <col min="120" max="120" width="12.7109375" bestFit="1" customWidth="1"/>
    <col min="121" max="121" width="8.7109375" bestFit="1" customWidth="1"/>
    <col min="122" max="122" width="16.85546875" bestFit="1" customWidth="1"/>
    <col min="123" max="123" width="6.5703125" bestFit="1" customWidth="1"/>
    <col min="124" max="124" width="17.85546875" bestFit="1" customWidth="1"/>
    <col min="125" max="125" width="5.42578125" bestFit="1" customWidth="1"/>
    <col min="126" max="126" width="15" bestFit="1" customWidth="1"/>
    <col min="127" max="127" width="13.140625" bestFit="1" customWidth="1"/>
    <col min="128" max="128" width="13.42578125" bestFit="1" customWidth="1"/>
    <col min="129" max="129" width="12.7109375" bestFit="1" customWidth="1"/>
    <col min="130" max="130" width="8.7109375" bestFit="1" customWidth="1"/>
    <col min="131" max="131" width="16.85546875" bestFit="1" customWidth="1"/>
    <col min="132" max="132" width="6.5703125" bestFit="1" customWidth="1"/>
    <col min="133" max="133" width="17.85546875" bestFit="1" customWidth="1"/>
    <col min="134" max="134" width="8.85546875" bestFit="1" customWidth="1"/>
    <col min="135" max="135" width="6.5703125" bestFit="1" customWidth="1"/>
    <col min="136" max="136" width="17.85546875" bestFit="1" customWidth="1"/>
    <col min="137" max="137" width="10.42578125" bestFit="1" customWidth="1"/>
    <col min="138" max="138" width="5.42578125" bestFit="1" customWidth="1"/>
    <col min="139" max="139" width="15" bestFit="1" customWidth="1"/>
    <col min="140" max="140" width="13.140625" bestFit="1" customWidth="1"/>
    <col min="141" max="141" width="13.42578125" bestFit="1" customWidth="1"/>
    <col min="142" max="142" width="12.140625" bestFit="1" customWidth="1"/>
    <col min="143" max="143" width="8.7109375" bestFit="1" customWidth="1"/>
    <col min="144" max="144" width="16.85546875" bestFit="1" customWidth="1"/>
    <col min="145" max="145" width="17.5703125" bestFit="1" customWidth="1"/>
    <col min="146" max="146" width="11.85546875" bestFit="1" customWidth="1"/>
    <col min="147" max="147" width="6.5703125" bestFit="1" customWidth="1"/>
    <col min="148" max="148" width="17.85546875" bestFit="1" customWidth="1"/>
    <col min="149" max="149" width="5.42578125" bestFit="1" customWidth="1"/>
    <col min="150" max="150" width="15" bestFit="1" customWidth="1"/>
    <col min="151" max="151" width="13.140625" bestFit="1" customWidth="1"/>
    <col min="152" max="152" width="13.42578125" bestFit="1" customWidth="1"/>
    <col min="153" max="153" width="12.7109375" bestFit="1" customWidth="1"/>
    <col min="154" max="154" width="8.7109375" bestFit="1" customWidth="1"/>
    <col min="155" max="155" width="16.85546875" bestFit="1" customWidth="1"/>
    <col min="156" max="156" width="6.5703125" bestFit="1" customWidth="1"/>
    <col min="157" max="157" width="17.85546875" bestFit="1" customWidth="1"/>
    <col min="158" max="158" width="5.42578125" bestFit="1" customWidth="1"/>
    <col min="159" max="159" width="15" bestFit="1" customWidth="1"/>
    <col min="160" max="160" width="13.140625" bestFit="1" customWidth="1"/>
    <col min="161" max="161" width="13.42578125" bestFit="1" customWidth="1"/>
    <col min="162" max="162" width="12.7109375" bestFit="1" customWidth="1"/>
    <col min="163" max="163" width="8.7109375" bestFit="1" customWidth="1"/>
    <col min="164" max="164" width="16.85546875" bestFit="1" customWidth="1"/>
    <col min="165" max="165" width="6.5703125" bestFit="1" customWidth="1"/>
    <col min="166" max="166" width="17.85546875" bestFit="1" customWidth="1"/>
    <col min="167" max="167" width="8.85546875" bestFit="1" customWidth="1"/>
    <col min="168" max="168" width="6.5703125" bestFit="1" customWidth="1"/>
    <col min="169" max="169" width="17.85546875" bestFit="1" customWidth="1"/>
    <col min="170" max="170" width="10.42578125" bestFit="1" customWidth="1"/>
  </cols>
  <sheetData>
    <row r="2" spans="2:170" x14ac:dyDescent="0.25">
      <c r="B2" s="1" t="s">
        <v>50</v>
      </c>
      <c r="C2" s="1" t="s">
        <v>49</v>
      </c>
      <c r="D2" s="1" t="s">
        <v>48</v>
      </c>
      <c r="F2" s="60" t="s">
        <v>21</v>
      </c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54" t="s">
        <v>58</v>
      </c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9" t="s">
        <v>57</v>
      </c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8" t="s">
        <v>56</v>
      </c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0" t="s">
        <v>37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</row>
    <row r="3" spans="2:170" x14ac:dyDescent="0.25">
      <c r="B3" s="1">
        <v>100</v>
      </c>
      <c r="C3" s="1">
        <v>40</v>
      </c>
      <c r="D3" s="1">
        <v>40</v>
      </c>
      <c r="F3" s="51">
        <v>1</v>
      </c>
      <c r="G3" s="51"/>
      <c r="H3" s="51"/>
      <c r="I3" s="51"/>
      <c r="J3" s="51"/>
      <c r="K3" s="51"/>
      <c r="L3" s="51"/>
      <c r="M3" s="51"/>
      <c r="N3" s="51"/>
      <c r="O3" s="51"/>
      <c r="P3" s="51"/>
      <c r="Q3" s="52">
        <v>6</v>
      </c>
      <c r="R3" s="52"/>
      <c r="S3" s="52"/>
      <c r="T3" s="52"/>
      <c r="U3" s="52"/>
      <c r="V3" s="52"/>
      <c r="W3" s="52"/>
      <c r="X3" s="52"/>
      <c r="Y3" s="52"/>
      <c r="Z3" s="51">
        <v>11</v>
      </c>
      <c r="AA3" s="51"/>
      <c r="AB3" s="51"/>
      <c r="AC3" s="51"/>
      <c r="AD3" s="51"/>
      <c r="AE3" s="51"/>
      <c r="AF3" s="51"/>
      <c r="AG3" s="51"/>
      <c r="AH3" s="51"/>
      <c r="AI3" s="53" t="s">
        <v>3</v>
      </c>
      <c r="AJ3" s="53"/>
      <c r="AK3" s="53"/>
      <c r="AL3" s="53"/>
      <c r="AM3" s="51">
        <v>2</v>
      </c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2">
        <v>7</v>
      </c>
      <c r="AY3" s="52"/>
      <c r="AZ3" s="52"/>
      <c r="BA3" s="52"/>
      <c r="BB3" s="52"/>
      <c r="BC3" s="52"/>
      <c r="BD3" s="52"/>
      <c r="BE3" s="52"/>
      <c r="BF3" s="52"/>
      <c r="BG3" s="51">
        <v>12</v>
      </c>
      <c r="BH3" s="51"/>
      <c r="BI3" s="51"/>
      <c r="BJ3" s="51"/>
      <c r="BK3" s="51"/>
      <c r="BL3" s="51"/>
      <c r="BM3" s="51"/>
      <c r="BN3" s="51"/>
      <c r="BO3" s="51"/>
      <c r="BP3" s="53" t="s">
        <v>3</v>
      </c>
      <c r="BQ3" s="53"/>
      <c r="BR3" s="53"/>
      <c r="BS3" s="53"/>
      <c r="BT3" s="51">
        <v>3</v>
      </c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2">
        <v>8</v>
      </c>
      <c r="CF3" s="52"/>
      <c r="CG3" s="52"/>
      <c r="CH3" s="52"/>
      <c r="CI3" s="52"/>
      <c r="CJ3" s="52"/>
      <c r="CK3" s="52"/>
      <c r="CL3" s="52"/>
      <c r="CM3" s="52"/>
      <c r="CN3" s="51">
        <v>13</v>
      </c>
      <c r="CO3" s="51"/>
      <c r="CP3" s="51"/>
      <c r="CQ3" s="51"/>
      <c r="CR3" s="51"/>
      <c r="CS3" s="51"/>
      <c r="CT3" s="51"/>
      <c r="CU3" s="51"/>
      <c r="CV3" s="51"/>
      <c r="CW3" s="53" t="s">
        <v>3</v>
      </c>
      <c r="CX3" s="53"/>
      <c r="CY3" s="53"/>
      <c r="CZ3" s="53"/>
      <c r="DA3" s="51">
        <v>4</v>
      </c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2">
        <v>9</v>
      </c>
      <c r="DM3" s="52"/>
      <c r="DN3" s="52"/>
      <c r="DO3" s="52"/>
      <c r="DP3" s="52"/>
      <c r="DQ3" s="52"/>
      <c r="DR3" s="52"/>
      <c r="DS3" s="52"/>
      <c r="DT3" s="52"/>
      <c r="DU3" s="51">
        <v>14</v>
      </c>
      <c r="DV3" s="51"/>
      <c r="DW3" s="51"/>
      <c r="DX3" s="51"/>
      <c r="DY3" s="51"/>
      <c r="DZ3" s="51"/>
      <c r="EA3" s="51"/>
      <c r="EB3" s="51"/>
      <c r="EC3" s="51"/>
      <c r="ED3" s="53" t="s">
        <v>3</v>
      </c>
      <c r="EE3" s="53"/>
      <c r="EF3" s="53"/>
      <c r="EG3" s="53"/>
      <c r="EH3" s="51">
        <v>5</v>
      </c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2">
        <v>10</v>
      </c>
      <c r="ET3" s="52"/>
      <c r="EU3" s="52"/>
      <c r="EV3" s="52"/>
      <c r="EW3" s="52"/>
      <c r="EX3" s="52"/>
      <c r="EY3" s="52"/>
      <c r="EZ3" s="52"/>
      <c r="FA3" s="52"/>
      <c r="FB3" s="51">
        <v>15</v>
      </c>
      <c r="FC3" s="51"/>
      <c r="FD3" s="51"/>
      <c r="FE3" s="51"/>
      <c r="FF3" s="51"/>
      <c r="FG3" s="51"/>
      <c r="FH3" s="51"/>
      <c r="FI3" s="51"/>
      <c r="FJ3" s="51"/>
      <c r="FK3" s="53" t="s">
        <v>3</v>
      </c>
      <c r="FL3" s="53"/>
      <c r="FM3" s="53"/>
      <c r="FN3" s="53"/>
    </row>
    <row r="4" spans="2:170" x14ac:dyDescent="0.25">
      <c r="F4" s="3" t="s">
        <v>4</v>
      </c>
      <c r="G4" s="29" t="s">
        <v>28</v>
      </c>
      <c r="H4" s="29" t="s">
        <v>29</v>
      </c>
      <c r="I4" s="29" t="s">
        <v>30</v>
      </c>
      <c r="J4" s="26" t="s">
        <v>38</v>
      </c>
      <c r="K4" s="23" t="s">
        <v>32</v>
      </c>
      <c r="L4" s="29" t="s">
        <v>53</v>
      </c>
      <c r="M4" s="23" t="s">
        <v>54</v>
      </c>
      <c r="N4" s="29" t="s">
        <v>55</v>
      </c>
      <c r="O4" s="21" t="s">
        <v>6</v>
      </c>
      <c r="P4" s="26" t="s">
        <v>7</v>
      </c>
      <c r="Q4" s="3" t="s">
        <v>4</v>
      </c>
      <c r="R4" s="29" t="s">
        <v>28</v>
      </c>
      <c r="S4" s="29" t="s">
        <v>29</v>
      </c>
      <c r="T4" s="29" t="s">
        <v>30</v>
      </c>
      <c r="U4" s="26" t="s">
        <v>38</v>
      </c>
      <c r="V4" s="23" t="s">
        <v>32</v>
      </c>
      <c r="W4" s="26" t="s">
        <v>53</v>
      </c>
      <c r="X4" s="21" t="s">
        <v>6</v>
      </c>
      <c r="Y4" s="26" t="s">
        <v>7</v>
      </c>
      <c r="Z4" s="3" t="s">
        <v>4</v>
      </c>
      <c r="AA4" s="29" t="s">
        <v>28</v>
      </c>
      <c r="AB4" s="29" t="s">
        <v>29</v>
      </c>
      <c r="AC4" s="29" t="s">
        <v>30</v>
      </c>
      <c r="AD4" s="26" t="s">
        <v>38</v>
      </c>
      <c r="AE4" s="23" t="s">
        <v>32</v>
      </c>
      <c r="AF4" s="26" t="s">
        <v>53</v>
      </c>
      <c r="AG4" s="21" t="s">
        <v>6</v>
      </c>
      <c r="AH4" s="26" t="s">
        <v>7</v>
      </c>
      <c r="AI4" s="26" t="s">
        <v>5</v>
      </c>
      <c r="AJ4" s="21" t="s">
        <v>6</v>
      </c>
      <c r="AK4" s="26" t="s">
        <v>7</v>
      </c>
      <c r="AL4" s="7" t="s">
        <v>13</v>
      </c>
      <c r="AM4" s="3" t="s">
        <v>4</v>
      </c>
      <c r="AN4" s="29" t="s">
        <v>28</v>
      </c>
      <c r="AO4" s="29" t="s">
        <v>29</v>
      </c>
      <c r="AP4" s="29" t="s">
        <v>30</v>
      </c>
      <c r="AQ4" s="26" t="s">
        <v>38</v>
      </c>
      <c r="AR4" s="23" t="s">
        <v>32</v>
      </c>
      <c r="AS4" s="29" t="s">
        <v>53</v>
      </c>
      <c r="AT4" s="23" t="s">
        <v>54</v>
      </c>
      <c r="AU4" s="29" t="s">
        <v>55</v>
      </c>
      <c r="AV4" s="21" t="s">
        <v>6</v>
      </c>
      <c r="AW4" s="26" t="s">
        <v>7</v>
      </c>
      <c r="AX4" s="3" t="s">
        <v>4</v>
      </c>
      <c r="AY4" s="29" t="s">
        <v>28</v>
      </c>
      <c r="AZ4" s="29" t="s">
        <v>29</v>
      </c>
      <c r="BA4" s="29" t="s">
        <v>30</v>
      </c>
      <c r="BB4" s="26" t="s">
        <v>38</v>
      </c>
      <c r="BC4" s="23" t="s">
        <v>32</v>
      </c>
      <c r="BD4" s="26" t="s">
        <v>53</v>
      </c>
      <c r="BE4" s="21" t="s">
        <v>6</v>
      </c>
      <c r="BF4" s="26" t="s">
        <v>7</v>
      </c>
      <c r="BG4" s="3" t="s">
        <v>4</v>
      </c>
      <c r="BH4" s="29" t="s">
        <v>28</v>
      </c>
      <c r="BI4" s="29" t="s">
        <v>29</v>
      </c>
      <c r="BJ4" s="29" t="s">
        <v>30</v>
      </c>
      <c r="BK4" s="26" t="s">
        <v>38</v>
      </c>
      <c r="BL4" s="23" t="s">
        <v>32</v>
      </c>
      <c r="BM4" s="26" t="s">
        <v>53</v>
      </c>
      <c r="BN4" s="21" t="s">
        <v>6</v>
      </c>
      <c r="BO4" s="26" t="s">
        <v>7</v>
      </c>
      <c r="BP4" s="26" t="s">
        <v>5</v>
      </c>
      <c r="BQ4" s="21" t="s">
        <v>6</v>
      </c>
      <c r="BR4" s="26" t="s">
        <v>7</v>
      </c>
      <c r="BS4" s="7" t="s">
        <v>13</v>
      </c>
      <c r="BT4" s="3" t="s">
        <v>4</v>
      </c>
      <c r="BU4" s="29" t="s">
        <v>28</v>
      </c>
      <c r="BV4" s="29" t="s">
        <v>29</v>
      </c>
      <c r="BW4" s="29" t="s">
        <v>30</v>
      </c>
      <c r="BX4" s="26" t="s">
        <v>38</v>
      </c>
      <c r="BY4" s="23" t="s">
        <v>32</v>
      </c>
      <c r="BZ4" s="29" t="s">
        <v>53</v>
      </c>
      <c r="CA4" s="23" t="s">
        <v>54</v>
      </c>
      <c r="CB4" s="29" t="s">
        <v>55</v>
      </c>
      <c r="CC4" s="21" t="s">
        <v>6</v>
      </c>
      <c r="CD4" s="26" t="s">
        <v>7</v>
      </c>
      <c r="CE4" s="3" t="s">
        <v>4</v>
      </c>
      <c r="CF4" s="29" t="s">
        <v>28</v>
      </c>
      <c r="CG4" s="29" t="s">
        <v>29</v>
      </c>
      <c r="CH4" s="29" t="s">
        <v>30</v>
      </c>
      <c r="CI4" s="26" t="s">
        <v>38</v>
      </c>
      <c r="CJ4" s="23" t="s">
        <v>32</v>
      </c>
      <c r="CK4" s="26" t="s">
        <v>53</v>
      </c>
      <c r="CL4" s="21" t="s">
        <v>6</v>
      </c>
      <c r="CM4" s="26" t="s">
        <v>7</v>
      </c>
      <c r="CN4" s="3" t="s">
        <v>4</v>
      </c>
      <c r="CO4" s="29" t="s">
        <v>28</v>
      </c>
      <c r="CP4" s="29" t="s">
        <v>29</v>
      </c>
      <c r="CQ4" s="29" t="s">
        <v>30</v>
      </c>
      <c r="CR4" s="26" t="s">
        <v>38</v>
      </c>
      <c r="CS4" s="23" t="s">
        <v>32</v>
      </c>
      <c r="CT4" s="26" t="s">
        <v>53</v>
      </c>
      <c r="CU4" s="21" t="s">
        <v>6</v>
      </c>
      <c r="CV4" s="26" t="s">
        <v>7</v>
      </c>
      <c r="CW4" s="26" t="s">
        <v>5</v>
      </c>
      <c r="CX4" s="21" t="s">
        <v>6</v>
      </c>
      <c r="CY4" s="26" t="s">
        <v>7</v>
      </c>
      <c r="CZ4" s="7" t="s">
        <v>13</v>
      </c>
      <c r="DA4" s="3" t="s">
        <v>4</v>
      </c>
      <c r="DB4" s="29" t="s">
        <v>28</v>
      </c>
      <c r="DC4" s="29" t="s">
        <v>29</v>
      </c>
      <c r="DD4" s="29" t="s">
        <v>30</v>
      </c>
      <c r="DE4" s="26" t="s">
        <v>38</v>
      </c>
      <c r="DF4" s="23" t="s">
        <v>32</v>
      </c>
      <c r="DG4" s="29" t="s">
        <v>53</v>
      </c>
      <c r="DH4" s="23" t="s">
        <v>54</v>
      </c>
      <c r="DI4" s="29" t="s">
        <v>55</v>
      </c>
      <c r="DJ4" s="21" t="s">
        <v>6</v>
      </c>
      <c r="DK4" s="26" t="s">
        <v>7</v>
      </c>
      <c r="DL4" s="3" t="s">
        <v>4</v>
      </c>
      <c r="DM4" s="29" t="s">
        <v>28</v>
      </c>
      <c r="DN4" s="29" t="s">
        <v>29</v>
      </c>
      <c r="DO4" s="29" t="s">
        <v>30</v>
      </c>
      <c r="DP4" s="26" t="s">
        <v>38</v>
      </c>
      <c r="DQ4" s="23" t="s">
        <v>32</v>
      </c>
      <c r="DR4" s="26" t="s">
        <v>53</v>
      </c>
      <c r="DS4" s="21" t="s">
        <v>6</v>
      </c>
      <c r="DT4" s="26" t="s">
        <v>7</v>
      </c>
      <c r="DU4" s="3" t="s">
        <v>4</v>
      </c>
      <c r="DV4" s="29" t="s">
        <v>28</v>
      </c>
      <c r="DW4" s="29" t="s">
        <v>29</v>
      </c>
      <c r="DX4" s="29" t="s">
        <v>30</v>
      </c>
      <c r="DY4" s="26" t="s">
        <v>38</v>
      </c>
      <c r="DZ4" s="23" t="s">
        <v>32</v>
      </c>
      <c r="EA4" s="26" t="s">
        <v>53</v>
      </c>
      <c r="EB4" s="21" t="s">
        <v>6</v>
      </c>
      <c r="EC4" s="26" t="s">
        <v>7</v>
      </c>
      <c r="ED4" s="26" t="s">
        <v>5</v>
      </c>
      <c r="EE4" s="21" t="s">
        <v>6</v>
      </c>
      <c r="EF4" s="26" t="s">
        <v>7</v>
      </c>
      <c r="EG4" s="7" t="s">
        <v>13</v>
      </c>
      <c r="EH4" s="3" t="s">
        <v>4</v>
      </c>
      <c r="EI4" s="29" t="s">
        <v>28</v>
      </c>
      <c r="EJ4" s="29" t="s">
        <v>29</v>
      </c>
      <c r="EK4" s="29" t="s">
        <v>30</v>
      </c>
      <c r="EL4" s="26" t="s">
        <v>38</v>
      </c>
      <c r="EM4" s="23" t="s">
        <v>32</v>
      </c>
      <c r="EN4" s="29" t="s">
        <v>53</v>
      </c>
      <c r="EO4" s="23" t="s">
        <v>54</v>
      </c>
      <c r="EP4" s="29" t="s">
        <v>55</v>
      </c>
      <c r="EQ4" s="21" t="s">
        <v>6</v>
      </c>
      <c r="ER4" s="26" t="s">
        <v>7</v>
      </c>
      <c r="ES4" s="3" t="s">
        <v>4</v>
      </c>
      <c r="ET4" s="29" t="s">
        <v>28</v>
      </c>
      <c r="EU4" s="29" t="s">
        <v>29</v>
      </c>
      <c r="EV4" s="29" t="s">
        <v>30</v>
      </c>
      <c r="EW4" s="26" t="s">
        <v>38</v>
      </c>
      <c r="EX4" s="23" t="s">
        <v>32</v>
      </c>
      <c r="EY4" s="26" t="s">
        <v>53</v>
      </c>
      <c r="EZ4" s="21" t="s">
        <v>6</v>
      </c>
      <c r="FA4" s="26" t="s">
        <v>7</v>
      </c>
      <c r="FB4" s="3" t="s">
        <v>4</v>
      </c>
      <c r="FC4" s="29" t="s">
        <v>28</v>
      </c>
      <c r="FD4" s="29" t="s">
        <v>29</v>
      </c>
      <c r="FE4" s="29" t="s">
        <v>30</v>
      </c>
      <c r="FF4" s="26" t="s">
        <v>38</v>
      </c>
      <c r="FG4" s="23" t="s">
        <v>32</v>
      </c>
      <c r="FH4" s="26" t="s">
        <v>53</v>
      </c>
      <c r="FI4" s="21" t="s">
        <v>6</v>
      </c>
      <c r="FJ4" s="26" t="s">
        <v>7</v>
      </c>
      <c r="FK4" s="26" t="s">
        <v>5</v>
      </c>
      <c r="FL4" s="21" t="s">
        <v>6</v>
      </c>
      <c r="FM4" s="26" t="s">
        <v>7</v>
      </c>
      <c r="FN4" s="7" t="s">
        <v>13</v>
      </c>
    </row>
    <row r="5" spans="2:170" ht="17.25" x14ac:dyDescent="0.25">
      <c r="B5" s="1" t="s">
        <v>52</v>
      </c>
      <c r="D5" s="1" t="s">
        <v>51</v>
      </c>
      <c r="F5" s="3" t="s">
        <v>8</v>
      </c>
      <c r="G5" s="29" t="s">
        <v>9</v>
      </c>
      <c r="H5" s="29" t="s">
        <v>9</v>
      </c>
      <c r="I5" s="29" t="s">
        <v>9</v>
      </c>
      <c r="J5" s="26" t="s">
        <v>10</v>
      </c>
      <c r="K5" s="23" t="s">
        <v>11</v>
      </c>
      <c r="L5" s="29" t="s">
        <v>12</v>
      </c>
      <c r="M5" s="23" t="s">
        <v>14</v>
      </c>
      <c r="N5" s="29" t="s">
        <v>12</v>
      </c>
      <c r="O5" s="21"/>
      <c r="P5" s="26" t="s">
        <v>33</v>
      </c>
      <c r="Q5" s="3" t="s">
        <v>8</v>
      </c>
      <c r="R5" s="29" t="s">
        <v>9</v>
      </c>
      <c r="S5" s="29" t="s">
        <v>9</v>
      </c>
      <c r="T5" s="29" t="s">
        <v>9</v>
      </c>
      <c r="U5" s="26" t="s">
        <v>10</v>
      </c>
      <c r="V5" s="23" t="s">
        <v>11</v>
      </c>
      <c r="W5" s="26" t="s">
        <v>12</v>
      </c>
      <c r="X5" s="21"/>
      <c r="Y5" s="26" t="s">
        <v>33</v>
      </c>
      <c r="Z5" s="3" t="s">
        <v>8</v>
      </c>
      <c r="AA5" s="29" t="s">
        <v>9</v>
      </c>
      <c r="AB5" s="29" t="s">
        <v>9</v>
      </c>
      <c r="AC5" s="29" t="s">
        <v>9</v>
      </c>
      <c r="AD5" s="26" t="s">
        <v>10</v>
      </c>
      <c r="AE5" s="23" t="s">
        <v>11</v>
      </c>
      <c r="AF5" s="26" t="s">
        <v>12</v>
      </c>
      <c r="AG5" s="21"/>
      <c r="AH5" s="26" t="s">
        <v>33</v>
      </c>
      <c r="AI5" s="26" t="s">
        <v>12</v>
      </c>
      <c r="AJ5" s="21"/>
      <c r="AK5" s="26" t="s">
        <v>33</v>
      </c>
      <c r="AL5" s="7" t="s">
        <v>15</v>
      </c>
      <c r="AM5" s="3" t="s">
        <v>8</v>
      </c>
      <c r="AN5" s="29" t="s">
        <v>9</v>
      </c>
      <c r="AO5" s="29" t="s">
        <v>9</v>
      </c>
      <c r="AP5" s="29" t="s">
        <v>9</v>
      </c>
      <c r="AQ5" s="26" t="s">
        <v>10</v>
      </c>
      <c r="AR5" s="23" t="s">
        <v>11</v>
      </c>
      <c r="AS5" s="29" t="s">
        <v>12</v>
      </c>
      <c r="AT5" s="23" t="s">
        <v>14</v>
      </c>
      <c r="AU5" s="29" t="s">
        <v>12</v>
      </c>
      <c r="AV5" s="21"/>
      <c r="AW5" s="26" t="s">
        <v>33</v>
      </c>
      <c r="AX5" s="3" t="s">
        <v>8</v>
      </c>
      <c r="AY5" s="29" t="s">
        <v>9</v>
      </c>
      <c r="AZ5" s="29" t="s">
        <v>9</v>
      </c>
      <c r="BA5" s="29" t="s">
        <v>9</v>
      </c>
      <c r="BB5" s="26" t="s">
        <v>10</v>
      </c>
      <c r="BC5" s="23" t="s">
        <v>11</v>
      </c>
      <c r="BD5" s="26" t="s">
        <v>12</v>
      </c>
      <c r="BE5" s="21"/>
      <c r="BF5" s="26" t="s">
        <v>33</v>
      </c>
      <c r="BG5" s="3" t="s">
        <v>8</v>
      </c>
      <c r="BH5" s="29" t="s">
        <v>9</v>
      </c>
      <c r="BI5" s="29" t="s">
        <v>9</v>
      </c>
      <c r="BJ5" s="29" t="s">
        <v>9</v>
      </c>
      <c r="BK5" s="26" t="s">
        <v>10</v>
      </c>
      <c r="BL5" s="23" t="s">
        <v>11</v>
      </c>
      <c r="BM5" s="26" t="s">
        <v>12</v>
      </c>
      <c r="BN5" s="21"/>
      <c r="BO5" s="26" t="s">
        <v>33</v>
      </c>
      <c r="BP5" s="26" t="s">
        <v>12</v>
      </c>
      <c r="BQ5" s="21"/>
      <c r="BR5" s="26" t="s">
        <v>33</v>
      </c>
      <c r="BS5" s="7" t="s">
        <v>15</v>
      </c>
      <c r="BT5" s="3" t="s">
        <v>8</v>
      </c>
      <c r="BU5" s="29" t="s">
        <v>9</v>
      </c>
      <c r="BV5" s="29" t="s">
        <v>9</v>
      </c>
      <c r="BW5" s="29" t="s">
        <v>9</v>
      </c>
      <c r="BX5" s="26" t="s">
        <v>10</v>
      </c>
      <c r="BY5" s="23" t="s">
        <v>11</v>
      </c>
      <c r="BZ5" s="29" t="s">
        <v>12</v>
      </c>
      <c r="CA5" s="23" t="s">
        <v>14</v>
      </c>
      <c r="CB5" s="29" t="s">
        <v>12</v>
      </c>
      <c r="CC5" s="21"/>
      <c r="CD5" s="26" t="s">
        <v>33</v>
      </c>
      <c r="CE5" s="3" t="s">
        <v>8</v>
      </c>
      <c r="CF5" s="29" t="s">
        <v>9</v>
      </c>
      <c r="CG5" s="29" t="s">
        <v>9</v>
      </c>
      <c r="CH5" s="29" t="s">
        <v>9</v>
      </c>
      <c r="CI5" s="26" t="s">
        <v>10</v>
      </c>
      <c r="CJ5" s="23" t="s">
        <v>11</v>
      </c>
      <c r="CK5" s="26" t="s">
        <v>12</v>
      </c>
      <c r="CL5" s="21"/>
      <c r="CM5" s="26" t="s">
        <v>33</v>
      </c>
      <c r="CN5" s="3" t="s">
        <v>8</v>
      </c>
      <c r="CO5" s="29" t="s">
        <v>9</v>
      </c>
      <c r="CP5" s="29" t="s">
        <v>9</v>
      </c>
      <c r="CQ5" s="29" t="s">
        <v>9</v>
      </c>
      <c r="CR5" s="26" t="s">
        <v>10</v>
      </c>
      <c r="CS5" s="23" t="s">
        <v>11</v>
      </c>
      <c r="CT5" s="26" t="s">
        <v>12</v>
      </c>
      <c r="CU5" s="21"/>
      <c r="CV5" s="26" t="s">
        <v>33</v>
      </c>
      <c r="CW5" s="26" t="s">
        <v>12</v>
      </c>
      <c r="CX5" s="21"/>
      <c r="CY5" s="26" t="s">
        <v>33</v>
      </c>
      <c r="CZ5" s="7" t="s">
        <v>15</v>
      </c>
      <c r="DA5" s="3" t="s">
        <v>8</v>
      </c>
      <c r="DB5" s="29" t="s">
        <v>9</v>
      </c>
      <c r="DC5" s="29" t="s">
        <v>9</v>
      </c>
      <c r="DD5" s="29" t="s">
        <v>9</v>
      </c>
      <c r="DE5" s="26" t="s">
        <v>10</v>
      </c>
      <c r="DF5" s="23" t="s">
        <v>11</v>
      </c>
      <c r="DG5" s="29" t="s">
        <v>12</v>
      </c>
      <c r="DH5" s="23" t="s">
        <v>14</v>
      </c>
      <c r="DI5" s="29" t="s">
        <v>12</v>
      </c>
      <c r="DJ5" s="21"/>
      <c r="DK5" s="26" t="s">
        <v>33</v>
      </c>
      <c r="DL5" s="3" t="s">
        <v>8</v>
      </c>
      <c r="DM5" s="29" t="s">
        <v>9</v>
      </c>
      <c r="DN5" s="29" t="s">
        <v>9</v>
      </c>
      <c r="DO5" s="29" t="s">
        <v>9</v>
      </c>
      <c r="DP5" s="26" t="s">
        <v>10</v>
      </c>
      <c r="DQ5" s="23" t="s">
        <v>11</v>
      </c>
      <c r="DR5" s="26" t="s">
        <v>12</v>
      </c>
      <c r="DS5" s="21"/>
      <c r="DT5" s="26" t="s">
        <v>33</v>
      </c>
      <c r="DU5" s="3" t="s">
        <v>8</v>
      </c>
      <c r="DV5" s="29" t="s">
        <v>9</v>
      </c>
      <c r="DW5" s="29" t="s">
        <v>9</v>
      </c>
      <c r="DX5" s="29" t="s">
        <v>9</v>
      </c>
      <c r="DY5" s="26" t="s">
        <v>10</v>
      </c>
      <c r="DZ5" s="23" t="s">
        <v>11</v>
      </c>
      <c r="EA5" s="26" t="s">
        <v>12</v>
      </c>
      <c r="EB5" s="21"/>
      <c r="EC5" s="26" t="s">
        <v>33</v>
      </c>
      <c r="ED5" s="26" t="s">
        <v>12</v>
      </c>
      <c r="EE5" s="21"/>
      <c r="EF5" s="26" t="s">
        <v>33</v>
      </c>
      <c r="EG5" s="7" t="s">
        <v>15</v>
      </c>
      <c r="EH5" s="3" t="s">
        <v>8</v>
      </c>
      <c r="EI5" s="29" t="s">
        <v>9</v>
      </c>
      <c r="EJ5" s="29" t="s">
        <v>9</v>
      </c>
      <c r="EK5" s="29" t="s">
        <v>9</v>
      </c>
      <c r="EL5" s="26" t="s">
        <v>10</v>
      </c>
      <c r="EM5" s="23" t="s">
        <v>11</v>
      </c>
      <c r="EN5" s="29" t="s">
        <v>12</v>
      </c>
      <c r="EO5" s="23" t="s">
        <v>14</v>
      </c>
      <c r="EP5" s="29" t="s">
        <v>12</v>
      </c>
      <c r="EQ5" s="21"/>
      <c r="ER5" s="26" t="s">
        <v>33</v>
      </c>
      <c r="ES5" s="3" t="s">
        <v>8</v>
      </c>
      <c r="ET5" s="29" t="s">
        <v>9</v>
      </c>
      <c r="EU5" s="29" t="s">
        <v>9</v>
      </c>
      <c r="EV5" s="29" t="s">
        <v>9</v>
      </c>
      <c r="EW5" s="26" t="s">
        <v>10</v>
      </c>
      <c r="EX5" s="23" t="s">
        <v>11</v>
      </c>
      <c r="EY5" s="26" t="s">
        <v>12</v>
      </c>
      <c r="EZ5" s="21"/>
      <c r="FA5" s="26" t="s">
        <v>33</v>
      </c>
      <c r="FB5" s="3" t="s">
        <v>8</v>
      </c>
      <c r="FC5" s="29" t="s">
        <v>9</v>
      </c>
      <c r="FD5" s="29" t="s">
        <v>9</v>
      </c>
      <c r="FE5" s="29" t="s">
        <v>9</v>
      </c>
      <c r="FF5" s="26" t="s">
        <v>10</v>
      </c>
      <c r="FG5" s="23" t="s">
        <v>11</v>
      </c>
      <c r="FH5" s="26" t="s">
        <v>12</v>
      </c>
      <c r="FI5" s="21"/>
      <c r="FJ5" s="26" t="s">
        <v>33</v>
      </c>
      <c r="FK5" s="26" t="s">
        <v>12</v>
      </c>
      <c r="FL5" s="21"/>
      <c r="FM5" s="26" t="s">
        <v>33</v>
      </c>
      <c r="FN5" s="7" t="s">
        <v>15</v>
      </c>
    </row>
    <row r="6" spans="2:170" x14ac:dyDescent="0.25">
      <c r="B6" s="16">
        <f>(C3*D6)/6</f>
        <v>10666.666666666666</v>
      </c>
      <c r="D6" s="1">
        <f>D3*D3</f>
        <v>1600</v>
      </c>
      <c r="F6" s="1">
        <v>0</v>
      </c>
      <c r="G6" s="1">
        <v>-6.2164826313679296</v>
      </c>
      <c r="H6" s="5">
        <f>G6-G6</f>
        <v>0</v>
      </c>
      <c r="I6" s="5">
        <f>H6*-1</f>
        <v>0</v>
      </c>
      <c r="J6" s="5">
        <v>-0.133454985916615</v>
      </c>
      <c r="K6" s="16">
        <f t="shared" ref="K6:K69" si="0">(J6*-1)*1000</f>
        <v>133.45498591661502</v>
      </c>
      <c r="L6" s="5">
        <f t="shared" ref="L6:L69" si="1">1.5*((K6*$B$3)/($C$3*$D$6))</f>
        <v>0.31278512324206648</v>
      </c>
      <c r="M6" s="16">
        <f>(K6*$B$3)/4</f>
        <v>3336.3746479153756</v>
      </c>
      <c r="N6" s="5">
        <f>M6/$B$6</f>
        <v>0.31278512324206648</v>
      </c>
      <c r="O6" s="14">
        <f t="shared" ref="O6:O69" si="2">I6/40</f>
        <v>0</v>
      </c>
      <c r="P6" s="6" t="e">
        <f>(L6/O6)*(10^(-3))</f>
        <v>#DIV/0!</v>
      </c>
      <c r="Q6" s="1">
        <v>0</v>
      </c>
      <c r="R6" s="1">
        <v>-22.992757538244899</v>
      </c>
      <c r="S6" s="5">
        <f>R6-R6</f>
        <v>0</v>
      </c>
      <c r="T6" s="5">
        <f>S6*-1</f>
        <v>0</v>
      </c>
      <c r="U6" s="1">
        <v>-0.154204666614532</v>
      </c>
      <c r="V6" s="16">
        <f>(U6*-1)*1000</f>
        <v>154.20466661453199</v>
      </c>
      <c r="W6" s="6">
        <f t="shared" ref="W6:W37" si="3">1.5*((V6*$B$3)/($C$3*$D$6))</f>
        <v>0.36141718737780931</v>
      </c>
      <c r="X6" s="14">
        <f t="shared" ref="X6:X37" si="4">T6/40</f>
        <v>0</v>
      </c>
      <c r="Y6" s="6" t="e">
        <f>(W6/X6)*(10^(-3))</f>
        <v>#DIV/0!</v>
      </c>
      <c r="Z6" s="1">
        <v>0</v>
      </c>
      <c r="AA6" s="1">
        <v>-22.760314228185901</v>
      </c>
      <c r="AB6" s="5">
        <f>AA6-AA6</f>
        <v>0</v>
      </c>
      <c r="AC6" s="5">
        <f>AB6*-1</f>
        <v>0</v>
      </c>
      <c r="AD6" s="1">
        <v>-0.16136858612298999</v>
      </c>
      <c r="AE6" s="16">
        <f>(AD6*-1)*1000</f>
        <v>161.36858612299</v>
      </c>
      <c r="AF6" s="6">
        <f t="shared" ref="AF6:AF37" si="5">1.5*((AE6*$B$3)/($C$3*$D$6))</f>
        <v>0.37820762372575784</v>
      </c>
      <c r="AG6" s="14">
        <f t="shared" ref="AG6:AG37" si="6">AC6/40</f>
        <v>0</v>
      </c>
      <c r="AH6" s="6" t="e">
        <f>(AF6/AG6)*(10^(-3))</f>
        <v>#DIV/0!</v>
      </c>
      <c r="AI6" s="27">
        <f>AVERAGE(W6,AF6)</f>
        <v>0.36981240555178357</v>
      </c>
      <c r="AJ6" s="22">
        <f>AVERAGE(X6,AG6)</f>
        <v>0</v>
      </c>
      <c r="AK6" s="27" t="e">
        <f>(AI6*(10^-3))/AJ6</f>
        <v>#DIV/0!</v>
      </c>
      <c r="AL6" s="19">
        <f>(AJ7-AJ6)*(((AI6*10^6)+(AI7*10^6))/2)</f>
        <v>46.300564940238687</v>
      </c>
      <c r="AM6">
        <v>0</v>
      </c>
      <c r="AN6">
        <v>-6.2489798758079296</v>
      </c>
      <c r="AO6" s="5">
        <f>AN6-AN6</f>
        <v>0</v>
      </c>
      <c r="AP6" s="5">
        <f>AO6*-1</f>
        <v>0</v>
      </c>
      <c r="AQ6">
        <v>-0.13737529516220101</v>
      </c>
      <c r="AR6" s="16">
        <f t="shared" ref="AR6:AR37" si="7">(AQ6*-1)*1000</f>
        <v>137.37529516220101</v>
      </c>
      <c r="AS6" s="5">
        <f t="shared" ref="AS6:AS37" si="8">1.5*((AR6*$B$3)/($C$3*$D$6))</f>
        <v>0.32197334803640865</v>
      </c>
      <c r="AT6" s="16">
        <f>(AR6*$B$3)/4</f>
        <v>3434.3823790550255</v>
      </c>
      <c r="AU6" s="5">
        <f>AT6/$B$6</f>
        <v>0.32197334803640865</v>
      </c>
      <c r="AV6" s="14">
        <f t="shared" ref="AV6:AV37" si="9">AP6/40</f>
        <v>0</v>
      </c>
      <c r="AW6" s="6" t="e">
        <f>(AS6/AV6)*(10^(-3))</f>
        <v>#DIV/0!</v>
      </c>
      <c r="AX6">
        <v>0</v>
      </c>
      <c r="AY6">
        <v>-22.485570339289801</v>
      </c>
      <c r="AZ6" s="5">
        <f>AY6-AY6</f>
        <v>0</v>
      </c>
      <c r="BA6" s="5">
        <f>AZ6*-1</f>
        <v>0</v>
      </c>
      <c r="BB6">
        <v>-0.158852338790894</v>
      </c>
      <c r="BC6" s="16">
        <f>(BB6*-1)*1000</f>
        <v>158.85233879089401</v>
      </c>
      <c r="BD6" s="6">
        <f t="shared" ref="BD6:BD37" si="10">1.5*((BC6*$B$3)/($C$3*$D$6))</f>
        <v>0.37231016904115788</v>
      </c>
      <c r="BE6" s="14">
        <f t="shared" ref="BE6:BE37" si="11">BA6/40</f>
        <v>0</v>
      </c>
      <c r="BF6" s="6" t="e">
        <f>(BD6/BE6)*(10^(-3))</f>
        <v>#DIV/0!</v>
      </c>
      <c r="BG6">
        <v>0</v>
      </c>
      <c r="BH6">
        <v>-22.408543022868098</v>
      </c>
      <c r="BI6" s="5">
        <f>BH6-BH6</f>
        <v>0</v>
      </c>
      <c r="BJ6" s="5">
        <f>BI6*-1</f>
        <v>0</v>
      </c>
      <c r="BK6">
        <v>-0.17958916723728199</v>
      </c>
      <c r="BL6" s="16">
        <f>(BK12*-1)*1000</f>
        <v>181.00067973136899</v>
      </c>
      <c r="BM6" s="6">
        <f t="shared" ref="BM6:BM37" si="12">1.5*((BL6*$B$3)/($C$3*$D$6))</f>
        <v>0.42422034312039603</v>
      </c>
      <c r="BN6" s="14">
        <f t="shared" ref="BN6:BN37" si="13">BJ6/40</f>
        <v>0</v>
      </c>
      <c r="BO6" s="6" t="e">
        <f>(BM6/BN6)*(10^(-3))</f>
        <v>#DIV/0!</v>
      </c>
      <c r="BP6" s="27">
        <f>AVERAGE(AS6,BD6,BM6)</f>
        <v>0.37283462006598755</v>
      </c>
      <c r="BQ6" s="22">
        <f>AVERAGE(AV6,BE6,BN6)</f>
        <v>0</v>
      </c>
      <c r="BR6" s="27" t="e">
        <f>(BP6*(10^-3))/BQ6</f>
        <v>#DIV/0!</v>
      </c>
      <c r="BS6" s="19">
        <f>(BQ7-BQ6)*(((BP6*10^6)+(BP7*10^6))/2)</f>
        <v>41.466342900031627</v>
      </c>
      <c r="BT6">
        <v>0</v>
      </c>
      <c r="BU6">
        <v>-5.9703208464481996</v>
      </c>
      <c r="BV6" s="5">
        <f>BU6-BU6</f>
        <v>0</v>
      </c>
      <c r="BW6" s="5">
        <f>BV6*-1</f>
        <v>0</v>
      </c>
      <c r="BX6">
        <v>-0.14027189463376999</v>
      </c>
      <c r="BY6" s="16">
        <f t="shared" ref="BY6:BY69" si="14">(BX6*-1)*1000</f>
        <v>140.27189463376999</v>
      </c>
      <c r="BZ6" s="5">
        <f t="shared" ref="BZ6:BZ69" si="15">1.5*((BY6*$B$3)/($C$3*$D$6))</f>
        <v>0.32876225304789841</v>
      </c>
      <c r="CA6" s="16">
        <f>(BY6*$B$3)/4</f>
        <v>3506.7973658442497</v>
      </c>
      <c r="CB6" s="5">
        <f>CA6/$B$6</f>
        <v>0.32876225304789841</v>
      </c>
      <c r="CC6" s="14">
        <f t="shared" ref="CC6:CC69" si="16">BW6/40</f>
        <v>0</v>
      </c>
      <c r="CD6" s="6" t="e">
        <f>(BZ6/CC6)*(10^(-3))</f>
        <v>#DIV/0!</v>
      </c>
      <c r="CE6">
        <v>0</v>
      </c>
      <c r="CF6">
        <v>-22.598357230046801</v>
      </c>
      <c r="CG6" s="5">
        <f>CF6-CF6</f>
        <v>0</v>
      </c>
      <c r="CH6" s="5">
        <f>CG6*-1</f>
        <v>0</v>
      </c>
      <c r="CI6">
        <v>-0.16535688191652301</v>
      </c>
      <c r="CJ6" s="16">
        <f>(CI6*-1)*1000</f>
        <v>165.35688191652301</v>
      </c>
      <c r="CK6" s="6">
        <f t="shared" ref="CK6:CK37" si="17">1.5*((CJ6*$B$3)/($C$3*$D$6))</f>
        <v>0.38755519199185084</v>
      </c>
      <c r="CL6" s="14">
        <f t="shared" ref="CL6:CL37" si="18">CH6/40</f>
        <v>0</v>
      </c>
      <c r="CM6" s="6" t="e">
        <f>(CK6/CL6)*(10^(-3))</f>
        <v>#DIV/0!</v>
      </c>
      <c r="CN6">
        <v>0</v>
      </c>
      <c r="CO6">
        <v>-22.6451289954991</v>
      </c>
      <c r="CP6" s="5">
        <f>CO6-CO6</f>
        <v>0</v>
      </c>
      <c r="CQ6" s="5">
        <f>CP6*-1</f>
        <v>0</v>
      </c>
      <c r="CR6">
        <v>-0.18042847514152499</v>
      </c>
      <c r="CS6" s="16">
        <f>(CR6*-1)*1000</f>
        <v>180.42847514152498</v>
      </c>
      <c r="CT6" s="6">
        <f t="shared" ref="CT6:CT37" si="19">1.5*((CS6*$B$3)/($C$3*$D$6))</f>
        <v>0.42287923861294918</v>
      </c>
      <c r="CU6" s="14">
        <f t="shared" ref="CU6:CU37" si="20">CQ6/40</f>
        <v>0</v>
      </c>
      <c r="CV6" s="6" t="e">
        <f>(CT6/CU6)*(10^(-3))</f>
        <v>#DIV/0!</v>
      </c>
      <c r="CW6" s="27">
        <f>AVERAGE(CK6,CT6)</f>
        <v>0.40521721530240001</v>
      </c>
      <c r="CX6" s="22">
        <f>AVERAGE(CL6,CU6)</f>
        <v>0</v>
      </c>
      <c r="CY6" s="27" t="e">
        <f>(CW6*(10^-3))/CX6</f>
        <v>#DIV/0!</v>
      </c>
      <c r="CZ6" s="19">
        <f>(CX7-CX6)*(((CW6*10^6)+(CW7*10^6))/2)</f>
        <v>50.42383440035028</v>
      </c>
      <c r="DA6">
        <v>0</v>
      </c>
      <c r="DB6">
        <v>-6.3490665998224003</v>
      </c>
      <c r="DC6" s="5">
        <f>DB6-DB6</f>
        <v>0</v>
      </c>
      <c r="DD6" s="5">
        <f>DC6*-1</f>
        <v>0</v>
      </c>
      <c r="DE6">
        <v>-0.14657564461231201</v>
      </c>
      <c r="DF6" s="16">
        <f t="shared" ref="DF6:DF69" si="21">(DE6*-1)*1000</f>
        <v>146.575644612312</v>
      </c>
      <c r="DG6" s="5">
        <f t="shared" ref="DG6:DG69" si="22">1.5*((DF6*$B$3)/($C$3*$D$6))</f>
        <v>0.34353666706010627</v>
      </c>
      <c r="DH6" s="16">
        <f>(DF6*$B$3)/4</f>
        <v>3664.3911153078002</v>
      </c>
      <c r="DI6" s="5">
        <f>DH6/$B$6</f>
        <v>0.34353666706010627</v>
      </c>
      <c r="DJ6" s="14">
        <f t="shared" ref="DJ6:DJ69" si="23">DD6/40</f>
        <v>0</v>
      </c>
      <c r="DK6" s="6" t="e">
        <f>(DG6/DJ6)*(10^(-3))</f>
        <v>#DIV/0!</v>
      </c>
      <c r="DL6">
        <v>0</v>
      </c>
      <c r="DM6">
        <v>-22.498213835052798</v>
      </c>
      <c r="DN6" s="5">
        <f>DM6-DM6</f>
        <v>0</v>
      </c>
      <c r="DO6" s="5">
        <f>DN6*-1</f>
        <v>0</v>
      </c>
      <c r="DP6">
        <v>-0.15771724283695199</v>
      </c>
      <c r="DQ6" s="16">
        <f>(DP6*-1)*1000</f>
        <v>157.71724283695198</v>
      </c>
      <c r="DR6" s="6">
        <f t="shared" ref="DR6:DR37" si="24">1.5*((DQ6*$B$3)/($C$3*$D$6))</f>
        <v>0.36964978789910624</v>
      </c>
      <c r="DS6" s="14">
        <f t="shared" ref="DS6:DS37" si="25">DO6/40</f>
        <v>0</v>
      </c>
      <c r="DT6" s="6" t="e">
        <f>(DR6/DS6)*(10^(-3))</f>
        <v>#DIV/0!</v>
      </c>
      <c r="DU6">
        <v>0</v>
      </c>
      <c r="DV6">
        <v>-23.2037247822438</v>
      </c>
      <c r="DW6" s="5">
        <f>DV6-DV6</f>
        <v>0</v>
      </c>
      <c r="DX6" s="5">
        <f>DW6*-1</f>
        <v>0</v>
      </c>
      <c r="DY6">
        <v>-0.18282439559698099</v>
      </c>
      <c r="DZ6" s="16">
        <f>(DY6*-1)*1000</f>
        <v>182.82439559698099</v>
      </c>
      <c r="EA6" s="6">
        <f t="shared" ref="EA6:EA37" si="26">1.5*((DZ6*$B$3)/($C$3*$D$6))</f>
        <v>0.42849467718042417</v>
      </c>
      <c r="EB6" s="14">
        <f t="shared" ref="EB6:EB37" si="27">DX6/40</f>
        <v>0</v>
      </c>
      <c r="EC6" s="6" t="e">
        <f>(EA6/EB6)*(10^(-3))</f>
        <v>#DIV/0!</v>
      </c>
      <c r="ED6" s="27">
        <f>AVERAGE(DR6,DG6)</f>
        <v>0.35659322747960626</v>
      </c>
      <c r="EE6" s="22">
        <f>AVERAGE(DS6,DJ6)</f>
        <v>0</v>
      </c>
      <c r="EF6" s="27" t="e">
        <f>(ED6*(10^-3))/EE6</f>
        <v>#DIV/0!</v>
      </c>
      <c r="EG6" s="19">
        <f>(EE7-EE6)*(((ED6*10^6)+(ED7*10^6))/2)</f>
        <v>43.650420692785268</v>
      </c>
      <c r="EH6">
        <v>0</v>
      </c>
      <c r="EI6">
        <v>-8.0249027147941892</v>
      </c>
      <c r="EJ6" s="5">
        <f>EI6-EI6</f>
        <v>0</v>
      </c>
      <c r="EK6" s="5">
        <f>EJ6*-1</f>
        <v>0</v>
      </c>
      <c r="EL6">
        <v>-0.14572516083717299</v>
      </c>
      <c r="EM6" s="16">
        <f t="shared" ref="EM6:EM69" si="28">(EL6*-1)*1000</f>
        <v>145.72516083717298</v>
      </c>
      <c r="EN6" s="5">
        <f t="shared" ref="EN6:EN69" si="29">1.5*((EM6*$B$3)/($C$3*$D$6))</f>
        <v>0.34154334571212414</v>
      </c>
      <c r="EO6" s="16">
        <f>(EM6*$B$3)/4</f>
        <v>3643.1290209293243</v>
      </c>
      <c r="EP6" s="5">
        <f>EO6/$B$6</f>
        <v>0.34154334571212419</v>
      </c>
      <c r="EQ6" s="14">
        <f t="shared" ref="EQ6:EQ69" si="30">EK6/40</f>
        <v>0</v>
      </c>
      <c r="ER6" s="6" t="e">
        <f>(EN6/EQ6)*(10^(-3))</f>
        <v>#DIV/0!</v>
      </c>
      <c r="ES6">
        <v>0</v>
      </c>
      <c r="ET6">
        <v>-22.428693816884699</v>
      </c>
      <c r="EU6" s="5">
        <f>ET6-ET6</f>
        <v>0</v>
      </c>
      <c r="EV6" s="5">
        <f>EU6*-1</f>
        <v>0</v>
      </c>
      <c r="EW6">
        <v>-0.16319304704666099</v>
      </c>
      <c r="EX6" s="16">
        <f>(EW6*-1)*1000</f>
        <v>163.19304704666098</v>
      </c>
      <c r="EY6" s="6">
        <f t="shared" ref="EY6:EY37" si="31">1.5*((EX6*$B$3)/($C$3*$D$6))</f>
        <v>0.38248370401561171</v>
      </c>
      <c r="EZ6" s="14">
        <f t="shared" ref="EZ6:EZ37" si="32">EV6/40</f>
        <v>0</v>
      </c>
      <c r="FA6" s="6" t="e">
        <f>(EY6/EZ6)*(10^(-3))</f>
        <v>#DIV/0!</v>
      </c>
      <c r="FB6">
        <v>0</v>
      </c>
      <c r="FC6">
        <v>-23.137277476691899</v>
      </c>
      <c r="FD6" s="5">
        <f>FC6-FC6</f>
        <v>0</v>
      </c>
      <c r="FE6" s="5">
        <f>FD6*-1</f>
        <v>0</v>
      </c>
      <c r="FF6">
        <v>-1.58734247088432</v>
      </c>
      <c r="FG6" s="16">
        <f>(FF6*-1)*1000</f>
        <v>1587.3424708843199</v>
      </c>
      <c r="FH6" s="6">
        <f t="shared" ref="FH6:FH37" si="33">1.5*((FG6*$B$3)/($C$3*$D$6))</f>
        <v>3.7203339161351252</v>
      </c>
      <c r="FI6" s="14">
        <f t="shared" ref="FI6:FI37" si="34">FE6/40</f>
        <v>0</v>
      </c>
      <c r="FJ6" s="6" t="e">
        <f>(FH6/FI6)*(10^(-3))</f>
        <v>#DIV/0!</v>
      </c>
      <c r="FK6" s="27">
        <f>AVERAGE(FH6,EY6,EN6)</f>
        <v>1.4814536552876205</v>
      </c>
      <c r="FL6" s="22">
        <f>AVERAGE(FI6,EZ6,EQ6)</f>
        <v>0</v>
      </c>
      <c r="FM6" s="27" t="e">
        <f>(FK6*(10^-3))/FL6</f>
        <v>#DIV/0!</v>
      </c>
      <c r="FN6" s="19">
        <f>(FL7-FL6)*(((FK6*10^6)+(FK7*10^6))/2)</f>
        <v>182.34917085576936</v>
      </c>
    </row>
    <row r="7" spans="2:170" x14ac:dyDescent="0.25">
      <c r="F7" s="1">
        <v>1</v>
      </c>
      <c r="G7" s="1">
        <v>-6.2197298738372302</v>
      </c>
      <c r="H7" s="5">
        <f>H6+(G7-G6)</f>
        <v>-3.2472424693006374E-3</v>
      </c>
      <c r="I7" s="5">
        <f>H7*-1</f>
        <v>3.2472424693006374E-3</v>
      </c>
      <c r="J7" s="5">
        <v>-0.13329740613699001</v>
      </c>
      <c r="K7" s="16">
        <f t="shared" si="0"/>
        <v>133.29740613699002</v>
      </c>
      <c r="L7" s="5">
        <f t="shared" si="1"/>
        <v>0.31241579563357036</v>
      </c>
      <c r="M7" s="16">
        <f t="shared" ref="M7:M70" si="35">(K7*$B$3)/4</f>
        <v>3332.4351534247503</v>
      </c>
      <c r="N7" s="5">
        <f t="shared" ref="N7:N70" si="36">M7/$B$6</f>
        <v>0.31241579563357036</v>
      </c>
      <c r="O7" s="14">
        <f t="shared" si="2"/>
        <v>8.118106173251593E-5</v>
      </c>
      <c r="P7" s="6">
        <f t="shared" ref="P7:P70" si="37">(L7/O7)*(10^(-3))</f>
        <v>3.848382725800648</v>
      </c>
      <c r="Q7" s="1">
        <v>1</v>
      </c>
      <c r="R7" s="1">
        <v>-22.997630823387599</v>
      </c>
      <c r="S7" s="5">
        <f t="shared" ref="S7:S70" si="38">S6+(R7-R6)</f>
        <v>-4.8732851427004675E-3</v>
      </c>
      <c r="T7" s="5">
        <f>S7*-1</f>
        <v>4.8732851427004675E-3</v>
      </c>
      <c r="U7" s="1">
        <v>-0.157947652041912</v>
      </c>
      <c r="V7" s="16">
        <f t="shared" ref="V7:V70" si="39">(U7*-1)*1000</f>
        <v>157.94765204191199</v>
      </c>
      <c r="W7" s="6">
        <f t="shared" si="3"/>
        <v>0.37018980947323121</v>
      </c>
      <c r="X7" s="14">
        <f t="shared" si="4"/>
        <v>1.2183212856751169E-4</v>
      </c>
      <c r="Y7" s="6">
        <f t="shared" ref="Y7:Y70" si="40">(W7/X7)*(10^(-3))</f>
        <v>3.0385236950702645</v>
      </c>
      <c r="Z7" s="1">
        <v>1</v>
      </c>
      <c r="AA7" s="1">
        <v>-22.765367817381801</v>
      </c>
      <c r="AB7" s="5">
        <f>AB6+(AA7-AA6)</f>
        <v>-5.0535891958993773E-3</v>
      </c>
      <c r="AC7" s="5">
        <f>AB7*-1</f>
        <v>5.0535891958993773E-3</v>
      </c>
      <c r="AD7" s="1">
        <v>-0.16329288482665999</v>
      </c>
      <c r="AE7" s="16">
        <f t="shared" ref="AE7:AE70" si="41">(AD7*-1)*1000</f>
        <v>163.29288482665999</v>
      </c>
      <c r="AF7" s="6">
        <f t="shared" si="5"/>
        <v>0.3827176988124843</v>
      </c>
      <c r="AG7" s="14">
        <f t="shared" si="6"/>
        <v>1.2633972989748444E-4</v>
      </c>
      <c r="AH7" s="6">
        <f t="shared" ref="AH7:AH70" si="42">(AF7/AG7)*(10^(-3))</f>
        <v>3.0292743155540389</v>
      </c>
      <c r="AI7" s="27">
        <f t="shared" ref="AI7:AI70" si="43">AVERAGE(W7,AF7)</f>
        <v>0.37645375414285775</v>
      </c>
      <c r="AJ7" s="22">
        <f t="shared" ref="AJ7:AJ70" si="44">AVERAGE(X7,AG7)</f>
        <v>1.2408592923249807E-4</v>
      </c>
      <c r="AK7" s="27">
        <f t="shared" ref="AK7:AK70" si="45">(AI7*(10^-3))/AJ7</f>
        <v>3.0338150060310354</v>
      </c>
      <c r="AL7" s="19">
        <f t="shared" ref="AL7:AL70" si="46">(AJ8-AJ7)*(((AI7*10^6)+(AI8*10^6))/2)</f>
        <v>47.313246954091362</v>
      </c>
      <c r="AM7">
        <v>1</v>
      </c>
      <c r="AN7">
        <v>-6.2522011809431497</v>
      </c>
      <c r="AO7" s="5">
        <f>AO6+(AN7-AN6)</f>
        <v>-3.2213051352201205E-3</v>
      </c>
      <c r="AP7" s="5">
        <f>AO7*-1</f>
        <v>3.2213051352201205E-3</v>
      </c>
      <c r="AQ7">
        <v>-0.138698145747185</v>
      </c>
      <c r="AR7" s="16">
        <f t="shared" si="7"/>
        <v>138.69814574718501</v>
      </c>
      <c r="AS7" s="5">
        <f t="shared" si="8"/>
        <v>0.32507377909496482</v>
      </c>
      <c r="AT7" s="16">
        <f t="shared" ref="AT7:AT70" si="47">(AR7*$B$3)/4</f>
        <v>3467.4536436796252</v>
      </c>
      <c r="AU7" s="5">
        <f t="shared" ref="AU7:AU70" si="48">AT7/$B$6</f>
        <v>0.32507377909496488</v>
      </c>
      <c r="AV7" s="14">
        <f t="shared" si="9"/>
        <v>8.0532628380503008E-5</v>
      </c>
      <c r="AW7" s="6">
        <f t="shared" ref="AW7:AW70" si="49">(AS7/AV7)*(10^(-3))</f>
        <v>4.0365474917699986</v>
      </c>
      <c r="AX7">
        <v>1</v>
      </c>
      <c r="AY7">
        <v>-22.4904562438536</v>
      </c>
      <c r="AZ7" s="5">
        <f t="shared" ref="AZ7:AZ70" si="50">AZ6+(AY7-AY6)</f>
        <v>-4.8859045637996701E-3</v>
      </c>
      <c r="BA7" s="5">
        <f>AZ7*-1</f>
        <v>4.8859045637996701E-3</v>
      </c>
      <c r="BB7">
        <v>-0.15987548977136601</v>
      </c>
      <c r="BC7" s="16">
        <f t="shared" ref="BC7:BC70" si="51">(BB7*-1)*1000</f>
        <v>159.87548977136601</v>
      </c>
      <c r="BD7" s="6">
        <f t="shared" si="10"/>
        <v>0.37470817915163912</v>
      </c>
      <c r="BE7" s="14">
        <f t="shared" si="11"/>
        <v>1.2214761409499176E-4</v>
      </c>
      <c r="BF7" s="6">
        <f t="shared" ref="BF7:BF70" si="52">(BD7/BE7)*(10^(-3))</f>
        <v>3.0676667893016401</v>
      </c>
      <c r="BG7">
        <v>1</v>
      </c>
      <c r="BH7">
        <v>-22.413767276928301</v>
      </c>
      <c r="BI7" s="5">
        <f>BI6+(BH7-BH6)</f>
        <v>-5.2242540602023269E-3</v>
      </c>
      <c r="BJ7" s="5">
        <f>BI7*-1</f>
        <v>5.2242540602023269E-3</v>
      </c>
      <c r="BK7">
        <v>-0.17821826040744801</v>
      </c>
      <c r="BL7" s="16">
        <f t="shared" ref="BL7:BL70" si="53">(BK13*-1)*1000</f>
        <v>179.716572165489</v>
      </c>
      <c r="BM7" s="6">
        <f t="shared" si="12"/>
        <v>0.42121071601286486</v>
      </c>
      <c r="BN7" s="14">
        <f t="shared" si="13"/>
        <v>1.3060635150505818E-4</v>
      </c>
      <c r="BO7" s="6">
        <f t="shared" ref="BO7:BO70" si="54">(BM7/BN7)*(10^(-3))</f>
        <v>3.2250400624394753</v>
      </c>
      <c r="BP7" s="27">
        <f t="shared" ref="BP7:BP70" si="55">AVERAGE(AS7,BD7,BM7)</f>
        <v>0.3736642247531563</v>
      </c>
      <c r="BQ7" s="22">
        <f t="shared" ref="BQ7:BQ70" si="56">AVERAGE(AV7,BE7,BN7)</f>
        <v>1.1109553132685097E-4</v>
      </c>
      <c r="BR7" s="27">
        <f t="shared" ref="BR7:BR70" si="57">(BP7*(10^-3))/BQ7</f>
        <v>3.3634496391561379</v>
      </c>
      <c r="BS7" s="19">
        <f t="shared" ref="BS7:BS70" si="58">(BQ8-BQ7)*(((BP7*10^6)+(BP8*10^6))/2)</f>
        <v>39.59621843564544</v>
      </c>
      <c r="BT7">
        <v>1</v>
      </c>
      <c r="BU7">
        <v>-5.9750761795850504</v>
      </c>
      <c r="BV7" s="5">
        <f>BV6+(BU7-BU6)</f>
        <v>-4.7553331368508367E-3</v>
      </c>
      <c r="BW7" s="5">
        <f>BV7*-1</f>
        <v>4.7553331368508367E-3</v>
      </c>
      <c r="BX7">
        <v>-0.14268457889556899</v>
      </c>
      <c r="BY7" s="16">
        <f t="shared" si="14"/>
        <v>142.68457889556899</v>
      </c>
      <c r="BZ7" s="5">
        <f t="shared" si="15"/>
        <v>0.33441698178648982</v>
      </c>
      <c r="CA7" s="16">
        <f t="shared" ref="CA7:CA70" si="59">(BY7*$B$3)/4</f>
        <v>3567.1144723892248</v>
      </c>
      <c r="CB7" s="5">
        <f t="shared" ref="CB7:CB70" si="60">CA7/$B$6</f>
        <v>0.33441698178648982</v>
      </c>
      <c r="CC7" s="14">
        <f t="shared" si="16"/>
        <v>1.1888332842127091E-4</v>
      </c>
      <c r="CD7" s="6">
        <f t="shared" ref="CD7:CD70" si="61">(BZ7/CC7)*(10^(-3))</f>
        <v>2.8129846819350584</v>
      </c>
      <c r="CE7">
        <v>1</v>
      </c>
      <c r="CF7">
        <v>-22.603485418182</v>
      </c>
      <c r="CG7" s="5">
        <f t="shared" ref="CG7:CG70" si="62">CG6+(CF7-CF6)</f>
        <v>-5.1281881351989966E-3</v>
      </c>
      <c r="CH7" s="5">
        <f>CG7*-1</f>
        <v>5.1281881351989966E-3</v>
      </c>
      <c r="CI7">
        <v>-0.17269682139158199</v>
      </c>
      <c r="CJ7" s="16">
        <f t="shared" ref="CJ7:CJ70" si="63">(CI7*-1)*1000</f>
        <v>172.69682139158198</v>
      </c>
      <c r="CK7" s="6">
        <f t="shared" si="17"/>
        <v>0.40475817513652029</v>
      </c>
      <c r="CL7" s="14">
        <f t="shared" si="18"/>
        <v>1.282047033799749E-4</v>
      </c>
      <c r="CM7" s="6">
        <f t="shared" ref="CM7:CM70" si="64">(CK7/CL7)*(10^(-3))</f>
        <v>3.1571242276259737</v>
      </c>
      <c r="CN7">
        <v>1</v>
      </c>
      <c r="CO7">
        <v>-22.6498695671729</v>
      </c>
      <c r="CP7" s="5">
        <f>CP6+(CO7-CO6)</f>
        <v>-4.7405716737998205E-3</v>
      </c>
      <c r="CQ7" s="5">
        <f>CP7*-1</f>
        <v>4.7405716737998205E-3</v>
      </c>
      <c r="CR7">
        <v>-0.179126672446728</v>
      </c>
      <c r="CS7" s="16">
        <f t="shared" ref="CS7:CS70" si="65">(CR7*-1)*1000</f>
        <v>179.12667244672801</v>
      </c>
      <c r="CT7" s="6">
        <f t="shared" si="19"/>
        <v>0.41982813854701873</v>
      </c>
      <c r="CU7" s="14">
        <f t="shared" si="20"/>
        <v>1.1851429184499551E-4</v>
      </c>
      <c r="CV7" s="6">
        <f t="shared" ref="CV7:CV70" si="66">(CT7/CU7)*(10^(-3))</f>
        <v>3.5424262509715763</v>
      </c>
      <c r="CW7" s="27">
        <f t="shared" ref="CW7:CW70" si="67">AVERAGE(CK7,CT7)</f>
        <v>0.41229315684176948</v>
      </c>
      <c r="CX7" s="22">
        <f t="shared" ref="CX7:CX70" si="68">AVERAGE(CL7,CU7)</f>
        <v>1.233594976124852E-4</v>
      </c>
      <c r="CY7" s="27">
        <f t="shared" ref="CY7:CY70" si="69">(CW7*(10^-3))/CX7</f>
        <v>3.3422084624316866</v>
      </c>
      <c r="CZ7" s="19">
        <f t="shared" ref="CZ7:CZ70" si="70">(CX8-CX7)*(((CW7*10^6)+(CW8*10^6))/2)</f>
        <v>49.118451859415103</v>
      </c>
      <c r="DA7">
        <v>1</v>
      </c>
      <c r="DB7">
        <v>-6.35393462299246</v>
      </c>
      <c r="DC7" s="5">
        <f>DC6+(DB7-DB6)</f>
        <v>-4.8680231700597432E-3</v>
      </c>
      <c r="DD7" s="5">
        <f>DC7*-1</f>
        <v>4.8680231700597432E-3</v>
      </c>
      <c r="DE7">
        <v>-0.14656521379947701</v>
      </c>
      <c r="DF7" s="16">
        <f t="shared" si="21"/>
        <v>146.56521379947702</v>
      </c>
      <c r="DG7" s="5">
        <f t="shared" si="22"/>
        <v>0.34351221984252428</v>
      </c>
      <c r="DH7" s="16">
        <f t="shared" ref="DH7:DH70" si="71">(DF7*$B$3)/4</f>
        <v>3664.1303449869256</v>
      </c>
      <c r="DI7" s="5">
        <f t="shared" ref="DI7:DI70" si="72">DH7/$B$6</f>
        <v>0.34351221984252428</v>
      </c>
      <c r="DJ7" s="14">
        <f t="shared" si="23"/>
        <v>1.2170057925149358E-4</v>
      </c>
      <c r="DK7" s="6">
        <f t="shared" ref="DK7:DK70" si="73">(DG7/DJ7)*(10^(-3))</f>
        <v>2.8226013545314208</v>
      </c>
      <c r="DL7">
        <v>1</v>
      </c>
      <c r="DM7">
        <v>-22.503122137924901</v>
      </c>
      <c r="DN7" s="5">
        <f t="shared" ref="DN7:DN70" si="74">DN6+(DM7-DM6)</f>
        <v>-4.9083028721028654E-3</v>
      </c>
      <c r="DO7" s="5">
        <f>DN7*-1</f>
        <v>4.9083028721028654E-3</v>
      </c>
      <c r="DP7">
        <v>-0.158751010894775</v>
      </c>
      <c r="DQ7" s="16">
        <f t="shared" ref="DQ7:DQ70" si="75">(DP7*-1)*1000</f>
        <v>158.75101089477499</v>
      </c>
      <c r="DR7" s="6">
        <f t="shared" si="24"/>
        <v>0.37207268178462888</v>
      </c>
      <c r="DS7" s="14">
        <f t="shared" si="25"/>
        <v>1.2270757180257163E-4</v>
      </c>
      <c r="DT7" s="6">
        <f t="shared" ref="DT7:DT70" si="76">(DR7/DS7)*(10^(-3))</f>
        <v>3.0321900785655607</v>
      </c>
      <c r="DU7">
        <v>1</v>
      </c>
      <c r="DV7">
        <v>-23.208524120372999</v>
      </c>
      <c r="DW7" s="5">
        <f>DW6+(DV7-DV6)</f>
        <v>-4.7993381291995263E-3</v>
      </c>
      <c r="DX7" s="5">
        <f>DW7*-1</f>
        <v>4.7993381291995263E-3</v>
      </c>
      <c r="DY7">
        <v>-0.184867158532143</v>
      </c>
      <c r="DZ7" s="16">
        <f t="shared" ref="DZ7:DZ70" si="77">(DY7*-1)*1000</f>
        <v>184.86715853214301</v>
      </c>
      <c r="EA7" s="6">
        <f t="shared" si="26"/>
        <v>0.43328240280971014</v>
      </c>
      <c r="EB7" s="14">
        <f t="shared" si="27"/>
        <v>1.1998345322998816E-4</v>
      </c>
      <c r="EC7" s="6">
        <f t="shared" ref="EC7:EC70" si="78">(EA7/EB7)*(10^(-3))</f>
        <v>3.6111846354278572</v>
      </c>
      <c r="ED7" s="27">
        <f t="shared" ref="ED7:ED70" si="79">AVERAGE(DR7,DG7)</f>
        <v>0.35779245081357658</v>
      </c>
      <c r="EE7" s="22">
        <f t="shared" ref="EE7:EE70" si="80">AVERAGE(DS7,DJ7)</f>
        <v>1.222040755270326E-4</v>
      </c>
      <c r="EF7" s="27">
        <f t="shared" ref="EF7" si="81">(ED7*(10^-3))/EE7</f>
        <v>2.9278274825984001</v>
      </c>
      <c r="EG7" s="19">
        <f t="shared" ref="EG7" si="82">(EE8-EE7)*(((ED7*10^6)+(ED8*10^6))/2)</f>
        <v>45.280075950963756</v>
      </c>
      <c r="EH7">
        <v>1</v>
      </c>
      <c r="EI7">
        <v>-8.0297264535751705</v>
      </c>
      <c r="EJ7" s="5">
        <f>EJ6+(EI7-EI6)</f>
        <v>-4.8237387809813015E-3</v>
      </c>
      <c r="EK7" s="5">
        <f>EJ7*-1</f>
        <v>4.8237387809813015E-3</v>
      </c>
      <c r="EL7">
        <v>-0.14731958508491499</v>
      </c>
      <c r="EM7" s="16">
        <f t="shared" si="28"/>
        <v>147.31958508491499</v>
      </c>
      <c r="EN7" s="5">
        <f t="shared" si="29"/>
        <v>0.34528027754276952</v>
      </c>
      <c r="EO7" s="16">
        <f t="shared" ref="EO7:EO70" si="83">(EM7*$B$3)/4</f>
        <v>3682.9896271228749</v>
      </c>
      <c r="EP7" s="5">
        <f t="shared" ref="EP7:EP70" si="84">EO7/$B$6</f>
        <v>0.34528027754276952</v>
      </c>
      <c r="EQ7" s="14">
        <f t="shared" si="30"/>
        <v>1.2059346952453254E-4</v>
      </c>
      <c r="ER7" s="6">
        <f t="shared" ref="ER7:ER70" si="85">(EN7/EQ7)*(10^(-3))</f>
        <v>2.8631755840852438</v>
      </c>
      <c r="ES7">
        <v>1</v>
      </c>
      <c r="ET7">
        <v>-22.4335754373645</v>
      </c>
      <c r="EU7" s="5">
        <f t="shared" ref="EU7:EU70" si="86">EU6+(ET7-ET6)</f>
        <v>-4.8816204798001195E-3</v>
      </c>
      <c r="EV7" s="5">
        <f>EU7*-1</f>
        <v>4.8816204798001195E-3</v>
      </c>
      <c r="EW7">
        <v>-0.17018299549818</v>
      </c>
      <c r="EX7" s="16">
        <f t="shared" ref="EX7:EX70" si="87">(EW7*-1)*1000</f>
        <v>170.18299549817999</v>
      </c>
      <c r="EY7" s="6">
        <f t="shared" si="31"/>
        <v>0.3988663956988594</v>
      </c>
      <c r="EZ7" s="14">
        <f t="shared" si="32"/>
        <v>1.2204051199500298E-4</v>
      </c>
      <c r="FA7" s="6">
        <f t="shared" ref="FA7:FA70" si="88">(EY7/EZ7)*(10^(-3))</f>
        <v>3.2683113924922833</v>
      </c>
      <c r="FB7">
        <v>1</v>
      </c>
      <c r="FC7">
        <v>-23.142057489877299</v>
      </c>
      <c r="FD7" s="5">
        <f>FD6+(FC7-FC6)</f>
        <v>-4.7800131853996675E-3</v>
      </c>
      <c r="FE7" s="5">
        <f>FD7*-1</f>
        <v>4.7800131853996675E-3</v>
      </c>
      <c r="FF7">
        <v>-1.6534252092242201</v>
      </c>
      <c r="FG7" s="16">
        <f t="shared" ref="FG7:FG52" si="89">(FF7*-1)*1000</f>
        <v>1653.42520922422</v>
      </c>
      <c r="FH7" s="6">
        <f t="shared" si="33"/>
        <v>3.8752153341192659</v>
      </c>
      <c r="FI7" s="14">
        <f t="shared" si="34"/>
        <v>1.1950032963499168E-4</v>
      </c>
      <c r="FJ7" s="6">
        <f t="shared" ref="FJ7:FJ52" si="90">(FH7/FI7)*(10^(-3))</f>
        <v>32.428490749405753</v>
      </c>
      <c r="FK7" s="27">
        <f t="shared" ref="FK7:FK70" si="91">AVERAGE(FH7,EY7,EN7)</f>
        <v>1.5397873357869649</v>
      </c>
      <c r="FL7" s="22">
        <f t="shared" ref="FL7:FL70" si="92">AVERAGE(FI7,EZ7,EQ7)</f>
        <v>1.2071143705150908E-4</v>
      </c>
      <c r="FM7" s="27">
        <f t="shared" ref="FM7:FM70" si="93">(FK7*(10^-3))/FL7</f>
        <v>12.755935753874908</v>
      </c>
      <c r="FN7" s="19">
        <f t="shared" ref="FN7:FN70" si="94">(FL8-FL7)*(((FK7*10^6)+(FK8*10^6))/2)</f>
        <v>196.36483076011953</v>
      </c>
    </row>
    <row r="8" spans="2:170" x14ac:dyDescent="0.25">
      <c r="F8" s="1">
        <v>2</v>
      </c>
      <c r="G8" s="1">
        <v>-6.2230974431849697</v>
      </c>
      <c r="H8" s="5">
        <f t="shared" ref="H8:H71" si="95">H7+(G8-G7)</f>
        <v>-6.614811817040156E-3</v>
      </c>
      <c r="I8" s="5">
        <f t="shared" ref="I8:I71" si="96">H8*-1</f>
        <v>6.614811817040156E-3</v>
      </c>
      <c r="J8" s="5">
        <v>-0.13534724712371801</v>
      </c>
      <c r="K8" s="16">
        <f t="shared" si="0"/>
        <v>135.34724712371801</v>
      </c>
      <c r="L8" s="5">
        <f t="shared" si="1"/>
        <v>0.31722011044621412</v>
      </c>
      <c r="M8" s="16">
        <f t="shared" si="35"/>
        <v>3383.6811780929502</v>
      </c>
      <c r="N8" s="5">
        <f t="shared" si="36"/>
        <v>0.31722011044621412</v>
      </c>
      <c r="O8" s="14">
        <f t="shared" si="2"/>
        <v>1.6537029542600389E-4</v>
      </c>
      <c r="P8" s="6">
        <f t="shared" si="37"/>
        <v>1.9182411788588509</v>
      </c>
      <c r="Q8" s="1">
        <v>2</v>
      </c>
      <c r="R8" s="1">
        <v>-23.0026889294979</v>
      </c>
      <c r="S8" s="5">
        <f t="shared" si="38"/>
        <v>-9.9313912530014647E-3</v>
      </c>
      <c r="T8" s="5">
        <f t="shared" ref="T8:T71" si="97">S8*-1</f>
        <v>9.9313912530014647E-3</v>
      </c>
      <c r="U8" s="1">
        <v>-0.16011539846658701</v>
      </c>
      <c r="V8" s="16">
        <f t="shared" si="39"/>
        <v>160.11539846658701</v>
      </c>
      <c r="W8" s="6">
        <f t="shared" si="3"/>
        <v>0.37527046515606327</v>
      </c>
      <c r="X8" s="14">
        <f t="shared" si="4"/>
        <v>2.4828478132503661E-4</v>
      </c>
      <c r="Y8" s="6">
        <f t="shared" si="40"/>
        <v>1.5114517416385105</v>
      </c>
      <c r="Z8" s="1">
        <v>2</v>
      </c>
      <c r="AA8" s="1">
        <v>-22.7703345607462</v>
      </c>
      <c r="AB8" s="5">
        <f t="shared" ref="AB8:AB71" si="98">AB7+(AA8-AA7)</f>
        <v>-1.0020332560298328E-2</v>
      </c>
      <c r="AC8" s="5">
        <f t="shared" ref="AC8:AC71" si="99">AB8*-1</f>
        <v>1.0020332560298328E-2</v>
      </c>
      <c r="AD8" s="1">
        <v>-0.16302634030580501</v>
      </c>
      <c r="AE8" s="16">
        <f t="shared" si="41"/>
        <v>163.02634030580501</v>
      </c>
      <c r="AF8" s="6">
        <f t="shared" si="5"/>
        <v>0.38209298509173045</v>
      </c>
      <c r="AG8" s="14">
        <f t="shared" si="6"/>
        <v>2.505083140074582E-4</v>
      </c>
      <c r="AH8" s="6">
        <f t="shared" si="42"/>
        <v>1.5252706745707239</v>
      </c>
      <c r="AI8" s="27">
        <f t="shared" si="43"/>
        <v>0.37868172512389686</v>
      </c>
      <c r="AJ8" s="22">
        <f t="shared" si="44"/>
        <v>2.493965476662474E-4</v>
      </c>
      <c r="AK8" s="27">
        <f t="shared" si="45"/>
        <v>1.5183920093018455</v>
      </c>
      <c r="AL8" s="19">
        <f t="shared" si="46"/>
        <v>47.662946464968435</v>
      </c>
      <c r="AM8">
        <v>2</v>
      </c>
      <c r="AN8">
        <v>-6.2554410659639998</v>
      </c>
      <c r="AO8" s="5">
        <f t="shared" ref="AO8:AO71" si="100">AO7+(AN8-AN7)</f>
        <v>-6.4611901560702734E-3</v>
      </c>
      <c r="AP8" s="5">
        <f t="shared" ref="AP8:AP71" si="101">AO8*-1</f>
        <v>6.4611901560702734E-3</v>
      </c>
      <c r="AQ8">
        <v>-0.137875415384769</v>
      </c>
      <c r="AR8" s="16">
        <f t="shared" si="7"/>
        <v>137.87541538476898</v>
      </c>
      <c r="AS8" s="5">
        <f t="shared" si="8"/>
        <v>0.32314550480805226</v>
      </c>
      <c r="AT8" s="16">
        <f t="shared" si="47"/>
        <v>3446.8853846192246</v>
      </c>
      <c r="AU8" s="5">
        <f t="shared" si="48"/>
        <v>0.32314550480805232</v>
      </c>
      <c r="AV8" s="14">
        <f t="shared" si="9"/>
        <v>1.6152975390175682E-4</v>
      </c>
      <c r="AW8" s="6">
        <f t="shared" si="49"/>
        <v>2.0005323911072814</v>
      </c>
      <c r="AX8">
        <v>2</v>
      </c>
      <c r="AY8">
        <v>-22.4954701587071</v>
      </c>
      <c r="AZ8" s="5">
        <f t="shared" si="50"/>
        <v>-9.8998194172992271E-3</v>
      </c>
      <c r="BA8" s="5">
        <f t="shared" ref="BA8:BA71" si="102">AZ8*-1</f>
        <v>9.8998194172992271E-3</v>
      </c>
      <c r="BB8">
        <v>-0.16544740647077599</v>
      </c>
      <c r="BC8" s="16">
        <f t="shared" si="51"/>
        <v>165.447406470776</v>
      </c>
      <c r="BD8" s="6">
        <f t="shared" si="10"/>
        <v>0.38776735891588121</v>
      </c>
      <c r="BE8" s="14">
        <f t="shared" si="11"/>
        <v>2.474954854324807E-4</v>
      </c>
      <c r="BF8" s="6">
        <f t="shared" si="52"/>
        <v>1.5667653825615664</v>
      </c>
      <c r="BG8">
        <v>2</v>
      </c>
      <c r="BH8">
        <v>-22.4181635852072</v>
      </c>
      <c r="BI8" s="5">
        <f t="shared" ref="BI8:BI71" si="103">BI7+(BH8-BH7)</f>
        <v>-9.6205623391014683E-3</v>
      </c>
      <c r="BJ8" s="5">
        <f t="shared" ref="BJ8:BJ71" si="104">BI8*-1</f>
        <v>9.6205623391014683E-3</v>
      </c>
      <c r="BK8">
        <v>-0.179915316402912</v>
      </c>
      <c r="BL8" s="16">
        <f t="shared" si="53"/>
        <v>179.95648086071</v>
      </c>
      <c r="BM8" s="6">
        <f t="shared" si="12"/>
        <v>0.42177300201728907</v>
      </c>
      <c r="BN8" s="14">
        <f t="shared" si="13"/>
        <v>2.4051405847753672E-4</v>
      </c>
      <c r="BO8" s="6">
        <f t="shared" si="54"/>
        <v>1.7536313872341953</v>
      </c>
      <c r="BP8" s="27">
        <f t="shared" si="55"/>
        <v>0.3775619552470742</v>
      </c>
      <c r="BQ8" s="22">
        <f t="shared" si="56"/>
        <v>2.1651309927059141E-4</v>
      </c>
      <c r="BR8" s="27">
        <f t="shared" si="57"/>
        <v>1.7438296182496047</v>
      </c>
      <c r="BS8" s="19">
        <f t="shared" si="58"/>
        <v>43.093971284426445</v>
      </c>
      <c r="BT8">
        <v>2</v>
      </c>
      <c r="BU8">
        <v>-5.9801224113324096</v>
      </c>
      <c r="BV8" s="5">
        <f t="shared" ref="BV8:BV71" si="105">BV7+(BU8-BU7)</f>
        <v>-9.8015648842100234E-3</v>
      </c>
      <c r="BW8" s="5">
        <f t="shared" ref="BW8:BW71" si="106">BV8*-1</f>
        <v>9.8015648842100234E-3</v>
      </c>
      <c r="BX8">
        <v>-0.142530351877213</v>
      </c>
      <c r="BY8" s="16">
        <f t="shared" si="14"/>
        <v>142.53035187721301</v>
      </c>
      <c r="BZ8" s="5">
        <f t="shared" si="15"/>
        <v>0.33405551221221802</v>
      </c>
      <c r="CA8" s="16">
        <f t="shared" si="59"/>
        <v>3563.2587969303254</v>
      </c>
      <c r="CB8" s="5">
        <f t="shared" si="60"/>
        <v>0.33405551221221802</v>
      </c>
      <c r="CC8" s="14">
        <f t="shared" si="16"/>
        <v>2.4503912210525056E-4</v>
      </c>
      <c r="CD8" s="6">
        <f t="shared" si="61"/>
        <v>1.3632741961454329</v>
      </c>
      <c r="CE8">
        <v>2</v>
      </c>
      <c r="CF8">
        <v>-22.608098072698301</v>
      </c>
      <c r="CG8" s="5">
        <f t="shared" si="62"/>
        <v>-9.7408426514995483E-3</v>
      </c>
      <c r="CH8" s="5">
        <f t="shared" ref="CH8:CH71" si="107">CG8*-1</f>
        <v>9.7408426514995483E-3</v>
      </c>
      <c r="CI8">
        <v>-0.176551192998886</v>
      </c>
      <c r="CJ8" s="16">
        <f t="shared" si="63"/>
        <v>176.55119299888599</v>
      </c>
      <c r="CK8" s="6">
        <f t="shared" si="17"/>
        <v>0.41379185859113909</v>
      </c>
      <c r="CL8" s="14">
        <f t="shared" si="18"/>
        <v>2.435210662874887E-4</v>
      </c>
      <c r="CM8" s="6">
        <f t="shared" si="64"/>
        <v>1.6992035428369772</v>
      </c>
      <c r="CN8">
        <v>2</v>
      </c>
      <c r="CO8">
        <v>-22.654722875446001</v>
      </c>
      <c r="CP8" s="5">
        <f t="shared" ref="CP8:CP71" si="108">CP7+(CO8-CO7)</f>
        <v>-9.5938799469017511E-3</v>
      </c>
      <c r="CQ8" s="5">
        <f t="shared" ref="CQ8:CQ71" si="109">CP8*-1</f>
        <v>9.5938799469017511E-3</v>
      </c>
      <c r="CR8">
        <v>-0.18009059131145499</v>
      </c>
      <c r="CS8" s="16">
        <f t="shared" si="65"/>
        <v>180.090591311455</v>
      </c>
      <c r="CT8" s="6">
        <f t="shared" si="19"/>
        <v>0.42208732338622262</v>
      </c>
      <c r="CU8" s="14">
        <f t="shared" si="20"/>
        <v>2.3984699867254377E-4</v>
      </c>
      <c r="CV8" s="6">
        <f t="shared" si="66"/>
        <v>1.7598190751700267</v>
      </c>
      <c r="CW8" s="27">
        <f t="shared" si="67"/>
        <v>0.41793959098868083</v>
      </c>
      <c r="CX8" s="22">
        <f t="shared" si="68"/>
        <v>2.4168403248001622E-4</v>
      </c>
      <c r="CY8" s="27">
        <f t="shared" si="69"/>
        <v>1.7292809404909213</v>
      </c>
      <c r="CZ8" s="19">
        <f t="shared" si="70"/>
        <v>54.349603895201192</v>
      </c>
      <c r="DA8">
        <v>2</v>
      </c>
      <c r="DB8">
        <v>-6.3589754530688101</v>
      </c>
      <c r="DC8" s="5">
        <f t="shared" ref="DC8:DC71" si="110">DC7+(DB8-DB7)</f>
        <v>-9.9088532464097767E-3</v>
      </c>
      <c r="DD8" s="5">
        <f t="shared" ref="DD8:DD71" si="111">DC8*-1</f>
        <v>9.9088532464097767E-3</v>
      </c>
      <c r="DE8">
        <v>-0.148182548582554</v>
      </c>
      <c r="DF8" s="16">
        <f t="shared" si="21"/>
        <v>148.18254858255401</v>
      </c>
      <c r="DG8" s="5">
        <f t="shared" si="22"/>
        <v>0.34730284824036095</v>
      </c>
      <c r="DH8" s="16">
        <f t="shared" si="71"/>
        <v>3704.5637145638502</v>
      </c>
      <c r="DI8" s="5">
        <f t="shared" si="72"/>
        <v>0.34730284824036095</v>
      </c>
      <c r="DJ8" s="14">
        <f t="shared" si="23"/>
        <v>2.4772133116024442E-4</v>
      </c>
      <c r="DK8" s="6">
        <f t="shared" si="73"/>
        <v>1.4019900773732719</v>
      </c>
      <c r="DL8">
        <v>2</v>
      </c>
      <c r="DM8">
        <v>-22.508132932847701</v>
      </c>
      <c r="DN8" s="5">
        <f t="shared" si="74"/>
        <v>-9.9190977949028536E-3</v>
      </c>
      <c r="DO8" s="5">
        <f t="shared" ref="DO8:DO71" si="112">DN8*-1</f>
        <v>9.9190977949028536E-3</v>
      </c>
      <c r="DP8">
        <v>-0.161550007760525</v>
      </c>
      <c r="DQ8" s="16">
        <f t="shared" si="75"/>
        <v>161.55000776052501</v>
      </c>
      <c r="DR8" s="6">
        <f t="shared" si="24"/>
        <v>0.37863283068873044</v>
      </c>
      <c r="DS8" s="14">
        <f t="shared" si="25"/>
        <v>2.4797744487257132E-4</v>
      </c>
      <c r="DT8" s="6">
        <f t="shared" si="76"/>
        <v>1.5268841522393268</v>
      </c>
      <c r="DU8">
        <v>2</v>
      </c>
      <c r="DV8">
        <v>-23.213733612970099</v>
      </c>
      <c r="DW8" s="5">
        <f t="shared" ref="DW8:DW71" si="113">DW7+(DV8-DV7)</f>
        <v>-1.0008830726299323E-2</v>
      </c>
      <c r="DX8" s="5">
        <f t="shared" ref="DX8:DX71" si="114">DW8*-1</f>
        <v>1.0008830726299323E-2</v>
      </c>
      <c r="DY8">
        <v>-0.184488110244274</v>
      </c>
      <c r="DZ8" s="16">
        <f t="shared" si="77"/>
        <v>184.488110244274</v>
      </c>
      <c r="EA8" s="6">
        <f t="shared" si="26"/>
        <v>0.43239400838501718</v>
      </c>
      <c r="EB8" s="14">
        <f t="shared" si="27"/>
        <v>2.5022076815748304E-4</v>
      </c>
      <c r="EC8" s="6">
        <f t="shared" si="78"/>
        <v>1.7280500398467269</v>
      </c>
      <c r="ED8" s="27">
        <f t="shared" si="79"/>
        <v>0.36296783946454569</v>
      </c>
      <c r="EE8" s="22">
        <f t="shared" si="80"/>
        <v>2.4784938801640787E-4</v>
      </c>
      <c r="EF8" s="27">
        <f t="shared" ref="EF8:EF71" si="115">(ED8*(10^-3))/EE8</f>
        <v>1.464469379446347</v>
      </c>
      <c r="EG8" s="19">
        <f t="shared" ref="EG8:EG71" si="116">(EE9-EE8)*(((ED8*10^6)+(ED9*10^6))/2)</f>
        <v>45.966440709006768</v>
      </c>
      <c r="EH8">
        <v>2</v>
      </c>
      <c r="EI8">
        <v>-8.0348727559346695</v>
      </c>
      <c r="EJ8" s="5">
        <f t="shared" ref="EJ8:EJ71" si="117">EJ7+(EI8-EI7)</f>
        <v>-9.9700411404803901E-3</v>
      </c>
      <c r="EK8" s="5">
        <f t="shared" ref="EK8:EK71" si="118">EJ8*-1</f>
        <v>9.9700411404803901E-3</v>
      </c>
      <c r="EL8">
        <v>-0.146266259253025</v>
      </c>
      <c r="EM8" s="16">
        <f t="shared" si="28"/>
        <v>146.266259253025</v>
      </c>
      <c r="EN8" s="5">
        <f t="shared" si="29"/>
        <v>0.34281154512427736</v>
      </c>
      <c r="EO8" s="16">
        <f t="shared" si="83"/>
        <v>3656.656481325625</v>
      </c>
      <c r="EP8" s="5">
        <f t="shared" si="84"/>
        <v>0.34281154512427736</v>
      </c>
      <c r="EQ8" s="14">
        <f t="shared" si="30"/>
        <v>2.4925102851200973E-4</v>
      </c>
      <c r="ER8" s="6">
        <f t="shared" si="85"/>
        <v>1.3753666220388718</v>
      </c>
      <c r="ES8">
        <v>2</v>
      </c>
      <c r="ET8">
        <v>-22.438387301782502</v>
      </c>
      <c r="EU8" s="5">
        <f t="shared" si="86"/>
        <v>-9.6934848978023069E-3</v>
      </c>
      <c r="EV8" s="5">
        <f t="shared" ref="EV8:EV71" si="119">EU8*-1</f>
        <v>9.6934848978023069E-3</v>
      </c>
      <c r="EW8">
        <v>-0.180086679756641</v>
      </c>
      <c r="EX8" s="16">
        <f t="shared" si="87"/>
        <v>180.08667975664099</v>
      </c>
      <c r="EY8" s="6">
        <f t="shared" si="31"/>
        <v>0.42207815567962736</v>
      </c>
      <c r="EZ8" s="14">
        <f t="shared" si="32"/>
        <v>2.4233712244505767E-4</v>
      </c>
      <c r="FA8" s="6">
        <f t="shared" si="88"/>
        <v>1.7416983061491964</v>
      </c>
      <c r="FB8">
        <v>2</v>
      </c>
      <c r="FC8">
        <v>-23.1470943152666</v>
      </c>
      <c r="FD8" s="5">
        <f t="shared" ref="FD8:FD52" si="120">FD7+(FC8-FC7)</f>
        <v>-9.8168385747001707E-3</v>
      </c>
      <c r="FE8" s="5">
        <f t="shared" ref="FE8:FE52" si="121">FD8*-1</f>
        <v>9.8168385747001707E-3</v>
      </c>
      <c r="FF8">
        <v>-1.72561407089233</v>
      </c>
      <c r="FG8" s="16">
        <f t="shared" si="89"/>
        <v>1725.6140708923299</v>
      </c>
      <c r="FH8" s="6">
        <f t="shared" si="33"/>
        <v>4.0444079786538989</v>
      </c>
      <c r="FI8" s="14">
        <f t="shared" si="34"/>
        <v>2.4542096436750425E-4</v>
      </c>
      <c r="FJ8" s="6">
        <f t="shared" si="90"/>
        <v>16.479472277672347</v>
      </c>
      <c r="FK8" s="27">
        <f t="shared" si="91"/>
        <v>1.6030992264859345</v>
      </c>
      <c r="FL8" s="22">
        <f t="shared" si="92"/>
        <v>2.4566970510819054E-4</v>
      </c>
      <c r="FM8" s="27">
        <f t="shared" si="93"/>
        <v>6.5254249634888657</v>
      </c>
      <c r="FN8" s="19">
        <f t="shared" si="94"/>
        <v>210.71762793410792</v>
      </c>
    </row>
    <row r="9" spans="2:170" x14ac:dyDescent="0.25">
      <c r="F9" s="1">
        <v>3</v>
      </c>
      <c r="G9" s="1">
        <v>-6.2264267817404404</v>
      </c>
      <c r="H9" s="5">
        <f t="shared" si="95"/>
        <v>-9.9441503725108404E-3</v>
      </c>
      <c r="I9" s="5">
        <f t="shared" si="96"/>
        <v>9.9441503725108404E-3</v>
      </c>
      <c r="J9" s="5">
        <v>-0.13494174927473099</v>
      </c>
      <c r="K9" s="16">
        <f t="shared" si="0"/>
        <v>134.941749274731</v>
      </c>
      <c r="L9" s="5">
        <f t="shared" si="1"/>
        <v>0.31626972486265076</v>
      </c>
      <c r="M9" s="16">
        <f t="shared" si="35"/>
        <v>3373.5437318682748</v>
      </c>
      <c r="N9" s="5">
        <f t="shared" si="36"/>
        <v>0.31626972486265076</v>
      </c>
      <c r="O9" s="14">
        <f t="shared" si="2"/>
        <v>2.4860375931277099E-4</v>
      </c>
      <c r="P9" s="6">
        <f t="shared" si="37"/>
        <v>1.2721839996986875</v>
      </c>
      <c r="Q9" s="1">
        <v>3</v>
      </c>
      <c r="R9" s="1">
        <v>-23.007719328761301</v>
      </c>
      <c r="S9" s="5">
        <f t="shared" si="38"/>
        <v>-1.4961790516402118E-2</v>
      </c>
      <c r="T9" s="5">
        <f t="shared" si="97"/>
        <v>1.4961790516402118E-2</v>
      </c>
      <c r="U9" s="1">
        <v>-0.16319751739502</v>
      </c>
      <c r="V9" s="16">
        <f t="shared" si="39"/>
        <v>163.19751739502001</v>
      </c>
      <c r="W9" s="6">
        <f t="shared" si="3"/>
        <v>0.38249418139457819</v>
      </c>
      <c r="X9" s="14">
        <f t="shared" si="4"/>
        <v>3.7404476291005297E-4</v>
      </c>
      <c r="Y9" s="6">
        <f t="shared" si="40"/>
        <v>1.0225893243867101</v>
      </c>
      <c r="Z9" s="1">
        <v>3</v>
      </c>
      <c r="AA9" s="1">
        <v>-22.775304284342901</v>
      </c>
      <c r="AB9" s="5">
        <f t="shared" si="98"/>
        <v>-1.4990056156999998E-2</v>
      </c>
      <c r="AC9" s="5">
        <f t="shared" si="99"/>
        <v>1.4990056156999998E-2</v>
      </c>
      <c r="AD9" s="1">
        <v>-0.16441084444522899</v>
      </c>
      <c r="AE9" s="16">
        <f t="shared" si="41"/>
        <v>164.410844445229</v>
      </c>
      <c r="AF9" s="6">
        <f t="shared" si="5"/>
        <v>0.38533791666850548</v>
      </c>
      <c r="AG9" s="14">
        <f t="shared" si="6"/>
        <v>3.7475140392499994E-4</v>
      </c>
      <c r="AH9" s="6">
        <f t="shared" si="42"/>
        <v>1.0282494278410343</v>
      </c>
      <c r="AI9" s="27">
        <f t="shared" si="43"/>
        <v>0.38391604903154186</v>
      </c>
      <c r="AJ9" s="22">
        <f t="shared" si="44"/>
        <v>3.7439808341752643E-4</v>
      </c>
      <c r="AK9" s="27">
        <f t="shared" si="45"/>
        <v>1.0254220468415194</v>
      </c>
      <c r="AL9" s="19">
        <f t="shared" si="46"/>
        <v>48.259388502137405</v>
      </c>
      <c r="AM9">
        <v>3</v>
      </c>
      <c r="AN9">
        <v>-6.2587379944933996</v>
      </c>
      <c r="AO9" s="5">
        <f t="shared" si="100"/>
        <v>-9.7581186854700519E-3</v>
      </c>
      <c r="AP9" s="5">
        <f t="shared" si="101"/>
        <v>9.7581186854700519E-3</v>
      </c>
      <c r="AQ9">
        <v>-0.138559751212597</v>
      </c>
      <c r="AR9" s="16">
        <f t="shared" si="7"/>
        <v>138.55975121259701</v>
      </c>
      <c r="AS9" s="5">
        <f t="shared" si="8"/>
        <v>0.32474941690452419</v>
      </c>
      <c r="AT9" s="16">
        <f t="shared" si="47"/>
        <v>3463.9937803149251</v>
      </c>
      <c r="AU9" s="5">
        <f t="shared" si="48"/>
        <v>0.32474941690452425</v>
      </c>
      <c r="AV9" s="14">
        <f t="shared" si="9"/>
        <v>2.439529671367513E-4</v>
      </c>
      <c r="AW9" s="6">
        <f t="shared" si="49"/>
        <v>1.3311968315699203</v>
      </c>
      <c r="AX9">
        <v>3</v>
      </c>
      <c r="AY9">
        <v>-22.500487752284901</v>
      </c>
      <c r="AZ9" s="5">
        <f t="shared" si="50"/>
        <v>-1.4917412995099966E-2</v>
      </c>
      <c r="BA9" s="5">
        <f t="shared" si="102"/>
        <v>1.4917412995099966E-2</v>
      </c>
      <c r="BB9">
        <v>-0.174222327768803</v>
      </c>
      <c r="BC9" s="16">
        <f t="shared" si="51"/>
        <v>174.22232776880301</v>
      </c>
      <c r="BD9" s="6">
        <f t="shared" si="10"/>
        <v>0.40833358070813203</v>
      </c>
      <c r="BE9" s="14">
        <f t="shared" si="11"/>
        <v>3.7293532487749916E-4</v>
      </c>
      <c r="BF9" s="6">
        <f t="shared" si="52"/>
        <v>1.0949179481516276</v>
      </c>
      <c r="BG9">
        <v>3</v>
      </c>
      <c r="BH9">
        <v>-22.423431518296798</v>
      </c>
      <c r="BI9" s="5">
        <f t="shared" si="103"/>
        <v>-1.4888495428699855E-2</v>
      </c>
      <c r="BJ9" s="5">
        <f t="shared" si="104"/>
        <v>1.4888495428699855E-2</v>
      </c>
      <c r="BK9">
        <v>-0.179087929427624</v>
      </c>
      <c r="BL9" s="16">
        <f t="shared" si="53"/>
        <v>178.61276865005499</v>
      </c>
      <c r="BM9" s="6">
        <f t="shared" si="12"/>
        <v>0.41862367652356641</v>
      </c>
      <c r="BN9" s="14">
        <f t="shared" si="13"/>
        <v>3.7221238571749637E-4</v>
      </c>
      <c r="BO9" s="6">
        <f t="shared" si="54"/>
        <v>1.1246903450475061</v>
      </c>
      <c r="BP9" s="27">
        <f t="shared" si="55"/>
        <v>0.38390222471207425</v>
      </c>
      <c r="BQ9" s="22">
        <f t="shared" si="56"/>
        <v>3.2970022591058222E-4</v>
      </c>
      <c r="BR9" s="27">
        <f t="shared" si="57"/>
        <v>1.1643978212383514</v>
      </c>
      <c r="BS9" s="19">
        <f t="shared" si="58"/>
        <v>43.645733750237291</v>
      </c>
      <c r="BT9">
        <v>3</v>
      </c>
      <c r="BU9">
        <v>-5.9851763264911302</v>
      </c>
      <c r="BV9" s="5">
        <f t="shared" si="105"/>
        <v>-1.485548004293058E-2</v>
      </c>
      <c r="BW9" s="5">
        <f t="shared" si="106"/>
        <v>1.485548004293058E-2</v>
      </c>
      <c r="BX9">
        <v>-0.14202054589986801</v>
      </c>
      <c r="BY9" s="16">
        <f t="shared" si="14"/>
        <v>142.02054589986801</v>
      </c>
      <c r="BZ9" s="5">
        <f t="shared" si="15"/>
        <v>0.33286065445281565</v>
      </c>
      <c r="CA9" s="16">
        <f t="shared" si="59"/>
        <v>3550.5136474967003</v>
      </c>
      <c r="CB9" s="5">
        <f t="shared" si="60"/>
        <v>0.33286065445281565</v>
      </c>
      <c r="CC9" s="14">
        <f t="shared" si="16"/>
        <v>3.7138700107326451E-4</v>
      </c>
      <c r="CD9" s="6">
        <f t="shared" si="61"/>
        <v>0.89626361044109704</v>
      </c>
      <c r="CE9">
        <v>3</v>
      </c>
      <c r="CF9">
        <v>-22.6132581586321</v>
      </c>
      <c r="CG9" s="5">
        <f t="shared" si="62"/>
        <v>-1.4900928585298345E-2</v>
      </c>
      <c r="CH9" s="5">
        <f t="shared" si="107"/>
        <v>1.4900928585298345E-2</v>
      </c>
      <c r="CI9">
        <v>-0.18127337098121599</v>
      </c>
      <c r="CJ9" s="16">
        <f t="shared" si="63"/>
        <v>181.27337098121598</v>
      </c>
      <c r="CK9" s="6">
        <f t="shared" si="17"/>
        <v>0.42485946323722501</v>
      </c>
      <c r="CL9" s="14">
        <f t="shared" si="18"/>
        <v>3.7252321463245865E-4</v>
      </c>
      <c r="CM9" s="6">
        <f t="shared" si="64"/>
        <v>1.1404912406771823</v>
      </c>
      <c r="CN9">
        <v>3</v>
      </c>
      <c r="CO9">
        <v>-22.6598892478073</v>
      </c>
      <c r="CP9" s="5">
        <f t="shared" si="108"/>
        <v>-1.4760252308199995E-2</v>
      </c>
      <c r="CQ9" s="5">
        <f t="shared" si="109"/>
        <v>1.4760252308199995E-2</v>
      </c>
      <c r="CR9">
        <v>-0.180679000914097</v>
      </c>
      <c r="CS9" s="16">
        <f t="shared" si="65"/>
        <v>180.679000914097</v>
      </c>
      <c r="CT9" s="6">
        <f t="shared" si="19"/>
        <v>0.42346640839241489</v>
      </c>
      <c r="CU9" s="14">
        <f t="shared" si="20"/>
        <v>3.6900630770499989E-4</v>
      </c>
      <c r="CV9" s="6">
        <f t="shared" si="66"/>
        <v>1.1475858259066749</v>
      </c>
      <c r="CW9" s="27">
        <f t="shared" si="67"/>
        <v>0.42416293581481995</v>
      </c>
      <c r="CX9" s="22">
        <f t="shared" si="68"/>
        <v>3.7076476116872927E-4</v>
      </c>
      <c r="CY9" s="27">
        <f t="shared" si="69"/>
        <v>1.1440217092847991</v>
      </c>
      <c r="CZ9" s="19">
        <f t="shared" si="70"/>
        <v>53.956350688102617</v>
      </c>
      <c r="DA9">
        <v>3</v>
      </c>
      <c r="DB9">
        <v>-6.3640788214569799</v>
      </c>
      <c r="DC9" s="5">
        <f t="shared" si="110"/>
        <v>-1.5012221634579603E-2</v>
      </c>
      <c r="DD9" s="5">
        <f t="shared" si="111"/>
        <v>1.5012221634579603E-2</v>
      </c>
      <c r="DE9">
        <v>-0.14744549989700301</v>
      </c>
      <c r="DF9" s="16">
        <f t="shared" si="21"/>
        <v>147.445499897003</v>
      </c>
      <c r="DG9" s="5">
        <f t="shared" si="22"/>
        <v>0.3455753903836008</v>
      </c>
      <c r="DH9" s="16">
        <f t="shared" si="71"/>
        <v>3686.1374974250753</v>
      </c>
      <c r="DI9" s="5">
        <f t="shared" si="72"/>
        <v>0.3455753903836008</v>
      </c>
      <c r="DJ9" s="14">
        <f t="shared" si="23"/>
        <v>3.7530554086449006E-4</v>
      </c>
      <c r="DK9" s="6">
        <f t="shared" si="73"/>
        <v>0.92078414186902779</v>
      </c>
      <c r="DL9">
        <v>3</v>
      </c>
      <c r="DM9">
        <v>-22.513118582060699</v>
      </c>
      <c r="DN9" s="5">
        <f t="shared" si="74"/>
        <v>-1.4904747007900454E-2</v>
      </c>
      <c r="DO9" s="5">
        <f t="shared" si="112"/>
        <v>1.4904747007900454E-2</v>
      </c>
      <c r="DP9">
        <v>-0.16487967222929001</v>
      </c>
      <c r="DQ9" s="16">
        <f t="shared" si="75"/>
        <v>164.87967222929001</v>
      </c>
      <c r="DR9" s="6">
        <f t="shared" si="24"/>
        <v>0.38643673178739846</v>
      </c>
      <c r="DS9" s="14">
        <f t="shared" si="25"/>
        <v>3.7261867519751136E-4</v>
      </c>
      <c r="DT9" s="6">
        <f t="shared" si="76"/>
        <v>1.0370836394138396</v>
      </c>
      <c r="DU9">
        <v>3</v>
      </c>
      <c r="DV9">
        <v>-23.219054352050399</v>
      </c>
      <c r="DW9" s="5">
        <f t="shared" si="113"/>
        <v>-1.5329569806599608E-2</v>
      </c>
      <c r="DX9" s="5">
        <f t="shared" si="114"/>
        <v>1.5329569806599608E-2</v>
      </c>
      <c r="DY9">
        <v>-0.185463391244411</v>
      </c>
      <c r="DZ9" s="16">
        <f t="shared" si="77"/>
        <v>185.46339124441099</v>
      </c>
      <c r="EA9" s="6">
        <f t="shared" si="26"/>
        <v>0.43467982322908827</v>
      </c>
      <c r="EB9" s="14">
        <f t="shared" si="27"/>
        <v>3.8323924516499021E-4</v>
      </c>
      <c r="EC9" s="6">
        <f t="shared" si="78"/>
        <v>1.1342257577037866</v>
      </c>
      <c r="ED9" s="27">
        <f t="shared" si="79"/>
        <v>0.3660060610854996</v>
      </c>
      <c r="EE9" s="22">
        <f t="shared" si="80"/>
        <v>3.7396210803100074E-4</v>
      </c>
      <c r="EF9" s="27">
        <f t="shared" si="115"/>
        <v>0.97872499171803362</v>
      </c>
      <c r="EG9" s="19">
        <f t="shared" si="116"/>
        <v>45.533289101253345</v>
      </c>
      <c r="EH9">
        <v>3</v>
      </c>
      <c r="EI9">
        <v>-8.0400201758812795</v>
      </c>
      <c r="EJ9" s="5">
        <f t="shared" si="117"/>
        <v>-1.5117461087090334E-2</v>
      </c>
      <c r="EK9" s="5">
        <f t="shared" si="118"/>
        <v>1.5117461087090334E-2</v>
      </c>
      <c r="EL9">
        <v>-0.14667641371488599</v>
      </c>
      <c r="EM9" s="16">
        <f t="shared" si="28"/>
        <v>146.676413714886</v>
      </c>
      <c r="EN9" s="5">
        <f t="shared" si="29"/>
        <v>0.34377284464426405</v>
      </c>
      <c r="EO9" s="16">
        <f t="shared" si="83"/>
        <v>3666.9103428721501</v>
      </c>
      <c r="EP9" s="5">
        <f t="shared" si="84"/>
        <v>0.34377284464426411</v>
      </c>
      <c r="EQ9" s="14">
        <f t="shared" si="30"/>
        <v>3.7793652717725833E-4</v>
      </c>
      <c r="ER9" s="6">
        <f t="shared" si="85"/>
        <v>0.90960470852564368</v>
      </c>
      <c r="ES9">
        <v>3</v>
      </c>
      <c r="ET9">
        <v>-22.443590880481199</v>
      </c>
      <c r="EU9" s="5">
        <f t="shared" si="86"/>
        <v>-1.4897063596500004E-2</v>
      </c>
      <c r="EV9" s="5">
        <f t="shared" si="119"/>
        <v>1.4897063596500004E-2</v>
      </c>
      <c r="EW9">
        <v>-0.18170159310102499</v>
      </c>
      <c r="EX9" s="16">
        <f t="shared" si="87"/>
        <v>181.701593101025</v>
      </c>
      <c r="EY9" s="6">
        <f t="shared" si="31"/>
        <v>0.4258631088305273</v>
      </c>
      <c r="EZ9" s="14">
        <f t="shared" si="32"/>
        <v>3.7242658991250012E-4</v>
      </c>
      <c r="FA9" s="6">
        <f t="shared" si="88"/>
        <v>1.1434820186458272</v>
      </c>
      <c r="FB9">
        <v>3</v>
      </c>
      <c r="FC9">
        <v>-23.152196705765999</v>
      </c>
      <c r="FD9" s="5">
        <f t="shared" si="120"/>
        <v>-1.491922907409915E-2</v>
      </c>
      <c r="FE9" s="5">
        <f t="shared" si="121"/>
        <v>1.491922907409915E-2</v>
      </c>
      <c r="FF9">
        <v>-1.8085390329361</v>
      </c>
      <c r="FG9" s="16">
        <f t="shared" si="89"/>
        <v>1808.5390329361001</v>
      </c>
      <c r="FH9" s="6">
        <f t="shared" si="33"/>
        <v>4.2387633584439843</v>
      </c>
      <c r="FI9" s="14">
        <f t="shared" si="34"/>
        <v>3.7298072685247873E-4</v>
      </c>
      <c r="FJ9" s="6">
        <f t="shared" si="90"/>
        <v>11.364564046550585</v>
      </c>
      <c r="FK9" s="27">
        <f t="shared" si="91"/>
        <v>1.6694664373062587</v>
      </c>
      <c r="FL9" s="22">
        <f t="shared" si="92"/>
        <v>3.7444794798074574E-4</v>
      </c>
      <c r="FM9" s="27">
        <f t="shared" si="93"/>
        <v>4.4584739916697407</v>
      </c>
      <c r="FN9" s="19">
        <f t="shared" si="94"/>
        <v>211.4026175883395</v>
      </c>
    </row>
    <row r="10" spans="2:170" x14ac:dyDescent="0.25">
      <c r="F10" s="1">
        <v>4</v>
      </c>
      <c r="G10" s="1">
        <v>-6.2297737222928404</v>
      </c>
      <c r="H10" s="5">
        <f t="shared" si="95"/>
        <v>-1.3291090924910876E-2</v>
      </c>
      <c r="I10" s="5">
        <f t="shared" si="96"/>
        <v>1.3291090924910876E-2</v>
      </c>
      <c r="J10" s="5">
        <v>-0.13634543865919099</v>
      </c>
      <c r="K10" s="16">
        <f t="shared" si="0"/>
        <v>136.34543865919099</v>
      </c>
      <c r="L10" s="5">
        <f t="shared" si="1"/>
        <v>0.31955962185747888</v>
      </c>
      <c r="M10" s="16">
        <f t="shared" si="35"/>
        <v>3408.6359664797747</v>
      </c>
      <c r="N10" s="5">
        <f t="shared" si="36"/>
        <v>0.31955962185747888</v>
      </c>
      <c r="O10" s="14">
        <f t="shared" si="2"/>
        <v>3.3227727312277187E-4</v>
      </c>
      <c r="P10" s="6">
        <f t="shared" si="37"/>
        <v>0.96172578658247876</v>
      </c>
      <c r="Q10" s="1">
        <v>4</v>
      </c>
      <c r="R10" s="1">
        <v>-23.012673080175599</v>
      </c>
      <c r="S10" s="5">
        <f t="shared" si="38"/>
        <v>-1.9915541930700442E-2</v>
      </c>
      <c r="T10" s="5">
        <f t="shared" si="97"/>
        <v>1.9915541930700442E-2</v>
      </c>
      <c r="U10" s="1">
        <v>-0.16604214906692499</v>
      </c>
      <c r="V10" s="16">
        <f t="shared" si="39"/>
        <v>166.04214906692499</v>
      </c>
      <c r="W10" s="6">
        <f t="shared" si="3"/>
        <v>0.38916128687560542</v>
      </c>
      <c r="X10" s="14">
        <f t="shared" si="4"/>
        <v>4.9788854826751108E-4</v>
      </c>
      <c r="Y10" s="6">
        <f t="shared" si="40"/>
        <v>0.78162329346549375</v>
      </c>
      <c r="Z10" s="1">
        <v>4</v>
      </c>
      <c r="AA10" s="1">
        <v>-22.780242948331299</v>
      </c>
      <c r="AB10" s="5">
        <f t="shared" si="98"/>
        <v>-1.9928720145397705E-2</v>
      </c>
      <c r="AC10" s="5">
        <f t="shared" si="99"/>
        <v>1.9928720145397705E-2</v>
      </c>
      <c r="AD10" s="1">
        <v>-0.17241686582565299</v>
      </c>
      <c r="AE10" s="16">
        <f t="shared" si="41"/>
        <v>172.41686582565299</v>
      </c>
      <c r="AF10" s="6">
        <f t="shared" si="5"/>
        <v>0.40410202927887423</v>
      </c>
      <c r="AG10" s="14">
        <f t="shared" si="6"/>
        <v>4.9821800363494264E-4</v>
      </c>
      <c r="AH10" s="6">
        <f t="shared" si="42"/>
        <v>0.81109479450881183</v>
      </c>
      <c r="AI10" s="27">
        <f t="shared" si="43"/>
        <v>0.39663165807723982</v>
      </c>
      <c r="AJ10" s="22">
        <f t="shared" si="44"/>
        <v>4.9805327595122686E-4</v>
      </c>
      <c r="AK10" s="27">
        <f t="shared" si="45"/>
        <v>0.79636391773493931</v>
      </c>
      <c r="AL10" s="19">
        <f t="shared" si="46"/>
        <v>50.98672567201298</v>
      </c>
      <c r="AM10">
        <v>4</v>
      </c>
      <c r="AN10">
        <v>-6.2621952967725401</v>
      </c>
      <c r="AO10" s="5">
        <f t="shared" si="100"/>
        <v>-1.321542096461048E-2</v>
      </c>
      <c r="AP10" s="5">
        <f t="shared" si="101"/>
        <v>1.321542096461048E-2</v>
      </c>
      <c r="AQ10">
        <v>-0.138643197715282</v>
      </c>
      <c r="AR10" s="16">
        <f t="shared" si="7"/>
        <v>138.64319771528199</v>
      </c>
      <c r="AS10" s="5">
        <f t="shared" si="8"/>
        <v>0.32494499464519211</v>
      </c>
      <c r="AT10" s="16">
        <f t="shared" si="47"/>
        <v>3466.0799428820496</v>
      </c>
      <c r="AU10" s="5">
        <f t="shared" si="48"/>
        <v>0.32494499464519216</v>
      </c>
      <c r="AV10" s="14">
        <f t="shared" si="9"/>
        <v>3.3038552411526203E-4</v>
      </c>
      <c r="AW10" s="6">
        <f t="shared" si="49"/>
        <v>0.98353278496496155</v>
      </c>
      <c r="AX10">
        <v>4</v>
      </c>
      <c r="AY10">
        <v>-22.5056083967071</v>
      </c>
      <c r="AZ10" s="5">
        <f t="shared" si="50"/>
        <v>-2.0038057417298916E-2</v>
      </c>
      <c r="BA10" s="5">
        <f t="shared" si="102"/>
        <v>2.0038057417298916E-2</v>
      </c>
      <c r="BB10">
        <v>-0.19113477319479</v>
      </c>
      <c r="BC10" s="16">
        <f t="shared" si="51"/>
        <v>191.13477319479</v>
      </c>
      <c r="BD10" s="6">
        <f t="shared" si="10"/>
        <v>0.44797212467528902</v>
      </c>
      <c r="BE10" s="14">
        <f t="shared" si="11"/>
        <v>5.0095143543247287E-4</v>
      </c>
      <c r="BF10" s="6">
        <f t="shared" si="52"/>
        <v>0.89424262112065478</v>
      </c>
      <c r="BG10">
        <v>4</v>
      </c>
      <c r="BH10">
        <v>-22.428268062763401</v>
      </c>
      <c r="BI10" s="5">
        <f t="shared" si="103"/>
        <v>-1.9725039895302388E-2</v>
      </c>
      <c r="BJ10" s="5">
        <f t="shared" si="104"/>
        <v>1.9725039895302388E-2</v>
      </c>
      <c r="BK10">
        <v>-0.17975866794586201</v>
      </c>
      <c r="BL10" s="16">
        <f t="shared" si="53"/>
        <v>178.34100872278199</v>
      </c>
      <c r="BM10" s="6">
        <f t="shared" si="12"/>
        <v>0.4179867391940203</v>
      </c>
      <c r="BN10" s="14">
        <f t="shared" si="13"/>
        <v>4.9312599738255965E-4</v>
      </c>
      <c r="BO10" s="6">
        <f t="shared" si="54"/>
        <v>0.84762665406535553</v>
      </c>
      <c r="BP10" s="27">
        <f t="shared" si="55"/>
        <v>0.3969679528381671</v>
      </c>
      <c r="BQ10" s="22">
        <f t="shared" si="56"/>
        <v>4.414876523100982E-4</v>
      </c>
      <c r="BR10" s="27">
        <f t="shared" si="57"/>
        <v>0.89915980834575926</v>
      </c>
      <c r="BS10" s="19">
        <f t="shared" si="58"/>
        <v>45.121412044004124</v>
      </c>
      <c r="BT10">
        <v>4</v>
      </c>
      <c r="BU10">
        <v>-5.9901045131004098</v>
      </c>
      <c r="BV10" s="5">
        <f t="shared" si="105"/>
        <v>-1.9783666652210208E-2</v>
      </c>
      <c r="BW10" s="5">
        <f t="shared" si="106"/>
        <v>1.9783666652210208E-2</v>
      </c>
      <c r="BX10">
        <v>-0.14291889965534199</v>
      </c>
      <c r="BY10" s="16">
        <f t="shared" si="14"/>
        <v>142.91889965534199</v>
      </c>
      <c r="BZ10" s="5">
        <f t="shared" si="15"/>
        <v>0.33496617106720783</v>
      </c>
      <c r="CA10" s="16">
        <f t="shared" si="59"/>
        <v>3572.9724913835498</v>
      </c>
      <c r="CB10" s="5">
        <f t="shared" si="60"/>
        <v>0.33496617106720783</v>
      </c>
      <c r="CC10" s="14">
        <f t="shared" si="16"/>
        <v>4.9459166630525517E-4</v>
      </c>
      <c r="CD10" s="6">
        <f t="shared" si="61"/>
        <v>0.67725801683943321</v>
      </c>
      <c r="CE10">
        <v>4</v>
      </c>
      <c r="CF10">
        <v>-22.618282178335701</v>
      </c>
      <c r="CG10" s="5">
        <f t="shared" si="62"/>
        <v>-1.9924948288899458E-2</v>
      </c>
      <c r="CH10" s="5">
        <f t="shared" si="107"/>
        <v>1.9924948288899458E-2</v>
      </c>
      <c r="CI10">
        <v>-0.19153840839862801</v>
      </c>
      <c r="CJ10" s="16">
        <f t="shared" si="63"/>
        <v>191.53840839862801</v>
      </c>
      <c r="CK10" s="6">
        <f t="shared" si="17"/>
        <v>0.44891814468428443</v>
      </c>
      <c r="CL10" s="14">
        <f t="shared" si="18"/>
        <v>4.9812370722248647E-4</v>
      </c>
      <c r="CM10" s="6">
        <f t="shared" si="64"/>
        <v>0.90121818772174123</v>
      </c>
      <c r="CN10">
        <v>4</v>
      </c>
      <c r="CO10">
        <v>-22.664860508086299</v>
      </c>
      <c r="CP10" s="5">
        <f t="shared" si="108"/>
        <v>-1.9731512587199518E-2</v>
      </c>
      <c r="CQ10" s="5">
        <f t="shared" si="109"/>
        <v>1.9731512587199518E-2</v>
      </c>
      <c r="CR10">
        <v>-0.18354114145040501</v>
      </c>
      <c r="CS10" s="16">
        <f t="shared" si="65"/>
        <v>183.54114145040501</v>
      </c>
      <c r="CT10" s="6">
        <f t="shared" si="19"/>
        <v>0.43017455027438678</v>
      </c>
      <c r="CU10" s="14">
        <f t="shared" si="20"/>
        <v>4.9328781467998799E-4</v>
      </c>
      <c r="CV10" s="6">
        <f t="shared" si="66"/>
        <v>0.87205590219870954</v>
      </c>
      <c r="CW10" s="27">
        <f t="shared" si="67"/>
        <v>0.43954634747933563</v>
      </c>
      <c r="CX10" s="22">
        <f t="shared" si="68"/>
        <v>4.9570576095123728E-4</v>
      </c>
      <c r="CY10" s="27">
        <f t="shared" si="69"/>
        <v>0.88670816864396684</v>
      </c>
      <c r="CZ10" s="19">
        <f t="shared" si="70"/>
        <v>57.288483579991883</v>
      </c>
      <c r="DA10">
        <v>4</v>
      </c>
      <c r="DB10">
        <v>-6.3690954837121696</v>
      </c>
      <c r="DC10" s="5">
        <f t="shared" si="110"/>
        <v>-2.0028883889769311E-2</v>
      </c>
      <c r="DD10" s="5">
        <f t="shared" si="111"/>
        <v>2.0028883889769311E-2</v>
      </c>
      <c r="DE10">
        <v>-0.14702957123518001</v>
      </c>
      <c r="DF10" s="16">
        <f t="shared" si="21"/>
        <v>147.02957123518001</v>
      </c>
      <c r="DG10" s="5">
        <f t="shared" si="22"/>
        <v>0.34460055758245312</v>
      </c>
      <c r="DH10" s="16">
        <f t="shared" si="71"/>
        <v>3675.7392808795003</v>
      </c>
      <c r="DI10" s="5">
        <f t="shared" si="72"/>
        <v>0.34460055758245317</v>
      </c>
      <c r="DJ10" s="14">
        <f t="shared" si="23"/>
        <v>5.0072209724423273E-4</v>
      </c>
      <c r="DK10" s="6">
        <f t="shared" si="73"/>
        <v>0.68820721010515018</v>
      </c>
      <c r="DL10">
        <v>4</v>
      </c>
      <c r="DM10">
        <v>-22.5179727750903</v>
      </c>
      <c r="DN10" s="5">
        <f t="shared" si="74"/>
        <v>-1.975894003750156E-2</v>
      </c>
      <c r="DO10" s="5">
        <f t="shared" si="112"/>
        <v>1.975894003750156E-2</v>
      </c>
      <c r="DP10">
        <v>-0.17046015709638601</v>
      </c>
      <c r="DQ10" s="16">
        <f t="shared" si="75"/>
        <v>170.46015709638601</v>
      </c>
      <c r="DR10" s="6">
        <f t="shared" si="24"/>
        <v>0.39951599319465475</v>
      </c>
      <c r="DS10" s="14">
        <f t="shared" si="25"/>
        <v>4.9397350093753904E-4</v>
      </c>
      <c r="DT10" s="6">
        <f t="shared" si="76"/>
        <v>0.80878021277738932</v>
      </c>
      <c r="DU10">
        <v>4</v>
      </c>
      <c r="DV10">
        <v>-23.223994366456601</v>
      </c>
      <c r="DW10" s="5">
        <f t="shared" si="113"/>
        <v>-2.0269584212801561E-2</v>
      </c>
      <c r="DX10" s="5">
        <f t="shared" si="114"/>
        <v>2.0269584212801561E-2</v>
      </c>
      <c r="DY10">
        <v>-0.18457006663084</v>
      </c>
      <c r="DZ10" s="16">
        <f t="shared" si="77"/>
        <v>184.57006663083999</v>
      </c>
      <c r="EA10" s="6">
        <f t="shared" si="26"/>
        <v>0.43258609366603118</v>
      </c>
      <c r="EB10" s="14">
        <f t="shared" si="27"/>
        <v>5.0673960532003908E-4</v>
      </c>
      <c r="EC10" s="6">
        <f t="shared" si="78"/>
        <v>0.85366545090318113</v>
      </c>
      <c r="ED10" s="27">
        <f t="shared" si="79"/>
        <v>0.37205827538855396</v>
      </c>
      <c r="EE10" s="22">
        <f t="shared" si="80"/>
        <v>4.9734779909088589E-4</v>
      </c>
      <c r="EF10" s="27">
        <f t="shared" si="115"/>
        <v>0.74808469258062127</v>
      </c>
      <c r="EG10" s="19">
        <f t="shared" si="116"/>
        <v>46.916879187056999</v>
      </c>
      <c r="EH10">
        <v>4</v>
      </c>
      <c r="EI10">
        <v>-8.0447478953033809</v>
      </c>
      <c r="EJ10" s="5">
        <f t="shared" si="117"/>
        <v>-1.9845180509191707E-2</v>
      </c>
      <c r="EK10" s="5">
        <f t="shared" si="118"/>
        <v>1.9845180509191707E-2</v>
      </c>
      <c r="EL10">
        <v>-0.147067010402679</v>
      </c>
      <c r="EM10" s="16">
        <f t="shared" si="28"/>
        <v>147.06701040267899</v>
      </c>
      <c r="EN10" s="5">
        <f t="shared" si="29"/>
        <v>0.34468830563127884</v>
      </c>
      <c r="EO10" s="16">
        <f t="shared" si="83"/>
        <v>3676.6752600669747</v>
      </c>
      <c r="EP10" s="5">
        <f t="shared" si="84"/>
        <v>0.34468830563127889</v>
      </c>
      <c r="EQ10" s="14">
        <f t="shared" si="30"/>
        <v>4.9612951272979264E-4</v>
      </c>
      <c r="ER10" s="6">
        <f t="shared" si="85"/>
        <v>0.69475468962679232</v>
      </c>
      <c r="ES10">
        <v>4</v>
      </c>
      <c r="ET10">
        <v>-22.4485421638907</v>
      </c>
      <c r="EU10" s="5">
        <f t="shared" si="86"/>
        <v>-1.9848347006000466E-2</v>
      </c>
      <c r="EV10" s="5">
        <f t="shared" si="119"/>
        <v>1.9848347006000466E-2</v>
      </c>
      <c r="EW10">
        <v>-0.183515064418316</v>
      </c>
      <c r="EX10" s="16">
        <f t="shared" si="87"/>
        <v>183.515064418316</v>
      </c>
      <c r="EY10" s="6">
        <f t="shared" si="31"/>
        <v>0.43011343223042808</v>
      </c>
      <c r="EZ10" s="14">
        <f t="shared" si="32"/>
        <v>4.9620867515001168E-4</v>
      </c>
      <c r="FA10" s="6">
        <f t="shared" si="88"/>
        <v>0.86679950144039308</v>
      </c>
      <c r="FB10">
        <v>4</v>
      </c>
      <c r="FC10">
        <v>-23.157342589030399</v>
      </c>
      <c r="FD10" s="5">
        <f t="shared" si="120"/>
        <v>-2.0065112338500057E-2</v>
      </c>
      <c r="FE10" s="5">
        <f t="shared" si="121"/>
        <v>2.0065112338500057E-2</v>
      </c>
      <c r="FF10">
        <v>-1.9131675362587</v>
      </c>
      <c r="FG10" s="16">
        <f t="shared" si="89"/>
        <v>1913.1675362587</v>
      </c>
      <c r="FH10" s="6">
        <f t="shared" si="33"/>
        <v>4.4839864131063285</v>
      </c>
      <c r="FI10" s="14">
        <f t="shared" si="34"/>
        <v>5.0162780846250141E-4</v>
      </c>
      <c r="FJ10" s="6">
        <f t="shared" si="90"/>
        <v>8.9388712855649501</v>
      </c>
      <c r="FK10" s="27">
        <f t="shared" si="91"/>
        <v>1.7529293836560118</v>
      </c>
      <c r="FL10" s="22">
        <f t="shared" si="92"/>
        <v>4.9798866544743532E-4</v>
      </c>
      <c r="FM10" s="27">
        <f t="shared" si="93"/>
        <v>3.5200186375347138</v>
      </c>
      <c r="FN10" s="19">
        <f t="shared" si="94"/>
        <v>219.08964433543068</v>
      </c>
    </row>
    <row r="11" spans="2:170" x14ac:dyDescent="0.25">
      <c r="F11" s="1">
        <v>5</v>
      </c>
      <c r="G11" s="1">
        <v>-6.2331080899903002</v>
      </c>
      <c r="H11" s="5">
        <f t="shared" si="95"/>
        <v>-1.6625458622370637E-2</v>
      </c>
      <c r="I11" s="5">
        <f t="shared" si="96"/>
        <v>1.6625458622370637E-2</v>
      </c>
      <c r="J11" s="5">
        <v>-0.13611577451229101</v>
      </c>
      <c r="K11" s="16">
        <f t="shared" si="0"/>
        <v>136.11577451229101</v>
      </c>
      <c r="L11" s="5">
        <f t="shared" si="1"/>
        <v>0.31902134651318204</v>
      </c>
      <c r="M11" s="16">
        <f t="shared" si="35"/>
        <v>3402.8943628072752</v>
      </c>
      <c r="N11" s="5">
        <f t="shared" si="36"/>
        <v>0.31902134651318209</v>
      </c>
      <c r="O11" s="14">
        <f t="shared" si="2"/>
        <v>4.1563646555926593E-4</v>
      </c>
      <c r="P11" s="6">
        <f t="shared" si="37"/>
        <v>0.76754898318153597</v>
      </c>
      <c r="Q11" s="1">
        <v>5</v>
      </c>
      <c r="R11" s="1">
        <v>-23.0176064821914</v>
      </c>
      <c r="S11" s="5">
        <f t="shared" si="38"/>
        <v>-2.4848943946501834E-2</v>
      </c>
      <c r="T11" s="5">
        <f t="shared" si="97"/>
        <v>2.4848943946501834E-2</v>
      </c>
      <c r="U11" s="1">
        <v>-0.17120111733675</v>
      </c>
      <c r="V11" s="16">
        <f t="shared" si="39"/>
        <v>171.20111733675</v>
      </c>
      <c r="W11" s="6">
        <f t="shared" si="3"/>
        <v>0.40125261875800777</v>
      </c>
      <c r="X11" s="14">
        <f t="shared" si="4"/>
        <v>6.2122359866254582E-4</v>
      </c>
      <c r="Y11" s="6">
        <f t="shared" si="40"/>
        <v>0.64590691599913252</v>
      </c>
      <c r="Z11" s="1">
        <v>5</v>
      </c>
      <c r="AA11" s="1">
        <v>-22.785274977409198</v>
      </c>
      <c r="AB11" s="5">
        <f t="shared" si="98"/>
        <v>-2.496074922329683E-2</v>
      </c>
      <c r="AC11" s="5">
        <f t="shared" si="99"/>
        <v>2.496074922329683E-2</v>
      </c>
      <c r="AD11" s="1">
        <v>-0.18889345228672</v>
      </c>
      <c r="AE11" s="16">
        <f t="shared" si="41"/>
        <v>188.89345228671999</v>
      </c>
      <c r="AF11" s="6">
        <f t="shared" si="5"/>
        <v>0.44271902879699998</v>
      </c>
      <c r="AG11" s="14">
        <f t="shared" si="6"/>
        <v>6.2401873058242079E-4</v>
      </c>
      <c r="AH11" s="6">
        <f t="shared" si="42"/>
        <v>0.70946432711049112</v>
      </c>
      <c r="AI11" s="27">
        <f t="shared" si="43"/>
        <v>0.42198582377750388</v>
      </c>
      <c r="AJ11" s="22">
        <f t="shared" si="44"/>
        <v>6.2262116462248325E-4</v>
      </c>
      <c r="AK11" s="27">
        <f t="shared" si="45"/>
        <v>0.67775695359371291</v>
      </c>
      <c r="AL11" s="19">
        <f t="shared" si="46"/>
        <v>54.539885523924099</v>
      </c>
      <c r="AM11">
        <v>5</v>
      </c>
      <c r="AN11">
        <v>-6.2655436808749503</v>
      </c>
      <c r="AO11" s="5">
        <f t="shared" si="100"/>
        <v>-1.6563805067020709E-2</v>
      </c>
      <c r="AP11" s="5">
        <f t="shared" si="101"/>
        <v>1.6563805067020709E-2</v>
      </c>
      <c r="AQ11">
        <v>-0.13968255370855301</v>
      </c>
      <c r="AR11" s="16">
        <f t="shared" si="7"/>
        <v>139.682553708553</v>
      </c>
      <c r="AS11" s="5">
        <f t="shared" si="8"/>
        <v>0.32738098525442111</v>
      </c>
      <c r="AT11" s="16">
        <f t="shared" si="47"/>
        <v>3492.0638427138251</v>
      </c>
      <c r="AU11" s="5">
        <f t="shared" si="48"/>
        <v>0.32738098525442111</v>
      </c>
      <c r="AV11" s="14">
        <f t="shared" si="9"/>
        <v>4.1409512667551774E-4</v>
      </c>
      <c r="AW11" s="6">
        <f t="shared" si="49"/>
        <v>0.79059366837454892</v>
      </c>
      <c r="AX11">
        <v>5</v>
      </c>
      <c r="AY11">
        <v>-22.510554837239098</v>
      </c>
      <c r="AZ11" s="5">
        <f t="shared" si="50"/>
        <v>-2.498449794929769E-2</v>
      </c>
      <c r="BA11" s="5">
        <f t="shared" si="102"/>
        <v>2.498449794929769E-2</v>
      </c>
      <c r="BB11">
        <v>-0.20634420216083499</v>
      </c>
      <c r="BC11" s="16">
        <f t="shared" si="51"/>
        <v>206.34420216083498</v>
      </c>
      <c r="BD11" s="6">
        <f t="shared" si="10"/>
        <v>0.48361922381445699</v>
      </c>
      <c r="BE11" s="14">
        <f t="shared" si="11"/>
        <v>6.2461244873244224E-4</v>
      </c>
      <c r="BF11" s="6">
        <f t="shared" si="52"/>
        <v>0.77427086955421731</v>
      </c>
      <c r="BG11">
        <v>5</v>
      </c>
      <c r="BH11">
        <v>-22.433370825791901</v>
      </c>
      <c r="BI11" s="5">
        <f t="shared" si="103"/>
        <v>-2.4827802923802267E-2</v>
      </c>
      <c r="BJ11" s="5">
        <f t="shared" si="104"/>
        <v>2.4827802923802267E-2</v>
      </c>
      <c r="BK11">
        <v>-0.17796866595745101</v>
      </c>
      <c r="BL11" s="16">
        <f t="shared" si="53"/>
        <v>180.46572804451</v>
      </c>
      <c r="BM11" s="6">
        <f t="shared" si="12"/>
        <v>0.42296655010432027</v>
      </c>
      <c r="BN11" s="14">
        <f t="shared" si="13"/>
        <v>6.2069507309505669E-4</v>
      </c>
      <c r="BO11" s="6">
        <f t="shared" si="54"/>
        <v>0.68144016029517407</v>
      </c>
      <c r="BP11" s="27">
        <f t="shared" si="55"/>
        <v>0.41132225305773279</v>
      </c>
      <c r="BQ11" s="22">
        <f t="shared" si="56"/>
        <v>5.5313421616767224E-4</v>
      </c>
      <c r="BR11" s="27">
        <f t="shared" si="57"/>
        <v>0.74362106164310793</v>
      </c>
      <c r="BS11" s="19">
        <f t="shared" si="58"/>
        <v>45.831302423448449</v>
      </c>
      <c r="BT11">
        <v>5</v>
      </c>
      <c r="BU11">
        <v>-5.9951073452151498</v>
      </c>
      <c r="BV11" s="5">
        <f t="shared" si="105"/>
        <v>-2.478649876695016E-2</v>
      </c>
      <c r="BW11" s="5">
        <f t="shared" si="106"/>
        <v>2.478649876695016E-2</v>
      </c>
      <c r="BX11">
        <v>-0.141004472970963</v>
      </c>
      <c r="BY11" s="16">
        <f t="shared" si="14"/>
        <v>141.00447297096301</v>
      </c>
      <c r="BZ11" s="5">
        <f t="shared" si="15"/>
        <v>0.33047923352569458</v>
      </c>
      <c r="CA11" s="16">
        <f t="shared" si="59"/>
        <v>3525.1118242740754</v>
      </c>
      <c r="CB11" s="5">
        <f t="shared" si="60"/>
        <v>0.33047923352569458</v>
      </c>
      <c r="CC11" s="14">
        <f t="shared" si="16"/>
        <v>6.1966246917375398E-4</v>
      </c>
      <c r="CD11" s="6">
        <f t="shared" si="61"/>
        <v>0.5333213643975393</v>
      </c>
      <c r="CE11">
        <v>5</v>
      </c>
      <c r="CF11">
        <v>-22.623339306557401</v>
      </c>
      <c r="CG11" s="5">
        <f t="shared" si="62"/>
        <v>-2.4982076510600137E-2</v>
      </c>
      <c r="CH11" s="5">
        <f t="shared" si="107"/>
        <v>2.4982076510600137E-2</v>
      </c>
      <c r="CI11">
        <v>-0.20003374665975601</v>
      </c>
      <c r="CJ11" s="16">
        <f t="shared" si="63"/>
        <v>200.03374665975602</v>
      </c>
      <c r="CK11" s="6">
        <f t="shared" si="17"/>
        <v>0.46882909373380321</v>
      </c>
      <c r="CL11" s="14">
        <f t="shared" si="18"/>
        <v>6.2455191276500344E-4</v>
      </c>
      <c r="CM11" s="6">
        <f t="shared" si="64"/>
        <v>0.75066473122820598</v>
      </c>
      <c r="CN11">
        <v>5</v>
      </c>
      <c r="CO11">
        <v>-22.6700842499191</v>
      </c>
      <c r="CP11" s="5">
        <f t="shared" si="108"/>
        <v>-2.4955254420000017E-2</v>
      </c>
      <c r="CQ11" s="5">
        <f t="shared" si="109"/>
        <v>2.4955254420000017E-2</v>
      </c>
      <c r="CR11">
        <v>-0.18569659441709499</v>
      </c>
      <c r="CS11" s="16">
        <f t="shared" si="65"/>
        <v>185.69659441709499</v>
      </c>
      <c r="CT11" s="6">
        <f t="shared" si="19"/>
        <v>0.43522639316506639</v>
      </c>
      <c r="CU11" s="14">
        <f t="shared" si="20"/>
        <v>6.2388136050000047E-4</v>
      </c>
      <c r="CV11" s="6">
        <f t="shared" si="66"/>
        <v>0.69761082911061911</v>
      </c>
      <c r="CW11" s="27">
        <f t="shared" si="67"/>
        <v>0.4520277434494348</v>
      </c>
      <c r="CX11" s="22">
        <f t="shared" si="68"/>
        <v>6.2421663663250195E-4</v>
      </c>
      <c r="CY11" s="27">
        <f t="shared" si="69"/>
        <v>0.72415202819331337</v>
      </c>
      <c r="CZ11" s="19">
        <f t="shared" si="70"/>
        <v>55.878074191572033</v>
      </c>
      <c r="DA11">
        <v>5</v>
      </c>
      <c r="DB11">
        <v>-6.3740914706058804</v>
      </c>
      <c r="DC11" s="5">
        <f t="shared" si="110"/>
        <v>-2.5024870783480146E-2</v>
      </c>
      <c r="DD11" s="5">
        <f t="shared" si="111"/>
        <v>2.5024870783480146E-2</v>
      </c>
      <c r="DE11">
        <v>-0.14798901975154899</v>
      </c>
      <c r="DF11" s="16">
        <f t="shared" si="21"/>
        <v>147.98901975154899</v>
      </c>
      <c r="DG11" s="5">
        <f t="shared" si="22"/>
        <v>0.34684926504269292</v>
      </c>
      <c r="DH11" s="16">
        <f t="shared" si="71"/>
        <v>3699.7254937887246</v>
      </c>
      <c r="DI11" s="5">
        <f t="shared" si="72"/>
        <v>0.34684926504269298</v>
      </c>
      <c r="DJ11" s="14">
        <f t="shared" si="23"/>
        <v>6.2562176958700364E-4</v>
      </c>
      <c r="DK11" s="6">
        <f t="shared" si="73"/>
        <v>0.5544072823291637</v>
      </c>
      <c r="DL11">
        <v>5</v>
      </c>
      <c r="DM11">
        <v>-22.522994792450401</v>
      </c>
      <c r="DN11" s="5">
        <f t="shared" si="74"/>
        <v>-2.4780957397602776E-2</v>
      </c>
      <c r="DO11" s="5">
        <f t="shared" si="112"/>
        <v>2.4780957397602776E-2</v>
      </c>
      <c r="DP11">
        <v>-0.17394181340932799</v>
      </c>
      <c r="DQ11" s="16">
        <f t="shared" si="75"/>
        <v>173.94181340932798</v>
      </c>
      <c r="DR11" s="6">
        <f t="shared" si="24"/>
        <v>0.40767612517811247</v>
      </c>
      <c r="DS11" s="14">
        <f t="shared" si="25"/>
        <v>6.1952393494006945E-4</v>
      </c>
      <c r="DT11" s="6">
        <f t="shared" si="76"/>
        <v>0.65804741703409675</v>
      </c>
      <c r="DU11">
        <v>5</v>
      </c>
      <c r="DV11">
        <v>-23.2289121222529</v>
      </c>
      <c r="DW11" s="5">
        <f t="shared" si="113"/>
        <v>-2.5187340009100723E-2</v>
      </c>
      <c r="DX11" s="5">
        <f t="shared" si="114"/>
        <v>2.5187340009100723E-2</v>
      </c>
      <c r="DY11">
        <v>-0.18489845097065</v>
      </c>
      <c r="DZ11" s="16">
        <f t="shared" si="77"/>
        <v>184.89845097065</v>
      </c>
      <c r="EA11" s="6">
        <f t="shared" si="26"/>
        <v>0.43335574446246095</v>
      </c>
      <c r="EB11" s="14">
        <f t="shared" si="27"/>
        <v>6.2968350022751807E-4</v>
      </c>
      <c r="EC11" s="6">
        <f t="shared" si="78"/>
        <v>0.68821200540570038</v>
      </c>
      <c r="ED11" s="27">
        <f t="shared" si="79"/>
        <v>0.37726269511040267</v>
      </c>
      <c r="EE11" s="22">
        <f t="shared" si="80"/>
        <v>6.2257285226353649E-4</v>
      </c>
      <c r="EF11" s="27">
        <f t="shared" si="115"/>
        <v>0.60597357199042556</v>
      </c>
      <c r="EG11" s="19">
        <f t="shared" si="116"/>
        <v>47.147751065108757</v>
      </c>
      <c r="EH11">
        <v>5</v>
      </c>
      <c r="EI11">
        <v>-8.0498089816460308</v>
      </c>
      <c r="EJ11" s="5">
        <f t="shared" si="117"/>
        <v>-2.4906266851841607E-2</v>
      </c>
      <c r="EK11" s="5">
        <f t="shared" si="118"/>
        <v>2.4906266851841607E-2</v>
      </c>
      <c r="EL11">
        <v>-0.14689452946186099</v>
      </c>
      <c r="EM11" s="16">
        <f t="shared" si="28"/>
        <v>146.894529461861</v>
      </c>
      <c r="EN11" s="5">
        <f t="shared" si="29"/>
        <v>0.34428405342623669</v>
      </c>
      <c r="EO11" s="16">
        <f t="shared" si="83"/>
        <v>3672.3632365465251</v>
      </c>
      <c r="EP11" s="5">
        <f t="shared" si="84"/>
        <v>0.34428405342623675</v>
      </c>
      <c r="EQ11" s="14">
        <f t="shared" si="30"/>
        <v>6.2265667129604021E-4</v>
      </c>
      <c r="ER11" s="6">
        <f t="shared" si="85"/>
        <v>0.55292759123518309</v>
      </c>
      <c r="ES11">
        <v>5</v>
      </c>
      <c r="ET11">
        <v>-22.453544996005402</v>
      </c>
      <c r="EU11" s="5">
        <f t="shared" si="86"/>
        <v>-2.4851179120702227E-2</v>
      </c>
      <c r="EV11" s="5">
        <f t="shared" si="119"/>
        <v>2.4851179120702227E-2</v>
      </c>
      <c r="EW11">
        <v>-0.185742042958736</v>
      </c>
      <c r="EX11" s="16">
        <f t="shared" si="87"/>
        <v>185.74204295873599</v>
      </c>
      <c r="EY11" s="6">
        <f t="shared" si="31"/>
        <v>0.43533291318453748</v>
      </c>
      <c r="EZ11" s="14">
        <f t="shared" si="32"/>
        <v>6.2127947801755563E-4</v>
      </c>
      <c r="FA11" s="6">
        <f t="shared" si="88"/>
        <v>0.70070383553251092</v>
      </c>
      <c r="FB11">
        <v>5</v>
      </c>
      <c r="FC11">
        <v>-23.162056105783002</v>
      </c>
      <c r="FD11" s="5">
        <f t="shared" si="120"/>
        <v>-2.4778629091102289E-2</v>
      </c>
      <c r="FE11" s="5">
        <f t="shared" si="121"/>
        <v>2.4778629091102289E-2</v>
      </c>
      <c r="FF11">
        <v>-1.9781483337283099</v>
      </c>
      <c r="FG11" s="16">
        <f t="shared" si="89"/>
        <v>1978.1483337283098</v>
      </c>
      <c r="FH11" s="6">
        <f t="shared" si="33"/>
        <v>4.6362851571757266</v>
      </c>
      <c r="FI11" s="14">
        <f t="shared" si="34"/>
        <v>6.1946572727755722E-4</v>
      </c>
      <c r="FJ11" s="6">
        <f t="shared" si="90"/>
        <v>7.4843287578658853</v>
      </c>
      <c r="FK11" s="27">
        <f t="shared" si="91"/>
        <v>1.8053007079288337</v>
      </c>
      <c r="FL11" s="22">
        <f t="shared" si="92"/>
        <v>6.2113395886371776E-4</v>
      </c>
      <c r="FM11" s="27">
        <f t="shared" si="93"/>
        <v>2.9064595199904897</v>
      </c>
      <c r="FN11" s="19">
        <f t="shared" si="94"/>
        <v>231.82688067303195</v>
      </c>
    </row>
    <row r="12" spans="2:170" x14ac:dyDescent="0.25">
      <c r="F12" s="1">
        <v>6</v>
      </c>
      <c r="G12" s="1">
        <v>-6.2364730982009204</v>
      </c>
      <c r="H12" s="5">
        <f t="shared" si="95"/>
        <v>-1.9990466832990883E-2</v>
      </c>
      <c r="I12" s="5">
        <f t="shared" si="96"/>
        <v>1.9990466832990883E-2</v>
      </c>
      <c r="J12" s="5">
        <v>-0.14081019908189801</v>
      </c>
      <c r="K12" s="16">
        <f t="shared" si="0"/>
        <v>140.81019908189802</v>
      </c>
      <c r="L12" s="5">
        <f t="shared" si="1"/>
        <v>0.33002390409819848</v>
      </c>
      <c r="M12" s="16">
        <f t="shared" si="35"/>
        <v>3520.2549770474507</v>
      </c>
      <c r="N12" s="5">
        <f t="shared" si="36"/>
        <v>0.33002390409819854</v>
      </c>
      <c r="O12" s="14">
        <f t="shared" si="2"/>
        <v>4.9976167082477208E-4</v>
      </c>
      <c r="P12" s="6">
        <f t="shared" si="37"/>
        <v>0.66036257553235311</v>
      </c>
      <c r="Q12" s="1">
        <v>6</v>
      </c>
      <c r="R12" s="1">
        <v>-23.0225937612189</v>
      </c>
      <c r="S12" s="5">
        <f t="shared" si="38"/>
        <v>-2.9836222974001458E-2</v>
      </c>
      <c r="T12" s="5">
        <f t="shared" si="97"/>
        <v>2.9836222974001458E-2</v>
      </c>
      <c r="U12" s="1">
        <v>-0.17575658857822399</v>
      </c>
      <c r="V12" s="16">
        <f t="shared" si="39"/>
        <v>175.75658857822398</v>
      </c>
      <c r="W12" s="6">
        <f t="shared" si="3"/>
        <v>0.41192950448021248</v>
      </c>
      <c r="X12" s="14">
        <f t="shared" si="4"/>
        <v>7.4590557435003644E-4</v>
      </c>
      <c r="Y12" s="6">
        <f t="shared" si="40"/>
        <v>0.55225422445616867</v>
      </c>
      <c r="Z12" s="1">
        <v>6</v>
      </c>
      <c r="AA12" s="1">
        <v>-22.790258950241501</v>
      </c>
      <c r="AB12" s="5">
        <f t="shared" si="98"/>
        <v>-2.9944722055599726E-2</v>
      </c>
      <c r="AC12" s="5">
        <f t="shared" si="99"/>
        <v>2.9944722055599726E-2</v>
      </c>
      <c r="AD12" s="1">
        <v>-0.2109469845891</v>
      </c>
      <c r="AE12" s="16">
        <f t="shared" si="41"/>
        <v>210.9469845891</v>
      </c>
      <c r="AF12" s="6">
        <f t="shared" si="5"/>
        <v>0.49440699513070308</v>
      </c>
      <c r="AG12" s="14">
        <f t="shared" si="6"/>
        <v>7.4861805138999311E-4</v>
      </c>
      <c r="AH12" s="6">
        <f t="shared" si="42"/>
        <v>0.66042622698279208</v>
      </c>
      <c r="AI12" s="27">
        <f t="shared" si="43"/>
        <v>0.45316824980545778</v>
      </c>
      <c r="AJ12" s="22">
        <f t="shared" si="44"/>
        <v>7.4726181287001472E-4</v>
      </c>
      <c r="AK12" s="27">
        <f t="shared" si="45"/>
        <v>0.60643838879571632</v>
      </c>
      <c r="AL12" s="19">
        <f t="shared" si="46"/>
        <v>58.991951452376171</v>
      </c>
      <c r="AM12">
        <v>6</v>
      </c>
      <c r="AN12">
        <v>-6.2687573025988099</v>
      </c>
      <c r="AO12" s="5">
        <f t="shared" si="100"/>
        <v>-1.9777426790880348E-2</v>
      </c>
      <c r="AP12" s="5">
        <f t="shared" si="101"/>
        <v>1.9777426790880348E-2</v>
      </c>
      <c r="AQ12">
        <v>-0.138558819890022</v>
      </c>
      <c r="AR12" s="16">
        <f t="shared" si="7"/>
        <v>138.55881989002199</v>
      </c>
      <c r="AS12" s="5">
        <f t="shared" si="8"/>
        <v>0.32474723411723905</v>
      </c>
      <c r="AT12" s="16">
        <f t="shared" si="47"/>
        <v>3463.9704972505497</v>
      </c>
      <c r="AU12" s="5">
        <f t="shared" si="48"/>
        <v>0.32474723411723905</v>
      </c>
      <c r="AV12" s="14">
        <f t="shared" si="9"/>
        <v>4.9443566977200868E-4</v>
      </c>
      <c r="AW12" s="6">
        <f t="shared" si="49"/>
        <v>0.65680381487643191</v>
      </c>
      <c r="AX12">
        <v>6</v>
      </c>
      <c r="AY12">
        <v>-22.515628915531899</v>
      </c>
      <c r="AZ12" s="5">
        <f t="shared" si="50"/>
        <v>-3.0058576242097956E-2</v>
      </c>
      <c r="BA12" s="5">
        <f t="shared" si="102"/>
        <v>3.0058576242097956E-2</v>
      </c>
      <c r="BB12">
        <v>-0.22692810744047201</v>
      </c>
      <c r="BC12" s="16">
        <f t="shared" si="51"/>
        <v>226.92810744047202</v>
      </c>
      <c r="BD12" s="6">
        <f t="shared" si="10"/>
        <v>0.53186275181360632</v>
      </c>
      <c r="BE12" s="14">
        <f t="shared" si="11"/>
        <v>7.5146440605244891E-4</v>
      </c>
      <c r="BF12" s="6">
        <f t="shared" si="52"/>
        <v>0.7077683886686772</v>
      </c>
      <c r="BG12">
        <v>6</v>
      </c>
      <c r="BH12">
        <v>-22.438207044295499</v>
      </c>
      <c r="BI12" s="5">
        <f t="shared" si="103"/>
        <v>-2.9664021427400655E-2</v>
      </c>
      <c r="BJ12" s="5">
        <f t="shared" si="104"/>
        <v>2.9664021427400655E-2</v>
      </c>
      <c r="BK12">
        <v>-0.18100067973136899</v>
      </c>
      <c r="BL12" s="16">
        <f t="shared" si="53"/>
        <v>180.823355913162</v>
      </c>
      <c r="BM12" s="6">
        <f t="shared" si="12"/>
        <v>0.42380474042147348</v>
      </c>
      <c r="BN12" s="14">
        <f t="shared" si="13"/>
        <v>7.4160053568501634E-4</v>
      </c>
      <c r="BO12" s="6">
        <f t="shared" si="54"/>
        <v>0.57147307752414866</v>
      </c>
      <c r="BP12" s="27">
        <f t="shared" si="55"/>
        <v>0.42680490878410632</v>
      </c>
      <c r="BQ12" s="22">
        <f t="shared" si="56"/>
        <v>6.6250020383649131E-4</v>
      </c>
      <c r="BR12" s="27">
        <f t="shared" si="57"/>
        <v>0.64423362636344805</v>
      </c>
      <c r="BS12" s="19">
        <f t="shared" si="58"/>
        <v>47.791022695729133</v>
      </c>
      <c r="BT12">
        <v>6</v>
      </c>
      <c r="BU12">
        <v>-6.0001768134611</v>
      </c>
      <c r="BV12" s="5">
        <f t="shared" si="105"/>
        <v>-2.9855967012900386E-2</v>
      </c>
      <c r="BW12" s="5">
        <f t="shared" si="106"/>
        <v>2.9855967012900386E-2</v>
      </c>
      <c r="BX12">
        <v>-0.14128834009170499</v>
      </c>
      <c r="BY12" s="16">
        <f t="shared" si="14"/>
        <v>141.28834009170498</v>
      </c>
      <c r="BZ12" s="5">
        <f t="shared" si="15"/>
        <v>0.33114454708993357</v>
      </c>
      <c r="CA12" s="16">
        <f t="shared" si="59"/>
        <v>3532.2085022926244</v>
      </c>
      <c r="CB12" s="5">
        <f t="shared" si="60"/>
        <v>0.33114454708993357</v>
      </c>
      <c r="CC12" s="14">
        <f t="shared" si="16"/>
        <v>7.4639917532250968E-4</v>
      </c>
      <c r="CD12" s="6">
        <f t="shared" si="61"/>
        <v>0.44365609989701582</v>
      </c>
      <c r="CE12">
        <v>6</v>
      </c>
      <c r="CF12">
        <v>-22.628240577943799</v>
      </c>
      <c r="CG12" s="5">
        <f t="shared" si="62"/>
        <v>-2.9883347896998202E-2</v>
      </c>
      <c r="CH12" s="5">
        <f t="shared" si="107"/>
        <v>2.9883347896998202E-2</v>
      </c>
      <c r="CI12">
        <v>-0.20866170525550801</v>
      </c>
      <c r="CJ12" s="16">
        <f t="shared" si="63"/>
        <v>208.661705255508</v>
      </c>
      <c r="CK12" s="6">
        <f t="shared" si="17"/>
        <v>0.48905087169259687</v>
      </c>
      <c r="CL12" s="14">
        <f t="shared" si="18"/>
        <v>7.4708369742495508E-4</v>
      </c>
      <c r="CM12" s="6">
        <f t="shared" si="64"/>
        <v>0.65461322925162913</v>
      </c>
      <c r="CN12">
        <v>6</v>
      </c>
      <c r="CO12">
        <v>-22.674775228664998</v>
      </c>
      <c r="CP12" s="5">
        <f t="shared" si="108"/>
        <v>-2.964623316589865E-2</v>
      </c>
      <c r="CQ12" s="5">
        <f t="shared" si="109"/>
        <v>2.964623316589865E-2</v>
      </c>
      <c r="CR12">
        <v>-0.200960412621498</v>
      </c>
      <c r="CS12" s="16">
        <f t="shared" si="65"/>
        <v>200.96041262149799</v>
      </c>
      <c r="CT12" s="6">
        <f t="shared" si="19"/>
        <v>0.47100096708163597</v>
      </c>
      <c r="CU12" s="14">
        <f t="shared" si="20"/>
        <v>7.4115582914746625E-4</v>
      </c>
      <c r="CV12" s="6">
        <f t="shared" si="66"/>
        <v>0.63549519353226569</v>
      </c>
      <c r="CW12" s="27">
        <f t="shared" si="67"/>
        <v>0.48002591938711642</v>
      </c>
      <c r="CX12" s="22">
        <f t="shared" si="68"/>
        <v>7.4411976328621061E-4</v>
      </c>
      <c r="CY12" s="27">
        <f t="shared" si="69"/>
        <v>0.64509228631048221</v>
      </c>
      <c r="CZ12" s="19">
        <f t="shared" si="70"/>
        <v>63.486565073981325</v>
      </c>
      <c r="DA12">
        <v>6</v>
      </c>
      <c r="DB12">
        <v>-6.3790691570107398</v>
      </c>
      <c r="DC12" s="5">
        <f t="shared" si="110"/>
        <v>-3.0002557188339551E-2</v>
      </c>
      <c r="DD12" s="5">
        <f t="shared" si="111"/>
        <v>3.0002557188339551E-2</v>
      </c>
      <c r="DE12">
        <v>-0.14683641493320501</v>
      </c>
      <c r="DF12" s="16">
        <f t="shared" si="21"/>
        <v>146.83641493320502</v>
      </c>
      <c r="DG12" s="5">
        <f t="shared" si="22"/>
        <v>0.34414784749969923</v>
      </c>
      <c r="DH12" s="16">
        <f t="shared" si="71"/>
        <v>3670.9103733301254</v>
      </c>
      <c r="DI12" s="5">
        <f t="shared" si="72"/>
        <v>0.34414784749969929</v>
      </c>
      <c r="DJ12" s="14">
        <f t="shared" si="23"/>
        <v>7.5006392970848883E-4</v>
      </c>
      <c r="DK12" s="6">
        <f t="shared" si="73"/>
        <v>0.45882468662831416</v>
      </c>
      <c r="DL12">
        <v>6</v>
      </c>
      <c r="DM12">
        <v>-22.528008986700701</v>
      </c>
      <c r="DN12" s="5">
        <f t="shared" si="74"/>
        <v>-2.979515164790314E-2</v>
      </c>
      <c r="DO12" s="5">
        <f t="shared" si="112"/>
        <v>2.979515164790314E-2</v>
      </c>
      <c r="DP12">
        <v>-0.17547979950904799</v>
      </c>
      <c r="DQ12" s="16">
        <f t="shared" si="75"/>
        <v>175.47979950904798</v>
      </c>
      <c r="DR12" s="6">
        <f t="shared" si="24"/>
        <v>0.41128078009933122</v>
      </c>
      <c r="DS12" s="14">
        <f t="shared" si="25"/>
        <v>7.4487879119757852E-4</v>
      </c>
      <c r="DT12" s="6">
        <f t="shared" si="76"/>
        <v>0.55214457031068742</v>
      </c>
      <c r="DU12">
        <v>6</v>
      </c>
      <c r="DV12">
        <v>-23.233864336984901</v>
      </c>
      <c r="DW12" s="5">
        <f t="shared" si="113"/>
        <v>-3.0139554741101193E-2</v>
      </c>
      <c r="DX12" s="5">
        <f t="shared" si="114"/>
        <v>3.0139554741101193E-2</v>
      </c>
      <c r="DY12">
        <v>-0.18548555672168701</v>
      </c>
      <c r="DZ12" s="16">
        <f t="shared" si="77"/>
        <v>185.485556721687</v>
      </c>
      <c r="EA12" s="6">
        <f t="shared" si="26"/>
        <v>0.43473177356645387</v>
      </c>
      <c r="EB12" s="14">
        <f t="shared" si="27"/>
        <v>7.5348886852752981E-4</v>
      </c>
      <c r="EC12" s="6">
        <f t="shared" si="78"/>
        <v>0.57695845516073518</v>
      </c>
      <c r="ED12" s="27">
        <f t="shared" si="79"/>
        <v>0.37771431379951526</v>
      </c>
      <c r="EE12" s="22">
        <f t="shared" si="80"/>
        <v>7.4747136045303373E-4</v>
      </c>
      <c r="EF12" s="27">
        <f t="shared" si="115"/>
        <v>0.50532279065593499</v>
      </c>
      <c r="EG12" s="19">
        <f t="shared" si="116"/>
        <v>47.002137825404112</v>
      </c>
      <c r="EH12">
        <v>6</v>
      </c>
      <c r="EI12">
        <v>-8.0547462486505506</v>
      </c>
      <c r="EJ12" s="5">
        <f t="shared" si="117"/>
        <v>-2.9843533856361404E-2</v>
      </c>
      <c r="EK12" s="5">
        <f t="shared" si="118"/>
        <v>2.9843533856361404E-2</v>
      </c>
      <c r="EL12">
        <v>-0.14672726392745999</v>
      </c>
      <c r="EM12" s="16">
        <f t="shared" si="28"/>
        <v>146.72726392746</v>
      </c>
      <c r="EN12" s="5">
        <f t="shared" si="29"/>
        <v>0.34389202482998438</v>
      </c>
      <c r="EO12" s="16">
        <f t="shared" si="83"/>
        <v>3668.1815981865002</v>
      </c>
      <c r="EP12" s="5">
        <f t="shared" si="84"/>
        <v>0.34389202482998443</v>
      </c>
      <c r="EQ12" s="14">
        <f t="shared" si="30"/>
        <v>7.4608834640903514E-4</v>
      </c>
      <c r="ER12" s="6">
        <f t="shared" si="85"/>
        <v>0.4609266804462982</v>
      </c>
      <c r="ES12">
        <v>6</v>
      </c>
      <c r="ET12">
        <v>-22.4586100404691</v>
      </c>
      <c r="EU12" s="5">
        <f t="shared" si="86"/>
        <v>-2.9916223584400825E-2</v>
      </c>
      <c r="EV12" s="5">
        <f t="shared" si="119"/>
        <v>2.9916223584400825E-2</v>
      </c>
      <c r="EW12">
        <v>-0.185366161167622</v>
      </c>
      <c r="EX12" s="16">
        <f t="shared" si="87"/>
        <v>185.36616116762201</v>
      </c>
      <c r="EY12" s="6">
        <f t="shared" si="31"/>
        <v>0.43445194023661404</v>
      </c>
      <c r="EZ12" s="14">
        <f t="shared" si="32"/>
        <v>7.4790558961002063E-4</v>
      </c>
      <c r="FA12" s="6">
        <f t="shared" si="88"/>
        <v>0.58089142035046126</v>
      </c>
      <c r="FB12">
        <v>6</v>
      </c>
      <c r="FC12">
        <v>-23.167183548860098</v>
      </c>
      <c r="FD12" s="5">
        <f t="shared" si="120"/>
        <v>-2.9906072168198961E-2</v>
      </c>
      <c r="FE12" s="5">
        <f t="shared" si="121"/>
        <v>2.9906072168198961E-2</v>
      </c>
      <c r="FF12">
        <v>-2.0642183721065499</v>
      </c>
      <c r="FG12" s="16">
        <f t="shared" si="89"/>
        <v>2064.2183721065499</v>
      </c>
      <c r="FH12" s="6">
        <f t="shared" si="33"/>
        <v>4.8380118096247262</v>
      </c>
      <c r="FI12" s="14">
        <f t="shared" si="34"/>
        <v>7.4765180420497399E-4</v>
      </c>
      <c r="FJ12" s="6">
        <f t="shared" si="90"/>
        <v>6.4709424660177124</v>
      </c>
      <c r="FK12" s="27">
        <f t="shared" si="91"/>
        <v>1.872118591563775</v>
      </c>
      <c r="FL12" s="22">
        <f t="shared" si="92"/>
        <v>7.4721524674134336E-4</v>
      </c>
      <c r="FM12" s="27">
        <f t="shared" si="93"/>
        <v>2.5054609093272813</v>
      </c>
      <c r="FN12" s="19">
        <f t="shared" si="94"/>
        <v>235.73125903627343</v>
      </c>
    </row>
    <row r="13" spans="2:170" x14ac:dyDescent="0.25">
      <c r="F13" s="1">
        <v>7</v>
      </c>
      <c r="G13" s="1">
        <v>-6.2398368025599096</v>
      </c>
      <c r="H13" s="5">
        <f t="shared" si="95"/>
        <v>-2.3354171191980022E-2</v>
      </c>
      <c r="I13" s="5">
        <f t="shared" si="96"/>
        <v>2.3354171191980022E-2</v>
      </c>
      <c r="J13" s="5">
        <v>-0.14866348356008499</v>
      </c>
      <c r="K13" s="16">
        <f t="shared" si="0"/>
        <v>148.66348356008498</v>
      </c>
      <c r="L13" s="5">
        <f t="shared" si="1"/>
        <v>0.34843003959394919</v>
      </c>
      <c r="M13" s="16">
        <f t="shared" si="35"/>
        <v>3716.5870890021247</v>
      </c>
      <c r="N13" s="5">
        <f t="shared" si="36"/>
        <v>0.34843003959394919</v>
      </c>
      <c r="O13" s="14">
        <f t="shared" si="2"/>
        <v>5.838542797995006E-4</v>
      </c>
      <c r="P13" s="6">
        <f t="shared" si="37"/>
        <v>0.59677568812821302</v>
      </c>
      <c r="Q13" s="1">
        <v>7</v>
      </c>
      <c r="R13" s="1">
        <v>-23.027701739653899</v>
      </c>
      <c r="S13" s="5">
        <f t="shared" si="38"/>
        <v>-3.4944201409000897E-2</v>
      </c>
      <c r="T13" s="5">
        <f t="shared" si="97"/>
        <v>3.4944201409000897E-2</v>
      </c>
      <c r="U13" s="1">
        <v>-0.18385052680969199</v>
      </c>
      <c r="V13" s="16">
        <f t="shared" si="39"/>
        <v>183.85052680969198</v>
      </c>
      <c r="W13" s="6">
        <f t="shared" si="3"/>
        <v>0.43089967221021563</v>
      </c>
      <c r="X13" s="14">
        <f t="shared" si="4"/>
        <v>8.736050352250224E-4</v>
      </c>
      <c r="Y13" s="6">
        <f t="shared" si="40"/>
        <v>0.49324311884171418</v>
      </c>
      <c r="Z13" s="1">
        <v>7</v>
      </c>
      <c r="AA13" s="1">
        <v>-22.7952525156965</v>
      </c>
      <c r="AB13" s="5">
        <f t="shared" si="98"/>
        <v>-3.4938287510598798E-2</v>
      </c>
      <c r="AC13" s="5">
        <f t="shared" si="99"/>
        <v>3.4938287510598798E-2</v>
      </c>
      <c r="AD13" s="1">
        <v>-0.2267861738801</v>
      </c>
      <c r="AE13" s="16">
        <f t="shared" si="41"/>
        <v>226.78617388009999</v>
      </c>
      <c r="AF13" s="6">
        <f t="shared" si="5"/>
        <v>0.53153009503148441</v>
      </c>
      <c r="AG13" s="14">
        <f t="shared" si="6"/>
        <v>8.7345718776496992E-4</v>
      </c>
      <c r="AH13" s="6">
        <f t="shared" si="42"/>
        <v>0.60853594483729723</v>
      </c>
      <c r="AI13" s="27">
        <f t="shared" si="43"/>
        <v>0.48121488362085002</v>
      </c>
      <c r="AJ13" s="22">
        <f t="shared" si="44"/>
        <v>8.7353111149499616E-4</v>
      </c>
      <c r="AK13" s="27">
        <f t="shared" si="45"/>
        <v>0.55088465343527326</v>
      </c>
      <c r="AL13" s="19">
        <f t="shared" si="46"/>
        <v>63.611697715127413</v>
      </c>
      <c r="AM13">
        <v>7</v>
      </c>
      <c r="AN13">
        <v>-6.2720524150491599</v>
      </c>
      <c r="AO13" s="5">
        <f t="shared" si="100"/>
        <v>-2.3072539241230317E-2</v>
      </c>
      <c r="AP13" s="5">
        <f t="shared" si="101"/>
        <v>2.3072539241230317E-2</v>
      </c>
      <c r="AQ13">
        <v>-0.138122588396072</v>
      </c>
      <c r="AR13" s="16">
        <f t="shared" si="7"/>
        <v>138.12258839607199</v>
      </c>
      <c r="AS13" s="5">
        <f t="shared" si="8"/>
        <v>0.32372481655329371</v>
      </c>
      <c r="AT13" s="16">
        <f t="shared" si="47"/>
        <v>3453.0647099017997</v>
      </c>
      <c r="AU13" s="5">
        <f t="shared" si="48"/>
        <v>0.32372481655329371</v>
      </c>
      <c r="AV13" s="14">
        <f t="shared" si="9"/>
        <v>5.7681348103075789E-4</v>
      </c>
      <c r="AW13" s="6">
        <f t="shared" si="49"/>
        <v>0.56122963002668003</v>
      </c>
      <c r="AX13">
        <v>7</v>
      </c>
      <c r="AY13">
        <v>-22.5203977528463</v>
      </c>
      <c r="AZ13" s="5">
        <f t="shared" si="50"/>
        <v>-3.4827413556499209E-2</v>
      </c>
      <c r="BA13" s="5">
        <f t="shared" si="102"/>
        <v>3.4827413556499209E-2</v>
      </c>
      <c r="BB13">
        <v>-0.245193392038345</v>
      </c>
      <c r="BC13" s="16">
        <f t="shared" si="51"/>
        <v>245.193392038345</v>
      </c>
      <c r="BD13" s="6">
        <f t="shared" si="10"/>
        <v>0.57467201258987111</v>
      </c>
      <c r="BE13" s="14">
        <f t="shared" si="11"/>
        <v>8.7068533891248028E-4</v>
      </c>
      <c r="BF13" s="6">
        <f t="shared" si="52"/>
        <v>0.66002261311492705</v>
      </c>
      <c r="BG13">
        <v>7</v>
      </c>
      <c r="BH13">
        <v>-22.443362566748601</v>
      </c>
      <c r="BI13" s="5">
        <f t="shared" si="103"/>
        <v>-3.4819543880502124E-2</v>
      </c>
      <c r="BJ13" s="5">
        <f t="shared" si="104"/>
        <v>3.4819543880502124E-2</v>
      </c>
      <c r="BK13">
        <v>-0.179716572165489</v>
      </c>
      <c r="BL13" s="16">
        <f t="shared" si="53"/>
        <v>180.96286803484</v>
      </c>
      <c r="BM13" s="6">
        <f t="shared" si="12"/>
        <v>0.42413172195665622</v>
      </c>
      <c r="BN13" s="14">
        <f t="shared" si="13"/>
        <v>8.704885970125531E-4</v>
      </c>
      <c r="BO13" s="6">
        <f t="shared" si="54"/>
        <v>0.487234092913155</v>
      </c>
      <c r="BP13" s="27">
        <f t="shared" si="55"/>
        <v>0.44084285036660703</v>
      </c>
      <c r="BQ13" s="22">
        <f t="shared" si="56"/>
        <v>7.7266247231859702E-4</v>
      </c>
      <c r="BR13" s="27">
        <f t="shared" si="57"/>
        <v>0.57055035822269284</v>
      </c>
      <c r="BS13" s="19">
        <f t="shared" si="58"/>
        <v>49.915561018488312</v>
      </c>
      <c r="BT13">
        <v>7</v>
      </c>
      <c r="BU13">
        <v>-6.00516455814991</v>
      </c>
      <c r="BV13" s="5">
        <f t="shared" si="105"/>
        <v>-3.4843711701710411E-2</v>
      </c>
      <c r="BW13" s="5">
        <f t="shared" si="106"/>
        <v>3.4843711701710411E-2</v>
      </c>
      <c r="BX13">
        <v>-0.14196280390024199</v>
      </c>
      <c r="BY13" s="16">
        <f t="shared" si="14"/>
        <v>141.96280390024199</v>
      </c>
      <c r="BZ13" s="5">
        <f t="shared" si="15"/>
        <v>0.33272532164119217</v>
      </c>
      <c r="CA13" s="16">
        <f t="shared" si="59"/>
        <v>3549.0700975060499</v>
      </c>
      <c r="CB13" s="5">
        <f t="shared" si="60"/>
        <v>0.33272532164119217</v>
      </c>
      <c r="CC13" s="14">
        <f t="shared" si="16"/>
        <v>8.7109279254276033E-4</v>
      </c>
      <c r="CD13" s="6">
        <f t="shared" si="61"/>
        <v>0.38196312090925644</v>
      </c>
      <c r="CE13">
        <v>7</v>
      </c>
      <c r="CF13">
        <v>-22.633419057498799</v>
      </c>
      <c r="CG13" s="5">
        <f t="shared" si="62"/>
        <v>-3.5061827451997374E-2</v>
      </c>
      <c r="CH13" s="5">
        <f t="shared" si="107"/>
        <v>3.5061827451997374E-2</v>
      </c>
      <c r="CI13">
        <v>-0.221505016088486</v>
      </c>
      <c r="CJ13" s="16">
        <f t="shared" si="63"/>
        <v>221.505016088486</v>
      </c>
      <c r="CK13" s="6">
        <f t="shared" si="17"/>
        <v>0.51915238145738907</v>
      </c>
      <c r="CL13" s="14">
        <f t="shared" si="18"/>
        <v>8.7654568629993437E-4</v>
      </c>
      <c r="CM13" s="6">
        <f t="shared" si="64"/>
        <v>0.5922707618912938</v>
      </c>
      <c r="CN13">
        <v>7</v>
      </c>
      <c r="CO13">
        <v>-22.679791844354099</v>
      </c>
      <c r="CP13" s="5">
        <f t="shared" si="108"/>
        <v>-3.4662848854999595E-2</v>
      </c>
      <c r="CQ13" s="5">
        <f t="shared" si="109"/>
        <v>3.4662848854999595E-2</v>
      </c>
      <c r="CR13">
        <v>-0.21908879280090299</v>
      </c>
      <c r="CS13" s="16">
        <f t="shared" si="65"/>
        <v>219.08879280090298</v>
      </c>
      <c r="CT13" s="6">
        <f t="shared" si="19"/>
        <v>0.51348935812711638</v>
      </c>
      <c r="CU13" s="14">
        <f t="shared" si="20"/>
        <v>8.6657122137498985E-4</v>
      </c>
      <c r="CV13" s="6">
        <f t="shared" si="66"/>
        <v>0.59255297829111153</v>
      </c>
      <c r="CW13" s="27">
        <f t="shared" si="67"/>
        <v>0.51632086979225278</v>
      </c>
      <c r="CX13" s="22">
        <f t="shared" si="68"/>
        <v>8.7155845383746211E-4</v>
      </c>
      <c r="CY13" s="27">
        <f t="shared" si="69"/>
        <v>0.59241106264175147</v>
      </c>
      <c r="CZ13" s="19">
        <f t="shared" si="70"/>
        <v>66.662897057287566</v>
      </c>
      <c r="DA13">
        <v>7</v>
      </c>
      <c r="DB13">
        <v>-6.3839645144987696</v>
      </c>
      <c r="DC13" s="5">
        <f t="shared" si="110"/>
        <v>-3.4897914676369268E-2</v>
      </c>
      <c r="DD13" s="5">
        <f t="shared" si="111"/>
        <v>3.4897914676369268E-2</v>
      </c>
      <c r="DE13">
        <v>-0.14803539961576501</v>
      </c>
      <c r="DF13" s="16">
        <f t="shared" si="21"/>
        <v>148.03539961576502</v>
      </c>
      <c r="DG13" s="5">
        <f t="shared" si="22"/>
        <v>0.34695796784944927</v>
      </c>
      <c r="DH13" s="16">
        <f t="shared" si="71"/>
        <v>3700.8849903941255</v>
      </c>
      <c r="DI13" s="5">
        <f t="shared" si="72"/>
        <v>0.34695796784944927</v>
      </c>
      <c r="DJ13" s="14">
        <f t="shared" si="23"/>
        <v>8.7244786690923173E-4</v>
      </c>
      <c r="DK13" s="6">
        <f t="shared" si="73"/>
        <v>0.39768332413786084</v>
      </c>
      <c r="DL13">
        <v>7</v>
      </c>
      <c r="DM13">
        <v>-22.53296953677</v>
      </c>
      <c r="DN13" s="5">
        <f t="shared" si="74"/>
        <v>-3.4755701717202214E-2</v>
      </c>
      <c r="DO13" s="5">
        <f t="shared" si="112"/>
        <v>3.4755701717202214E-2</v>
      </c>
      <c r="DP13">
        <v>-0.18076635897159599</v>
      </c>
      <c r="DQ13" s="16">
        <f t="shared" si="75"/>
        <v>180.76635897159599</v>
      </c>
      <c r="DR13" s="6">
        <f t="shared" si="24"/>
        <v>0.42367115383967807</v>
      </c>
      <c r="DS13" s="14">
        <f t="shared" si="25"/>
        <v>8.6889254293005531E-4</v>
      </c>
      <c r="DT13" s="6">
        <f t="shared" si="76"/>
        <v>0.48759902163619218</v>
      </c>
      <c r="DU13">
        <v>7</v>
      </c>
      <c r="DV13">
        <v>-23.239027356584899</v>
      </c>
      <c r="DW13" s="5">
        <f t="shared" si="113"/>
        <v>-3.5302574341098847E-2</v>
      </c>
      <c r="DX13" s="5">
        <f t="shared" si="114"/>
        <v>3.5302574341098847E-2</v>
      </c>
      <c r="DY13">
        <v>-0.183775089681149</v>
      </c>
      <c r="DZ13" s="16">
        <f t="shared" si="77"/>
        <v>183.77508968114901</v>
      </c>
      <c r="EA13" s="6">
        <f t="shared" si="26"/>
        <v>0.43072286644019298</v>
      </c>
      <c r="EB13" s="14">
        <f t="shared" si="27"/>
        <v>8.8256435852747113E-4</v>
      </c>
      <c r="EC13" s="6">
        <f t="shared" si="78"/>
        <v>0.48803564553506279</v>
      </c>
      <c r="ED13" s="27">
        <f t="shared" si="79"/>
        <v>0.38531456084456367</v>
      </c>
      <c r="EE13" s="22">
        <f t="shared" si="80"/>
        <v>8.7067020491964357E-4</v>
      </c>
      <c r="EF13" s="27">
        <f t="shared" si="115"/>
        <v>0.44254938169168812</v>
      </c>
      <c r="EG13" s="19">
        <f t="shared" si="116"/>
        <v>50.295695689444209</v>
      </c>
      <c r="EH13">
        <v>7</v>
      </c>
      <c r="EI13">
        <v>-8.05987341233085</v>
      </c>
      <c r="EJ13" s="5">
        <f t="shared" si="117"/>
        <v>-3.4970697536660822E-2</v>
      </c>
      <c r="EK13" s="5">
        <f t="shared" si="118"/>
        <v>3.4970697536660822E-2</v>
      </c>
      <c r="EL13">
        <v>-0.14756377786397901</v>
      </c>
      <c r="EM13" s="16">
        <f t="shared" si="28"/>
        <v>147.563777863979</v>
      </c>
      <c r="EN13" s="5">
        <f t="shared" si="29"/>
        <v>0.3458526043687008</v>
      </c>
      <c r="EO13" s="16">
        <f t="shared" si="83"/>
        <v>3689.0944465994748</v>
      </c>
      <c r="EP13" s="5">
        <f t="shared" si="84"/>
        <v>0.3458526043687008</v>
      </c>
      <c r="EQ13" s="14">
        <f t="shared" si="30"/>
        <v>8.742674384165205E-4</v>
      </c>
      <c r="ER13" s="6">
        <f t="shared" si="85"/>
        <v>0.3955913135631719</v>
      </c>
      <c r="ES13">
        <v>7</v>
      </c>
      <c r="ET13">
        <v>-22.463397038573898</v>
      </c>
      <c r="EU13" s="5">
        <f t="shared" si="86"/>
        <v>-3.4703221689198926E-2</v>
      </c>
      <c r="EV13" s="5">
        <f t="shared" si="119"/>
        <v>3.4703221689198926E-2</v>
      </c>
      <c r="EW13">
        <v>-0.18142890185117699</v>
      </c>
      <c r="EX13" s="16">
        <f t="shared" si="87"/>
        <v>181.42890185117699</v>
      </c>
      <c r="EY13" s="6">
        <f t="shared" si="31"/>
        <v>0.4252239887136961</v>
      </c>
      <c r="EZ13" s="14">
        <f t="shared" si="32"/>
        <v>8.6758054222997312E-4</v>
      </c>
      <c r="FA13" s="6">
        <f t="shared" si="88"/>
        <v>0.49012623960044993</v>
      </c>
      <c r="FB13">
        <v>7</v>
      </c>
      <c r="FC13">
        <v>-23.172036438038099</v>
      </c>
      <c r="FD13" s="5">
        <f t="shared" si="120"/>
        <v>-3.4758961346199158E-2</v>
      </c>
      <c r="FE13" s="5">
        <f t="shared" si="121"/>
        <v>3.4758961346199158E-2</v>
      </c>
      <c r="FF13">
        <v>-2.17862948775291</v>
      </c>
      <c r="FG13" s="16">
        <f t="shared" si="89"/>
        <v>2178.6294877529099</v>
      </c>
      <c r="FH13" s="6">
        <f t="shared" si="33"/>
        <v>5.1061628619208825</v>
      </c>
      <c r="FI13" s="14">
        <f t="shared" si="34"/>
        <v>8.6897403365497898E-4</v>
      </c>
      <c r="FJ13" s="6">
        <f t="shared" si="90"/>
        <v>5.8760822120816725</v>
      </c>
      <c r="FK13" s="27">
        <f t="shared" si="91"/>
        <v>1.9590798183344262</v>
      </c>
      <c r="FL13" s="22">
        <f t="shared" si="92"/>
        <v>8.7027400476715757E-4</v>
      </c>
      <c r="FM13" s="27">
        <f t="shared" si="93"/>
        <v>2.2511069015080825</v>
      </c>
      <c r="FN13" s="19">
        <f t="shared" si="94"/>
        <v>257.88675310951982</v>
      </c>
    </row>
    <row r="14" spans="2:170" x14ac:dyDescent="0.25">
      <c r="F14" s="1">
        <v>8</v>
      </c>
      <c r="G14" s="1">
        <v>-6.2431880271962203</v>
      </c>
      <c r="H14" s="5">
        <f t="shared" si="95"/>
        <v>-2.670539582829079E-2</v>
      </c>
      <c r="I14" s="5">
        <f t="shared" si="96"/>
        <v>2.670539582829079E-2</v>
      </c>
      <c r="J14" s="5">
        <v>-0.15882700681686401</v>
      </c>
      <c r="K14" s="16">
        <f t="shared" si="0"/>
        <v>158.82700681686401</v>
      </c>
      <c r="L14" s="5">
        <f t="shared" si="1"/>
        <v>0.37225079722702503</v>
      </c>
      <c r="M14" s="16">
        <f t="shared" si="35"/>
        <v>3970.6751704216003</v>
      </c>
      <c r="N14" s="5">
        <f t="shared" si="36"/>
        <v>0.37225079722702503</v>
      </c>
      <c r="O14" s="14">
        <f t="shared" si="2"/>
        <v>6.6763489570726971E-4</v>
      </c>
      <c r="P14" s="6">
        <f t="shared" si="37"/>
        <v>0.55756641784380545</v>
      </c>
      <c r="Q14" s="1">
        <v>8</v>
      </c>
      <c r="R14" s="1">
        <v>-23.032761475578798</v>
      </c>
      <c r="S14" s="5">
        <f t="shared" si="38"/>
        <v>-4.0003937333899842E-2</v>
      </c>
      <c r="T14" s="5">
        <f t="shared" si="97"/>
        <v>4.0003937333899842E-2</v>
      </c>
      <c r="U14" s="1">
        <v>-0.198866426944733</v>
      </c>
      <c r="V14" s="16">
        <f t="shared" si="39"/>
        <v>198.86642694473301</v>
      </c>
      <c r="W14" s="6">
        <f t="shared" si="3"/>
        <v>0.46609318815171796</v>
      </c>
      <c r="X14" s="14">
        <f t="shared" si="4"/>
        <v>1.000098433347496E-3</v>
      </c>
      <c r="Y14" s="6">
        <f t="shared" si="40"/>
        <v>0.46604731355455331</v>
      </c>
      <c r="Z14" s="1">
        <v>8</v>
      </c>
      <c r="AA14" s="1">
        <v>-22.800345360139399</v>
      </c>
      <c r="AB14" s="5">
        <f t="shared" si="98"/>
        <v>-4.0031131953497834E-2</v>
      </c>
      <c r="AC14" s="5">
        <f t="shared" si="99"/>
        <v>4.0031131953497834E-2</v>
      </c>
      <c r="AD14" s="1">
        <v>-0.24595595896243999</v>
      </c>
      <c r="AE14" s="16">
        <f t="shared" si="41"/>
        <v>245.95595896243998</v>
      </c>
      <c r="AF14" s="6">
        <f t="shared" si="5"/>
        <v>0.57645927881821879</v>
      </c>
      <c r="AG14" s="14">
        <f t="shared" si="6"/>
        <v>1.0007782988374458E-3</v>
      </c>
      <c r="AH14" s="6">
        <f t="shared" si="42"/>
        <v>0.57601097014979519</v>
      </c>
      <c r="AI14" s="27">
        <f t="shared" si="43"/>
        <v>0.52127623348496832</v>
      </c>
      <c r="AJ14" s="22">
        <f t="shared" si="44"/>
        <v>1.0004383660924708E-3</v>
      </c>
      <c r="AK14" s="27">
        <f t="shared" si="45"/>
        <v>0.52104782378646464</v>
      </c>
      <c r="AL14" s="19">
        <f t="shared" si="46"/>
        <v>66.804920241116264</v>
      </c>
      <c r="AM14">
        <v>8</v>
      </c>
      <c r="AN14">
        <v>-6.2754265036550096</v>
      </c>
      <c r="AO14" s="5">
        <f t="shared" si="100"/>
        <v>-2.6446627847080073E-2</v>
      </c>
      <c r="AP14" s="5">
        <f t="shared" si="101"/>
        <v>2.6446627847080073E-2</v>
      </c>
      <c r="AQ14">
        <v>-0.13848822563886601</v>
      </c>
      <c r="AR14" s="16">
        <f t="shared" si="7"/>
        <v>138.488225638866</v>
      </c>
      <c r="AS14" s="5">
        <f t="shared" si="8"/>
        <v>0.32458177884109218</v>
      </c>
      <c r="AT14" s="16">
        <f t="shared" si="47"/>
        <v>3462.2056409716502</v>
      </c>
      <c r="AU14" s="5">
        <f t="shared" si="48"/>
        <v>0.32458177884109224</v>
      </c>
      <c r="AV14" s="14">
        <f t="shared" si="9"/>
        <v>6.6116569617700181E-4</v>
      </c>
      <c r="AW14" s="6">
        <f t="shared" si="49"/>
        <v>0.4909235018058134</v>
      </c>
      <c r="AX14">
        <v>8</v>
      </c>
      <c r="AY14">
        <v>-22.5255655221914</v>
      </c>
      <c r="AZ14" s="5">
        <f t="shared" si="50"/>
        <v>-3.999518290159898E-2</v>
      </c>
      <c r="BA14" s="5">
        <f t="shared" si="102"/>
        <v>3.999518290159898E-2</v>
      </c>
      <c r="BB14">
        <v>-0.26559587568044701</v>
      </c>
      <c r="BC14" s="16">
        <f t="shared" si="51"/>
        <v>265.59587568044702</v>
      </c>
      <c r="BD14" s="6">
        <f t="shared" si="10"/>
        <v>0.62249033362604766</v>
      </c>
      <c r="BE14" s="14">
        <f t="shared" si="11"/>
        <v>9.9987957253997459E-4</v>
      </c>
      <c r="BF14" s="6">
        <f t="shared" si="52"/>
        <v>0.62256530758474005</v>
      </c>
      <c r="BG14">
        <v>8</v>
      </c>
      <c r="BH14">
        <v>-22.4481790877796</v>
      </c>
      <c r="BI14" s="5">
        <f t="shared" si="103"/>
        <v>-3.9636064911501734E-2</v>
      </c>
      <c r="BJ14" s="5">
        <f t="shared" si="104"/>
        <v>3.9636064911501734E-2</v>
      </c>
      <c r="BK14">
        <v>-0.17995648086071001</v>
      </c>
      <c r="BL14" s="16">
        <f t="shared" si="53"/>
        <v>179.535336792469</v>
      </c>
      <c r="BM14" s="6">
        <f t="shared" si="12"/>
        <v>0.42078594560734917</v>
      </c>
      <c r="BN14" s="14">
        <f t="shared" si="13"/>
        <v>9.909016227875433E-4</v>
      </c>
      <c r="BO14" s="6">
        <f t="shared" si="54"/>
        <v>0.42464956755608102</v>
      </c>
      <c r="BP14" s="27">
        <f t="shared" si="55"/>
        <v>0.45595268602482969</v>
      </c>
      <c r="BQ14" s="22">
        <f t="shared" si="56"/>
        <v>8.8398229716817338E-4</v>
      </c>
      <c r="BR14" s="27">
        <f t="shared" si="57"/>
        <v>0.51579391067611713</v>
      </c>
      <c r="BS14" s="19">
        <f t="shared" si="58"/>
        <v>51.688769993461506</v>
      </c>
      <c r="BT14">
        <v>8</v>
      </c>
      <c r="BU14">
        <v>-6.0102005453488001</v>
      </c>
      <c r="BV14" s="5">
        <f t="shared" si="105"/>
        <v>-3.9879698900600502E-2</v>
      </c>
      <c r="BW14" s="5">
        <f t="shared" si="106"/>
        <v>3.9879698900600502E-2</v>
      </c>
      <c r="BX14">
        <v>-0.142659991979599</v>
      </c>
      <c r="BY14" s="16">
        <f t="shared" si="14"/>
        <v>142.659991979599</v>
      </c>
      <c r="BZ14" s="5">
        <f t="shared" si="15"/>
        <v>0.33435935620218515</v>
      </c>
      <c r="CA14" s="16">
        <f t="shared" si="59"/>
        <v>3566.499799489975</v>
      </c>
      <c r="CB14" s="5">
        <f t="shared" si="60"/>
        <v>0.33435935620218515</v>
      </c>
      <c r="CC14" s="14">
        <f t="shared" si="16"/>
        <v>9.9699247251501251E-4</v>
      </c>
      <c r="CD14" s="6">
        <f t="shared" si="61"/>
        <v>0.33536798463355544</v>
      </c>
      <c r="CE14">
        <v>8</v>
      </c>
      <c r="CF14">
        <v>-22.638192597992202</v>
      </c>
      <c r="CG14" s="5">
        <f t="shared" si="62"/>
        <v>-3.9835367945400435E-2</v>
      </c>
      <c r="CH14" s="5">
        <f t="shared" si="107"/>
        <v>3.9835367945400435E-2</v>
      </c>
      <c r="CI14">
        <v>-0.233854725956917</v>
      </c>
      <c r="CJ14" s="16">
        <f t="shared" si="63"/>
        <v>233.85472595691701</v>
      </c>
      <c r="CK14" s="6">
        <f t="shared" si="17"/>
        <v>0.54809701396152422</v>
      </c>
      <c r="CL14" s="14">
        <f t="shared" si="18"/>
        <v>9.9588419863501083E-4</v>
      </c>
      <c r="CM14" s="6">
        <f t="shared" si="64"/>
        <v>0.55036219543674125</v>
      </c>
      <c r="CN14">
        <v>8</v>
      </c>
      <c r="CO14">
        <v>-22.685020103101401</v>
      </c>
      <c r="CP14" s="5">
        <f t="shared" si="108"/>
        <v>-3.989110760230119E-2</v>
      </c>
      <c r="CQ14" s="5">
        <f t="shared" si="109"/>
        <v>3.989110760230119E-2</v>
      </c>
      <c r="CR14">
        <v>-0.235558487474918</v>
      </c>
      <c r="CS14" s="16">
        <f t="shared" si="65"/>
        <v>235.558487474918</v>
      </c>
      <c r="CT14" s="6">
        <f t="shared" si="19"/>
        <v>0.55209020501933903</v>
      </c>
      <c r="CU14" s="14">
        <f t="shared" si="20"/>
        <v>9.9727769005752975E-4</v>
      </c>
      <c r="CV14" s="6">
        <f t="shared" si="66"/>
        <v>0.55359726836713929</v>
      </c>
      <c r="CW14" s="27">
        <f t="shared" si="67"/>
        <v>0.55009360949043162</v>
      </c>
      <c r="CX14" s="22">
        <f t="shared" si="68"/>
        <v>9.965809443462704E-4</v>
      </c>
      <c r="CY14" s="27">
        <f t="shared" si="69"/>
        <v>0.55198086278007041</v>
      </c>
      <c r="CZ14" s="19">
        <f t="shared" si="70"/>
        <v>69.906891360329368</v>
      </c>
      <c r="DA14">
        <v>8</v>
      </c>
      <c r="DB14">
        <v>-6.3891135176937697</v>
      </c>
      <c r="DC14" s="5">
        <f t="shared" si="110"/>
        <v>-4.0046917871369381E-2</v>
      </c>
      <c r="DD14" s="5">
        <f t="shared" si="111"/>
        <v>4.0046917871369381E-2</v>
      </c>
      <c r="DE14">
        <v>-0.14609042555093801</v>
      </c>
      <c r="DF14" s="16">
        <f t="shared" si="21"/>
        <v>146.09042555093802</v>
      </c>
      <c r="DG14" s="5">
        <f t="shared" si="22"/>
        <v>0.34239943488501096</v>
      </c>
      <c r="DH14" s="16">
        <f t="shared" si="71"/>
        <v>3652.2606387734504</v>
      </c>
      <c r="DI14" s="5">
        <f t="shared" si="72"/>
        <v>0.34239943488501101</v>
      </c>
      <c r="DJ14" s="14">
        <f t="shared" si="23"/>
        <v>1.0011729467842346E-3</v>
      </c>
      <c r="DK14" s="6">
        <f t="shared" si="73"/>
        <v>0.34199828909160723</v>
      </c>
      <c r="DL14">
        <v>8</v>
      </c>
      <c r="DM14">
        <v>-22.538185688323601</v>
      </c>
      <c r="DN14" s="5">
        <f t="shared" si="74"/>
        <v>-3.9971853270802882E-2</v>
      </c>
      <c r="DO14" s="5">
        <f t="shared" si="112"/>
        <v>3.9971853270802882E-2</v>
      </c>
      <c r="DP14">
        <v>-0.18761977553367601</v>
      </c>
      <c r="DQ14" s="16">
        <f t="shared" si="75"/>
        <v>187.61977553367601</v>
      </c>
      <c r="DR14" s="6">
        <f t="shared" si="24"/>
        <v>0.43973384890705314</v>
      </c>
      <c r="DS14" s="14">
        <f t="shared" si="25"/>
        <v>9.9929633177007213E-4</v>
      </c>
      <c r="DT14" s="6">
        <f t="shared" si="76"/>
        <v>0.44004349353323896</v>
      </c>
      <c r="DU14">
        <v>8</v>
      </c>
      <c r="DV14">
        <v>-23.243804296405798</v>
      </c>
      <c r="DW14" s="5">
        <f t="shared" si="113"/>
        <v>-4.0079514161998731E-2</v>
      </c>
      <c r="DX14" s="5">
        <f t="shared" si="114"/>
        <v>4.0079514161998731E-2</v>
      </c>
      <c r="DY14">
        <v>-0.185634009540081</v>
      </c>
      <c r="DZ14" s="16">
        <f t="shared" si="77"/>
        <v>185.634009540081</v>
      </c>
      <c r="EA14" s="6">
        <f t="shared" si="26"/>
        <v>0.43507970985956479</v>
      </c>
      <c r="EB14" s="14">
        <f t="shared" si="27"/>
        <v>1.0019878540499683E-3</v>
      </c>
      <c r="EC14" s="6">
        <f t="shared" si="78"/>
        <v>0.43421655073063165</v>
      </c>
      <c r="ED14" s="27">
        <f t="shared" si="79"/>
        <v>0.39106664189603202</v>
      </c>
      <c r="EE14" s="22">
        <f t="shared" si="80"/>
        <v>1.0002346392771534E-3</v>
      </c>
      <c r="EF14" s="27">
        <f t="shared" si="115"/>
        <v>0.39097490382721289</v>
      </c>
      <c r="EG14" s="19">
        <f t="shared" si="116"/>
        <v>47.61889473774302</v>
      </c>
      <c r="EH14">
        <v>8</v>
      </c>
      <c r="EI14">
        <v>-8.0647928910739193</v>
      </c>
      <c r="EJ14" s="5">
        <f t="shared" si="117"/>
        <v>-3.9890176279730127E-2</v>
      </c>
      <c r="EK14" s="5">
        <f t="shared" si="118"/>
        <v>3.9890176279730127E-2</v>
      </c>
      <c r="EL14">
        <v>-0.14818925410509101</v>
      </c>
      <c r="EM14" s="16">
        <f t="shared" si="28"/>
        <v>148.18925410509101</v>
      </c>
      <c r="EN14" s="5">
        <f t="shared" si="29"/>
        <v>0.34731856430880703</v>
      </c>
      <c r="EO14" s="16">
        <f t="shared" si="83"/>
        <v>3704.7313526272751</v>
      </c>
      <c r="EP14" s="5">
        <f t="shared" si="84"/>
        <v>0.34731856430880709</v>
      </c>
      <c r="EQ14" s="14">
        <f t="shared" si="30"/>
        <v>9.9725440699325327E-4</v>
      </c>
      <c r="ER14" s="6">
        <f t="shared" si="85"/>
        <v>0.3482747851232677</v>
      </c>
      <c r="ES14">
        <v>8</v>
      </c>
      <c r="ET14">
        <v>-22.4684105343323</v>
      </c>
      <c r="EU14" s="5">
        <f t="shared" si="86"/>
        <v>-3.9716717447600303E-2</v>
      </c>
      <c r="EV14" s="5">
        <f t="shared" si="119"/>
        <v>3.9716717447600303E-2</v>
      </c>
      <c r="EW14">
        <v>-0.18066503107547799</v>
      </c>
      <c r="EX14" s="16">
        <f t="shared" si="87"/>
        <v>180.665031075478</v>
      </c>
      <c r="EY14" s="6">
        <f t="shared" si="31"/>
        <v>0.42343366658315151</v>
      </c>
      <c r="EZ14" s="14">
        <f t="shared" si="32"/>
        <v>9.9291793619000752E-4</v>
      </c>
      <c r="FA14" s="6">
        <f t="shared" si="88"/>
        <v>0.42645383988926361</v>
      </c>
      <c r="FB14">
        <v>8</v>
      </c>
      <c r="FC14">
        <v>-23.177609099878602</v>
      </c>
      <c r="FD14" s="5">
        <f t="shared" si="120"/>
        <v>-4.0331623186702359E-2</v>
      </c>
      <c r="FE14" s="5">
        <f t="shared" si="121"/>
        <v>4.0331623186702359E-2</v>
      </c>
      <c r="FF14">
        <v>-2.2728146985173199</v>
      </c>
      <c r="FG14" s="16">
        <f t="shared" si="89"/>
        <v>2272.8146985173198</v>
      </c>
      <c r="FH14" s="6">
        <f t="shared" si="33"/>
        <v>5.3269094496499685</v>
      </c>
      <c r="FI14" s="14">
        <f t="shared" si="34"/>
        <v>1.008290579667559E-3</v>
      </c>
      <c r="FJ14" s="6">
        <f t="shared" si="90"/>
        <v>5.2831094101923384</v>
      </c>
      <c r="FK14" s="27">
        <f t="shared" si="91"/>
        <v>2.0325538935139758</v>
      </c>
      <c r="FL14" s="22">
        <f t="shared" si="92"/>
        <v>9.994876409502734E-4</v>
      </c>
      <c r="FM14" s="27">
        <f t="shared" si="93"/>
        <v>2.0335958247382666</v>
      </c>
      <c r="FN14" s="19">
        <f t="shared" si="94"/>
        <v>255.15042145315874</v>
      </c>
    </row>
    <row r="15" spans="2:170" x14ac:dyDescent="0.25">
      <c r="F15" s="1">
        <v>9</v>
      </c>
      <c r="G15" s="1">
        <v>-6.2465704977053704</v>
      </c>
      <c r="H15" s="5">
        <f t="shared" si="95"/>
        <v>-3.0087866337440872E-2</v>
      </c>
      <c r="I15" s="5">
        <f t="shared" si="96"/>
        <v>3.0087866337440872E-2</v>
      </c>
      <c r="J15" s="5">
        <v>-0.167878158390522</v>
      </c>
      <c r="K15" s="16">
        <f t="shared" si="0"/>
        <v>167.878158390522</v>
      </c>
      <c r="L15" s="5">
        <f t="shared" si="1"/>
        <v>0.39346443372778594</v>
      </c>
      <c r="M15" s="16">
        <f t="shared" si="35"/>
        <v>4196.9539597630501</v>
      </c>
      <c r="N15" s="5">
        <f t="shared" si="36"/>
        <v>0.39346443372778594</v>
      </c>
      <c r="O15" s="14">
        <f t="shared" si="2"/>
        <v>7.5219665843602175E-4</v>
      </c>
      <c r="P15" s="6">
        <f t="shared" si="37"/>
        <v>0.52308718646249097</v>
      </c>
      <c r="Q15" s="1">
        <v>9</v>
      </c>
      <c r="R15" s="1">
        <v>-23.037629452182699</v>
      </c>
      <c r="S15" s="5">
        <f t="shared" si="38"/>
        <v>-4.4871913937800656E-2</v>
      </c>
      <c r="T15" s="5">
        <f t="shared" si="97"/>
        <v>4.4871913937800656E-2</v>
      </c>
      <c r="U15" s="1">
        <v>-0.215922296047211</v>
      </c>
      <c r="V15" s="16">
        <f t="shared" si="39"/>
        <v>215.92229604721101</v>
      </c>
      <c r="W15" s="6">
        <f t="shared" si="3"/>
        <v>0.50606788136065084</v>
      </c>
      <c r="X15" s="14">
        <f t="shared" si="4"/>
        <v>1.1217978484450164E-3</v>
      </c>
      <c r="Y15" s="6">
        <f t="shared" si="40"/>
        <v>0.45112217148761558</v>
      </c>
      <c r="Z15" s="1">
        <v>9</v>
      </c>
      <c r="AA15" s="1">
        <v>-22.805379670957699</v>
      </c>
      <c r="AB15" s="5">
        <f t="shared" si="98"/>
        <v>-4.5065442771797137E-2</v>
      </c>
      <c r="AC15" s="5">
        <f t="shared" si="99"/>
        <v>4.5065442771797137E-2</v>
      </c>
      <c r="AD15" s="1">
        <v>-0.26036556810140599</v>
      </c>
      <c r="AE15" s="16">
        <f t="shared" si="41"/>
        <v>260.36556810140598</v>
      </c>
      <c r="AF15" s="6">
        <f t="shared" si="5"/>
        <v>0.61023180023767032</v>
      </c>
      <c r="AG15" s="14">
        <f t="shared" si="6"/>
        <v>1.1266360692949284E-3</v>
      </c>
      <c r="AH15" s="6">
        <f t="shared" si="42"/>
        <v>0.54164056776521086</v>
      </c>
      <c r="AI15" s="27">
        <f t="shared" si="43"/>
        <v>0.55814984079916052</v>
      </c>
      <c r="AJ15" s="22">
        <f t="shared" si="44"/>
        <v>1.1242169588699725E-3</v>
      </c>
      <c r="AK15" s="27">
        <f t="shared" si="45"/>
        <v>0.49647875918914725</v>
      </c>
      <c r="AL15" s="19">
        <f t="shared" si="46"/>
        <v>70.006076793810848</v>
      </c>
      <c r="AM15">
        <v>9</v>
      </c>
      <c r="AN15">
        <v>-6.2787075065681499</v>
      </c>
      <c r="AO15" s="5">
        <f t="shared" si="100"/>
        <v>-2.9727630760220336E-2</v>
      </c>
      <c r="AP15" s="5">
        <f t="shared" si="101"/>
        <v>2.9727630760220336E-2</v>
      </c>
      <c r="AQ15">
        <v>-0.13950169086456299</v>
      </c>
      <c r="AR15" s="16">
        <f t="shared" si="7"/>
        <v>139.50169086456299</v>
      </c>
      <c r="AS15" s="5">
        <f t="shared" si="8"/>
        <v>0.3269570879638195</v>
      </c>
      <c r="AT15" s="16">
        <f t="shared" si="47"/>
        <v>3487.5422716140747</v>
      </c>
      <c r="AU15" s="5">
        <f t="shared" si="48"/>
        <v>0.3269570879638195</v>
      </c>
      <c r="AV15" s="14">
        <f t="shared" si="9"/>
        <v>7.4319076900550838E-4</v>
      </c>
      <c r="AW15" s="6">
        <f t="shared" si="49"/>
        <v>0.43993696046754338</v>
      </c>
      <c r="AX15">
        <v>9</v>
      </c>
      <c r="AY15">
        <v>-22.530523557689701</v>
      </c>
      <c r="AZ15" s="5">
        <f t="shared" si="50"/>
        <v>-4.4953218399900408E-2</v>
      </c>
      <c r="BA15" s="5">
        <f t="shared" si="102"/>
        <v>4.4953218399900408E-2</v>
      </c>
      <c r="BB15">
        <v>-0.28681028634309802</v>
      </c>
      <c r="BC15" s="16">
        <f t="shared" si="51"/>
        <v>286.81028634309803</v>
      </c>
      <c r="BD15" s="6">
        <f t="shared" si="10"/>
        <v>0.67221160861663598</v>
      </c>
      <c r="BE15" s="14">
        <f t="shared" si="11"/>
        <v>1.1238304599975103E-3</v>
      </c>
      <c r="BF15" s="6">
        <f t="shared" si="52"/>
        <v>0.5981432542931121</v>
      </c>
      <c r="BG15">
        <v>9</v>
      </c>
      <c r="BH15">
        <v>-22.4532764957032</v>
      </c>
      <c r="BI15" s="5">
        <f t="shared" si="103"/>
        <v>-4.4733472835101651E-2</v>
      </c>
      <c r="BJ15" s="5">
        <f t="shared" si="104"/>
        <v>4.4733472835101651E-2</v>
      </c>
      <c r="BK15">
        <v>-0.17861276865005499</v>
      </c>
      <c r="BL15" s="16">
        <f t="shared" si="53"/>
        <v>180.69986253976799</v>
      </c>
      <c r="BM15" s="6">
        <f t="shared" si="12"/>
        <v>0.42351530282758126</v>
      </c>
      <c r="BN15" s="14">
        <f t="shared" si="13"/>
        <v>1.1183368208775412E-3</v>
      </c>
      <c r="BO15" s="6">
        <f t="shared" si="54"/>
        <v>0.37870102720507365</v>
      </c>
      <c r="BP15" s="27">
        <f t="shared" si="55"/>
        <v>0.47422799980267888</v>
      </c>
      <c r="BQ15" s="22">
        <f t="shared" si="56"/>
        <v>9.9511934996018674E-4</v>
      </c>
      <c r="BR15" s="27">
        <f t="shared" si="57"/>
        <v>0.47655389257746023</v>
      </c>
      <c r="BS15" s="19">
        <f t="shared" si="58"/>
        <v>54.411774794814804</v>
      </c>
      <c r="BT15">
        <v>9</v>
      </c>
      <c r="BU15">
        <v>-6.01514051318882</v>
      </c>
      <c r="BV15" s="5">
        <f t="shared" si="105"/>
        <v>-4.4819666740620434E-2</v>
      </c>
      <c r="BW15" s="5">
        <f t="shared" si="106"/>
        <v>4.4819666740620434E-2</v>
      </c>
      <c r="BX15">
        <v>-0.14144591987133001</v>
      </c>
      <c r="BY15" s="16">
        <f t="shared" si="14"/>
        <v>141.44591987133001</v>
      </c>
      <c r="BZ15" s="5">
        <f t="shared" si="15"/>
        <v>0.33151387469842974</v>
      </c>
      <c r="CA15" s="16">
        <f t="shared" si="59"/>
        <v>3536.1479967832502</v>
      </c>
      <c r="CB15" s="5">
        <f t="shared" si="60"/>
        <v>0.33151387469842974</v>
      </c>
      <c r="CC15" s="14">
        <f t="shared" si="16"/>
        <v>1.1204916685155109E-3</v>
      </c>
      <c r="CD15" s="6">
        <f t="shared" si="61"/>
        <v>0.2958646494334381</v>
      </c>
      <c r="CE15">
        <v>9</v>
      </c>
      <c r="CF15">
        <v>-22.643245255865398</v>
      </c>
      <c r="CG15" s="5">
        <f t="shared" si="62"/>
        <v>-4.4888025818597299E-2</v>
      </c>
      <c r="CH15" s="5">
        <f t="shared" si="107"/>
        <v>4.4888025818597299E-2</v>
      </c>
      <c r="CI15">
        <v>-0.248472765088081</v>
      </c>
      <c r="CJ15" s="16">
        <f t="shared" si="63"/>
        <v>248.47276508808099</v>
      </c>
      <c r="CK15" s="6">
        <f t="shared" si="17"/>
        <v>0.5823580431751898</v>
      </c>
      <c r="CL15" s="14">
        <f t="shared" si="18"/>
        <v>1.1222006454649324E-3</v>
      </c>
      <c r="CM15" s="6">
        <f t="shared" si="64"/>
        <v>0.51894288737814476</v>
      </c>
      <c r="CN15">
        <v>9</v>
      </c>
      <c r="CO15">
        <v>-22.689849895479199</v>
      </c>
      <c r="CP15" s="5">
        <f t="shared" si="108"/>
        <v>-4.4720899980099205E-2</v>
      </c>
      <c r="CQ15" s="5">
        <f t="shared" si="109"/>
        <v>4.4720899980099205E-2</v>
      </c>
      <c r="CR15">
        <v>-0.24792924523353599</v>
      </c>
      <c r="CS15" s="16">
        <f t="shared" si="65"/>
        <v>247.92924523353599</v>
      </c>
      <c r="CT15" s="6">
        <f t="shared" si="19"/>
        <v>0.5810841685160999</v>
      </c>
      <c r="CU15" s="14">
        <f t="shared" si="20"/>
        <v>1.1180224995024802E-3</v>
      </c>
      <c r="CV15" s="6">
        <f t="shared" si="66"/>
        <v>0.51974282161108776</v>
      </c>
      <c r="CW15" s="27">
        <f t="shared" si="67"/>
        <v>0.58172110584564485</v>
      </c>
      <c r="CX15" s="22">
        <f t="shared" si="68"/>
        <v>1.1201115724837063E-3</v>
      </c>
      <c r="CY15" s="27">
        <f t="shared" si="69"/>
        <v>0.51934210853277019</v>
      </c>
      <c r="CZ15" s="19">
        <f t="shared" si="70"/>
        <v>76.645686497640227</v>
      </c>
      <c r="DA15">
        <v>9</v>
      </c>
      <c r="DB15">
        <v>-6.3940406798482003</v>
      </c>
      <c r="DC15" s="5">
        <f t="shared" si="110"/>
        <v>-4.4974080025800056E-2</v>
      </c>
      <c r="DD15" s="5">
        <f t="shared" si="111"/>
        <v>4.4974080025800056E-2</v>
      </c>
      <c r="DE15">
        <v>-0.14715828001499201</v>
      </c>
      <c r="DF15" s="16">
        <f t="shared" si="21"/>
        <v>147.15828001499202</v>
      </c>
      <c r="DG15" s="5">
        <f t="shared" si="22"/>
        <v>0.34490221878513749</v>
      </c>
      <c r="DH15" s="16">
        <f t="shared" si="71"/>
        <v>3678.9570003748004</v>
      </c>
      <c r="DI15" s="5">
        <f t="shared" si="72"/>
        <v>0.34490221878513755</v>
      </c>
      <c r="DJ15" s="14">
        <f t="shared" si="23"/>
        <v>1.1243520006450013E-3</v>
      </c>
      <c r="DK15" s="6">
        <f t="shared" si="73"/>
        <v>0.30675644156570109</v>
      </c>
      <c r="DL15">
        <v>9</v>
      </c>
      <c r="DM15">
        <v>-22.542864839272699</v>
      </c>
      <c r="DN15" s="5">
        <f t="shared" si="74"/>
        <v>-4.4651004219900869E-2</v>
      </c>
      <c r="DO15" s="5">
        <f t="shared" si="112"/>
        <v>4.4651004219900869E-2</v>
      </c>
      <c r="DP15">
        <v>-0.195932947099209</v>
      </c>
      <c r="DQ15" s="16">
        <f t="shared" si="75"/>
        <v>195.932947099209</v>
      </c>
      <c r="DR15" s="6">
        <f t="shared" si="24"/>
        <v>0.45921784476377114</v>
      </c>
      <c r="DS15" s="14">
        <f t="shared" si="25"/>
        <v>1.1162751054975216E-3</v>
      </c>
      <c r="DT15" s="6">
        <f t="shared" si="76"/>
        <v>0.41138411355962173</v>
      </c>
      <c r="DU15">
        <v>9</v>
      </c>
      <c r="DV15">
        <v>-23.2488796785502</v>
      </c>
      <c r="DW15" s="5">
        <f t="shared" si="113"/>
        <v>-4.5154896306399905E-2</v>
      </c>
      <c r="DX15" s="5">
        <f t="shared" si="114"/>
        <v>4.5154896306399905E-2</v>
      </c>
      <c r="DY15">
        <v>-0.185488536953926</v>
      </c>
      <c r="DZ15" s="16">
        <f t="shared" si="77"/>
        <v>185.488536953926</v>
      </c>
      <c r="EA15" s="6">
        <f t="shared" si="26"/>
        <v>0.4347387584857641</v>
      </c>
      <c r="EB15" s="14">
        <f t="shared" si="27"/>
        <v>1.1288724076599977E-3</v>
      </c>
      <c r="EC15" s="6">
        <f t="shared" si="78"/>
        <v>0.38510885334412565</v>
      </c>
      <c r="ED15" s="27">
        <f t="shared" si="79"/>
        <v>0.40206003177445432</v>
      </c>
      <c r="EE15" s="22">
        <f t="shared" si="80"/>
        <v>1.1203135530712615E-3</v>
      </c>
      <c r="EF15" s="27">
        <f t="shared" si="115"/>
        <v>0.35888169938874237</v>
      </c>
      <c r="EG15" s="19">
        <f t="shared" si="116"/>
        <v>52.554000454362082</v>
      </c>
      <c r="EH15">
        <v>9</v>
      </c>
      <c r="EI15">
        <v>-8.0699107880944805</v>
      </c>
      <c r="EJ15" s="5">
        <f t="shared" si="117"/>
        <v>-4.5008073300291329E-2</v>
      </c>
      <c r="EK15" s="5">
        <f t="shared" si="118"/>
        <v>4.5008073300291329E-2</v>
      </c>
      <c r="EL15">
        <v>-0.14851782470941499</v>
      </c>
      <c r="EM15" s="16">
        <f t="shared" si="28"/>
        <v>148.51782470941498</v>
      </c>
      <c r="EN15" s="5">
        <f t="shared" si="29"/>
        <v>0.34808865166269132</v>
      </c>
      <c r="EO15" s="16">
        <f t="shared" si="83"/>
        <v>3712.9456177353745</v>
      </c>
      <c r="EP15" s="5">
        <f t="shared" si="84"/>
        <v>0.34808865166269137</v>
      </c>
      <c r="EQ15" s="14">
        <f t="shared" si="30"/>
        <v>1.1252018325072833E-3</v>
      </c>
      <c r="ER15" s="6">
        <f t="shared" si="85"/>
        <v>0.30935663416673131</v>
      </c>
      <c r="ES15">
        <v>9</v>
      </c>
      <c r="ET15">
        <v>-22.473498954992898</v>
      </c>
      <c r="EU15" s="5">
        <f t="shared" si="86"/>
        <v>-4.4805138108198861E-2</v>
      </c>
      <c r="EV15" s="5">
        <f t="shared" si="119"/>
        <v>4.4805138108198861E-2</v>
      </c>
      <c r="EW15">
        <v>-0.177459046244621</v>
      </c>
      <c r="EX15" s="16">
        <f t="shared" si="87"/>
        <v>177.45904624462099</v>
      </c>
      <c r="EY15" s="6">
        <f t="shared" si="31"/>
        <v>0.41591963963583045</v>
      </c>
      <c r="EZ15" s="14">
        <f t="shared" si="32"/>
        <v>1.1201284527049716E-3</v>
      </c>
      <c r="FA15" s="6">
        <f t="shared" si="88"/>
        <v>0.37131423510530065</v>
      </c>
      <c r="FB15">
        <v>9</v>
      </c>
      <c r="FC15">
        <v>-23.182189530633298</v>
      </c>
      <c r="FD15" s="5">
        <f t="shared" si="120"/>
        <v>-4.4912053941398966E-2</v>
      </c>
      <c r="FE15" s="5">
        <f t="shared" si="121"/>
        <v>4.4912053941398966E-2</v>
      </c>
      <c r="FF15">
        <v>-2.3731956258416198</v>
      </c>
      <c r="FG15" s="16">
        <f t="shared" si="89"/>
        <v>2373.1956258416199</v>
      </c>
      <c r="FH15" s="6">
        <f t="shared" si="33"/>
        <v>5.5621772480662965</v>
      </c>
      <c r="FI15" s="14">
        <f t="shared" si="34"/>
        <v>1.1228013485349742E-3</v>
      </c>
      <c r="FJ15" s="6">
        <f t="shared" si="90"/>
        <v>4.9538391232997698</v>
      </c>
      <c r="FK15" s="27">
        <f t="shared" si="91"/>
        <v>2.1087285131216063</v>
      </c>
      <c r="FL15" s="22">
        <f t="shared" si="92"/>
        <v>1.1227105445824096E-3</v>
      </c>
      <c r="FM15" s="27">
        <f t="shared" si="93"/>
        <v>1.8782477133551323</v>
      </c>
      <c r="FN15" s="19">
        <f t="shared" si="94"/>
        <v>263.82005344704675</v>
      </c>
    </row>
    <row r="16" spans="2:170" x14ac:dyDescent="0.25">
      <c r="F16" s="1">
        <v>10</v>
      </c>
      <c r="G16" s="1">
        <v>-6.2496028840535098</v>
      </c>
      <c r="H16" s="5">
        <f t="shared" si="95"/>
        <v>-3.3120252685580276E-2</v>
      </c>
      <c r="I16" s="5">
        <f t="shared" si="96"/>
        <v>3.3120252685580276E-2</v>
      </c>
      <c r="J16" s="5">
        <v>-0.15272423624992401</v>
      </c>
      <c r="K16" s="16">
        <f t="shared" si="0"/>
        <v>152.72423624992402</v>
      </c>
      <c r="L16" s="5">
        <f t="shared" si="1"/>
        <v>0.35794742871075941</v>
      </c>
      <c r="M16" s="16">
        <f t="shared" si="35"/>
        <v>3818.1059062481004</v>
      </c>
      <c r="N16" s="5">
        <f t="shared" si="36"/>
        <v>0.35794742871075941</v>
      </c>
      <c r="O16" s="14">
        <f t="shared" si="2"/>
        <v>8.2800631713950688E-4</v>
      </c>
      <c r="P16" s="6">
        <f t="shared" si="37"/>
        <v>0.43230035967280012</v>
      </c>
      <c r="Q16" s="1">
        <v>10</v>
      </c>
      <c r="R16" s="1">
        <v>-23.042627674250699</v>
      </c>
      <c r="S16" s="5">
        <f t="shared" si="38"/>
        <v>-4.9870136005800703E-2</v>
      </c>
      <c r="T16" s="5">
        <f t="shared" si="97"/>
        <v>4.9870136005800703E-2</v>
      </c>
      <c r="U16" s="1">
        <v>-0.22903457283973699</v>
      </c>
      <c r="V16" s="16">
        <f t="shared" si="39"/>
        <v>229.034572839737</v>
      </c>
      <c r="W16" s="6">
        <f t="shared" si="3"/>
        <v>0.53679978009313367</v>
      </c>
      <c r="X16" s="14">
        <f t="shared" si="4"/>
        <v>1.2467534001450176E-3</v>
      </c>
      <c r="Y16" s="6">
        <f t="shared" si="40"/>
        <v>0.43055810397685318</v>
      </c>
      <c r="Z16" s="1">
        <v>10</v>
      </c>
      <c r="AA16" s="1">
        <v>-22.8101067850201</v>
      </c>
      <c r="AB16" s="5">
        <f t="shared" si="98"/>
        <v>-4.9792556834198365E-2</v>
      </c>
      <c r="AC16" s="5">
        <f t="shared" si="99"/>
        <v>4.9792556834198365E-2</v>
      </c>
      <c r="AD16" s="1">
        <v>-0.27748811990022698</v>
      </c>
      <c r="AE16" s="16">
        <f t="shared" si="41"/>
        <v>277.48811990022699</v>
      </c>
      <c r="AF16" s="6">
        <f t="shared" si="5"/>
        <v>0.65036278101615697</v>
      </c>
      <c r="AG16" s="14">
        <f t="shared" si="6"/>
        <v>1.2448139208549591E-3</v>
      </c>
      <c r="AH16" s="6">
        <f t="shared" si="42"/>
        <v>0.52245783094189435</v>
      </c>
      <c r="AI16" s="27">
        <f t="shared" si="43"/>
        <v>0.59358128055464532</v>
      </c>
      <c r="AJ16" s="22">
        <f t="shared" si="44"/>
        <v>1.2457836604999883E-3</v>
      </c>
      <c r="AK16" s="27">
        <f t="shared" si="45"/>
        <v>0.47647219928732631</v>
      </c>
      <c r="AL16" s="19">
        <f t="shared" si="46"/>
        <v>77.838341901611315</v>
      </c>
      <c r="AM16">
        <v>10</v>
      </c>
      <c r="AN16">
        <v>-6.2819817573925203</v>
      </c>
      <c r="AO16" s="5">
        <f t="shared" si="100"/>
        <v>-3.300188158459072E-2</v>
      </c>
      <c r="AP16" s="5">
        <f t="shared" si="101"/>
        <v>3.300188158459072E-2</v>
      </c>
      <c r="AQ16">
        <v>-0.138885527849197</v>
      </c>
      <c r="AR16" s="16">
        <f t="shared" si="7"/>
        <v>138.88552784919699</v>
      </c>
      <c r="AS16" s="5">
        <f t="shared" si="8"/>
        <v>0.32551295589655543</v>
      </c>
      <c r="AT16" s="16">
        <f t="shared" si="47"/>
        <v>3472.1381962299247</v>
      </c>
      <c r="AU16" s="5">
        <f t="shared" si="48"/>
        <v>0.32551295589655543</v>
      </c>
      <c r="AV16" s="14">
        <f t="shared" si="9"/>
        <v>8.2504703961476804E-4</v>
      </c>
      <c r="AW16" s="6">
        <f t="shared" si="49"/>
        <v>0.39453866296950096</v>
      </c>
      <c r="AX16">
        <v>10</v>
      </c>
      <c r="AY16">
        <v>-22.5355415703626</v>
      </c>
      <c r="AZ16" s="5">
        <f t="shared" si="50"/>
        <v>-4.9971231072799327E-2</v>
      </c>
      <c r="BA16" s="5">
        <f t="shared" si="102"/>
        <v>4.9971231072799327E-2</v>
      </c>
      <c r="BB16">
        <v>-0.309463031589985</v>
      </c>
      <c r="BC16" s="16">
        <f t="shared" si="51"/>
        <v>309.46303158998501</v>
      </c>
      <c r="BD16" s="6">
        <f t="shared" si="10"/>
        <v>0.72530398028902732</v>
      </c>
      <c r="BE16" s="14">
        <f t="shared" si="11"/>
        <v>1.2492807768199831E-3</v>
      </c>
      <c r="BF16" s="6">
        <f t="shared" si="52"/>
        <v>0.58057723591591059</v>
      </c>
      <c r="BG16">
        <v>10</v>
      </c>
      <c r="BH16">
        <v>-22.458512158464998</v>
      </c>
      <c r="BI16" s="5">
        <f t="shared" si="103"/>
        <v>-4.9969135596899861E-2</v>
      </c>
      <c r="BJ16" s="5">
        <f t="shared" si="104"/>
        <v>4.9969135596899861E-2</v>
      </c>
      <c r="BK16">
        <v>-0.178341008722782</v>
      </c>
      <c r="BL16" s="16">
        <f t="shared" si="53"/>
        <v>180.25375902652698</v>
      </c>
      <c r="BM16" s="6">
        <f t="shared" si="12"/>
        <v>0.42246974771842261</v>
      </c>
      <c r="BN16" s="14">
        <f t="shared" si="13"/>
        <v>1.2492283899224964E-3</v>
      </c>
      <c r="BO16" s="6">
        <f t="shared" si="54"/>
        <v>0.33818455546357951</v>
      </c>
      <c r="BP16" s="27">
        <f t="shared" si="55"/>
        <v>0.49109556130133508</v>
      </c>
      <c r="BQ16" s="22">
        <f t="shared" si="56"/>
        <v>1.1078520687857493E-3</v>
      </c>
      <c r="BR16" s="27">
        <f t="shared" si="57"/>
        <v>0.443286224883432</v>
      </c>
      <c r="BS16" s="19">
        <f t="shared" si="58"/>
        <v>53.309394689258944</v>
      </c>
      <c r="BT16">
        <v>10</v>
      </c>
      <c r="BU16">
        <v>-6.02006325156096</v>
      </c>
      <c r="BV16" s="5">
        <f t="shared" si="105"/>
        <v>-4.9742405112760402E-2</v>
      </c>
      <c r="BW16" s="5">
        <f t="shared" si="106"/>
        <v>4.9742405112760402E-2</v>
      </c>
      <c r="BX16">
        <v>-0.143427774310112</v>
      </c>
      <c r="BY16" s="16">
        <f t="shared" si="14"/>
        <v>143.427774310112</v>
      </c>
      <c r="BZ16" s="5">
        <f t="shared" si="15"/>
        <v>0.336158846039325</v>
      </c>
      <c r="CA16" s="16">
        <f t="shared" si="59"/>
        <v>3585.6943577528</v>
      </c>
      <c r="CB16" s="5">
        <f t="shared" si="60"/>
        <v>0.336158846039325</v>
      </c>
      <c r="CC16" s="14">
        <f t="shared" si="16"/>
        <v>1.24356012781901E-3</v>
      </c>
      <c r="CD16" s="6">
        <f t="shared" si="61"/>
        <v>0.27031973647216373</v>
      </c>
      <c r="CE16">
        <v>10</v>
      </c>
      <c r="CF16">
        <v>-22.6483260396808</v>
      </c>
      <c r="CG16" s="5">
        <f t="shared" si="62"/>
        <v>-4.9968809633998745E-2</v>
      </c>
      <c r="CH16" s="5">
        <f t="shared" si="107"/>
        <v>4.9968809633998745E-2</v>
      </c>
      <c r="CI16">
        <v>-0.261986814439297</v>
      </c>
      <c r="CJ16" s="16">
        <f t="shared" si="63"/>
        <v>261.98681443929701</v>
      </c>
      <c r="CK16" s="6">
        <f t="shared" si="17"/>
        <v>0.61403159634210236</v>
      </c>
      <c r="CL16" s="14">
        <f t="shared" si="18"/>
        <v>1.2492202408499685E-3</v>
      </c>
      <c r="CM16" s="6">
        <f t="shared" si="64"/>
        <v>0.49153189826984844</v>
      </c>
      <c r="CN16">
        <v>10</v>
      </c>
      <c r="CO16">
        <v>-22.694973566699801</v>
      </c>
      <c r="CP16" s="5">
        <f t="shared" si="108"/>
        <v>-4.9844571200701182E-2</v>
      </c>
      <c r="CQ16" s="5">
        <f t="shared" si="109"/>
        <v>4.9844571200701182E-2</v>
      </c>
      <c r="CR16">
        <v>-0.26711337268352497</v>
      </c>
      <c r="CS16" s="16">
        <f t="shared" si="65"/>
        <v>267.11337268352497</v>
      </c>
      <c r="CT16" s="6">
        <f t="shared" si="19"/>
        <v>0.6260469672270117</v>
      </c>
      <c r="CU16" s="14">
        <f t="shared" si="20"/>
        <v>1.2461142800175296E-3</v>
      </c>
      <c r="CV16" s="6">
        <f t="shared" si="66"/>
        <v>0.50239932024389033</v>
      </c>
      <c r="CW16" s="27">
        <f t="shared" si="67"/>
        <v>0.62003928178455703</v>
      </c>
      <c r="CX16" s="22">
        <f t="shared" si="68"/>
        <v>1.247667260433749E-3</v>
      </c>
      <c r="CY16" s="27">
        <f t="shared" si="69"/>
        <v>0.4969588458777075</v>
      </c>
      <c r="CZ16" s="19">
        <f t="shared" si="70"/>
        <v>77.621481905515381</v>
      </c>
      <c r="DA16">
        <v>10</v>
      </c>
      <c r="DB16">
        <v>-6.3990996707150298</v>
      </c>
      <c r="DC16" s="5">
        <f t="shared" si="110"/>
        <v>-5.0033070892629539E-2</v>
      </c>
      <c r="DD16" s="5">
        <f t="shared" si="111"/>
        <v>5.0033070892629539E-2</v>
      </c>
      <c r="DE16">
        <v>-0.14839377254247699</v>
      </c>
      <c r="DF16" s="16">
        <f t="shared" si="21"/>
        <v>148.393772542477</v>
      </c>
      <c r="DG16" s="5">
        <f t="shared" si="22"/>
        <v>0.34779790439643044</v>
      </c>
      <c r="DH16" s="16">
        <f t="shared" si="71"/>
        <v>3709.844313561925</v>
      </c>
      <c r="DI16" s="5">
        <f t="shared" si="72"/>
        <v>0.34779790439643049</v>
      </c>
      <c r="DJ16" s="14">
        <f t="shared" si="23"/>
        <v>1.2508267723157385E-3</v>
      </c>
      <c r="DK16" s="6">
        <f t="shared" si="73"/>
        <v>0.2780544133641536</v>
      </c>
      <c r="DL16">
        <v>10</v>
      </c>
      <c r="DM16">
        <v>-22.548073307414999</v>
      </c>
      <c r="DN16" s="5">
        <f t="shared" si="74"/>
        <v>-4.9859472362200563E-2</v>
      </c>
      <c r="DO16" s="5">
        <f t="shared" si="112"/>
        <v>4.9859472362200563E-2</v>
      </c>
      <c r="DP16">
        <v>-0.2073610201478</v>
      </c>
      <c r="DQ16" s="16">
        <f t="shared" si="75"/>
        <v>207.36102014779999</v>
      </c>
      <c r="DR16" s="6">
        <f t="shared" si="24"/>
        <v>0.4860023909714063</v>
      </c>
      <c r="DS16" s="14">
        <f t="shared" si="25"/>
        <v>1.2464868090550142E-3</v>
      </c>
      <c r="DT16" s="6">
        <f t="shared" si="76"/>
        <v>0.38989774094749879</v>
      </c>
      <c r="DU16">
        <v>10</v>
      </c>
      <c r="DV16">
        <v>-23.254001626824</v>
      </c>
      <c r="DW16" s="5">
        <f t="shared" si="113"/>
        <v>-5.0276844580199764E-2</v>
      </c>
      <c r="DX16" s="5">
        <f t="shared" si="114"/>
        <v>5.0276844580199764E-2</v>
      </c>
      <c r="DY16">
        <v>-0.18592905253171901</v>
      </c>
      <c r="DZ16" s="16">
        <f t="shared" si="77"/>
        <v>185.92905253171901</v>
      </c>
      <c r="EA16" s="6">
        <f t="shared" si="26"/>
        <v>0.43577121687121645</v>
      </c>
      <c r="EB16" s="14">
        <f t="shared" si="27"/>
        <v>1.2569211145049941E-3</v>
      </c>
      <c r="EC16" s="6">
        <f t="shared" si="78"/>
        <v>0.34669734786246609</v>
      </c>
      <c r="ED16" s="27">
        <f t="shared" si="79"/>
        <v>0.41690014768391837</v>
      </c>
      <c r="EE16" s="22">
        <f t="shared" si="80"/>
        <v>1.2486567906853764E-3</v>
      </c>
      <c r="EF16" s="27">
        <f t="shared" si="115"/>
        <v>0.33387889353894085</v>
      </c>
      <c r="EG16" s="19">
        <f t="shared" si="116"/>
        <v>52.457349335149253</v>
      </c>
      <c r="EH16">
        <v>10</v>
      </c>
      <c r="EI16">
        <v>-8.0747917100823798</v>
      </c>
      <c r="EJ16" s="5">
        <f t="shared" si="117"/>
        <v>-4.9888995288190685E-2</v>
      </c>
      <c r="EK16" s="5">
        <f t="shared" si="118"/>
        <v>4.9888995288190685E-2</v>
      </c>
      <c r="EL16">
        <v>-0.14900472015142399</v>
      </c>
      <c r="EM16" s="16">
        <f t="shared" si="28"/>
        <v>149.00472015142398</v>
      </c>
      <c r="EN16" s="5">
        <f t="shared" si="29"/>
        <v>0.34922981285489996</v>
      </c>
      <c r="EO16" s="16">
        <f t="shared" si="83"/>
        <v>3725.1180037855997</v>
      </c>
      <c r="EP16" s="5">
        <f t="shared" si="84"/>
        <v>0.34922981285490001</v>
      </c>
      <c r="EQ16" s="14">
        <f t="shared" si="30"/>
        <v>1.247224882204767E-3</v>
      </c>
      <c r="ER16" s="6">
        <f t="shared" si="85"/>
        <v>0.28000548885582938</v>
      </c>
      <c r="ES16">
        <v>10</v>
      </c>
      <c r="ET16">
        <v>-22.478581368622901</v>
      </c>
      <c r="EU16" s="5">
        <f t="shared" si="86"/>
        <v>-4.9887551738201807E-2</v>
      </c>
      <c r="EV16" s="5">
        <f t="shared" si="119"/>
        <v>4.9887551738201807E-2</v>
      </c>
      <c r="EW16">
        <v>-0.17695799469947801</v>
      </c>
      <c r="EX16" s="16">
        <f t="shared" si="87"/>
        <v>176.95799469947801</v>
      </c>
      <c r="EY16" s="6">
        <f t="shared" si="31"/>
        <v>0.41474530007690158</v>
      </c>
      <c r="EZ16" s="14">
        <f t="shared" si="32"/>
        <v>1.2471887934550451E-3</v>
      </c>
      <c r="FA16" s="6">
        <f t="shared" si="88"/>
        <v>0.33254412022733676</v>
      </c>
      <c r="FB16">
        <v>10</v>
      </c>
      <c r="FC16">
        <v>-23.187083025476198</v>
      </c>
      <c r="FD16" s="5">
        <f t="shared" si="120"/>
        <v>-4.9805548784298992E-2</v>
      </c>
      <c r="FE16" s="5">
        <f t="shared" si="121"/>
        <v>4.9805548784298992E-2</v>
      </c>
      <c r="FF16">
        <v>-2.42996644228697</v>
      </c>
      <c r="FG16" s="16">
        <f t="shared" si="89"/>
        <v>2429.9664422869701</v>
      </c>
      <c r="FH16" s="6">
        <f t="shared" si="33"/>
        <v>5.6952338491100853</v>
      </c>
      <c r="FI16" s="14">
        <f t="shared" si="34"/>
        <v>1.2451387196074748E-3</v>
      </c>
      <c r="FJ16" s="6">
        <f t="shared" si="90"/>
        <v>4.5739753807555559</v>
      </c>
      <c r="FK16" s="27">
        <f t="shared" si="91"/>
        <v>2.1530696540139624</v>
      </c>
      <c r="FL16" s="22">
        <f t="shared" si="92"/>
        <v>1.2465174650890956E-3</v>
      </c>
      <c r="FM16" s="27">
        <f t="shared" si="93"/>
        <v>1.7272679399322097</v>
      </c>
      <c r="FN16" s="19">
        <f t="shared" si="94"/>
        <v>276.27087600978501</v>
      </c>
    </row>
    <row r="17" spans="6:170" x14ac:dyDescent="0.25">
      <c r="F17" s="1">
        <v>11</v>
      </c>
      <c r="G17" s="1">
        <v>-6.2530452851712299</v>
      </c>
      <c r="H17" s="5">
        <f t="shared" si="95"/>
        <v>-3.6562653803300371E-2</v>
      </c>
      <c r="I17" s="5">
        <f t="shared" si="96"/>
        <v>3.6562653803300371E-2</v>
      </c>
      <c r="J17" s="5">
        <v>-0.15691667795181299</v>
      </c>
      <c r="K17" s="16">
        <f t="shared" si="0"/>
        <v>156.916677951813</v>
      </c>
      <c r="L17" s="5">
        <f t="shared" si="1"/>
        <v>0.36777346394956167</v>
      </c>
      <c r="M17" s="16">
        <f t="shared" si="35"/>
        <v>3922.916948795325</v>
      </c>
      <c r="N17" s="5">
        <f t="shared" si="36"/>
        <v>0.36777346394956173</v>
      </c>
      <c r="O17" s="14">
        <f t="shared" si="2"/>
        <v>9.1406634508250928E-4</v>
      </c>
      <c r="P17" s="6">
        <f t="shared" si="37"/>
        <v>0.402348763772026</v>
      </c>
      <c r="Q17" s="1">
        <v>11</v>
      </c>
      <c r="R17" s="1">
        <v>-23.047709855050002</v>
      </c>
      <c r="S17" s="5">
        <f t="shared" si="38"/>
        <v>-5.4952316805103152E-2</v>
      </c>
      <c r="T17" s="5">
        <f t="shared" si="97"/>
        <v>5.4952316805103152E-2</v>
      </c>
      <c r="U17" s="1">
        <v>-0.24610776454210301</v>
      </c>
      <c r="V17" s="16">
        <f t="shared" si="39"/>
        <v>246.10776454210301</v>
      </c>
      <c r="W17" s="6">
        <f t="shared" si="3"/>
        <v>0.57681507314555391</v>
      </c>
      <c r="X17" s="14">
        <f t="shared" si="4"/>
        <v>1.3738079201275788E-3</v>
      </c>
      <c r="Y17" s="6">
        <f t="shared" si="40"/>
        <v>0.41986588131766478</v>
      </c>
      <c r="Z17" s="1">
        <v>11</v>
      </c>
      <c r="AA17" s="1">
        <v>-22.815115018805798</v>
      </c>
      <c r="AB17" s="5">
        <f t="shared" si="98"/>
        <v>-5.4800790619896844E-2</v>
      </c>
      <c r="AC17" s="5">
        <f t="shared" si="99"/>
        <v>5.4800790619896844E-2</v>
      </c>
      <c r="AD17" s="1">
        <v>-0.300599634647369</v>
      </c>
      <c r="AE17" s="16">
        <f t="shared" si="41"/>
        <v>300.59963464736899</v>
      </c>
      <c r="AF17" s="6">
        <f t="shared" si="5"/>
        <v>0.70453039370477111</v>
      </c>
      <c r="AG17" s="14">
        <f t="shared" si="6"/>
        <v>1.3700197654974212E-3</v>
      </c>
      <c r="AH17" s="6">
        <f t="shared" si="42"/>
        <v>0.51424834257699426</v>
      </c>
      <c r="AI17" s="27">
        <f t="shared" si="43"/>
        <v>0.64067273342516251</v>
      </c>
      <c r="AJ17" s="22">
        <f t="shared" si="44"/>
        <v>1.3719138428125001E-3</v>
      </c>
      <c r="AK17" s="27">
        <f t="shared" si="45"/>
        <v>0.46699195928495596</v>
      </c>
      <c r="AL17" s="19">
        <f t="shared" si="46"/>
        <v>83.954500181900372</v>
      </c>
      <c r="AM17">
        <v>11</v>
      </c>
      <c r="AN17">
        <v>-6.2853957997374197</v>
      </c>
      <c r="AO17" s="5">
        <f t="shared" si="100"/>
        <v>-3.6415923929490113E-2</v>
      </c>
      <c r="AP17" s="5">
        <f t="shared" si="101"/>
        <v>3.6415923929490113E-2</v>
      </c>
      <c r="AQ17">
        <v>-0.139769911766052</v>
      </c>
      <c r="AR17" s="16">
        <f t="shared" si="7"/>
        <v>139.76991176605199</v>
      </c>
      <c r="AS17" s="5">
        <f t="shared" si="8"/>
        <v>0.3275857307016844</v>
      </c>
      <c r="AT17" s="16">
        <f t="shared" si="47"/>
        <v>3494.2477941512998</v>
      </c>
      <c r="AU17" s="5">
        <f t="shared" si="48"/>
        <v>0.3275857307016844</v>
      </c>
      <c r="AV17" s="14">
        <f t="shared" si="9"/>
        <v>9.1039809823725284E-4</v>
      </c>
      <c r="AW17" s="6">
        <f t="shared" si="49"/>
        <v>0.35982690576349868</v>
      </c>
      <c r="AX17">
        <v>11</v>
      </c>
      <c r="AY17">
        <v>-22.540502818923802</v>
      </c>
      <c r="AZ17" s="5">
        <f t="shared" si="50"/>
        <v>-5.4932479634000941E-2</v>
      </c>
      <c r="BA17" s="5">
        <f t="shared" si="102"/>
        <v>5.4932479634000941E-2</v>
      </c>
      <c r="BB17">
        <v>-0.33267606049776099</v>
      </c>
      <c r="BC17" s="16">
        <f t="shared" si="51"/>
        <v>332.676060497761</v>
      </c>
      <c r="BD17" s="6">
        <f t="shared" si="10"/>
        <v>0.77970951679162726</v>
      </c>
      <c r="BE17" s="14">
        <f t="shared" si="11"/>
        <v>1.3733119908500234E-3</v>
      </c>
      <c r="BF17" s="6">
        <f t="shared" si="52"/>
        <v>0.56775847148106473</v>
      </c>
      <c r="BG17">
        <v>11</v>
      </c>
      <c r="BH17">
        <v>-22.4629018077875</v>
      </c>
      <c r="BI17" s="5">
        <f t="shared" si="103"/>
        <v>-5.435878491940116E-2</v>
      </c>
      <c r="BJ17" s="5">
        <f t="shared" si="104"/>
        <v>5.435878491940116E-2</v>
      </c>
      <c r="BK17">
        <v>-0.18046572804451</v>
      </c>
      <c r="BL17" s="16">
        <f t="shared" si="53"/>
        <v>181.891210377216</v>
      </c>
      <c r="BM17" s="6">
        <f t="shared" si="12"/>
        <v>0.42630752432160002</v>
      </c>
      <c r="BN17" s="14">
        <f t="shared" si="13"/>
        <v>1.358969622985029E-3</v>
      </c>
      <c r="BO17" s="6">
        <f t="shared" si="54"/>
        <v>0.31369908282806142</v>
      </c>
      <c r="BP17" s="27">
        <f t="shared" si="55"/>
        <v>0.51120092393830385</v>
      </c>
      <c r="BQ17" s="22">
        <f t="shared" si="56"/>
        <v>1.2142265706907684E-3</v>
      </c>
      <c r="BR17" s="27">
        <f t="shared" si="57"/>
        <v>0.42100950207956972</v>
      </c>
      <c r="BS17" s="19">
        <f t="shared" si="58"/>
        <v>60.552067259733988</v>
      </c>
      <c r="BT17">
        <v>11</v>
      </c>
      <c r="BU17">
        <v>-6.02523688823843</v>
      </c>
      <c r="BV17" s="5">
        <f t="shared" si="105"/>
        <v>-5.4916041790230352E-2</v>
      </c>
      <c r="BW17" s="5">
        <f t="shared" si="106"/>
        <v>5.4916041790230352E-2</v>
      </c>
      <c r="BX17">
        <v>-0.14200992882251701</v>
      </c>
      <c r="BY17" s="16">
        <f t="shared" si="14"/>
        <v>142.009928822517</v>
      </c>
      <c r="BZ17" s="5">
        <f t="shared" si="15"/>
        <v>0.3328357706777742</v>
      </c>
      <c r="CA17" s="16">
        <f t="shared" si="59"/>
        <v>3550.2482205629249</v>
      </c>
      <c r="CB17" s="5">
        <f t="shared" si="60"/>
        <v>0.3328357706777742</v>
      </c>
      <c r="CC17" s="14">
        <f t="shared" si="16"/>
        <v>1.3729010447557587E-3</v>
      </c>
      <c r="CD17" s="6">
        <f t="shared" si="61"/>
        <v>0.24243245494578688</v>
      </c>
      <c r="CE17">
        <v>11</v>
      </c>
      <c r="CF17">
        <v>-22.653196763686399</v>
      </c>
      <c r="CG17" s="5">
        <f t="shared" si="62"/>
        <v>-5.4839533639597704E-2</v>
      </c>
      <c r="CH17" s="5">
        <f t="shared" si="107"/>
        <v>5.4839533639597704E-2</v>
      </c>
      <c r="CI17">
        <v>-0.27829147875309002</v>
      </c>
      <c r="CJ17" s="16">
        <f t="shared" si="63"/>
        <v>278.29147875309002</v>
      </c>
      <c r="CK17" s="6">
        <f t="shared" si="17"/>
        <v>0.65224565332755469</v>
      </c>
      <c r="CL17" s="14">
        <f t="shared" si="18"/>
        <v>1.3709883409899425E-3</v>
      </c>
      <c r="CM17" s="6">
        <f t="shared" si="64"/>
        <v>0.47574850480244857</v>
      </c>
      <c r="CN17">
        <v>11</v>
      </c>
      <c r="CO17">
        <v>-22.699912230688199</v>
      </c>
      <c r="CP17" s="5">
        <f t="shared" si="108"/>
        <v>-5.4783235189098889E-2</v>
      </c>
      <c r="CQ17" s="5">
        <f t="shared" si="109"/>
        <v>5.4783235189098889E-2</v>
      </c>
      <c r="CR17">
        <v>-0.27299374341964699</v>
      </c>
      <c r="CS17" s="16">
        <f t="shared" si="65"/>
        <v>272.99374341964699</v>
      </c>
      <c r="CT17" s="6">
        <f t="shared" si="19"/>
        <v>0.63982908613979772</v>
      </c>
      <c r="CU17" s="14">
        <f t="shared" si="20"/>
        <v>1.3695808797274723E-3</v>
      </c>
      <c r="CV17" s="6">
        <f t="shared" si="66"/>
        <v>0.46717145048572439</v>
      </c>
      <c r="CW17" s="27">
        <f t="shared" si="67"/>
        <v>0.6460373697336762</v>
      </c>
      <c r="CX17" s="22">
        <f t="shared" si="68"/>
        <v>1.3702846103587074E-3</v>
      </c>
      <c r="CY17" s="27">
        <f t="shared" si="69"/>
        <v>0.47146218008283641</v>
      </c>
      <c r="CZ17" s="19">
        <f t="shared" si="70"/>
        <v>83.528281628208802</v>
      </c>
      <c r="DA17">
        <v>11</v>
      </c>
      <c r="DB17">
        <v>-6.4040949591168097</v>
      </c>
      <c r="DC17" s="5">
        <f t="shared" si="110"/>
        <v>-5.5028359294409412E-2</v>
      </c>
      <c r="DD17" s="5">
        <f t="shared" si="111"/>
        <v>5.5028359294409412E-2</v>
      </c>
      <c r="DE17">
        <v>-0.14753881841898001</v>
      </c>
      <c r="DF17" s="16">
        <f t="shared" si="21"/>
        <v>147.53881841898001</v>
      </c>
      <c r="DG17" s="5">
        <f t="shared" si="22"/>
        <v>0.34579410566948438</v>
      </c>
      <c r="DH17" s="16">
        <f t="shared" si="71"/>
        <v>3688.4704604745002</v>
      </c>
      <c r="DI17" s="5">
        <f t="shared" si="72"/>
        <v>0.34579410566948443</v>
      </c>
      <c r="DJ17" s="14">
        <f t="shared" si="23"/>
        <v>1.3757089823602353E-3</v>
      </c>
      <c r="DK17" s="6">
        <f t="shared" si="73"/>
        <v>0.2513570167116469</v>
      </c>
      <c r="DL17">
        <v>11</v>
      </c>
      <c r="DM17">
        <v>-22.552987105090299</v>
      </c>
      <c r="DN17" s="5">
        <f t="shared" si="74"/>
        <v>-5.4773270037500765E-2</v>
      </c>
      <c r="DO17" s="5">
        <f t="shared" si="112"/>
        <v>5.4773270037500765E-2</v>
      </c>
      <c r="DP17">
        <v>-0.21949522197246599</v>
      </c>
      <c r="DQ17" s="16">
        <f t="shared" si="75"/>
        <v>219.495221972466</v>
      </c>
      <c r="DR17" s="6">
        <f t="shared" si="24"/>
        <v>0.51444192649796716</v>
      </c>
      <c r="DS17" s="14">
        <f t="shared" si="25"/>
        <v>1.3693317509375191E-3</v>
      </c>
      <c r="DT17" s="6">
        <f t="shared" si="76"/>
        <v>0.37568830646463303</v>
      </c>
      <c r="DU17">
        <v>11</v>
      </c>
      <c r="DV17">
        <v>-23.258934144083302</v>
      </c>
      <c r="DW17" s="5">
        <f t="shared" si="113"/>
        <v>-5.520936183950198E-2</v>
      </c>
      <c r="DX17" s="5">
        <f t="shared" si="114"/>
        <v>5.520936183950198E-2</v>
      </c>
      <c r="DY17">
        <v>-0.18576644361019101</v>
      </c>
      <c r="DZ17" s="16">
        <f t="shared" si="77"/>
        <v>185.766443610191</v>
      </c>
      <c r="EA17" s="6">
        <f t="shared" si="26"/>
        <v>0.43539010221138519</v>
      </c>
      <c r="EB17" s="14">
        <f t="shared" si="27"/>
        <v>1.3802340459875494E-3</v>
      </c>
      <c r="EC17" s="6">
        <f t="shared" si="78"/>
        <v>0.31544657478715221</v>
      </c>
      <c r="ED17" s="27">
        <f t="shared" si="79"/>
        <v>0.4301180160837258</v>
      </c>
      <c r="EE17" s="22">
        <f t="shared" si="80"/>
        <v>1.3725203666488772E-3</v>
      </c>
      <c r="EF17" s="27">
        <f t="shared" si="115"/>
        <v>0.31337823943108023</v>
      </c>
      <c r="EG17" s="19">
        <f t="shared" si="116"/>
        <v>55.130971993803193</v>
      </c>
      <c r="EH17">
        <v>11</v>
      </c>
      <c r="EI17">
        <v>-8.0797705606404708</v>
      </c>
      <c r="EJ17" s="5">
        <f t="shared" si="117"/>
        <v>-5.4867845846281682E-2</v>
      </c>
      <c r="EK17" s="5">
        <f t="shared" si="118"/>
        <v>5.4867845846281682E-2</v>
      </c>
      <c r="EL17">
        <v>-0.14823768287897099</v>
      </c>
      <c r="EM17" s="16">
        <f t="shared" si="28"/>
        <v>148.23768287897099</v>
      </c>
      <c r="EN17" s="5">
        <f t="shared" si="29"/>
        <v>0.34743206924758829</v>
      </c>
      <c r="EO17" s="16">
        <f t="shared" si="83"/>
        <v>3705.9420719742748</v>
      </c>
      <c r="EP17" s="5">
        <f t="shared" si="84"/>
        <v>0.34743206924758829</v>
      </c>
      <c r="EQ17" s="14">
        <f t="shared" si="30"/>
        <v>1.3716961461570421E-3</v>
      </c>
      <c r="ER17" s="6">
        <f t="shared" si="85"/>
        <v>0.25328646597204307</v>
      </c>
      <c r="ES17">
        <v>11</v>
      </c>
      <c r="ET17">
        <v>-22.483443617592901</v>
      </c>
      <c r="EU17" s="5">
        <f t="shared" si="86"/>
        <v>-5.4749800708201235E-2</v>
      </c>
      <c r="EV17" s="5">
        <f t="shared" si="119"/>
        <v>5.4749800708201235E-2</v>
      </c>
      <c r="EW17">
        <v>-0.18162969499826401</v>
      </c>
      <c r="EX17" s="16">
        <f t="shared" si="87"/>
        <v>181.629694998264</v>
      </c>
      <c r="EY17" s="6">
        <f t="shared" si="31"/>
        <v>0.42569459765218121</v>
      </c>
      <c r="EZ17" s="14">
        <f t="shared" si="32"/>
        <v>1.3687450177050308E-3</v>
      </c>
      <c r="FA17" s="6">
        <f t="shared" si="88"/>
        <v>0.31101088379919117</v>
      </c>
      <c r="FB17">
        <v>11</v>
      </c>
      <c r="FC17">
        <v>-23.192332751209101</v>
      </c>
      <c r="FD17" s="5">
        <f t="shared" si="120"/>
        <v>-5.5055274517201269E-2</v>
      </c>
      <c r="FE17" s="5">
        <f t="shared" si="121"/>
        <v>5.5055274517201269E-2</v>
      </c>
      <c r="FF17">
        <v>-2.5381777435541202</v>
      </c>
      <c r="FG17" s="16">
        <f t="shared" si="89"/>
        <v>2538.1777435541203</v>
      </c>
      <c r="FH17" s="6">
        <f t="shared" si="33"/>
        <v>5.9488540864549693</v>
      </c>
      <c r="FI17" s="14">
        <f t="shared" si="34"/>
        <v>1.3763818629300318E-3</v>
      </c>
      <c r="FJ17" s="6">
        <f t="shared" si="90"/>
        <v>4.3220956673979209</v>
      </c>
      <c r="FK17" s="27">
        <f t="shared" si="91"/>
        <v>2.2406602511182463</v>
      </c>
      <c r="FL17" s="22">
        <f t="shared" si="92"/>
        <v>1.3722743422640352E-3</v>
      </c>
      <c r="FM17" s="27">
        <f t="shared" si="93"/>
        <v>1.6328078009689462</v>
      </c>
      <c r="FN17" s="19">
        <f t="shared" si="94"/>
        <v>279.91675530598968</v>
      </c>
    </row>
    <row r="18" spans="6:170" x14ac:dyDescent="0.25">
      <c r="F18" s="1">
        <v>12</v>
      </c>
      <c r="G18" s="1">
        <v>-6.2564588152887097</v>
      </c>
      <c r="H18" s="5">
        <f t="shared" si="95"/>
        <v>-3.9976183920780173E-2</v>
      </c>
      <c r="I18" s="5">
        <f t="shared" si="96"/>
        <v>3.9976183920780173E-2</v>
      </c>
      <c r="J18" s="5">
        <v>-0.15215780586004299</v>
      </c>
      <c r="K18" s="16">
        <f t="shared" si="0"/>
        <v>152.157805860043</v>
      </c>
      <c r="L18" s="5">
        <f t="shared" si="1"/>
        <v>0.35661985748447578</v>
      </c>
      <c r="M18" s="16">
        <f t="shared" si="35"/>
        <v>3803.9451465010748</v>
      </c>
      <c r="N18" s="5">
        <f t="shared" si="36"/>
        <v>0.35661985748447578</v>
      </c>
      <c r="O18" s="14">
        <f t="shared" si="2"/>
        <v>9.9940459801950432E-4</v>
      </c>
      <c r="P18" s="6">
        <f t="shared" si="37"/>
        <v>0.35683231615221772</v>
      </c>
      <c r="Q18" s="1">
        <v>12</v>
      </c>
      <c r="R18" s="1">
        <v>-23.052661976649699</v>
      </c>
      <c r="S18" s="5">
        <f t="shared" si="38"/>
        <v>-5.9904438404799976E-2</v>
      </c>
      <c r="T18" s="5">
        <f t="shared" si="97"/>
        <v>5.9904438404799976E-2</v>
      </c>
      <c r="U18" s="1">
        <v>-0.26730243116617203</v>
      </c>
      <c r="V18" s="16">
        <f t="shared" si="39"/>
        <v>267.30243116617203</v>
      </c>
      <c r="W18" s="6">
        <f t="shared" si="3"/>
        <v>0.62649007304571569</v>
      </c>
      <c r="X18" s="14">
        <f t="shared" si="4"/>
        <v>1.4976109601199995E-3</v>
      </c>
      <c r="Y18" s="6">
        <f t="shared" si="40"/>
        <v>0.4183263141954548</v>
      </c>
      <c r="Z18" s="1">
        <v>12</v>
      </c>
      <c r="AA18" s="1">
        <v>-22.8202333814877</v>
      </c>
      <c r="AB18" s="5">
        <f t="shared" si="98"/>
        <v>-5.9919153301798644E-2</v>
      </c>
      <c r="AC18" s="5">
        <f t="shared" si="99"/>
        <v>5.9919153301798644E-2</v>
      </c>
      <c r="AD18" s="1">
        <v>-0.32422617077827498</v>
      </c>
      <c r="AE18" s="16">
        <f t="shared" si="41"/>
        <v>324.22617077827499</v>
      </c>
      <c r="AF18" s="6">
        <f t="shared" si="5"/>
        <v>0.75990508776158194</v>
      </c>
      <c r="AG18" s="14">
        <f t="shared" si="6"/>
        <v>1.4979788325449662E-3</v>
      </c>
      <c r="AH18" s="6">
        <f t="shared" si="42"/>
        <v>0.50728693306737449</v>
      </c>
      <c r="AI18" s="27">
        <f t="shared" si="43"/>
        <v>0.69319758040364876</v>
      </c>
      <c r="AJ18" s="22">
        <f t="shared" si="44"/>
        <v>1.4977948963324828E-3</v>
      </c>
      <c r="AK18" s="27">
        <f t="shared" si="45"/>
        <v>0.46281208602127033</v>
      </c>
      <c r="AL18" s="19">
        <f t="shared" si="46"/>
        <v>88.777790252289265</v>
      </c>
      <c r="AM18">
        <v>12</v>
      </c>
      <c r="AN18">
        <v>-6.2888542196036603</v>
      </c>
      <c r="AO18" s="5">
        <f t="shared" si="100"/>
        <v>-3.9874343795730738E-2</v>
      </c>
      <c r="AP18" s="5">
        <f t="shared" si="101"/>
        <v>3.9874343795730738E-2</v>
      </c>
      <c r="AQ18">
        <v>-0.14169085770845399</v>
      </c>
      <c r="AR18" s="16">
        <f t="shared" si="7"/>
        <v>141.69085770845399</v>
      </c>
      <c r="AS18" s="5">
        <f t="shared" si="8"/>
        <v>0.33208794775418904</v>
      </c>
      <c r="AT18" s="16">
        <f t="shared" si="47"/>
        <v>3542.2714427113497</v>
      </c>
      <c r="AU18" s="5">
        <f t="shared" si="48"/>
        <v>0.33208794775418904</v>
      </c>
      <c r="AV18" s="14">
        <f t="shared" si="9"/>
        <v>9.9685859489326853E-4</v>
      </c>
      <c r="AW18" s="6">
        <f t="shared" si="49"/>
        <v>0.33313445804191016</v>
      </c>
      <c r="AX18">
        <v>12</v>
      </c>
      <c r="AY18">
        <v>-22.545540715333999</v>
      </c>
      <c r="AZ18" s="5">
        <f t="shared" si="50"/>
        <v>-5.9970376044198304E-2</v>
      </c>
      <c r="BA18" s="5">
        <f t="shared" si="102"/>
        <v>5.9970376044198304E-2</v>
      </c>
      <c r="BB18">
        <v>-0.36056339740753202</v>
      </c>
      <c r="BC18" s="16">
        <f t="shared" si="51"/>
        <v>360.56339740753202</v>
      </c>
      <c r="BD18" s="6">
        <f t="shared" si="10"/>
        <v>0.84507046267390318</v>
      </c>
      <c r="BE18" s="14">
        <f t="shared" si="11"/>
        <v>1.4992594011049576E-3</v>
      </c>
      <c r="BF18" s="6">
        <f t="shared" si="52"/>
        <v>0.56365860507600252</v>
      </c>
      <c r="BG18">
        <v>12</v>
      </c>
      <c r="BH18">
        <v>-22.4683146081057</v>
      </c>
      <c r="BI18" s="5">
        <f t="shared" si="103"/>
        <v>-5.9771585237601954E-2</v>
      </c>
      <c r="BJ18" s="5">
        <f t="shared" si="104"/>
        <v>5.9771585237601954E-2</v>
      </c>
      <c r="BK18">
        <v>-0.18082335591316201</v>
      </c>
      <c r="BL18" s="16">
        <f t="shared" si="53"/>
        <v>180.775672197342</v>
      </c>
      <c r="BM18" s="6">
        <f t="shared" si="12"/>
        <v>0.42369298171252029</v>
      </c>
      <c r="BN18" s="14">
        <f t="shared" si="13"/>
        <v>1.4942896309400489E-3</v>
      </c>
      <c r="BO18" s="6">
        <f t="shared" si="54"/>
        <v>0.28354140518660864</v>
      </c>
      <c r="BP18" s="27">
        <f t="shared" si="55"/>
        <v>0.53361713071353756</v>
      </c>
      <c r="BQ18" s="22">
        <f t="shared" si="56"/>
        <v>1.3301358756460917E-3</v>
      </c>
      <c r="BR18" s="27">
        <f t="shared" si="57"/>
        <v>0.40117490286798085</v>
      </c>
      <c r="BS18" s="19">
        <f t="shared" si="58"/>
        <v>60.191163495332177</v>
      </c>
      <c r="BT18">
        <v>12</v>
      </c>
      <c r="BU18">
        <v>-6.0301087298310998</v>
      </c>
      <c r="BV18" s="5">
        <f t="shared" si="105"/>
        <v>-5.9787883382900198E-2</v>
      </c>
      <c r="BW18" s="5">
        <f t="shared" si="106"/>
        <v>5.9787883382900198E-2</v>
      </c>
      <c r="BX18">
        <v>-0.14168396592140201</v>
      </c>
      <c r="BY18" s="16">
        <f t="shared" si="14"/>
        <v>141.68396592140201</v>
      </c>
      <c r="BZ18" s="5">
        <f t="shared" si="15"/>
        <v>0.332071795128286</v>
      </c>
      <c r="CA18" s="16">
        <f t="shared" si="59"/>
        <v>3542.0991480350503</v>
      </c>
      <c r="CB18" s="5">
        <f t="shared" si="60"/>
        <v>0.332071795128286</v>
      </c>
      <c r="CC18" s="14">
        <f t="shared" si="16"/>
        <v>1.4946970845725049E-3</v>
      </c>
      <c r="CD18" s="6">
        <f t="shared" si="61"/>
        <v>0.22216661727366727</v>
      </c>
      <c r="CE18">
        <v>12</v>
      </c>
      <c r="CF18">
        <v>-22.658237267799901</v>
      </c>
      <c r="CG18" s="5">
        <f t="shared" si="62"/>
        <v>-5.9880037753099913E-2</v>
      </c>
      <c r="CH18" s="5">
        <f t="shared" si="107"/>
        <v>5.9880037753099913E-2</v>
      </c>
      <c r="CI18">
        <v>-0.29422007501125302</v>
      </c>
      <c r="CJ18" s="16">
        <f t="shared" si="63"/>
        <v>294.22007501125302</v>
      </c>
      <c r="CK18" s="6">
        <f t="shared" si="17"/>
        <v>0.68957830080762428</v>
      </c>
      <c r="CL18" s="14">
        <f t="shared" si="18"/>
        <v>1.4970009438274978E-3</v>
      </c>
      <c r="CM18" s="6">
        <f t="shared" si="64"/>
        <v>0.46063985707619282</v>
      </c>
      <c r="CN18">
        <v>12</v>
      </c>
      <c r="CO18">
        <v>-22.704843956323302</v>
      </c>
      <c r="CP18" s="5">
        <f t="shared" si="108"/>
        <v>-5.9714960824202024E-2</v>
      </c>
      <c r="CQ18" s="5">
        <f t="shared" si="109"/>
        <v>5.9714960824202024E-2</v>
      </c>
      <c r="CR18">
        <v>-0.29811002314090701</v>
      </c>
      <c r="CS18" s="16">
        <f t="shared" si="65"/>
        <v>298.110023140907</v>
      </c>
      <c r="CT18" s="6">
        <f t="shared" si="19"/>
        <v>0.69869536673650079</v>
      </c>
      <c r="CU18" s="14">
        <f t="shared" si="20"/>
        <v>1.4928740206050506E-3</v>
      </c>
      <c r="CV18" s="6">
        <f t="shared" si="66"/>
        <v>0.46802031322999699</v>
      </c>
      <c r="CW18" s="27">
        <f t="shared" si="67"/>
        <v>0.69413683377206259</v>
      </c>
      <c r="CX18" s="22">
        <f t="shared" si="68"/>
        <v>1.4949374822162743E-3</v>
      </c>
      <c r="CY18" s="27">
        <f t="shared" si="69"/>
        <v>0.46432499153275031</v>
      </c>
      <c r="CZ18" s="19">
        <f t="shared" si="70"/>
        <v>91.959082364155961</v>
      </c>
      <c r="DA18">
        <v>12</v>
      </c>
      <c r="DB18">
        <v>-6.4091703412611896</v>
      </c>
      <c r="DC18" s="5">
        <f t="shared" si="110"/>
        <v>-6.0103741438789271E-2</v>
      </c>
      <c r="DD18" s="5">
        <f t="shared" si="111"/>
        <v>6.0103741438789271E-2</v>
      </c>
      <c r="DE18">
        <v>-0.14777164906263399</v>
      </c>
      <c r="DF18" s="16">
        <f t="shared" si="21"/>
        <v>147.771649062634</v>
      </c>
      <c r="DG18" s="5">
        <f t="shared" si="22"/>
        <v>0.34633980249054847</v>
      </c>
      <c r="DH18" s="16">
        <f t="shared" si="71"/>
        <v>3694.2912265658501</v>
      </c>
      <c r="DI18" s="5">
        <f t="shared" si="72"/>
        <v>0.34633980249054847</v>
      </c>
      <c r="DJ18" s="14">
        <f t="shared" si="23"/>
        <v>1.5025935359697317E-3</v>
      </c>
      <c r="DK18" s="6">
        <f t="shared" si="73"/>
        <v>0.23049467084724978</v>
      </c>
      <c r="DL18">
        <v>12</v>
      </c>
      <c r="DM18">
        <v>-22.557968470219301</v>
      </c>
      <c r="DN18" s="5">
        <f t="shared" si="74"/>
        <v>-5.9754635166502368E-2</v>
      </c>
      <c r="DO18" s="5">
        <f t="shared" si="112"/>
        <v>5.9754635166502368E-2</v>
      </c>
      <c r="DP18">
        <v>-0.23366846144199399</v>
      </c>
      <c r="DQ18" s="16">
        <f t="shared" si="75"/>
        <v>233.668461441994</v>
      </c>
      <c r="DR18" s="6">
        <f t="shared" si="24"/>
        <v>0.54766045650467343</v>
      </c>
      <c r="DS18" s="14">
        <f t="shared" si="25"/>
        <v>1.4938658791625592E-3</v>
      </c>
      <c r="DT18" s="6">
        <f t="shared" si="76"/>
        <v>0.36660617538950985</v>
      </c>
      <c r="DU18">
        <v>12</v>
      </c>
      <c r="DV18">
        <v>-23.2638280580213</v>
      </c>
      <c r="DW18" s="5">
        <f t="shared" si="113"/>
        <v>-6.0103275777500187E-2</v>
      </c>
      <c r="DX18" s="5">
        <f t="shared" si="114"/>
        <v>6.0103275777500187E-2</v>
      </c>
      <c r="DY18">
        <v>-0.186045467853546</v>
      </c>
      <c r="DZ18" s="16">
        <f t="shared" si="77"/>
        <v>186.045467853546</v>
      </c>
      <c r="EA18" s="6">
        <f t="shared" si="26"/>
        <v>0.43604406528174844</v>
      </c>
      <c r="EB18" s="14">
        <f t="shared" si="27"/>
        <v>1.5025818944375048E-3</v>
      </c>
      <c r="EC18" s="6">
        <f t="shared" si="78"/>
        <v>0.29019653896800252</v>
      </c>
      <c r="ED18" s="27">
        <f t="shared" si="79"/>
        <v>0.44700012949761092</v>
      </c>
      <c r="EE18" s="22">
        <f t="shared" si="80"/>
        <v>1.4982297075661454E-3</v>
      </c>
      <c r="EF18" s="27">
        <f t="shared" si="115"/>
        <v>0.29835220009337343</v>
      </c>
      <c r="EG18" s="19">
        <f t="shared" si="116"/>
        <v>56.432510414371038</v>
      </c>
      <c r="EH18">
        <v>12</v>
      </c>
      <c r="EI18">
        <v>-8.08481991231851</v>
      </c>
      <c r="EJ18" s="5">
        <f t="shared" si="117"/>
        <v>-5.9917197524320898E-2</v>
      </c>
      <c r="EK18" s="5">
        <f t="shared" si="118"/>
        <v>5.9917197524320898E-2</v>
      </c>
      <c r="EL18">
        <v>-0.148171931505203</v>
      </c>
      <c r="EM18" s="16">
        <f t="shared" si="28"/>
        <v>148.17193150520299</v>
      </c>
      <c r="EN18" s="5">
        <f t="shared" si="29"/>
        <v>0.34727796446531956</v>
      </c>
      <c r="EO18" s="16">
        <f t="shared" si="83"/>
        <v>3704.2982876300748</v>
      </c>
      <c r="EP18" s="5">
        <f t="shared" si="84"/>
        <v>0.34727796446531956</v>
      </c>
      <c r="EQ18" s="14">
        <f t="shared" si="30"/>
        <v>1.4979299381080225E-3</v>
      </c>
      <c r="ER18" s="6">
        <f t="shared" si="85"/>
        <v>0.23183858979676511</v>
      </c>
      <c r="ES18">
        <v>12</v>
      </c>
      <c r="ET18">
        <v>-22.4883571824375</v>
      </c>
      <c r="EU18" s="5">
        <f t="shared" si="86"/>
        <v>-5.966336555280094E-2</v>
      </c>
      <c r="EV18" s="5">
        <f t="shared" si="119"/>
        <v>5.966336555280094E-2</v>
      </c>
      <c r="EW18">
        <v>-0.18174182623624799</v>
      </c>
      <c r="EX18" s="16">
        <f t="shared" si="87"/>
        <v>181.74182623624799</v>
      </c>
      <c r="EY18" s="6">
        <f t="shared" si="31"/>
        <v>0.42595740524120618</v>
      </c>
      <c r="EZ18" s="14">
        <f t="shared" si="32"/>
        <v>1.4915841388200234E-3</v>
      </c>
      <c r="FA18" s="6">
        <f t="shared" si="88"/>
        <v>0.28557383667151132</v>
      </c>
      <c r="FB18">
        <v>12</v>
      </c>
      <c r="FC18">
        <v>-23.1971617985288</v>
      </c>
      <c r="FD18" s="5">
        <f t="shared" si="120"/>
        <v>-5.9884321836900511E-2</v>
      </c>
      <c r="FE18" s="5">
        <f t="shared" si="121"/>
        <v>5.9884321836900511E-2</v>
      </c>
      <c r="FF18">
        <v>-2.6153616607189201</v>
      </c>
      <c r="FG18" s="16">
        <f t="shared" si="89"/>
        <v>2615.3616607189201</v>
      </c>
      <c r="FH18" s="6">
        <f t="shared" si="33"/>
        <v>6.129753892309969</v>
      </c>
      <c r="FI18" s="14">
        <f t="shared" si="34"/>
        <v>1.4971080459225128E-3</v>
      </c>
      <c r="FJ18" s="6">
        <f t="shared" si="90"/>
        <v>4.0943964659096039</v>
      </c>
      <c r="FK18" s="27">
        <f t="shared" si="91"/>
        <v>2.3009964206721647</v>
      </c>
      <c r="FL18" s="22">
        <f t="shared" si="92"/>
        <v>1.495540707616853E-3</v>
      </c>
      <c r="FM18" s="27">
        <f t="shared" si="93"/>
        <v>1.5385715741156969</v>
      </c>
      <c r="FN18" s="19">
        <f t="shared" si="94"/>
        <v>303.11588263294516</v>
      </c>
    </row>
    <row r="19" spans="6:170" x14ac:dyDescent="0.25">
      <c r="F19" s="1">
        <v>13</v>
      </c>
      <c r="G19" s="1">
        <v>-6.2597900630554904</v>
      </c>
      <c r="H19" s="5">
        <f t="shared" si="95"/>
        <v>-4.3307431687560793E-2</v>
      </c>
      <c r="I19" s="5">
        <f t="shared" si="96"/>
        <v>4.3307431687560793E-2</v>
      </c>
      <c r="J19" s="5">
        <v>-0.15674922615289699</v>
      </c>
      <c r="K19" s="16">
        <f t="shared" si="0"/>
        <v>156.74922615289699</v>
      </c>
      <c r="L19" s="5">
        <f t="shared" si="1"/>
        <v>0.36738099879585229</v>
      </c>
      <c r="M19" s="16">
        <f t="shared" si="35"/>
        <v>3918.7306538224248</v>
      </c>
      <c r="N19" s="5">
        <f t="shared" si="36"/>
        <v>0.36738099879585234</v>
      </c>
      <c r="O19" s="14">
        <f t="shared" si="2"/>
        <v>1.0826857921890198E-3</v>
      </c>
      <c r="P19" s="6">
        <f t="shared" si="37"/>
        <v>0.33932374604553173</v>
      </c>
      <c r="Q19" s="1">
        <v>13</v>
      </c>
      <c r="R19" s="1">
        <v>-23.0575857860429</v>
      </c>
      <c r="S19" s="5">
        <f t="shared" si="38"/>
        <v>-6.4828247798001115E-2</v>
      </c>
      <c r="T19" s="5">
        <f t="shared" si="97"/>
        <v>6.4828247798001115E-2</v>
      </c>
      <c r="U19" s="1">
        <v>-0.28809215873479799</v>
      </c>
      <c r="V19" s="16">
        <f t="shared" si="39"/>
        <v>288.09215873479798</v>
      </c>
      <c r="W19" s="6">
        <f t="shared" si="3"/>
        <v>0.67521599703468282</v>
      </c>
      <c r="X19" s="14">
        <f t="shared" si="4"/>
        <v>1.6207061949500279E-3</v>
      </c>
      <c r="Y19" s="6">
        <f t="shared" si="40"/>
        <v>0.4166183847131541</v>
      </c>
      <c r="Z19" s="1">
        <v>13</v>
      </c>
      <c r="AA19" s="1">
        <v>-22.825166597238901</v>
      </c>
      <c r="AB19" s="5">
        <f t="shared" si="98"/>
        <v>-6.4852369052999848E-2</v>
      </c>
      <c r="AC19" s="5">
        <f t="shared" si="99"/>
        <v>6.4852369052999848E-2</v>
      </c>
      <c r="AD19" s="1">
        <v>-0.35007353872060798</v>
      </c>
      <c r="AE19" s="16">
        <f t="shared" si="41"/>
        <v>350.07353872060798</v>
      </c>
      <c r="AF19" s="6">
        <f t="shared" si="5"/>
        <v>0.82048485637642488</v>
      </c>
      <c r="AG19" s="14">
        <f t="shared" si="6"/>
        <v>1.6213092263249961E-3</v>
      </c>
      <c r="AH19" s="6">
        <f t="shared" si="42"/>
        <v>0.50606315134356505</v>
      </c>
      <c r="AI19" s="27">
        <f t="shared" si="43"/>
        <v>0.74785042670555391</v>
      </c>
      <c r="AJ19" s="22">
        <f t="shared" si="44"/>
        <v>1.621007710637512E-3</v>
      </c>
      <c r="AK19" s="27">
        <f t="shared" si="45"/>
        <v>0.46134908661935875</v>
      </c>
      <c r="AL19" s="19">
        <f t="shared" si="46"/>
        <v>98.233724525602085</v>
      </c>
      <c r="AM19">
        <v>13</v>
      </c>
      <c r="AN19">
        <v>-6.2920984818406804</v>
      </c>
      <c r="AO19" s="5">
        <f t="shared" si="100"/>
        <v>-4.3118606032750861E-2</v>
      </c>
      <c r="AP19" s="5">
        <f t="shared" si="101"/>
        <v>4.3118606032750861E-2</v>
      </c>
      <c r="AQ19">
        <v>-0.14631263911724099</v>
      </c>
      <c r="AR19" s="16">
        <f t="shared" si="7"/>
        <v>146.31263911724099</v>
      </c>
      <c r="AS19" s="5">
        <f t="shared" si="8"/>
        <v>0.34292024793103359</v>
      </c>
      <c r="AT19" s="16">
        <f t="shared" si="47"/>
        <v>3657.8159779310249</v>
      </c>
      <c r="AU19" s="5">
        <f t="shared" si="48"/>
        <v>0.34292024793103359</v>
      </c>
      <c r="AV19" s="14">
        <f t="shared" si="9"/>
        <v>1.0779651508187715E-3</v>
      </c>
      <c r="AW19" s="6">
        <f t="shared" si="49"/>
        <v>0.31811812067446482</v>
      </c>
      <c r="AX19">
        <v>13</v>
      </c>
      <c r="AY19">
        <v>-22.5504012413572</v>
      </c>
      <c r="AZ19" s="5">
        <f t="shared" si="50"/>
        <v>-6.4830902067399165E-2</v>
      </c>
      <c r="BA19" s="5">
        <f t="shared" si="102"/>
        <v>6.4830902067399165E-2</v>
      </c>
      <c r="BB19">
        <v>-0.38705132901668499</v>
      </c>
      <c r="BC19" s="16">
        <f t="shared" si="51"/>
        <v>387.05132901668497</v>
      </c>
      <c r="BD19" s="6">
        <f t="shared" si="10"/>
        <v>0.9071515523828555</v>
      </c>
      <c r="BE19" s="14">
        <f t="shared" si="11"/>
        <v>1.6207725516849791E-3</v>
      </c>
      <c r="BF19" s="6">
        <f t="shared" si="52"/>
        <v>0.55970318070834013</v>
      </c>
      <c r="BG19">
        <v>13</v>
      </c>
      <c r="BH19">
        <v>-22.473451969768401</v>
      </c>
      <c r="BI19" s="5">
        <f t="shared" si="103"/>
        <v>-6.4908946900303022E-2</v>
      </c>
      <c r="BJ19" s="5">
        <f t="shared" si="104"/>
        <v>6.4908946900303022E-2</v>
      </c>
      <c r="BK19">
        <v>-0.18096286803483999</v>
      </c>
      <c r="BL19" s="16">
        <f t="shared" si="53"/>
        <v>179.95983362197902</v>
      </c>
      <c r="BM19" s="6">
        <f t="shared" si="12"/>
        <v>0.42178086005151327</v>
      </c>
      <c r="BN19" s="14">
        <f t="shared" si="13"/>
        <v>1.6227236725075756E-3</v>
      </c>
      <c r="BO19" s="6">
        <f t="shared" si="54"/>
        <v>0.25992155485088864</v>
      </c>
      <c r="BP19" s="27">
        <f t="shared" si="55"/>
        <v>0.55728422012180079</v>
      </c>
      <c r="BQ19" s="22">
        <f t="shared" si="56"/>
        <v>1.4404871250037754E-3</v>
      </c>
      <c r="BR19" s="27">
        <f t="shared" si="57"/>
        <v>0.38687205907539102</v>
      </c>
      <c r="BS19" s="19">
        <f t="shared" si="58"/>
        <v>62.85574506479319</v>
      </c>
      <c r="BT19">
        <v>13</v>
      </c>
      <c r="BU19">
        <v>-6.0351714925544098</v>
      </c>
      <c r="BV19" s="5">
        <f t="shared" si="105"/>
        <v>-6.4850646106210164E-2</v>
      </c>
      <c r="BW19" s="5">
        <f t="shared" si="106"/>
        <v>6.4850646106210164E-2</v>
      </c>
      <c r="BX19">
        <v>-0.142861157655716</v>
      </c>
      <c r="BY19" s="16">
        <f t="shared" si="14"/>
        <v>142.861157655716</v>
      </c>
      <c r="BZ19" s="5">
        <f t="shared" si="15"/>
        <v>0.33483083825558435</v>
      </c>
      <c r="CA19" s="16">
        <f t="shared" si="59"/>
        <v>3571.5289413928999</v>
      </c>
      <c r="CB19" s="5">
        <f t="shared" si="60"/>
        <v>0.33483083825558441</v>
      </c>
      <c r="CC19" s="14">
        <f t="shared" si="16"/>
        <v>1.621266152655254E-3</v>
      </c>
      <c r="CD19" s="6">
        <f t="shared" si="61"/>
        <v>0.20652428825903132</v>
      </c>
      <c r="CE19">
        <v>13</v>
      </c>
      <c r="CF19">
        <v>-22.6633225685298</v>
      </c>
      <c r="CG19" s="5">
        <f t="shared" si="62"/>
        <v>-6.4965338482998902E-2</v>
      </c>
      <c r="CH19" s="5">
        <f t="shared" si="107"/>
        <v>6.4965338482998902E-2</v>
      </c>
      <c r="CI19">
        <v>-0.31373947858810403</v>
      </c>
      <c r="CJ19" s="16">
        <f t="shared" si="63"/>
        <v>313.73947858810402</v>
      </c>
      <c r="CK19" s="6">
        <f t="shared" si="17"/>
        <v>0.73532690294086889</v>
      </c>
      <c r="CL19" s="14">
        <f t="shared" si="18"/>
        <v>1.6241334620749725E-3</v>
      </c>
      <c r="CM19" s="6">
        <f t="shared" si="64"/>
        <v>0.45275029430243036</v>
      </c>
      <c r="CN19">
        <v>13</v>
      </c>
      <c r="CO19">
        <v>-22.710076312889999</v>
      </c>
      <c r="CP19" s="5">
        <f t="shared" si="108"/>
        <v>-6.4947317390899428E-2</v>
      </c>
      <c r="CQ19" s="5">
        <f t="shared" si="109"/>
        <v>6.4947317390899428E-2</v>
      </c>
      <c r="CR19">
        <v>-0.31082294881343803</v>
      </c>
      <c r="CS19" s="16">
        <f t="shared" si="65"/>
        <v>310.82294881343802</v>
      </c>
      <c r="CT19" s="6">
        <f t="shared" si="19"/>
        <v>0.7284912862814954</v>
      </c>
      <c r="CU19" s="14">
        <f t="shared" si="20"/>
        <v>1.6236829347724858E-3</v>
      </c>
      <c r="CV19" s="6">
        <f t="shared" si="66"/>
        <v>0.44866597454482288</v>
      </c>
      <c r="CW19" s="27">
        <f t="shared" si="67"/>
        <v>0.73190909461118214</v>
      </c>
      <c r="CX19" s="22">
        <f t="shared" si="68"/>
        <v>1.6239081984237291E-3</v>
      </c>
      <c r="CY19" s="27">
        <f t="shared" si="69"/>
        <v>0.45070841770589049</v>
      </c>
      <c r="CZ19" s="19">
        <f t="shared" si="70"/>
        <v>91.041741422093608</v>
      </c>
      <c r="DA19">
        <v>13</v>
      </c>
      <c r="DB19">
        <v>-6.41406672320407</v>
      </c>
      <c r="DC19" s="5">
        <f t="shared" si="110"/>
        <v>-6.5000123381669717E-2</v>
      </c>
      <c r="DD19" s="5">
        <f t="shared" si="111"/>
        <v>6.5000123381669717E-2</v>
      </c>
      <c r="DE19">
        <v>-0.14765318483114201</v>
      </c>
      <c r="DF19" s="16">
        <f t="shared" si="21"/>
        <v>147.653184831142</v>
      </c>
      <c r="DG19" s="5">
        <f t="shared" si="22"/>
        <v>0.34606215194798906</v>
      </c>
      <c r="DH19" s="16">
        <f t="shared" si="71"/>
        <v>3691.3296207785502</v>
      </c>
      <c r="DI19" s="5">
        <f t="shared" si="72"/>
        <v>0.34606215194798912</v>
      </c>
      <c r="DJ19" s="14">
        <f t="shared" si="23"/>
        <v>1.6250030845417428E-3</v>
      </c>
      <c r="DK19" s="6">
        <f t="shared" si="73"/>
        <v>0.21296092003762562</v>
      </c>
      <c r="DL19">
        <v>13</v>
      </c>
      <c r="DM19">
        <v>-22.562981081221299</v>
      </c>
      <c r="DN19" s="5">
        <f t="shared" si="74"/>
        <v>-6.4767246168500492E-2</v>
      </c>
      <c r="DO19" s="5">
        <f t="shared" si="112"/>
        <v>6.4767246168500492E-2</v>
      </c>
      <c r="DP19">
        <v>-0.24847500026225999</v>
      </c>
      <c r="DQ19" s="16">
        <f t="shared" si="75"/>
        <v>248.47500026225998</v>
      </c>
      <c r="DR19" s="6">
        <f t="shared" si="24"/>
        <v>0.5823632818646719</v>
      </c>
      <c r="DS19" s="14">
        <f t="shared" si="25"/>
        <v>1.6191811542125123E-3</v>
      </c>
      <c r="DT19" s="6">
        <f t="shared" si="76"/>
        <v>0.35966530387880158</v>
      </c>
      <c r="DU19">
        <v>13</v>
      </c>
      <c r="DV19">
        <v>-23.268917549702898</v>
      </c>
      <c r="DW19" s="5">
        <f t="shared" si="113"/>
        <v>-6.5192767459098633E-2</v>
      </c>
      <c r="DX19" s="5">
        <f t="shared" si="114"/>
        <v>6.5192767459098633E-2</v>
      </c>
      <c r="DY19">
        <v>-0.18672421574592599</v>
      </c>
      <c r="DZ19" s="16">
        <f t="shared" si="77"/>
        <v>186.72421574592599</v>
      </c>
      <c r="EA19" s="6">
        <f t="shared" si="26"/>
        <v>0.437634880654514</v>
      </c>
      <c r="EB19" s="14">
        <f t="shared" si="27"/>
        <v>1.6298191864774659E-3</v>
      </c>
      <c r="EC19" s="6">
        <f t="shared" si="78"/>
        <v>0.26851744309157127</v>
      </c>
      <c r="ED19" s="27">
        <f t="shared" si="79"/>
        <v>0.46421271690633048</v>
      </c>
      <c r="EE19" s="22">
        <f t="shared" si="80"/>
        <v>1.6220921193771274E-3</v>
      </c>
      <c r="EF19" s="27">
        <f t="shared" si="115"/>
        <v>0.28618147598459764</v>
      </c>
      <c r="EG19" s="19">
        <f t="shared" si="116"/>
        <v>59.91267763833735</v>
      </c>
      <c r="EH19">
        <v>13</v>
      </c>
      <c r="EI19">
        <v>-8.0898923607967408</v>
      </c>
      <c r="EJ19" s="5">
        <f t="shared" si="117"/>
        <v>-6.4989646002551638E-2</v>
      </c>
      <c r="EK19" s="5">
        <f t="shared" si="118"/>
        <v>6.4989646002551638E-2</v>
      </c>
      <c r="EL19">
        <v>-0.14807768166065199</v>
      </c>
      <c r="EM19" s="16">
        <f t="shared" si="28"/>
        <v>148.07768166065199</v>
      </c>
      <c r="EN19" s="5">
        <f t="shared" si="29"/>
        <v>0.34705706639215311</v>
      </c>
      <c r="EO19" s="16">
        <f t="shared" si="83"/>
        <v>3701.9420415162999</v>
      </c>
      <c r="EP19" s="5">
        <f t="shared" si="84"/>
        <v>0.34705706639215311</v>
      </c>
      <c r="EQ19" s="14">
        <f t="shared" si="30"/>
        <v>1.6247411500637909E-3</v>
      </c>
      <c r="ER19" s="6">
        <f t="shared" si="85"/>
        <v>0.21360760535826087</v>
      </c>
      <c r="ES19">
        <v>13</v>
      </c>
      <c r="ET19">
        <v>-22.493477500896802</v>
      </c>
      <c r="EU19" s="5">
        <f t="shared" si="86"/>
        <v>-6.4783684012102327E-2</v>
      </c>
      <c r="EV19" s="5">
        <f t="shared" si="119"/>
        <v>6.4783684012102327E-2</v>
      </c>
      <c r="EW19">
        <v>-0.17801634967327101</v>
      </c>
      <c r="EX19" s="16">
        <f t="shared" si="87"/>
        <v>178.01634967327101</v>
      </c>
      <c r="EY19" s="6">
        <f t="shared" si="31"/>
        <v>0.41722581954672888</v>
      </c>
      <c r="EZ19" s="14">
        <f t="shared" si="32"/>
        <v>1.6195921003025581E-3</v>
      </c>
      <c r="FA19" s="6">
        <f t="shared" si="88"/>
        <v>0.25761166621446618</v>
      </c>
      <c r="FB19">
        <v>13</v>
      </c>
      <c r="FC19">
        <v>-23.202558580098501</v>
      </c>
      <c r="FD19" s="5">
        <f t="shared" si="120"/>
        <v>-6.5281103406601204E-2</v>
      </c>
      <c r="FE19" s="5">
        <f t="shared" si="121"/>
        <v>6.5281103406601204E-2</v>
      </c>
      <c r="FF19">
        <v>-2.7016835287213299</v>
      </c>
      <c r="FG19" s="16">
        <f t="shared" si="89"/>
        <v>2701.6835287213298</v>
      </c>
      <c r="FH19" s="6">
        <f t="shared" si="33"/>
        <v>6.3320707704406161</v>
      </c>
      <c r="FI19" s="14">
        <f t="shared" si="34"/>
        <v>1.63202758516503E-3</v>
      </c>
      <c r="FJ19" s="6">
        <f t="shared" si="90"/>
        <v>3.879879744679879</v>
      </c>
      <c r="FK19" s="27">
        <f t="shared" si="91"/>
        <v>2.3654512187931664</v>
      </c>
      <c r="FL19" s="22">
        <f t="shared" si="92"/>
        <v>1.6254536118437931E-3</v>
      </c>
      <c r="FM19" s="27">
        <f t="shared" si="93"/>
        <v>1.4552560599437687</v>
      </c>
      <c r="FN19" s="19">
        <f t="shared" si="94"/>
        <v>287.07164036972466</v>
      </c>
    </row>
    <row r="20" spans="6:170" x14ac:dyDescent="0.25">
      <c r="F20" s="1">
        <v>14</v>
      </c>
      <c r="G20" s="1">
        <v>-6.2631899492970504</v>
      </c>
      <c r="H20" s="5">
        <f t="shared" si="95"/>
        <v>-4.6707317929120862E-2</v>
      </c>
      <c r="I20" s="5">
        <f t="shared" si="96"/>
        <v>4.6707317929120862E-2</v>
      </c>
      <c r="J20" s="5">
        <v>-0.16002301126718499</v>
      </c>
      <c r="K20" s="16">
        <f t="shared" si="0"/>
        <v>160.02301126718498</v>
      </c>
      <c r="L20" s="5">
        <f t="shared" si="1"/>
        <v>0.37505393265746484</v>
      </c>
      <c r="M20" s="16">
        <f t="shared" si="35"/>
        <v>4000.5752816796248</v>
      </c>
      <c r="N20" s="5">
        <f t="shared" si="36"/>
        <v>0.37505393265746484</v>
      </c>
      <c r="O20" s="14">
        <f t="shared" si="2"/>
        <v>1.1676829482280215E-3</v>
      </c>
      <c r="P20" s="6">
        <f t="shared" si="37"/>
        <v>0.32119500693798392</v>
      </c>
      <c r="Q20" s="1">
        <v>14</v>
      </c>
      <c r="R20" s="1">
        <v>-23.062751739309</v>
      </c>
      <c r="S20" s="5">
        <f t="shared" si="38"/>
        <v>-6.9994201064101702E-2</v>
      </c>
      <c r="T20" s="5">
        <f t="shared" si="97"/>
        <v>6.9994201064101702E-2</v>
      </c>
      <c r="U20" s="1">
        <v>-0.309779122471809</v>
      </c>
      <c r="V20" s="16">
        <f t="shared" si="39"/>
        <v>309.77912247180899</v>
      </c>
      <c r="W20" s="6">
        <f t="shared" si="3"/>
        <v>0.72604481829330236</v>
      </c>
      <c r="X20" s="14">
        <f t="shared" si="4"/>
        <v>1.7498550266025425E-3</v>
      </c>
      <c r="Y20" s="6">
        <f t="shared" si="40"/>
        <v>0.41491712585068585</v>
      </c>
      <c r="Z20" s="1">
        <v>14</v>
      </c>
      <c r="AA20" s="1">
        <v>-22.830117135590299</v>
      </c>
      <c r="AB20" s="5">
        <f t="shared" si="98"/>
        <v>-6.9802907404397985E-2</v>
      </c>
      <c r="AC20" s="5">
        <f t="shared" si="99"/>
        <v>6.9802907404397985E-2</v>
      </c>
      <c r="AD20" s="1">
        <v>-0.37782881408929803</v>
      </c>
      <c r="AE20" s="16">
        <f t="shared" si="41"/>
        <v>377.82881408929802</v>
      </c>
      <c r="AF20" s="6">
        <f t="shared" si="5"/>
        <v>0.88553628302179233</v>
      </c>
      <c r="AG20" s="14">
        <f t="shared" si="6"/>
        <v>1.7450726851099495E-3</v>
      </c>
      <c r="AH20" s="6">
        <f t="shared" si="42"/>
        <v>0.50744951231988289</v>
      </c>
      <c r="AI20" s="27">
        <f t="shared" si="43"/>
        <v>0.80579055065754734</v>
      </c>
      <c r="AJ20" s="22">
        <f t="shared" si="44"/>
        <v>1.747463855856246E-3</v>
      </c>
      <c r="AK20" s="27">
        <f t="shared" si="45"/>
        <v>0.46112000998310504</v>
      </c>
      <c r="AL20" s="19">
        <f t="shared" si="46"/>
        <v>105.14224489798485</v>
      </c>
      <c r="AM20">
        <v>14</v>
      </c>
      <c r="AN20">
        <v>-6.2954311731574704</v>
      </c>
      <c r="AO20" s="5">
        <f t="shared" si="100"/>
        <v>-4.6451297349540788E-2</v>
      </c>
      <c r="AP20" s="5">
        <f t="shared" si="101"/>
        <v>4.6451297349540788E-2</v>
      </c>
      <c r="AQ20">
        <v>-0.14923475682735399</v>
      </c>
      <c r="AR20" s="16">
        <f t="shared" si="7"/>
        <v>149.23475682735398</v>
      </c>
      <c r="AS20" s="5">
        <f t="shared" si="8"/>
        <v>0.34976896131411084</v>
      </c>
      <c r="AT20" s="16">
        <f t="shared" si="47"/>
        <v>3730.8689206838494</v>
      </c>
      <c r="AU20" s="5">
        <f t="shared" si="48"/>
        <v>0.34976896131411089</v>
      </c>
      <c r="AV20" s="14">
        <f t="shared" si="9"/>
        <v>1.1612824337385197E-3</v>
      </c>
      <c r="AW20" s="6">
        <f t="shared" si="49"/>
        <v>0.30119198495761162</v>
      </c>
      <c r="AX20">
        <v>14</v>
      </c>
      <c r="AY20">
        <v>-22.555425726722099</v>
      </c>
      <c r="AZ20" s="5">
        <f t="shared" si="50"/>
        <v>-6.9855387432298244E-2</v>
      </c>
      <c r="BA20" s="5">
        <f t="shared" si="102"/>
        <v>6.9855387432298244E-2</v>
      </c>
      <c r="BB20">
        <v>-0.41632279753684998</v>
      </c>
      <c r="BC20" s="16">
        <f t="shared" si="51"/>
        <v>416.32279753684998</v>
      </c>
      <c r="BD20" s="6">
        <f t="shared" si="10"/>
        <v>0.97575655672699213</v>
      </c>
      <c r="BE20" s="14">
        <f t="shared" si="11"/>
        <v>1.7463846858074561E-3</v>
      </c>
      <c r="BF20" s="6">
        <f t="shared" si="52"/>
        <v>0.55872945099483773</v>
      </c>
      <c r="BG20">
        <v>14</v>
      </c>
      <c r="BH20">
        <v>-22.4783429034741</v>
      </c>
      <c r="BI20" s="5">
        <f t="shared" si="103"/>
        <v>-6.9799880606002063E-2</v>
      </c>
      <c r="BJ20" s="5">
        <f t="shared" si="104"/>
        <v>6.9799880606002063E-2</v>
      </c>
      <c r="BK20">
        <v>-0.179535336792469</v>
      </c>
      <c r="BL20" s="16">
        <f t="shared" si="53"/>
        <v>178.631022572517</v>
      </c>
      <c r="BM20" s="6">
        <f t="shared" si="12"/>
        <v>0.41866645915433676</v>
      </c>
      <c r="BN20" s="14">
        <f t="shared" si="13"/>
        <v>1.7449970151500517E-3</v>
      </c>
      <c r="BO20" s="6">
        <f t="shared" si="54"/>
        <v>0.23992388268832415</v>
      </c>
      <c r="BP20" s="27">
        <f t="shared" si="55"/>
        <v>0.58139732573181324</v>
      </c>
      <c r="BQ20" s="22">
        <f t="shared" si="56"/>
        <v>1.550888044898676E-3</v>
      </c>
      <c r="BR20" s="27">
        <f t="shared" si="57"/>
        <v>0.374880267885357</v>
      </c>
      <c r="BS20" s="19">
        <f t="shared" si="58"/>
        <v>67.351680180841072</v>
      </c>
      <c r="BT20">
        <v>14</v>
      </c>
      <c r="BU20">
        <v>-6.0402287604744496</v>
      </c>
      <c r="BV20" s="5">
        <f t="shared" si="105"/>
        <v>-6.9907914026249962E-2</v>
      </c>
      <c r="BW20" s="5">
        <f t="shared" si="106"/>
        <v>6.9907914026249962E-2</v>
      </c>
      <c r="BX20">
        <v>-0.14211311936378501</v>
      </c>
      <c r="BY20" s="16">
        <f t="shared" si="14"/>
        <v>142.11311936378502</v>
      </c>
      <c r="BZ20" s="5">
        <f t="shared" si="15"/>
        <v>0.3330776235088711</v>
      </c>
      <c r="CA20" s="16">
        <f t="shared" si="59"/>
        <v>3552.8279840946252</v>
      </c>
      <c r="CB20" s="5">
        <f t="shared" si="60"/>
        <v>0.33307762350887116</v>
      </c>
      <c r="CC20" s="14">
        <f t="shared" si="16"/>
        <v>1.7476978506562491E-3</v>
      </c>
      <c r="CD20" s="6">
        <f t="shared" si="61"/>
        <v>0.19058078224665814</v>
      </c>
      <c r="CE20">
        <v>14</v>
      </c>
      <c r="CF20">
        <v>-22.668353619718999</v>
      </c>
      <c r="CG20" s="5">
        <f t="shared" si="62"/>
        <v>-6.9996389672198234E-2</v>
      </c>
      <c r="CH20" s="5">
        <f t="shared" si="107"/>
        <v>6.9996389672198234E-2</v>
      </c>
      <c r="CI20">
        <v>-0.33308602869510701</v>
      </c>
      <c r="CJ20" s="16">
        <f t="shared" si="63"/>
        <v>333.08602869510702</v>
      </c>
      <c r="CK20" s="6">
        <f t="shared" si="17"/>
        <v>0.78067037975415698</v>
      </c>
      <c r="CL20" s="14">
        <f t="shared" si="18"/>
        <v>1.7499097418049558E-3</v>
      </c>
      <c r="CM20" s="6">
        <f t="shared" si="64"/>
        <v>0.44612036901339236</v>
      </c>
      <c r="CN20">
        <v>14</v>
      </c>
      <c r="CO20">
        <v>-22.7146697355948</v>
      </c>
      <c r="CP20" s="5">
        <f t="shared" si="108"/>
        <v>-6.9540740095700215E-2</v>
      </c>
      <c r="CQ20" s="5">
        <f t="shared" si="109"/>
        <v>6.9540740095700215E-2</v>
      </c>
      <c r="CR20">
        <v>-0.33387485891580598</v>
      </c>
      <c r="CS20" s="16">
        <f t="shared" si="65"/>
        <v>333.87485891580599</v>
      </c>
      <c r="CT20" s="6">
        <f t="shared" si="19"/>
        <v>0.78251920058392022</v>
      </c>
      <c r="CU20" s="14">
        <f t="shared" si="20"/>
        <v>1.7385185023925053E-3</v>
      </c>
      <c r="CV20" s="6">
        <f t="shared" si="66"/>
        <v>0.45010691546108772</v>
      </c>
      <c r="CW20" s="27">
        <f t="shared" si="67"/>
        <v>0.78159479016903854</v>
      </c>
      <c r="CX20" s="22">
        <f t="shared" si="68"/>
        <v>1.7442141220987304E-3</v>
      </c>
      <c r="CY20" s="27">
        <f t="shared" si="69"/>
        <v>0.44810713333095964</v>
      </c>
      <c r="CZ20" s="19">
        <f t="shared" si="70"/>
        <v>104.7700836855295</v>
      </c>
      <c r="DA20">
        <v>14</v>
      </c>
      <c r="DB20">
        <v>-6.4191401030048896</v>
      </c>
      <c r="DC20" s="5">
        <f t="shared" si="110"/>
        <v>-7.0073503182489283E-2</v>
      </c>
      <c r="DD20" s="5">
        <f t="shared" si="111"/>
        <v>7.0073503182489283E-2</v>
      </c>
      <c r="DE20">
        <v>-0.14791060239076601</v>
      </c>
      <c r="DF20" s="16">
        <f t="shared" si="21"/>
        <v>147.910602390766</v>
      </c>
      <c r="DG20" s="5">
        <f t="shared" si="22"/>
        <v>0.34666547435335782</v>
      </c>
      <c r="DH20" s="16">
        <f t="shared" si="71"/>
        <v>3697.76505976915</v>
      </c>
      <c r="DI20" s="5">
        <f t="shared" si="72"/>
        <v>0.34666547435335782</v>
      </c>
      <c r="DJ20" s="14">
        <f t="shared" si="23"/>
        <v>1.751837579562232E-3</v>
      </c>
      <c r="DK20" s="6">
        <f t="shared" si="73"/>
        <v>0.19788676667159197</v>
      </c>
      <c r="DL20">
        <v>14</v>
      </c>
      <c r="DM20">
        <v>-22.568018372271801</v>
      </c>
      <c r="DN20" s="5">
        <f t="shared" si="74"/>
        <v>-6.9804537219003038E-2</v>
      </c>
      <c r="DO20" s="5">
        <f t="shared" si="112"/>
        <v>6.9804537219003038E-2</v>
      </c>
      <c r="DP20">
        <v>-0.26501510292291602</v>
      </c>
      <c r="DQ20" s="16">
        <f t="shared" si="75"/>
        <v>265.01510292291601</v>
      </c>
      <c r="DR20" s="6">
        <f t="shared" si="24"/>
        <v>0.62112914747558445</v>
      </c>
      <c r="DS20" s="14">
        <f t="shared" si="25"/>
        <v>1.7451134304750759E-3</v>
      </c>
      <c r="DT20" s="6">
        <f t="shared" si="76"/>
        <v>0.35592479928739829</v>
      </c>
      <c r="DU20">
        <v>14</v>
      </c>
      <c r="DV20">
        <v>-23.274207322307198</v>
      </c>
      <c r="DW20" s="5">
        <f t="shared" si="113"/>
        <v>-7.0482540063398602E-2</v>
      </c>
      <c r="DX20" s="5">
        <f t="shared" si="114"/>
        <v>7.0482540063398602E-2</v>
      </c>
      <c r="DY20">
        <v>-0.18578600138425799</v>
      </c>
      <c r="DZ20" s="16">
        <f t="shared" si="77"/>
        <v>185.78600138425799</v>
      </c>
      <c r="EA20" s="6">
        <f t="shared" si="26"/>
        <v>0.43543594074435465</v>
      </c>
      <c r="EB20" s="14">
        <f t="shared" si="27"/>
        <v>1.7620635015849651E-3</v>
      </c>
      <c r="EC20" s="6">
        <f t="shared" si="78"/>
        <v>0.2471170535867083</v>
      </c>
      <c r="ED20" s="27">
        <f t="shared" si="79"/>
        <v>0.48389731091447113</v>
      </c>
      <c r="EE20" s="22">
        <f t="shared" si="80"/>
        <v>1.7484755050186538E-3</v>
      </c>
      <c r="EF20" s="27">
        <f t="shared" si="115"/>
        <v>0.27675384043158707</v>
      </c>
      <c r="EG20" s="19">
        <f t="shared" si="116"/>
        <v>61.096354077112423</v>
      </c>
      <c r="EH20">
        <v>14</v>
      </c>
      <c r="EI20">
        <v>-8.0949187088068495</v>
      </c>
      <c r="EJ20" s="5">
        <f t="shared" si="117"/>
        <v>-7.0015994012660343E-2</v>
      </c>
      <c r="EK20" s="5">
        <f t="shared" si="118"/>
        <v>7.0015994012660343E-2</v>
      </c>
      <c r="EL20">
        <v>-0.14748685061931599</v>
      </c>
      <c r="EM20" s="16">
        <f t="shared" si="28"/>
        <v>147.48685061931599</v>
      </c>
      <c r="EN20" s="5">
        <f t="shared" si="29"/>
        <v>0.34567230613902189</v>
      </c>
      <c r="EO20" s="16">
        <f t="shared" si="83"/>
        <v>3687.1712654828998</v>
      </c>
      <c r="EP20" s="5">
        <f t="shared" si="84"/>
        <v>0.34567230613902189</v>
      </c>
      <c r="EQ20" s="14">
        <f t="shared" si="30"/>
        <v>1.7503998503165085E-3</v>
      </c>
      <c r="ER20" s="6">
        <f t="shared" si="85"/>
        <v>0.1974819102484025</v>
      </c>
      <c r="ES20">
        <v>14</v>
      </c>
      <c r="ET20">
        <v>-22.498476933684099</v>
      </c>
      <c r="EU20" s="5">
        <f t="shared" si="86"/>
        <v>-6.9783116799399636E-2</v>
      </c>
      <c r="EV20" s="5">
        <f t="shared" si="119"/>
        <v>6.9783116799399636E-2</v>
      </c>
      <c r="EW20">
        <v>-0.17843134701252</v>
      </c>
      <c r="EX20" s="16">
        <f t="shared" si="87"/>
        <v>178.43134701252001</v>
      </c>
      <c r="EY20" s="6">
        <f t="shared" si="31"/>
        <v>0.41819846956059381</v>
      </c>
      <c r="EZ20" s="14">
        <f t="shared" si="32"/>
        <v>1.7445779199849909E-3</v>
      </c>
      <c r="FA20" s="6">
        <f t="shared" si="88"/>
        <v>0.23971326518003375</v>
      </c>
      <c r="FB20">
        <v>14</v>
      </c>
      <c r="FC20">
        <v>-23.206958660234001</v>
      </c>
      <c r="FD20" s="5">
        <f t="shared" si="120"/>
        <v>-6.9681183542101621E-2</v>
      </c>
      <c r="FE20" s="5">
        <f t="shared" si="121"/>
        <v>6.9681183542101621E-2</v>
      </c>
      <c r="FF20">
        <v>-2.7595205232500999</v>
      </c>
      <c r="FG20" s="16">
        <f t="shared" si="89"/>
        <v>2759.5205232500998</v>
      </c>
      <c r="FH20" s="6">
        <f t="shared" si="33"/>
        <v>6.4676262263674218</v>
      </c>
      <c r="FI20" s="14">
        <f t="shared" si="34"/>
        <v>1.7420295885525404E-3</v>
      </c>
      <c r="FJ20" s="6">
        <f t="shared" si="90"/>
        <v>3.712695966169782</v>
      </c>
      <c r="FK20" s="27">
        <f t="shared" si="91"/>
        <v>2.4104990006890126</v>
      </c>
      <c r="FL20" s="22">
        <f t="shared" si="92"/>
        <v>1.7456691196180135E-3</v>
      </c>
      <c r="FM20" s="27">
        <f t="shared" si="93"/>
        <v>1.3808453008646202</v>
      </c>
      <c r="FN20" s="19">
        <f t="shared" si="94"/>
        <v>308.93362088174041</v>
      </c>
    </row>
    <row r="21" spans="6:170" x14ac:dyDescent="0.25">
      <c r="F21" s="1">
        <v>15</v>
      </c>
      <c r="G21" s="1">
        <v>-6.2662547456712598</v>
      </c>
      <c r="H21" s="5">
        <f t="shared" si="95"/>
        <v>-4.9772114303330284E-2</v>
      </c>
      <c r="I21" s="5">
        <f t="shared" si="96"/>
        <v>4.9772114303330284E-2</v>
      </c>
      <c r="J21" s="5">
        <v>-0.16728285700082801</v>
      </c>
      <c r="K21" s="16">
        <f t="shared" si="0"/>
        <v>167.28285700082802</v>
      </c>
      <c r="L21" s="5">
        <f t="shared" si="1"/>
        <v>0.39206919609569063</v>
      </c>
      <c r="M21" s="16">
        <f t="shared" si="35"/>
        <v>4182.0714250207002</v>
      </c>
      <c r="N21" s="5">
        <f t="shared" si="36"/>
        <v>0.39206919609569069</v>
      </c>
      <c r="O21" s="14">
        <f t="shared" si="2"/>
        <v>1.2443028575832571E-3</v>
      </c>
      <c r="P21" s="6">
        <f t="shared" si="37"/>
        <v>0.31509145358484969</v>
      </c>
      <c r="Q21" s="1">
        <v>15</v>
      </c>
      <c r="R21" s="1">
        <v>-23.0676728013005</v>
      </c>
      <c r="S21" s="5">
        <f t="shared" si="38"/>
        <v>-7.4915263055601145E-2</v>
      </c>
      <c r="T21" s="5">
        <f t="shared" si="97"/>
        <v>7.4915263055601145E-2</v>
      </c>
      <c r="U21" s="1">
        <v>-0.33241547644138297</v>
      </c>
      <c r="V21" s="16">
        <f t="shared" si="39"/>
        <v>332.41547644138296</v>
      </c>
      <c r="W21" s="6">
        <f t="shared" si="3"/>
        <v>0.77909877290949137</v>
      </c>
      <c r="X21" s="14">
        <f t="shared" si="4"/>
        <v>1.8728815763900287E-3</v>
      </c>
      <c r="Y21" s="6">
        <f t="shared" si="40"/>
        <v>0.41598934109395264</v>
      </c>
      <c r="Z21" s="1">
        <v>15</v>
      </c>
      <c r="AA21" s="1">
        <v>-22.835253659062701</v>
      </c>
      <c r="AB21" s="5">
        <f t="shared" si="98"/>
        <v>-7.4939430876799662E-2</v>
      </c>
      <c r="AC21" s="5">
        <f t="shared" si="99"/>
        <v>7.4939430876799662E-2</v>
      </c>
      <c r="AD21" s="1">
        <v>-0.40729939937591603</v>
      </c>
      <c r="AE21" s="16">
        <f t="shared" si="41"/>
        <v>407.29939937591604</v>
      </c>
      <c r="AF21" s="6">
        <f t="shared" si="5"/>
        <v>0.95460796728730313</v>
      </c>
      <c r="AG21" s="14">
        <f t="shared" si="6"/>
        <v>1.8734857719199915E-3</v>
      </c>
      <c r="AH21" s="6">
        <f t="shared" si="42"/>
        <v>0.50953574433020588</v>
      </c>
      <c r="AI21" s="27">
        <f t="shared" si="43"/>
        <v>0.86685337009839725</v>
      </c>
      <c r="AJ21" s="22">
        <f t="shared" si="44"/>
        <v>1.8731836741550101E-3</v>
      </c>
      <c r="AK21" s="27">
        <f t="shared" si="45"/>
        <v>0.46277008606186648</v>
      </c>
      <c r="AL21" s="19">
        <f t="shared" si="46"/>
        <v>112.21670782800429</v>
      </c>
      <c r="AM21">
        <v>15</v>
      </c>
      <c r="AN21">
        <v>-6.2987857505551004</v>
      </c>
      <c r="AO21" s="5">
        <f t="shared" si="100"/>
        <v>-4.9805874747170797E-2</v>
      </c>
      <c r="AP21" s="5">
        <f t="shared" si="101"/>
        <v>4.9805874747170797E-2</v>
      </c>
      <c r="AQ21">
        <v>-0.155542232096195</v>
      </c>
      <c r="AR21" s="16">
        <f t="shared" si="7"/>
        <v>155.54223209619499</v>
      </c>
      <c r="AS21" s="5">
        <f t="shared" si="8"/>
        <v>0.36455210647545705</v>
      </c>
      <c r="AT21" s="16">
        <f t="shared" si="47"/>
        <v>3888.5558024048751</v>
      </c>
      <c r="AU21" s="5">
        <f t="shared" si="48"/>
        <v>0.36455210647545705</v>
      </c>
      <c r="AV21" s="14">
        <f t="shared" si="9"/>
        <v>1.2451468686792699E-3</v>
      </c>
      <c r="AW21" s="6">
        <f t="shared" si="49"/>
        <v>0.29277839879414252</v>
      </c>
      <c r="AX21">
        <v>15</v>
      </c>
      <c r="AY21">
        <v>-22.560596522865701</v>
      </c>
      <c r="AZ21" s="5">
        <f t="shared" si="50"/>
        <v>-7.5026183575900518E-2</v>
      </c>
      <c r="BA21" s="5">
        <f t="shared" si="102"/>
        <v>7.5026183575900518E-2</v>
      </c>
      <c r="BB21">
        <v>-0.45132990926504102</v>
      </c>
      <c r="BC21" s="16">
        <f t="shared" si="51"/>
        <v>451.32990926504101</v>
      </c>
      <c r="BD21" s="6">
        <f t="shared" si="10"/>
        <v>1.0578044748399398</v>
      </c>
      <c r="BE21" s="14">
        <f t="shared" si="11"/>
        <v>1.875654589397513E-3</v>
      </c>
      <c r="BF21" s="6">
        <f t="shared" si="52"/>
        <v>0.56396549813562513</v>
      </c>
      <c r="BG21">
        <v>15</v>
      </c>
      <c r="BH21">
        <v>-22.483332743638702</v>
      </c>
      <c r="BI21" s="5">
        <f t="shared" si="103"/>
        <v>-7.4789720770603196E-2</v>
      </c>
      <c r="BJ21" s="5">
        <f t="shared" si="104"/>
        <v>7.4789720770603196E-2</v>
      </c>
      <c r="BK21">
        <v>-0.180699862539768</v>
      </c>
      <c r="BL21" s="16">
        <f t="shared" si="53"/>
        <v>179.83894795179401</v>
      </c>
      <c r="BM21" s="6">
        <f t="shared" si="12"/>
        <v>0.42149753426201719</v>
      </c>
      <c r="BN21" s="14">
        <f t="shared" si="13"/>
        <v>1.8697430192650799E-3</v>
      </c>
      <c r="BO21" s="6">
        <f t="shared" si="54"/>
        <v>0.22543073027634075</v>
      </c>
      <c r="BP21" s="27">
        <f t="shared" si="55"/>
        <v>0.61461803852580477</v>
      </c>
      <c r="BQ21" s="22">
        <f t="shared" si="56"/>
        <v>1.6635148257806208E-3</v>
      </c>
      <c r="BR21" s="27">
        <f t="shared" si="57"/>
        <v>0.3694695286153456</v>
      </c>
      <c r="BS21" s="19">
        <f t="shared" si="58"/>
        <v>68.896468937299346</v>
      </c>
      <c r="BT21">
        <v>15</v>
      </c>
      <c r="BU21">
        <v>-6.0451412077319802</v>
      </c>
      <c r="BV21" s="5">
        <f t="shared" si="105"/>
        <v>-7.4820361283780557E-2</v>
      </c>
      <c r="BW21" s="5">
        <f t="shared" si="106"/>
        <v>7.4820361283780557E-2</v>
      </c>
      <c r="BX21">
        <v>-0.14201961457729301</v>
      </c>
      <c r="BY21" s="16">
        <f t="shared" si="14"/>
        <v>142.019614577293</v>
      </c>
      <c r="BZ21" s="5">
        <f t="shared" si="15"/>
        <v>0.33285847166553045</v>
      </c>
      <c r="CA21" s="16">
        <f t="shared" si="59"/>
        <v>3550.4903644323249</v>
      </c>
      <c r="CB21" s="5">
        <f t="shared" si="60"/>
        <v>0.33285847166553045</v>
      </c>
      <c r="CC21" s="14">
        <f t="shared" si="16"/>
        <v>1.8705090320945139E-3</v>
      </c>
      <c r="CD21" s="6">
        <f t="shared" si="61"/>
        <v>0.17795074279476222</v>
      </c>
      <c r="CE21">
        <v>15</v>
      </c>
      <c r="CF21">
        <v>-22.6732739366524</v>
      </c>
      <c r="CG21" s="5">
        <f t="shared" si="62"/>
        <v>-7.4916706605598904E-2</v>
      </c>
      <c r="CH21" s="5">
        <f t="shared" si="107"/>
        <v>7.4916706605598904E-2</v>
      </c>
      <c r="CI21">
        <v>-0.35177320241928101</v>
      </c>
      <c r="CJ21" s="16">
        <f t="shared" si="63"/>
        <v>351.77320241928101</v>
      </c>
      <c r="CK21" s="6">
        <f t="shared" si="17"/>
        <v>0.82446844317018986</v>
      </c>
      <c r="CL21" s="14">
        <f t="shared" si="18"/>
        <v>1.8729176651399726E-3</v>
      </c>
      <c r="CM21" s="6">
        <f t="shared" si="64"/>
        <v>0.44020538570155093</v>
      </c>
      <c r="CN21">
        <v>15</v>
      </c>
      <c r="CO21">
        <v>-22.7202113843931</v>
      </c>
      <c r="CP21" s="5">
        <f t="shared" si="108"/>
        <v>-7.5082388893999763E-2</v>
      </c>
      <c r="CQ21" s="5">
        <f t="shared" si="109"/>
        <v>7.5082388893999763E-2</v>
      </c>
      <c r="CR21">
        <v>-0.34856237471103702</v>
      </c>
      <c r="CS21" s="16">
        <f t="shared" si="65"/>
        <v>348.56237471103702</v>
      </c>
      <c r="CT21" s="6">
        <f t="shared" si="19"/>
        <v>0.81694306572899311</v>
      </c>
      <c r="CU21" s="14">
        <f t="shared" si="20"/>
        <v>1.877059722349994E-3</v>
      </c>
      <c r="CV21" s="6">
        <f t="shared" si="66"/>
        <v>0.4352248657843541</v>
      </c>
      <c r="CW21" s="27">
        <f t="shared" si="67"/>
        <v>0.82070575444959148</v>
      </c>
      <c r="CX21" s="22">
        <f t="shared" si="68"/>
        <v>1.8749886937449833E-3</v>
      </c>
      <c r="CY21" s="27">
        <f t="shared" si="69"/>
        <v>0.43771237511324185</v>
      </c>
      <c r="CZ21" s="19">
        <f t="shared" si="70"/>
        <v>104.14765373248402</v>
      </c>
      <c r="DA21">
        <v>15</v>
      </c>
      <c r="DB21">
        <v>-6.4241171374839299</v>
      </c>
      <c r="DC21" s="5">
        <f t="shared" si="110"/>
        <v>-7.5050537661529582E-2</v>
      </c>
      <c r="DD21" s="5">
        <f t="shared" si="111"/>
        <v>7.5050537661529582E-2</v>
      </c>
      <c r="DE21">
        <v>-0.148067250847816</v>
      </c>
      <c r="DF21" s="16">
        <f t="shared" si="21"/>
        <v>148.06725084781598</v>
      </c>
      <c r="DG21" s="5">
        <f t="shared" si="22"/>
        <v>0.34703261917456868</v>
      </c>
      <c r="DH21" s="16">
        <f t="shared" si="71"/>
        <v>3701.6812711953994</v>
      </c>
      <c r="DI21" s="5">
        <f t="shared" si="72"/>
        <v>0.34703261917456873</v>
      </c>
      <c r="DJ21" s="14">
        <f t="shared" si="23"/>
        <v>1.8762634415382395E-3</v>
      </c>
      <c r="DK21" s="6">
        <f t="shared" si="73"/>
        <v>0.18495943133127229</v>
      </c>
      <c r="DL21">
        <v>15</v>
      </c>
      <c r="DM21">
        <v>-22.572921692567899</v>
      </c>
      <c r="DN21" s="5">
        <f t="shared" si="74"/>
        <v>-7.4707857515100784E-2</v>
      </c>
      <c r="DO21" s="5">
        <f t="shared" si="112"/>
        <v>7.4707857515100784E-2</v>
      </c>
      <c r="DP21">
        <v>-0.28327722102403602</v>
      </c>
      <c r="DQ21" s="16">
        <f t="shared" si="75"/>
        <v>283.27722102403601</v>
      </c>
      <c r="DR21" s="6">
        <f t="shared" si="24"/>
        <v>0.66393098677508444</v>
      </c>
      <c r="DS21" s="14">
        <f t="shared" si="25"/>
        <v>1.8676964378775197E-3</v>
      </c>
      <c r="DT21" s="6">
        <f t="shared" si="76"/>
        <v>0.3554812084610422</v>
      </c>
      <c r="DU21">
        <v>15</v>
      </c>
      <c r="DV21">
        <v>-23.278947800848801</v>
      </c>
      <c r="DW21" s="5">
        <f t="shared" si="113"/>
        <v>-7.5223018605001357E-2</v>
      </c>
      <c r="DX21" s="5">
        <f t="shared" si="114"/>
        <v>7.5223018605001357E-2</v>
      </c>
      <c r="DY21">
        <v>-0.18651392310857801</v>
      </c>
      <c r="DZ21" s="16">
        <f t="shared" si="77"/>
        <v>186.51392310857801</v>
      </c>
      <c r="EA21" s="6">
        <f t="shared" si="26"/>
        <v>0.43714200728572972</v>
      </c>
      <c r="EB21" s="14">
        <f t="shared" si="27"/>
        <v>1.880575465125034E-3</v>
      </c>
      <c r="EC21" s="6">
        <f t="shared" si="78"/>
        <v>0.23245119134672187</v>
      </c>
      <c r="ED21" s="27">
        <f t="shared" si="79"/>
        <v>0.50548180297482659</v>
      </c>
      <c r="EE21" s="22">
        <f t="shared" si="80"/>
        <v>1.8719799397078796E-3</v>
      </c>
      <c r="EF21" s="27">
        <f t="shared" si="115"/>
        <v>0.27002522423061143</v>
      </c>
      <c r="EG21" s="19">
        <f t="shared" si="116"/>
        <v>64.493891429144284</v>
      </c>
      <c r="EH21">
        <v>15</v>
      </c>
      <c r="EI21">
        <v>-8.0998033095189808</v>
      </c>
      <c r="EJ21" s="5">
        <f t="shared" si="117"/>
        <v>-7.4900594724791603E-2</v>
      </c>
      <c r="EK21" s="5">
        <f t="shared" si="118"/>
        <v>7.4900594724791603E-2</v>
      </c>
      <c r="EL21">
        <v>-0.14753006398677801</v>
      </c>
      <c r="EM21" s="16">
        <f t="shared" si="28"/>
        <v>147.530063986778</v>
      </c>
      <c r="EN21" s="5">
        <f t="shared" si="29"/>
        <v>0.34577358746901099</v>
      </c>
      <c r="EO21" s="16">
        <f t="shared" si="83"/>
        <v>3688.2515996694501</v>
      </c>
      <c r="EP21" s="5">
        <f t="shared" si="84"/>
        <v>0.34577358746901099</v>
      </c>
      <c r="EQ21" s="14">
        <f t="shared" si="30"/>
        <v>1.8725148681197901E-3</v>
      </c>
      <c r="ER21" s="6">
        <f t="shared" si="85"/>
        <v>0.18465732548025401</v>
      </c>
      <c r="ES21">
        <v>15</v>
      </c>
      <c r="ET21">
        <v>-22.503550266918801</v>
      </c>
      <c r="EU21" s="5">
        <f t="shared" si="86"/>
        <v>-7.485645003410113E-2</v>
      </c>
      <c r="EV21" s="5">
        <f t="shared" si="119"/>
        <v>7.485645003410113E-2</v>
      </c>
      <c r="EW21">
        <v>-0.17661023885011701</v>
      </c>
      <c r="EX21" s="16">
        <f t="shared" si="87"/>
        <v>176.61023885011701</v>
      </c>
      <c r="EY21" s="6">
        <f t="shared" si="31"/>
        <v>0.41393024730496175</v>
      </c>
      <c r="EZ21" s="14">
        <f t="shared" si="32"/>
        <v>1.8714112508525283E-3</v>
      </c>
      <c r="FA21" s="6">
        <f t="shared" si="88"/>
        <v>0.22118614875078599</v>
      </c>
      <c r="FB21">
        <v>15</v>
      </c>
      <c r="FC21">
        <v>-23.212138536772802</v>
      </c>
      <c r="FD21" s="5">
        <f t="shared" si="120"/>
        <v>-7.486106008090232E-2</v>
      </c>
      <c r="FE21" s="5">
        <f t="shared" si="121"/>
        <v>7.486106008090232E-2</v>
      </c>
      <c r="FF21">
        <v>-2.8597826138138802</v>
      </c>
      <c r="FG21" s="16">
        <f t="shared" si="89"/>
        <v>2859.7826138138803</v>
      </c>
      <c r="FH21" s="6">
        <f t="shared" si="33"/>
        <v>6.7026155011262816</v>
      </c>
      <c r="FI21" s="14">
        <f t="shared" si="34"/>
        <v>1.8715265020225579E-3</v>
      </c>
      <c r="FJ21" s="6">
        <f t="shared" si="90"/>
        <v>3.5813628574763796</v>
      </c>
      <c r="FK21" s="27">
        <f t="shared" si="91"/>
        <v>2.4874397786334179</v>
      </c>
      <c r="FL21" s="22">
        <f t="shared" si="92"/>
        <v>1.8718175403316254E-3</v>
      </c>
      <c r="FM21" s="27">
        <f t="shared" si="93"/>
        <v>1.3288900894649829</v>
      </c>
      <c r="FN21" s="19">
        <f t="shared" si="94"/>
        <v>319.95370109101287</v>
      </c>
    </row>
    <row r="22" spans="6:170" x14ac:dyDescent="0.25">
      <c r="F22" s="1">
        <v>16</v>
      </c>
      <c r="G22" s="1">
        <v>-6.2698386146901797</v>
      </c>
      <c r="H22" s="5">
        <f t="shared" si="95"/>
        <v>-5.3355983322250111E-2</v>
      </c>
      <c r="I22" s="5">
        <f t="shared" si="96"/>
        <v>5.3355983322250111E-2</v>
      </c>
      <c r="J22" s="5">
        <v>-0.17479080706834799</v>
      </c>
      <c r="K22" s="16">
        <f t="shared" si="0"/>
        <v>174.79080706834799</v>
      </c>
      <c r="L22" s="5">
        <f t="shared" si="1"/>
        <v>0.40966595406644063</v>
      </c>
      <c r="M22" s="16">
        <f t="shared" si="35"/>
        <v>4369.7701767087001</v>
      </c>
      <c r="N22" s="5">
        <f t="shared" si="36"/>
        <v>0.40966595406644063</v>
      </c>
      <c r="O22" s="14">
        <f t="shared" si="2"/>
        <v>1.3338995830562527E-3</v>
      </c>
      <c r="P22" s="6">
        <f t="shared" si="37"/>
        <v>0.30711903599805263</v>
      </c>
      <c r="Q22" s="1">
        <v>16</v>
      </c>
      <c r="R22" s="1">
        <v>-23.072698543950899</v>
      </c>
      <c r="S22" s="5">
        <f t="shared" si="38"/>
        <v>-7.9941005706000823E-2</v>
      </c>
      <c r="T22" s="5">
        <f t="shared" si="97"/>
        <v>7.9941005706000823E-2</v>
      </c>
      <c r="U22" s="1">
        <v>-0.35614259541034698</v>
      </c>
      <c r="V22" s="16">
        <f t="shared" si="39"/>
        <v>356.14259541034698</v>
      </c>
      <c r="W22" s="6">
        <f t="shared" si="3"/>
        <v>0.83470920799300075</v>
      </c>
      <c r="X22" s="14">
        <f t="shared" si="4"/>
        <v>1.9985251426500204E-3</v>
      </c>
      <c r="Y22" s="6">
        <f t="shared" si="40"/>
        <v>0.41766260037448733</v>
      </c>
      <c r="Z22" s="1">
        <v>16</v>
      </c>
      <c r="AA22" s="1">
        <v>-22.840224872775501</v>
      </c>
      <c r="AB22" s="5">
        <f t="shared" si="98"/>
        <v>-7.99106445895994E-2</v>
      </c>
      <c r="AC22" s="5">
        <f t="shared" si="99"/>
        <v>7.99106445895994E-2</v>
      </c>
      <c r="AD22" s="1">
        <v>-0.43674111366272</v>
      </c>
      <c r="AE22" s="16">
        <f t="shared" si="41"/>
        <v>436.74111366272001</v>
      </c>
      <c r="AF22" s="6">
        <f t="shared" si="5"/>
        <v>1.023611985147</v>
      </c>
      <c r="AG22" s="14">
        <f t="shared" si="6"/>
        <v>1.9977661147399851E-3</v>
      </c>
      <c r="AH22" s="6">
        <f t="shared" si="42"/>
        <v>0.51237828972798749</v>
      </c>
      <c r="AI22" s="27">
        <f t="shared" si="43"/>
        <v>0.92916059657000039</v>
      </c>
      <c r="AJ22" s="22">
        <f t="shared" si="44"/>
        <v>1.998145628695003E-3</v>
      </c>
      <c r="AK22" s="27">
        <f t="shared" si="45"/>
        <v>0.46501145022990087</v>
      </c>
      <c r="AL22" s="19">
        <f t="shared" si="46"/>
        <v>119.92515222134668</v>
      </c>
      <c r="AM22">
        <v>16</v>
      </c>
      <c r="AN22">
        <v>-6.3020663343730696</v>
      </c>
      <c r="AO22" s="5">
        <f t="shared" si="100"/>
        <v>-5.3086458565140049E-2</v>
      </c>
      <c r="AP22" s="5">
        <f t="shared" si="101"/>
        <v>5.3086458565140049E-2</v>
      </c>
      <c r="AQ22">
        <v>-0.15648491680622101</v>
      </c>
      <c r="AR22" s="16">
        <f t="shared" si="7"/>
        <v>156.48491680622101</v>
      </c>
      <c r="AS22" s="5">
        <f t="shared" si="8"/>
        <v>0.36676152376458049</v>
      </c>
      <c r="AT22" s="16">
        <f t="shared" si="47"/>
        <v>3912.1229201555252</v>
      </c>
      <c r="AU22" s="5">
        <f t="shared" si="48"/>
        <v>0.36676152376458049</v>
      </c>
      <c r="AV22" s="14">
        <f t="shared" si="9"/>
        <v>1.3271614641285011E-3</v>
      </c>
      <c r="AW22" s="6">
        <f t="shared" si="49"/>
        <v>0.27635034144501736</v>
      </c>
      <c r="AX22">
        <v>16</v>
      </c>
      <c r="AY22">
        <v>-22.565614023311198</v>
      </c>
      <c r="AZ22" s="5">
        <f t="shared" si="50"/>
        <v>-8.004368402139761E-2</v>
      </c>
      <c r="BA22" s="5">
        <f t="shared" si="102"/>
        <v>8.004368402139761E-2</v>
      </c>
      <c r="BB22">
        <v>-0.481812283396721</v>
      </c>
      <c r="BC22" s="16">
        <f t="shared" si="51"/>
        <v>481.812283396721</v>
      </c>
      <c r="BD22" s="6">
        <f t="shared" si="10"/>
        <v>1.129247539211065</v>
      </c>
      <c r="BE22" s="14">
        <f t="shared" si="11"/>
        <v>2.0010921005349401E-3</v>
      </c>
      <c r="BF22" s="6">
        <f t="shared" si="52"/>
        <v>0.56431562490761422</v>
      </c>
      <c r="BG22">
        <v>16</v>
      </c>
      <c r="BH22">
        <v>-22.488216692424999</v>
      </c>
      <c r="BI22" s="5">
        <f t="shared" si="103"/>
        <v>-7.9673669556900251E-2</v>
      </c>
      <c r="BJ22" s="5">
        <f t="shared" si="104"/>
        <v>7.9673669556900251E-2</v>
      </c>
      <c r="BK22">
        <v>-0.18025375902652699</v>
      </c>
      <c r="BL22" s="16">
        <f t="shared" si="53"/>
        <v>180.585868656635</v>
      </c>
      <c r="BM22" s="6">
        <f t="shared" si="12"/>
        <v>0.42324812966398828</v>
      </c>
      <c r="BN22" s="14">
        <f t="shared" si="13"/>
        <v>1.9918417389225064E-3</v>
      </c>
      <c r="BO22" s="6">
        <f t="shared" si="54"/>
        <v>0.21249084271772808</v>
      </c>
      <c r="BP22" s="27">
        <f t="shared" si="55"/>
        <v>0.63975239754654456</v>
      </c>
      <c r="BQ22" s="22">
        <f t="shared" si="56"/>
        <v>1.7733651011953159E-3</v>
      </c>
      <c r="BR22" s="27">
        <f t="shared" si="57"/>
        <v>0.3607561675344389</v>
      </c>
      <c r="BS22" s="19">
        <f t="shared" si="58"/>
        <v>70.50282638164272</v>
      </c>
      <c r="BT22">
        <v>16</v>
      </c>
      <c r="BU22">
        <v>-6.0501102794028903</v>
      </c>
      <c r="BV22" s="5">
        <f t="shared" si="105"/>
        <v>-7.9789432954690653E-2</v>
      </c>
      <c r="BW22" s="5">
        <f t="shared" si="106"/>
        <v>7.9789432954690653E-2</v>
      </c>
      <c r="BX22">
        <v>-0.14291219413280501</v>
      </c>
      <c r="BY22" s="16">
        <f t="shared" si="14"/>
        <v>142.91219413280501</v>
      </c>
      <c r="BZ22" s="5">
        <f t="shared" si="15"/>
        <v>0.33495045499876175</v>
      </c>
      <c r="CA22" s="16">
        <f t="shared" si="59"/>
        <v>3572.8048533201254</v>
      </c>
      <c r="CB22" s="5">
        <f t="shared" si="60"/>
        <v>0.33495045499876175</v>
      </c>
      <c r="CC22" s="14">
        <f t="shared" si="16"/>
        <v>1.9947358238672662E-3</v>
      </c>
      <c r="CD22" s="6">
        <f t="shared" si="61"/>
        <v>0.16791720035858246</v>
      </c>
      <c r="CE22">
        <v>16</v>
      </c>
      <c r="CF22">
        <v>-22.678467363934899</v>
      </c>
      <c r="CG22" s="5">
        <f t="shared" si="62"/>
        <v>-8.0110133888098289E-2</v>
      </c>
      <c r="CH22" s="5">
        <f t="shared" si="107"/>
        <v>8.0110133888098289E-2</v>
      </c>
      <c r="CI22">
        <v>-0.37395060062408397</v>
      </c>
      <c r="CJ22" s="16">
        <f t="shared" si="63"/>
        <v>373.95060062408396</v>
      </c>
      <c r="CK22" s="6">
        <f t="shared" si="17"/>
        <v>0.87644672021269687</v>
      </c>
      <c r="CL22" s="14">
        <f t="shared" si="18"/>
        <v>2.0027533472024572E-3</v>
      </c>
      <c r="CM22" s="6">
        <f t="shared" si="64"/>
        <v>0.43762089896739415</v>
      </c>
      <c r="CN22">
        <v>16</v>
      </c>
      <c r="CO22">
        <v>-22.7248850871051</v>
      </c>
      <c r="CP22" s="5">
        <f t="shared" si="108"/>
        <v>-7.9756091606000723E-2</v>
      </c>
      <c r="CQ22" s="5">
        <f t="shared" si="109"/>
        <v>7.9756091606000723E-2</v>
      </c>
      <c r="CR22">
        <v>-0.36682449281215701</v>
      </c>
      <c r="CS22" s="16">
        <f t="shared" si="65"/>
        <v>366.82449281215702</v>
      </c>
      <c r="CT22" s="6">
        <f t="shared" si="19"/>
        <v>0.8597449050284931</v>
      </c>
      <c r="CU22" s="14">
        <f t="shared" si="20"/>
        <v>1.9939022901500182E-3</v>
      </c>
      <c r="CV22" s="6">
        <f t="shared" si="66"/>
        <v>0.43118707936476025</v>
      </c>
      <c r="CW22" s="27">
        <f t="shared" si="67"/>
        <v>0.86809581262059499</v>
      </c>
      <c r="CX22" s="22">
        <f t="shared" si="68"/>
        <v>1.9983278186762377E-3</v>
      </c>
      <c r="CY22" s="27">
        <f t="shared" si="69"/>
        <v>0.43441111338561661</v>
      </c>
      <c r="CZ22" s="19">
        <f t="shared" si="70"/>
        <v>108.25161490759177</v>
      </c>
      <c r="DA22">
        <v>16</v>
      </c>
      <c r="DB22">
        <v>-6.4290818319386798</v>
      </c>
      <c r="DC22" s="5">
        <f t="shared" si="110"/>
        <v>-8.0015232116279478E-2</v>
      </c>
      <c r="DD22" s="5">
        <f t="shared" si="111"/>
        <v>8.0015232116279478E-2</v>
      </c>
      <c r="DE22">
        <v>-0.148181617259979</v>
      </c>
      <c r="DF22" s="16">
        <f t="shared" si="21"/>
        <v>148.18161725997899</v>
      </c>
      <c r="DG22" s="5">
        <f t="shared" si="22"/>
        <v>0.34730066545307581</v>
      </c>
      <c r="DH22" s="16">
        <f t="shared" si="71"/>
        <v>3704.5404314994748</v>
      </c>
      <c r="DI22" s="5">
        <f t="shared" si="72"/>
        <v>0.34730066545307581</v>
      </c>
      <c r="DJ22" s="14">
        <f t="shared" si="23"/>
        <v>2.0003808029069869E-3</v>
      </c>
      <c r="DK22" s="6">
        <f t="shared" si="73"/>
        <v>0.1736172757448845</v>
      </c>
      <c r="DL22">
        <v>16</v>
      </c>
      <c r="DM22">
        <v>-22.577893185677599</v>
      </c>
      <c r="DN22" s="5">
        <f t="shared" si="74"/>
        <v>-7.9679350624800804E-2</v>
      </c>
      <c r="DO22" s="5">
        <f t="shared" si="112"/>
        <v>7.9679350624800804E-2</v>
      </c>
      <c r="DP22">
        <v>-0.306685641407967</v>
      </c>
      <c r="DQ22" s="16">
        <f t="shared" si="75"/>
        <v>306.68564140796701</v>
      </c>
      <c r="DR22" s="6">
        <f t="shared" si="24"/>
        <v>0.71879447204992264</v>
      </c>
      <c r="DS22" s="14">
        <f t="shared" si="25"/>
        <v>1.9919837656200202E-3</v>
      </c>
      <c r="DT22" s="6">
        <f t="shared" si="76"/>
        <v>0.36084353921739537</v>
      </c>
      <c r="DU22">
        <v>16</v>
      </c>
      <c r="DV22">
        <v>-23.284018759210799</v>
      </c>
      <c r="DW22" s="5">
        <f t="shared" si="113"/>
        <v>-8.0293976966999026E-2</v>
      </c>
      <c r="DX22" s="5">
        <f t="shared" si="114"/>
        <v>8.0293976966999026E-2</v>
      </c>
      <c r="DY22">
        <v>-0.186079181730747</v>
      </c>
      <c r="DZ22" s="16">
        <f t="shared" si="77"/>
        <v>186.079181730747</v>
      </c>
      <c r="EA22" s="6">
        <f t="shared" si="26"/>
        <v>0.4361230821814383</v>
      </c>
      <c r="EB22" s="14">
        <f t="shared" si="27"/>
        <v>2.0073494241749758E-3</v>
      </c>
      <c r="EC22" s="6">
        <f t="shared" si="78"/>
        <v>0.21726316152489777</v>
      </c>
      <c r="ED22" s="27">
        <f t="shared" si="79"/>
        <v>0.53304756875149928</v>
      </c>
      <c r="EE22" s="22">
        <f t="shared" si="80"/>
        <v>1.9961822842635034E-3</v>
      </c>
      <c r="EF22" s="27">
        <f t="shared" si="115"/>
        <v>0.26703351339888709</v>
      </c>
      <c r="EG22" s="19">
        <f t="shared" si="116"/>
        <v>68.228511266652632</v>
      </c>
      <c r="EH22">
        <v>16</v>
      </c>
      <c r="EI22">
        <v>-8.1049169224556206</v>
      </c>
      <c r="EJ22" s="5">
        <f t="shared" si="117"/>
        <v>-8.0014207661431413E-2</v>
      </c>
      <c r="EK22" s="5">
        <f t="shared" si="118"/>
        <v>8.0014207661431413E-2</v>
      </c>
      <c r="EL22">
        <v>-0.14975126832723601</v>
      </c>
      <c r="EM22" s="16">
        <f t="shared" si="28"/>
        <v>149.75126832723601</v>
      </c>
      <c r="EN22" s="5">
        <f t="shared" si="29"/>
        <v>0.3509795351419594</v>
      </c>
      <c r="EO22" s="16">
        <f t="shared" si="83"/>
        <v>3743.7817081809003</v>
      </c>
      <c r="EP22" s="5">
        <f t="shared" si="84"/>
        <v>0.3509795351419594</v>
      </c>
      <c r="EQ22" s="14">
        <f t="shared" si="30"/>
        <v>2.0003551915357852E-3</v>
      </c>
      <c r="ER22" s="6">
        <f t="shared" si="85"/>
        <v>0.17545860686496018</v>
      </c>
      <c r="ES22">
        <v>16</v>
      </c>
      <c r="ET22">
        <v>-22.5085386635334</v>
      </c>
      <c r="EU22" s="5">
        <f t="shared" si="86"/>
        <v>-7.9844846648700951E-2</v>
      </c>
      <c r="EV22" s="5">
        <f t="shared" si="119"/>
        <v>7.9844846648700951E-2</v>
      </c>
      <c r="EW22">
        <v>-0.180133245885372</v>
      </c>
      <c r="EX22" s="16">
        <f t="shared" si="87"/>
        <v>180.13324588537199</v>
      </c>
      <c r="EY22" s="6">
        <f t="shared" si="31"/>
        <v>0.42218729504384056</v>
      </c>
      <c r="EZ22" s="14">
        <f t="shared" si="32"/>
        <v>1.9961211662175237E-3</v>
      </c>
      <c r="FA22" s="6">
        <f t="shared" si="88"/>
        <v>0.2115038416449683</v>
      </c>
      <c r="FB22">
        <v>16</v>
      </c>
      <c r="FC22">
        <v>-23.217293733262999</v>
      </c>
      <c r="FD22" s="5">
        <f t="shared" si="120"/>
        <v>-8.001625657109912E-2</v>
      </c>
      <c r="FE22" s="5">
        <f t="shared" si="121"/>
        <v>8.001625657109912E-2</v>
      </c>
      <c r="FF22">
        <v>-2.9283797368407201</v>
      </c>
      <c r="FG22" s="16">
        <f t="shared" si="89"/>
        <v>2928.3797368407199</v>
      </c>
      <c r="FH22" s="6">
        <f t="shared" si="33"/>
        <v>6.8633900082204367</v>
      </c>
      <c r="FI22" s="14">
        <f t="shared" si="34"/>
        <v>2.0004064142774779E-3</v>
      </c>
      <c r="FJ22" s="6">
        <f t="shared" si="90"/>
        <v>3.4309978008640853</v>
      </c>
      <c r="FK22" s="27">
        <f t="shared" si="91"/>
        <v>2.5455189461354126</v>
      </c>
      <c r="FL22" s="22">
        <f t="shared" si="92"/>
        <v>1.9989609240102621E-3</v>
      </c>
      <c r="FM22" s="27">
        <f t="shared" si="93"/>
        <v>1.2734210636937617</v>
      </c>
      <c r="FN22" s="19">
        <f t="shared" si="94"/>
        <v>186.44094853661116</v>
      </c>
    </row>
    <row r="23" spans="6:170" x14ac:dyDescent="0.25">
      <c r="F23" s="1">
        <v>17</v>
      </c>
      <c r="G23" s="1">
        <v>-6.2732649504932496</v>
      </c>
      <c r="H23" s="5">
        <f t="shared" si="95"/>
        <v>-5.6782319125320058E-2</v>
      </c>
      <c r="I23" s="5">
        <f t="shared" si="96"/>
        <v>5.6782319125320058E-2</v>
      </c>
      <c r="J23" s="5">
        <v>-0.18343012779951101</v>
      </c>
      <c r="K23" s="16">
        <f t="shared" si="0"/>
        <v>183.43012779951101</v>
      </c>
      <c r="L23" s="5">
        <f t="shared" si="1"/>
        <v>0.42991436203010397</v>
      </c>
      <c r="M23" s="16">
        <f t="shared" si="35"/>
        <v>4585.7531949877757</v>
      </c>
      <c r="N23" s="5">
        <f t="shared" si="36"/>
        <v>0.42991436203010402</v>
      </c>
      <c r="O23" s="14">
        <f t="shared" si="2"/>
        <v>1.4195579781330014E-3</v>
      </c>
      <c r="P23" s="6">
        <f t="shared" si="37"/>
        <v>0.30285086530634425</v>
      </c>
      <c r="Q23" s="1">
        <v>17</v>
      </c>
      <c r="R23" s="1">
        <v>-23.077613319514899</v>
      </c>
      <c r="S23" s="5">
        <f t="shared" si="38"/>
        <v>-8.4855781270000818E-2</v>
      </c>
      <c r="T23" s="5">
        <f t="shared" si="97"/>
        <v>8.4855781270000818E-2</v>
      </c>
      <c r="U23" s="1">
        <v>-0.38241650909185398</v>
      </c>
      <c r="V23" s="16">
        <f t="shared" si="39"/>
        <v>382.41650909185398</v>
      </c>
      <c r="W23" s="6">
        <f t="shared" si="3"/>
        <v>0.8962886931840327</v>
      </c>
      <c r="X23" s="14">
        <f t="shared" si="4"/>
        <v>2.1213945317500203E-3</v>
      </c>
      <c r="Y23" s="6">
        <f t="shared" si="40"/>
        <v>0.42249976596510297</v>
      </c>
      <c r="Z23" s="1">
        <v>17</v>
      </c>
      <c r="AA23" s="1">
        <v>-22.8452474954953</v>
      </c>
      <c r="AB23" s="5">
        <f t="shared" si="98"/>
        <v>-8.4933267309398985E-2</v>
      </c>
      <c r="AC23" s="5">
        <f t="shared" si="99"/>
        <v>8.4933267309398985E-2</v>
      </c>
      <c r="AD23" s="1">
        <v>-0.47239270061254501</v>
      </c>
      <c r="AE23" s="16">
        <f t="shared" si="41"/>
        <v>472.39270061254501</v>
      </c>
      <c r="AF23" s="6">
        <f t="shared" si="5"/>
        <v>1.1071703920606524</v>
      </c>
      <c r="AG23" s="14">
        <f t="shared" si="6"/>
        <v>2.1233316827349745E-3</v>
      </c>
      <c r="AH23" s="6">
        <f t="shared" si="42"/>
        <v>0.52143073127159889</v>
      </c>
      <c r="AI23" s="27">
        <f t="shared" si="43"/>
        <v>1.0017295426223425</v>
      </c>
      <c r="AJ23" s="22">
        <f t="shared" si="44"/>
        <v>2.1223631072424974E-3</v>
      </c>
      <c r="AK23" s="27">
        <f t="shared" si="45"/>
        <v>0.47198782300915987</v>
      </c>
      <c r="AL23" s="19">
        <f t="shared" si="46"/>
        <v>132.88030413822355</v>
      </c>
      <c r="AM23">
        <v>17</v>
      </c>
      <c r="AN23">
        <v>-6.3052346472530001</v>
      </c>
      <c r="AO23" s="5">
        <f t="shared" si="100"/>
        <v>-5.6254771445070517E-2</v>
      </c>
      <c r="AP23" s="5">
        <f t="shared" si="101"/>
        <v>5.6254771445070517E-2</v>
      </c>
      <c r="AQ23">
        <v>-0.158379040658474</v>
      </c>
      <c r="AR23" s="16">
        <f t="shared" si="7"/>
        <v>158.379040658474</v>
      </c>
      <c r="AS23" s="5">
        <f t="shared" si="8"/>
        <v>0.37120087654329847</v>
      </c>
      <c r="AT23" s="16">
        <f t="shared" si="47"/>
        <v>3959.4760164618501</v>
      </c>
      <c r="AU23" s="5">
        <f t="shared" si="48"/>
        <v>0.37120087654329847</v>
      </c>
      <c r="AV23" s="14">
        <f t="shared" si="9"/>
        <v>1.4063692861267629E-3</v>
      </c>
      <c r="AW23" s="6">
        <f t="shared" si="49"/>
        <v>0.26394267864424931</v>
      </c>
      <c r="AX23">
        <v>17</v>
      </c>
      <c r="AY23">
        <v>-22.5705024424459</v>
      </c>
      <c r="AZ23" s="5">
        <f t="shared" si="50"/>
        <v>-8.4932103156099004E-2</v>
      </c>
      <c r="BA23" s="5">
        <f t="shared" si="102"/>
        <v>8.4932103156099004E-2</v>
      </c>
      <c r="BB23">
        <v>-0.51809325814247098</v>
      </c>
      <c r="BC23" s="16">
        <f t="shared" si="51"/>
        <v>518.09325814247097</v>
      </c>
      <c r="BD23" s="6">
        <f t="shared" si="10"/>
        <v>1.2142810737714163</v>
      </c>
      <c r="BE23" s="14">
        <f t="shared" si="11"/>
        <v>2.1233025789024751E-3</v>
      </c>
      <c r="BF23" s="6">
        <f t="shared" si="52"/>
        <v>0.57188320017916261</v>
      </c>
      <c r="BG23">
        <v>17</v>
      </c>
      <c r="BH23">
        <v>-22.493069767867599</v>
      </c>
      <c r="BI23" s="5">
        <f t="shared" si="103"/>
        <v>-8.4526744999500636E-2</v>
      </c>
      <c r="BJ23" s="5">
        <f t="shared" si="104"/>
        <v>8.4526744999500636E-2</v>
      </c>
      <c r="BK23">
        <v>-0.18189121037721601</v>
      </c>
      <c r="BL23" s="16">
        <f t="shared" si="53"/>
        <v>182.320177555084</v>
      </c>
      <c r="BM23" s="6">
        <f t="shared" si="12"/>
        <v>0.42731291614472816</v>
      </c>
      <c r="BN23" s="14">
        <f t="shared" si="13"/>
        <v>2.1131686249875161E-3</v>
      </c>
      <c r="BO23" s="6">
        <f t="shared" si="54"/>
        <v>0.20221430088062783</v>
      </c>
      <c r="BP23" s="27">
        <f t="shared" si="55"/>
        <v>0.67093162215314761</v>
      </c>
      <c r="BQ23" s="22">
        <f t="shared" si="56"/>
        <v>1.8809468300055848E-3</v>
      </c>
      <c r="BR23" s="27">
        <f t="shared" si="57"/>
        <v>0.35669887710284481</v>
      </c>
      <c r="BS23" s="19">
        <f t="shared" si="58"/>
        <v>78.623250559009378</v>
      </c>
      <c r="BT23">
        <v>17</v>
      </c>
      <c r="BU23">
        <v>-6.0551564645841296</v>
      </c>
      <c r="BV23" s="5">
        <f t="shared" si="105"/>
        <v>-8.4835618135929991E-2</v>
      </c>
      <c r="BW23" s="5">
        <f t="shared" si="106"/>
        <v>8.4835618135929991E-2</v>
      </c>
      <c r="BX23">
        <v>-0.14182105660438499</v>
      </c>
      <c r="BY23" s="16">
        <f t="shared" si="14"/>
        <v>141.82105660438498</v>
      </c>
      <c r="BZ23" s="5">
        <f t="shared" si="15"/>
        <v>0.33239310141652728</v>
      </c>
      <c r="CA23" s="16">
        <f t="shared" si="59"/>
        <v>3545.5264151096244</v>
      </c>
      <c r="CB23" s="5">
        <f t="shared" si="60"/>
        <v>0.33239310141652728</v>
      </c>
      <c r="CC23" s="14">
        <f t="shared" si="16"/>
        <v>2.1208904533982498E-3</v>
      </c>
      <c r="CD23" s="6">
        <f t="shared" si="61"/>
        <v>0.15672337101802788</v>
      </c>
      <c r="CE23">
        <v>17</v>
      </c>
      <c r="CF23">
        <v>-22.683231963731501</v>
      </c>
      <c r="CG23" s="5">
        <f t="shared" si="62"/>
        <v>-8.4874733684699777E-2</v>
      </c>
      <c r="CH23" s="5">
        <f t="shared" si="107"/>
        <v>8.4874733684699777E-2</v>
      </c>
      <c r="CI23">
        <v>-0.39337351918220498</v>
      </c>
      <c r="CJ23" s="16">
        <f t="shared" si="63"/>
        <v>393.37351918220497</v>
      </c>
      <c r="CK23" s="6">
        <f t="shared" si="17"/>
        <v>0.92196918558329299</v>
      </c>
      <c r="CL23" s="14">
        <f t="shared" si="18"/>
        <v>2.1218683421174943E-3</v>
      </c>
      <c r="CM23" s="6">
        <f t="shared" si="64"/>
        <v>0.43450819604727425</v>
      </c>
      <c r="CN23">
        <v>17</v>
      </c>
      <c r="CO23">
        <v>-22.729770293176902</v>
      </c>
      <c r="CP23" s="5">
        <f t="shared" si="108"/>
        <v>-8.464129767780193E-2</v>
      </c>
      <c r="CQ23" s="5">
        <f t="shared" si="109"/>
        <v>8.464129767780193E-2</v>
      </c>
      <c r="CR23">
        <v>-0.39748363196849801</v>
      </c>
      <c r="CS23" s="16">
        <f t="shared" si="65"/>
        <v>397.483631968498</v>
      </c>
      <c r="CT23" s="6">
        <f t="shared" si="19"/>
        <v>0.93160226242616728</v>
      </c>
      <c r="CU23" s="14">
        <f t="shared" si="20"/>
        <v>2.1160324419450482E-3</v>
      </c>
      <c r="CV23" s="6">
        <f t="shared" si="66"/>
        <v>0.44025896955050575</v>
      </c>
      <c r="CW23" s="27">
        <f t="shared" si="67"/>
        <v>0.92678572400473014</v>
      </c>
      <c r="CX23" s="22">
        <f t="shared" si="68"/>
        <v>2.1189503920312712E-3</v>
      </c>
      <c r="CY23" s="27">
        <f t="shared" si="69"/>
        <v>0.43737962318046225</v>
      </c>
      <c r="CZ23" s="19">
        <f t="shared" si="70"/>
        <v>119.85898946554246</v>
      </c>
      <c r="DA23">
        <v>17</v>
      </c>
      <c r="DB23">
        <v>-6.4339860835574303</v>
      </c>
      <c r="DC23" s="5">
        <f t="shared" si="110"/>
        <v>-8.4919483735029999E-2</v>
      </c>
      <c r="DD23" s="5">
        <f t="shared" si="111"/>
        <v>8.4919483735029999E-2</v>
      </c>
      <c r="DE23">
        <v>-0.14816876500845</v>
      </c>
      <c r="DF23" s="16">
        <f t="shared" si="21"/>
        <v>148.16876500845001</v>
      </c>
      <c r="DG23" s="5">
        <f t="shared" si="22"/>
        <v>0.34727054298855475</v>
      </c>
      <c r="DH23" s="16">
        <f t="shared" si="71"/>
        <v>3704.2191252112502</v>
      </c>
      <c r="DI23" s="5">
        <f t="shared" si="72"/>
        <v>0.34727054298855475</v>
      </c>
      <c r="DJ23" s="14">
        <f t="shared" si="23"/>
        <v>2.1229870933757501E-3</v>
      </c>
      <c r="DK23" s="6">
        <f t="shared" si="73"/>
        <v>0.16357637974914005</v>
      </c>
      <c r="DL23">
        <v>17</v>
      </c>
      <c r="DM23">
        <v>-22.5830077765029</v>
      </c>
      <c r="DN23" s="5">
        <f t="shared" si="74"/>
        <v>-8.4793941450101329E-2</v>
      </c>
      <c r="DO23" s="5">
        <f t="shared" si="112"/>
        <v>8.4793941450101329E-2</v>
      </c>
      <c r="DP23">
        <v>-0.326758623123169</v>
      </c>
      <c r="DQ23" s="16">
        <f t="shared" si="75"/>
        <v>326.758623123169</v>
      </c>
      <c r="DR23" s="6">
        <f t="shared" si="24"/>
        <v>0.76584052294492744</v>
      </c>
      <c r="DS23" s="14">
        <f t="shared" si="25"/>
        <v>2.1198485362525334E-3</v>
      </c>
      <c r="DT23" s="6">
        <f t="shared" si="76"/>
        <v>0.36127134078115775</v>
      </c>
      <c r="DU23">
        <v>17</v>
      </c>
      <c r="DV23">
        <v>-23.288993092854401</v>
      </c>
      <c r="DW23" s="5">
        <f t="shared" si="113"/>
        <v>-8.5268310610601361E-2</v>
      </c>
      <c r="DX23" s="5">
        <f t="shared" si="114"/>
        <v>8.5268310610601361E-2</v>
      </c>
      <c r="DY23">
        <v>-0.18710885196924201</v>
      </c>
      <c r="DZ23" s="16">
        <f t="shared" si="77"/>
        <v>187.10885196924201</v>
      </c>
      <c r="EA23" s="6">
        <f t="shared" si="26"/>
        <v>0.438536371802911</v>
      </c>
      <c r="EB23" s="14">
        <f t="shared" si="27"/>
        <v>2.1317077652650341E-3</v>
      </c>
      <c r="EC23" s="6">
        <f t="shared" si="78"/>
        <v>0.20572068036182622</v>
      </c>
      <c r="ED23" s="27">
        <f t="shared" si="79"/>
        <v>0.5565555329667411</v>
      </c>
      <c r="EE23" s="22">
        <f t="shared" si="80"/>
        <v>2.1214178148141419E-3</v>
      </c>
      <c r="EF23" s="27">
        <f t="shared" si="115"/>
        <v>0.2623507397176737</v>
      </c>
      <c r="EG23" s="19">
        <f t="shared" si="116"/>
        <v>73.512298128384188</v>
      </c>
      <c r="EH23">
        <v>17</v>
      </c>
      <c r="EI23">
        <v>-8.1097887640482895</v>
      </c>
      <c r="EJ23" s="5">
        <f t="shared" si="117"/>
        <v>-8.4886049254100371E-2</v>
      </c>
      <c r="EK23" s="5">
        <f t="shared" si="118"/>
        <v>8.4886049254100371E-2</v>
      </c>
      <c r="EL23">
        <v>-0.15081595629453701</v>
      </c>
      <c r="EM23" s="16">
        <f t="shared" si="28"/>
        <v>150.81595629453702</v>
      </c>
      <c r="EN23" s="5">
        <f t="shared" si="29"/>
        <v>0.35347489756532113</v>
      </c>
      <c r="EO23" s="16">
        <f t="shared" si="83"/>
        <v>3770.3989073634252</v>
      </c>
      <c r="EP23" s="5">
        <f t="shared" si="84"/>
        <v>0.35347489756532113</v>
      </c>
      <c r="EQ23" s="14">
        <f t="shared" si="30"/>
        <v>2.1221512313525093E-3</v>
      </c>
      <c r="ER23" s="6">
        <f t="shared" si="85"/>
        <v>0.16656442403496435</v>
      </c>
      <c r="ES23">
        <v>17</v>
      </c>
      <c r="ET23">
        <v>-22.513332227462499</v>
      </c>
      <c r="EU23" s="5">
        <f t="shared" si="86"/>
        <v>-8.4638410577799306E-2</v>
      </c>
      <c r="EV23" s="5">
        <f t="shared" si="119"/>
        <v>8.4638410577799306E-2</v>
      </c>
      <c r="EW23">
        <v>-0.18796157091856</v>
      </c>
      <c r="EX23" s="16">
        <f t="shared" si="87"/>
        <v>187.96157091856</v>
      </c>
      <c r="EY23" s="6">
        <f t="shared" si="31"/>
        <v>0.44053493184037495</v>
      </c>
      <c r="EZ23" s="14">
        <f t="shared" si="32"/>
        <v>2.1159602644449825E-3</v>
      </c>
      <c r="FA23" s="6">
        <f t="shared" si="88"/>
        <v>0.2081962214710717</v>
      </c>
      <c r="FB23">
        <v>17</v>
      </c>
      <c r="FC23">
        <v>-23.222759432704201</v>
      </c>
      <c r="FD23" s="5">
        <f t="shared" si="120"/>
        <v>-8.5481956012301907E-2</v>
      </c>
      <c r="FE23" s="5">
        <f t="shared" si="121"/>
        <v>8.5481956012301907E-2</v>
      </c>
      <c r="FF23">
        <v>-0.18818471580743801</v>
      </c>
      <c r="FG23" s="16">
        <f t="shared" si="89"/>
        <v>188.18471580743801</v>
      </c>
      <c r="FH23" s="6">
        <f t="shared" si="33"/>
        <v>0.44105792767368279</v>
      </c>
      <c r="FI23" s="14">
        <f t="shared" si="34"/>
        <v>2.1370489003075476E-3</v>
      </c>
      <c r="FJ23" s="6">
        <f t="shared" si="90"/>
        <v>0.20638644609873416</v>
      </c>
      <c r="FK23" s="27">
        <f t="shared" si="91"/>
        <v>0.41168925235979298</v>
      </c>
      <c r="FL23" s="22">
        <f t="shared" si="92"/>
        <v>2.1250534653683463E-3</v>
      </c>
      <c r="FM23" s="27">
        <f t="shared" si="93"/>
        <v>0.1937312444458581</v>
      </c>
      <c r="FN23" s="19">
        <f t="shared" si="94"/>
        <v>51.143977606621711</v>
      </c>
    </row>
    <row r="24" spans="6:170" x14ac:dyDescent="0.25">
      <c r="F24" s="1">
        <v>18</v>
      </c>
      <c r="G24" s="1">
        <v>-6.2763813887049897</v>
      </c>
      <c r="H24" s="5">
        <f t="shared" si="95"/>
        <v>-5.9898757337060182E-2</v>
      </c>
      <c r="I24" s="5">
        <f t="shared" si="96"/>
        <v>5.9898757337060182E-2</v>
      </c>
      <c r="J24" s="5">
        <v>-0.18969047814607601</v>
      </c>
      <c r="K24" s="16">
        <f t="shared" si="0"/>
        <v>189.690478146076</v>
      </c>
      <c r="L24" s="5">
        <f t="shared" si="1"/>
        <v>0.44458705815486566</v>
      </c>
      <c r="M24" s="16">
        <f t="shared" si="35"/>
        <v>4742.2619536519005</v>
      </c>
      <c r="N24" s="5">
        <f t="shared" si="36"/>
        <v>0.44458705815486571</v>
      </c>
      <c r="O24" s="14">
        <f t="shared" si="2"/>
        <v>1.4974689334265046E-3</v>
      </c>
      <c r="P24" s="6">
        <f t="shared" si="37"/>
        <v>0.29689234162445205</v>
      </c>
      <c r="Q24" s="1">
        <v>18</v>
      </c>
      <c r="R24" s="1">
        <v>-23.082754965261401</v>
      </c>
      <c r="S24" s="5">
        <f t="shared" si="38"/>
        <v>-8.9997427016502485E-2</v>
      </c>
      <c r="T24" s="5">
        <f t="shared" si="97"/>
        <v>8.9997427016502485E-2</v>
      </c>
      <c r="U24" s="1">
        <v>-0.41051730513572698</v>
      </c>
      <c r="V24" s="16">
        <f t="shared" si="39"/>
        <v>410.51730513572699</v>
      </c>
      <c r="W24" s="6">
        <f t="shared" si="3"/>
        <v>0.96214993391186021</v>
      </c>
      <c r="X24" s="14">
        <f t="shared" si="4"/>
        <v>2.249935675412562E-3</v>
      </c>
      <c r="Y24" s="6">
        <f t="shared" si="40"/>
        <v>0.42763441836417587</v>
      </c>
      <c r="Z24" s="1">
        <v>18</v>
      </c>
      <c r="AA24" s="1">
        <v>-22.850335636759102</v>
      </c>
      <c r="AB24" s="5">
        <f t="shared" si="98"/>
        <v>-9.002140857320029E-2</v>
      </c>
      <c r="AC24" s="5">
        <f t="shared" si="99"/>
        <v>9.002140857320029E-2</v>
      </c>
      <c r="AD24" s="1">
        <v>-0.50817970186471895</v>
      </c>
      <c r="AE24" s="16">
        <f t="shared" si="41"/>
        <v>508.17970186471894</v>
      </c>
      <c r="AF24" s="6">
        <f t="shared" si="5"/>
        <v>1.1910461762454352</v>
      </c>
      <c r="AG24" s="14">
        <f t="shared" si="6"/>
        <v>2.2505352143300074E-3</v>
      </c>
      <c r="AH24" s="6">
        <f t="shared" si="42"/>
        <v>0.52922796704605846</v>
      </c>
      <c r="AI24" s="27">
        <f t="shared" si="43"/>
        <v>1.0765980550786476</v>
      </c>
      <c r="AJ24" s="22">
        <f t="shared" si="44"/>
        <v>2.2502354448712845E-3</v>
      </c>
      <c r="AK24" s="27">
        <f t="shared" si="45"/>
        <v>0.47843795969547087</v>
      </c>
      <c r="AL24" s="19">
        <f t="shared" si="46"/>
        <v>135.19479551944423</v>
      </c>
      <c r="AM24">
        <v>18</v>
      </c>
      <c r="AN24">
        <v>-6.3089137905727197</v>
      </c>
      <c r="AO24" s="5">
        <f t="shared" si="100"/>
        <v>-5.9933914764790153E-2</v>
      </c>
      <c r="AP24" s="5">
        <f t="shared" si="101"/>
        <v>5.9933914764790153E-2</v>
      </c>
      <c r="AQ24">
        <v>-0.15989262610673899</v>
      </c>
      <c r="AR24" s="16">
        <f t="shared" si="7"/>
        <v>159.89262610673899</v>
      </c>
      <c r="AS24" s="5">
        <f t="shared" si="8"/>
        <v>0.37474834243766952</v>
      </c>
      <c r="AT24" s="16">
        <f t="shared" si="47"/>
        <v>3997.3156526684747</v>
      </c>
      <c r="AU24" s="5">
        <f t="shared" si="48"/>
        <v>0.37474834243766952</v>
      </c>
      <c r="AV24" s="14">
        <f t="shared" si="9"/>
        <v>1.4983478691197537E-3</v>
      </c>
      <c r="AW24" s="6">
        <f t="shared" si="49"/>
        <v>0.25010770206375765</v>
      </c>
      <c r="AX24">
        <v>18</v>
      </c>
      <c r="AY24">
        <v>-22.575495030012199</v>
      </c>
      <c r="AZ24" s="5">
        <f t="shared" si="50"/>
        <v>-8.9924690722398282E-2</v>
      </c>
      <c r="BA24" s="5">
        <f t="shared" si="102"/>
        <v>8.9924690722398282E-2</v>
      </c>
      <c r="BB24">
        <v>-0.55152662098407701</v>
      </c>
      <c r="BC24" s="16">
        <f t="shared" si="51"/>
        <v>551.526620984077</v>
      </c>
      <c r="BD24" s="6">
        <f t="shared" si="10"/>
        <v>1.2926405179314306</v>
      </c>
      <c r="BE24" s="14">
        <f t="shared" si="11"/>
        <v>2.248117268059957E-3</v>
      </c>
      <c r="BF24" s="6">
        <f t="shared" si="52"/>
        <v>0.5749880294487183</v>
      </c>
      <c r="BG24">
        <v>18</v>
      </c>
      <c r="BH24">
        <v>-22.498176395884801</v>
      </c>
      <c r="BI24" s="5">
        <f t="shared" si="103"/>
        <v>-8.9633373016702933E-2</v>
      </c>
      <c r="BJ24" s="5">
        <f t="shared" si="104"/>
        <v>8.9633373016702933E-2</v>
      </c>
      <c r="BK24">
        <v>-0.180775672197342</v>
      </c>
      <c r="BL24" s="16">
        <f t="shared" si="53"/>
        <v>182.75920301675799</v>
      </c>
      <c r="BM24" s="6">
        <f t="shared" si="12"/>
        <v>0.42834188207052659</v>
      </c>
      <c r="BN24" s="14">
        <f t="shared" si="13"/>
        <v>2.2408343254175732E-3</v>
      </c>
      <c r="BO24" s="6">
        <f t="shared" si="54"/>
        <v>0.19115285642132704</v>
      </c>
      <c r="BP24" s="27">
        <f t="shared" si="55"/>
        <v>0.69857691414654222</v>
      </c>
      <c r="BQ24" s="22">
        <f t="shared" si="56"/>
        <v>1.995766487532428E-3</v>
      </c>
      <c r="BR24" s="27">
        <f t="shared" si="57"/>
        <v>0.35002938395376354</v>
      </c>
      <c r="BS24" s="19">
        <f t="shared" si="58"/>
        <v>79.30367703747271</v>
      </c>
      <c r="BT24">
        <v>18</v>
      </c>
      <c r="BU24">
        <v>-6.0601915670265596</v>
      </c>
      <c r="BV24" s="5">
        <f t="shared" si="105"/>
        <v>-8.9870720578359986E-2</v>
      </c>
      <c r="BW24" s="5">
        <f t="shared" si="106"/>
        <v>8.9870720578359986E-2</v>
      </c>
      <c r="BX24">
        <v>-0.14229733496904401</v>
      </c>
      <c r="BY24" s="16">
        <f t="shared" si="14"/>
        <v>142.29733496904402</v>
      </c>
      <c r="BZ24" s="5">
        <f t="shared" si="15"/>
        <v>0.33350937883369691</v>
      </c>
      <c r="CA24" s="16">
        <f t="shared" si="59"/>
        <v>3557.4333742261006</v>
      </c>
      <c r="CB24" s="5">
        <f t="shared" si="60"/>
        <v>0.33350937883369697</v>
      </c>
      <c r="CC24" s="14">
        <f t="shared" si="16"/>
        <v>2.2467680144589997E-3</v>
      </c>
      <c r="CD24" s="6">
        <f t="shared" si="61"/>
        <v>0.1484396148990054</v>
      </c>
      <c r="CE24">
        <v>18</v>
      </c>
      <c r="CF24">
        <v>-22.688148089713199</v>
      </c>
      <c r="CG24" s="5">
        <f t="shared" si="62"/>
        <v>-8.9790859666397438E-2</v>
      </c>
      <c r="CH24" s="5">
        <f t="shared" si="107"/>
        <v>8.9790859666397438E-2</v>
      </c>
      <c r="CI24">
        <v>-0.41478630155324903</v>
      </c>
      <c r="CJ24" s="16">
        <f t="shared" si="63"/>
        <v>414.78630155324902</v>
      </c>
      <c r="CK24" s="6">
        <f t="shared" si="17"/>
        <v>0.9721553942654273</v>
      </c>
      <c r="CL24" s="14">
        <f t="shared" si="18"/>
        <v>2.2447714916599359E-3</v>
      </c>
      <c r="CM24" s="6">
        <f t="shared" si="64"/>
        <v>0.43307543679938215</v>
      </c>
      <c r="CN24">
        <v>18</v>
      </c>
      <c r="CO24">
        <v>-22.7348651399634</v>
      </c>
      <c r="CP24" s="5">
        <f t="shared" si="108"/>
        <v>-8.9736144464300338E-2</v>
      </c>
      <c r="CQ24" s="5">
        <f t="shared" si="109"/>
        <v>8.9736144464300338E-2</v>
      </c>
      <c r="CR24">
        <v>-0.42903758585453</v>
      </c>
      <c r="CS24" s="16">
        <f t="shared" si="65"/>
        <v>429.03758585452999</v>
      </c>
      <c r="CT24" s="6">
        <f t="shared" si="19"/>
        <v>1.0055568418465546</v>
      </c>
      <c r="CU24" s="14">
        <f t="shared" si="20"/>
        <v>2.2434036116075083E-3</v>
      </c>
      <c r="CV24" s="6">
        <f t="shared" si="66"/>
        <v>0.44822823527774569</v>
      </c>
      <c r="CW24" s="27">
        <f t="shared" si="67"/>
        <v>0.98885611805599094</v>
      </c>
      <c r="CX24" s="22">
        <f t="shared" si="68"/>
        <v>2.2440875516337219E-3</v>
      </c>
      <c r="CY24" s="27">
        <f t="shared" si="69"/>
        <v>0.44064952694741888</v>
      </c>
      <c r="CZ24" s="19">
        <f t="shared" si="70"/>
        <v>128.18145049185176</v>
      </c>
      <c r="DA24">
        <v>18</v>
      </c>
      <c r="DB24">
        <v>-6.4391610240865296</v>
      </c>
      <c r="DC24" s="5">
        <f t="shared" si="110"/>
        <v>-9.009442426412928E-2</v>
      </c>
      <c r="DD24" s="5">
        <f t="shared" si="111"/>
        <v>9.009442426412928E-2</v>
      </c>
      <c r="DE24">
        <v>-0.148065760731697</v>
      </c>
      <c r="DF24" s="16">
        <f t="shared" si="21"/>
        <v>148.065760731697</v>
      </c>
      <c r="DG24" s="5">
        <f t="shared" si="22"/>
        <v>0.34702912671491482</v>
      </c>
      <c r="DH24" s="16">
        <f t="shared" si="71"/>
        <v>3701.6440182924248</v>
      </c>
      <c r="DI24" s="5">
        <f t="shared" si="72"/>
        <v>0.34702912671491487</v>
      </c>
      <c r="DJ24" s="14">
        <f t="shared" si="23"/>
        <v>2.2523606066032322E-3</v>
      </c>
      <c r="DK24" s="6">
        <f t="shared" si="73"/>
        <v>0.15407351988732693</v>
      </c>
      <c r="DL24">
        <v>18</v>
      </c>
      <c r="DM24">
        <v>-22.588086511408701</v>
      </c>
      <c r="DN24" s="5">
        <f t="shared" si="74"/>
        <v>-8.987267635590257E-2</v>
      </c>
      <c r="DO24" s="5">
        <f t="shared" si="112"/>
        <v>8.987267635590257E-2</v>
      </c>
      <c r="DP24">
        <v>-0.35586357116699202</v>
      </c>
      <c r="DQ24" s="16">
        <f t="shared" si="75"/>
        <v>355.86357116699202</v>
      </c>
      <c r="DR24" s="6">
        <f t="shared" si="24"/>
        <v>0.83405524492263761</v>
      </c>
      <c r="DS24" s="14">
        <f t="shared" si="25"/>
        <v>2.2468169088975644E-3</v>
      </c>
      <c r="DT24" s="6">
        <f t="shared" si="76"/>
        <v>0.37121638243851374</v>
      </c>
      <c r="DU24">
        <v>18</v>
      </c>
      <c r="DV24">
        <v>-23.293723280281299</v>
      </c>
      <c r="DW24" s="5">
        <f t="shared" si="113"/>
        <v>-8.999849803749882E-2</v>
      </c>
      <c r="DX24" s="5">
        <f t="shared" si="114"/>
        <v>8.999849803749882E-2</v>
      </c>
      <c r="DY24">
        <v>-0.18640253692865399</v>
      </c>
      <c r="DZ24" s="16">
        <f t="shared" si="77"/>
        <v>186.402536928654</v>
      </c>
      <c r="EA24" s="6">
        <f t="shared" si="26"/>
        <v>0.43688094592653282</v>
      </c>
      <c r="EB24" s="14">
        <f t="shared" si="27"/>
        <v>2.2499624509374704E-3</v>
      </c>
      <c r="EC24" s="6">
        <f t="shared" si="78"/>
        <v>0.19417254974388654</v>
      </c>
      <c r="ED24" s="27">
        <f t="shared" si="79"/>
        <v>0.59054218581877627</v>
      </c>
      <c r="EE24" s="22">
        <f t="shared" si="80"/>
        <v>2.2495887577503983E-3</v>
      </c>
      <c r="EF24" s="27">
        <f t="shared" si="115"/>
        <v>0.26251117400200819</v>
      </c>
      <c r="EG24" s="19">
        <f t="shared" si="116"/>
        <v>74.113731163399891</v>
      </c>
      <c r="EH24">
        <v>18</v>
      </c>
      <c r="EI24">
        <v>-8.1147930862791799</v>
      </c>
      <c r="EJ24" s="5">
        <f t="shared" si="117"/>
        <v>-8.9890371484990794E-2</v>
      </c>
      <c r="EK24" s="5">
        <f t="shared" si="118"/>
        <v>8.9890371484990794E-2</v>
      </c>
      <c r="EL24">
        <v>-0.15105772763490699</v>
      </c>
      <c r="EM24" s="16">
        <f t="shared" si="28"/>
        <v>151.057727634907</v>
      </c>
      <c r="EN24" s="5">
        <f t="shared" si="29"/>
        <v>0.35404154914431324</v>
      </c>
      <c r="EO24" s="16">
        <f t="shared" si="83"/>
        <v>3776.4431908726747</v>
      </c>
      <c r="EP24" s="5">
        <f t="shared" si="84"/>
        <v>0.35404154914431329</v>
      </c>
      <c r="EQ24" s="14">
        <f t="shared" si="30"/>
        <v>2.2472592871247699E-3</v>
      </c>
      <c r="ER24" s="6">
        <f t="shared" si="85"/>
        <v>0.15754370275505131</v>
      </c>
      <c r="ES24">
        <v>18</v>
      </c>
      <c r="ET24">
        <v>-22.518512802493301</v>
      </c>
      <c r="EU24" s="5">
        <f t="shared" si="86"/>
        <v>-8.981898560860202E-2</v>
      </c>
      <c r="EV24" s="5">
        <f t="shared" si="119"/>
        <v>8.981898560860202E-2</v>
      </c>
      <c r="EW24">
        <v>-0.195161998271942</v>
      </c>
      <c r="EX24" s="16">
        <f t="shared" si="87"/>
        <v>195.161998271942</v>
      </c>
      <c r="EY24" s="6">
        <f t="shared" si="31"/>
        <v>0.45741093344986405</v>
      </c>
      <c r="EZ24" s="14">
        <f t="shared" si="32"/>
        <v>2.2454746402150506E-3</v>
      </c>
      <c r="FA24" s="6">
        <f t="shared" si="88"/>
        <v>0.20370345104679405</v>
      </c>
      <c r="FB24">
        <v>18</v>
      </c>
      <c r="FC24">
        <v>-23.2273757193786</v>
      </c>
      <c r="FD24" s="5">
        <f t="shared" si="120"/>
        <v>-9.0098242686700303E-2</v>
      </c>
      <c r="FE24" s="5">
        <f t="shared" si="121"/>
        <v>9.0098242686700303E-2</v>
      </c>
      <c r="FF24">
        <v>-0.18831621855497399</v>
      </c>
      <c r="FG24" s="16">
        <f t="shared" si="89"/>
        <v>188.316218554974</v>
      </c>
      <c r="FH24" s="6">
        <f t="shared" si="33"/>
        <v>0.44136613723822027</v>
      </c>
      <c r="FI24" s="14">
        <f t="shared" si="34"/>
        <v>2.2524560671675076E-3</v>
      </c>
      <c r="FJ24" s="6">
        <f t="shared" si="90"/>
        <v>0.19594883277490241</v>
      </c>
      <c r="FK24" s="27">
        <f t="shared" si="91"/>
        <v>0.41760620661079922</v>
      </c>
      <c r="FL24" s="22">
        <f t="shared" si="92"/>
        <v>2.248396664835776E-3</v>
      </c>
      <c r="FM24" s="27">
        <f t="shared" si="93"/>
        <v>0.18573511210990049</v>
      </c>
      <c r="FN24" s="19">
        <f t="shared" si="94"/>
        <v>52.746057542116091</v>
      </c>
    </row>
    <row r="25" spans="6:170" x14ac:dyDescent="0.25">
      <c r="F25" s="1">
        <v>19</v>
      </c>
      <c r="G25" s="1">
        <v>-6.2798236501243299</v>
      </c>
      <c r="H25" s="5">
        <f t="shared" si="95"/>
        <v>-6.3341018756400302E-2</v>
      </c>
      <c r="I25" s="5">
        <f t="shared" si="96"/>
        <v>6.3341018756400302E-2</v>
      </c>
      <c r="J25" s="5">
        <v>-0.19765347242355299</v>
      </c>
      <c r="K25" s="16">
        <f t="shared" si="0"/>
        <v>197.65347242355298</v>
      </c>
      <c r="L25" s="5">
        <f t="shared" si="1"/>
        <v>0.46325032599270233</v>
      </c>
      <c r="M25" s="16">
        <f t="shared" si="35"/>
        <v>4941.3368105888248</v>
      </c>
      <c r="N25" s="5">
        <f t="shared" si="36"/>
        <v>0.46325032599270238</v>
      </c>
      <c r="O25" s="14">
        <f t="shared" si="2"/>
        <v>1.5835254689100075E-3</v>
      </c>
      <c r="P25" s="6">
        <f t="shared" si="37"/>
        <v>0.29254365344156591</v>
      </c>
      <c r="Q25" s="1">
        <v>19</v>
      </c>
      <c r="R25" s="1">
        <v>-23.0875914165957</v>
      </c>
      <c r="S25" s="5">
        <f t="shared" si="38"/>
        <v>-9.4833878350801371E-2</v>
      </c>
      <c r="T25" s="5">
        <f t="shared" si="97"/>
        <v>9.4833878350801371E-2</v>
      </c>
      <c r="U25" s="1">
        <v>-0.43232459574937798</v>
      </c>
      <c r="V25" s="16">
        <f t="shared" si="39"/>
        <v>432.32459574937798</v>
      </c>
      <c r="W25" s="6">
        <f t="shared" si="3"/>
        <v>1.0132607712876047</v>
      </c>
      <c r="X25" s="14">
        <f t="shared" si="4"/>
        <v>2.3708469587700341E-3</v>
      </c>
      <c r="Y25" s="6">
        <f t="shared" si="40"/>
        <v>0.42738345785645809</v>
      </c>
      <c r="Z25" s="1">
        <v>19</v>
      </c>
      <c r="AA25" s="1">
        <v>-22.855235976823</v>
      </c>
      <c r="AB25" s="5">
        <f t="shared" si="98"/>
        <v>-9.4921748637098347E-2</v>
      </c>
      <c r="AC25" s="5">
        <f t="shared" si="99"/>
        <v>9.4921748637098347E-2</v>
      </c>
      <c r="AD25" s="1">
        <v>-0.54473597556352604</v>
      </c>
      <c r="AE25" s="16">
        <f t="shared" si="41"/>
        <v>544.73597556352604</v>
      </c>
      <c r="AF25" s="6">
        <f t="shared" si="5"/>
        <v>1.276724942727014</v>
      </c>
      <c r="AG25" s="14">
        <f t="shared" si="6"/>
        <v>2.3730437159274588E-3</v>
      </c>
      <c r="AH25" s="6">
        <f t="shared" si="42"/>
        <v>0.53801155628017183</v>
      </c>
      <c r="AI25" s="27">
        <f t="shared" si="43"/>
        <v>1.1449928570073094</v>
      </c>
      <c r="AJ25" s="22">
        <f t="shared" si="44"/>
        <v>2.3719453373487465E-3</v>
      </c>
      <c r="AK25" s="27">
        <f t="shared" si="45"/>
        <v>0.48272312138825707</v>
      </c>
      <c r="AL25" s="19">
        <f t="shared" si="46"/>
        <v>149.19304410316167</v>
      </c>
      <c r="AM25">
        <v>19</v>
      </c>
      <c r="AN25">
        <v>-6.3122617090138302</v>
      </c>
      <c r="AO25" s="5">
        <f t="shared" si="100"/>
        <v>-6.3281833205900639E-2</v>
      </c>
      <c r="AP25" s="5">
        <f t="shared" si="101"/>
        <v>6.3281833205900639E-2</v>
      </c>
      <c r="AQ25">
        <v>-0.16105305403471001</v>
      </c>
      <c r="AR25" s="16">
        <f t="shared" si="7"/>
        <v>161.05305403471002</v>
      </c>
      <c r="AS25" s="5">
        <f t="shared" si="8"/>
        <v>0.37746809539385162</v>
      </c>
      <c r="AT25" s="16">
        <f t="shared" si="47"/>
        <v>4026.3263508677505</v>
      </c>
      <c r="AU25" s="5">
        <f t="shared" si="48"/>
        <v>0.37746809539385162</v>
      </c>
      <c r="AV25" s="14">
        <f t="shared" si="9"/>
        <v>1.5820458301475161E-3</v>
      </c>
      <c r="AW25" s="6">
        <f t="shared" si="49"/>
        <v>0.2385949181754457</v>
      </c>
      <c r="AX25">
        <v>19</v>
      </c>
      <c r="AY25">
        <v>-22.580490039017199</v>
      </c>
      <c r="AZ25" s="5">
        <f t="shared" si="50"/>
        <v>-9.4919699727398665E-2</v>
      </c>
      <c r="BA25" s="5">
        <f t="shared" si="102"/>
        <v>9.4919699727398665E-2</v>
      </c>
      <c r="BB25">
        <v>-0.59380680322647095</v>
      </c>
      <c r="BC25" s="16">
        <f t="shared" si="51"/>
        <v>593.80680322647095</v>
      </c>
      <c r="BD25" s="6">
        <f t="shared" si="10"/>
        <v>1.3917346950620413</v>
      </c>
      <c r="BE25" s="14">
        <f t="shared" si="11"/>
        <v>2.3729924931849668E-3</v>
      </c>
      <c r="BF25" s="6">
        <f t="shared" si="52"/>
        <v>0.58648929529233029</v>
      </c>
      <c r="BG25">
        <v>19</v>
      </c>
      <c r="BH25">
        <v>-22.503138249805598</v>
      </c>
      <c r="BI25" s="5">
        <f t="shared" si="103"/>
        <v>-9.4595226937499888E-2</v>
      </c>
      <c r="BJ25" s="5">
        <f t="shared" si="104"/>
        <v>9.4595226937499888E-2</v>
      </c>
      <c r="BK25">
        <v>-0.17995983362197901</v>
      </c>
      <c r="BL25" s="16">
        <f t="shared" si="53"/>
        <v>182.03947693109501</v>
      </c>
      <c r="BM25" s="6">
        <f t="shared" si="12"/>
        <v>0.42665502405725397</v>
      </c>
      <c r="BN25" s="14">
        <f t="shared" si="13"/>
        <v>2.3648806734374974E-3</v>
      </c>
      <c r="BO25" s="6">
        <f t="shared" si="54"/>
        <v>0.18041291844001797</v>
      </c>
      <c r="BP25" s="27">
        <f t="shared" si="55"/>
        <v>0.73195260483771563</v>
      </c>
      <c r="BQ25" s="22">
        <f t="shared" si="56"/>
        <v>2.1066396655899937E-3</v>
      </c>
      <c r="BR25" s="27">
        <f t="shared" si="57"/>
        <v>0.34745030998584286</v>
      </c>
      <c r="BS25" s="19">
        <f t="shared" si="58"/>
        <v>81.374500078016283</v>
      </c>
      <c r="BT25">
        <v>19</v>
      </c>
      <c r="BU25">
        <v>-6.0651109992035099</v>
      </c>
      <c r="BV25" s="5">
        <f t="shared" si="105"/>
        <v>-9.4790152755310331E-2</v>
      </c>
      <c r="BW25" s="5">
        <f t="shared" si="106"/>
        <v>9.4790152755310331E-2</v>
      </c>
      <c r="BX25">
        <v>-0.14219805598259</v>
      </c>
      <c r="BY25" s="16">
        <f t="shared" si="14"/>
        <v>142.19805598259001</v>
      </c>
      <c r="BZ25" s="5">
        <f t="shared" si="15"/>
        <v>0.33327669370919533</v>
      </c>
      <c r="CA25" s="16">
        <f t="shared" si="59"/>
        <v>3554.9513995647503</v>
      </c>
      <c r="CB25" s="5">
        <f t="shared" si="60"/>
        <v>0.33327669370919538</v>
      </c>
      <c r="CC25" s="14">
        <f t="shared" si="16"/>
        <v>2.3697538188827581E-3</v>
      </c>
      <c r="CD25" s="6">
        <f t="shared" si="61"/>
        <v>0.14063768609784186</v>
      </c>
      <c r="CE25">
        <v>19</v>
      </c>
      <c r="CF25">
        <v>-22.6931776507863</v>
      </c>
      <c r="CG25" s="5">
        <f t="shared" si="62"/>
        <v>-9.4820420739498701E-2</v>
      </c>
      <c r="CH25" s="5">
        <f t="shared" si="107"/>
        <v>9.4820420739498701E-2</v>
      </c>
      <c r="CI25">
        <v>-0.439422577619553</v>
      </c>
      <c r="CJ25" s="16">
        <f t="shared" si="63"/>
        <v>439.42257761955301</v>
      </c>
      <c r="CK25" s="6">
        <f t="shared" si="17"/>
        <v>1.0298966662958273</v>
      </c>
      <c r="CL25" s="14">
        <f t="shared" si="18"/>
        <v>2.3705105184874675E-3</v>
      </c>
      <c r="CM25" s="6">
        <f t="shared" si="64"/>
        <v>0.43446196853535379</v>
      </c>
      <c r="CN25">
        <v>19</v>
      </c>
      <c r="CO25">
        <v>-22.739935446399699</v>
      </c>
      <c r="CP25" s="5">
        <f t="shared" si="108"/>
        <v>-9.4806450900598804E-2</v>
      </c>
      <c r="CQ25" s="5">
        <f t="shared" si="109"/>
        <v>9.4806450900598804E-2</v>
      </c>
      <c r="CR25">
        <v>-0.44955257326364501</v>
      </c>
      <c r="CS25" s="16">
        <f t="shared" si="65"/>
        <v>449.552573263645</v>
      </c>
      <c r="CT25" s="6">
        <f t="shared" si="19"/>
        <v>1.0536388435866679</v>
      </c>
      <c r="CU25" s="14">
        <f t="shared" si="20"/>
        <v>2.3701612725149702E-3</v>
      </c>
      <c r="CV25" s="6">
        <f t="shared" si="66"/>
        <v>0.44454310168888017</v>
      </c>
      <c r="CW25" s="27">
        <f t="shared" si="67"/>
        <v>1.0417677549412476</v>
      </c>
      <c r="CX25" s="22">
        <f t="shared" si="68"/>
        <v>2.3703358955012186E-3</v>
      </c>
      <c r="CY25" s="27">
        <f t="shared" si="69"/>
        <v>0.43950216377285251</v>
      </c>
      <c r="CZ25" s="19">
        <f t="shared" si="70"/>
        <v>132.67897855052141</v>
      </c>
      <c r="DA25">
        <v>19</v>
      </c>
      <c r="DB25">
        <v>-6.4440062298531702</v>
      </c>
      <c r="DC25" s="5">
        <f t="shared" si="110"/>
        <v>-9.4939630030769884E-2</v>
      </c>
      <c r="DD25" s="5">
        <f t="shared" si="111"/>
        <v>9.4939630030769884E-2</v>
      </c>
      <c r="DE25">
        <v>-0.147089548408985</v>
      </c>
      <c r="DF25" s="16">
        <f t="shared" si="21"/>
        <v>147.089548408985</v>
      </c>
      <c r="DG25" s="5">
        <f t="shared" si="22"/>
        <v>0.34474112908355858</v>
      </c>
      <c r="DH25" s="16">
        <f t="shared" si="71"/>
        <v>3677.2387102246248</v>
      </c>
      <c r="DI25" s="5">
        <f t="shared" si="72"/>
        <v>0.34474112908355858</v>
      </c>
      <c r="DJ25" s="14">
        <f t="shared" si="23"/>
        <v>2.3734907507692469E-3</v>
      </c>
      <c r="DK25" s="6">
        <f t="shared" si="73"/>
        <v>0.14524645987005771</v>
      </c>
      <c r="DL25">
        <v>19</v>
      </c>
      <c r="DM25">
        <v>-22.593037003193899</v>
      </c>
      <c r="DN25" s="5">
        <f t="shared" si="74"/>
        <v>-9.4823168141100922E-2</v>
      </c>
      <c r="DO25" s="5">
        <f t="shared" si="112"/>
        <v>9.4823168141100922E-2</v>
      </c>
      <c r="DP25">
        <v>-0.38198512047529198</v>
      </c>
      <c r="DQ25" s="16">
        <f t="shared" si="75"/>
        <v>381.98512047529198</v>
      </c>
      <c r="DR25" s="6">
        <f t="shared" si="24"/>
        <v>0.89527762611396566</v>
      </c>
      <c r="DS25" s="14">
        <f t="shared" si="25"/>
        <v>2.3705792035275232E-3</v>
      </c>
      <c r="DT25" s="6">
        <f t="shared" si="76"/>
        <v>0.37766197593472278</v>
      </c>
      <c r="DU25">
        <v>19</v>
      </c>
      <c r="DV25">
        <v>-23.298904553804</v>
      </c>
      <c r="DW25" s="5">
        <f t="shared" si="113"/>
        <v>-9.5179771560200521E-2</v>
      </c>
      <c r="DX25" s="5">
        <f t="shared" si="114"/>
        <v>9.5179771560200521E-2</v>
      </c>
      <c r="DY25">
        <v>-0.18722098320722599</v>
      </c>
      <c r="DZ25" s="16">
        <f t="shared" si="77"/>
        <v>187.220983207226</v>
      </c>
      <c r="EA25" s="6">
        <f t="shared" si="26"/>
        <v>0.43879917939193591</v>
      </c>
      <c r="EB25" s="14">
        <f t="shared" si="27"/>
        <v>2.3794942890050129E-3</v>
      </c>
      <c r="EC25" s="6">
        <f t="shared" si="78"/>
        <v>0.18440858690836368</v>
      </c>
      <c r="ED25" s="27">
        <f t="shared" si="79"/>
        <v>0.62000937759876207</v>
      </c>
      <c r="EE25" s="22">
        <f t="shared" si="80"/>
        <v>2.3720349771483851E-3</v>
      </c>
      <c r="EF25" s="27">
        <f t="shared" si="115"/>
        <v>0.26138289846978796</v>
      </c>
      <c r="EG25" s="19">
        <f t="shared" si="116"/>
        <v>81.5839706964626</v>
      </c>
      <c r="EH25">
        <v>19</v>
      </c>
      <c r="EI25">
        <v>-8.1198140791843993</v>
      </c>
      <c r="EJ25" s="5">
        <f t="shared" si="117"/>
        <v>-9.4911364390210196E-2</v>
      </c>
      <c r="EK25" s="5">
        <f t="shared" si="118"/>
        <v>9.4911364390210196E-2</v>
      </c>
      <c r="EL25">
        <v>-0.15234760940074901</v>
      </c>
      <c r="EM25" s="16">
        <f t="shared" si="28"/>
        <v>152.34760940074901</v>
      </c>
      <c r="EN25" s="5">
        <f t="shared" si="29"/>
        <v>0.35706470953300551</v>
      </c>
      <c r="EO25" s="16">
        <f t="shared" si="83"/>
        <v>3808.6902350187252</v>
      </c>
      <c r="EP25" s="5">
        <f t="shared" si="84"/>
        <v>0.35706470953300551</v>
      </c>
      <c r="EQ25" s="14">
        <f t="shared" si="30"/>
        <v>2.372784109755255E-3</v>
      </c>
      <c r="ER25" s="6">
        <f t="shared" si="85"/>
        <v>0.15048343760606001</v>
      </c>
      <c r="ES25">
        <v>19</v>
      </c>
      <c r="ET25">
        <v>-22.5233981948296</v>
      </c>
      <c r="EU25" s="5">
        <f t="shared" si="86"/>
        <v>-9.4704377944900386E-2</v>
      </c>
      <c r="EV25" s="5">
        <f t="shared" si="119"/>
        <v>9.4704377944900386E-2</v>
      </c>
      <c r="EW25">
        <v>-0.20376536995172501</v>
      </c>
      <c r="EX25" s="16">
        <f t="shared" si="87"/>
        <v>203.76536995172501</v>
      </c>
      <c r="EY25" s="6">
        <f t="shared" si="31"/>
        <v>0.47757508582435548</v>
      </c>
      <c r="EZ25" s="14">
        <f t="shared" si="32"/>
        <v>2.3676094486225095E-3</v>
      </c>
      <c r="FA25" s="6">
        <f t="shared" si="88"/>
        <v>0.20171193610593663</v>
      </c>
      <c r="FB25">
        <v>19</v>
      </c>
      <c r="FC25">
        <v>-23.232493430134699</v>
      </c>
      <c r="FD25" s="5">
        <f t="shared" si="120"/>
        <v>-9.5215953442799872E-2</v>
      </c>
      <c r="FE25" s="5">
        <f t="shared" si="121"/>
        <v>9.5215953442799872E-2</v>
      </c>
      <c r="FF25">
        <v>-0.187857821583748</v>
      </c>
      <c r="FG25" s="16">
        <f t="shared" si="89"/>
        <v>187.85782158374801</v>
      </c>
      <c r="FH25" s="6">
        <f t="shared" si="33"/>
        <v>0.44029176933690939</v>
      </c>
      <c r="FI25" s="14">
        <f t="shared" si="34"/>
        <v>2.3803988360699968E-3</v>
      </c>
      <c r="FJ25" s="6">
        <f t="shared" si="90"/>
        <v>0.18496554554858738</v>
      </c>
      <c r="FK25" s="27">
        <f t="shared" si="91"/>
        <v>0.4249771882314235</v>
      </c>
      <c r="FL25" s="22">
        <f t="shared" si="92"/>
        <v>2.3735974648159204E-3</v>
      </c>
      <c r="FM25" s="27">
        <f t="shared" si="93"/>
        <v>0.17904349601434283</v>
      </c>
      <c r="FN25" s="19">
        <f t="shared" si="94"/>
        <v>53.385007937617416</v>
      </c>
    </row>
    <row r="26" spans="6:170" x14ac:dyDescent="0.25">
      <c r="F26" s="1">
        <v>20</v>
      </c>
      <c r="G26" s="1">
        <v>-6.2831300315779997</v>
      </c>
      <c r="H26" s="5">
        <f t="shared" si="95"/>
        <v>-6.6647400210070096E-2</v>
      </c>
      <c r="I26" s="5">
        <f t="shared" si="96"/>
        <v>6.6647400210070096E-2</v>
      </c>
      <c r="J26" s="5">
        <v>-0.20300317555666</v>
      </c>
      <c r="K26" s="16">
        <f t="shared" si="0"/>
        <v>203.00317555666001</v>
      </c>
      <c r="L26" s="5">
        <f t="shared" si="1"/>
        <v>0.47578869271092195</v>
      </c>
      <c r="M26" s="16">
        <f t="shared" si="35"/>
        <v>5075.0793889165006</v>
      </c>
      <c r="N26" s="5">
        <f t="shared" si="36"/>
        <v>0.47578869271092195</v>
      </c>
      <c r="O26" s="14">
        <f t="shared" si="2"/>
        <v>1.6661850052517523E-3</v>
      </c>
      <c r="P26" s="6">
        <f t="shared" si="37"/>
        <v>0.28555574033570941</v>
      </c>
      <c r="Q26" s="1">
        <v>20</v>
      </c>
      <c r="R26" s="1">
        <v>-23.0926013267622</v>
      </c>
      <c r="S26" s="5">
        <f t="shared" si="38"/>
        <v>-9.9843788517301135E-2</v>
      </c>
      <c r="T26" s="5">
        <f t="shared" si="97"/>
        <v>9.9843788517301135E-2</v>
      </c>
      <c r="U26" s="1">
        <v>-0.46447422355413398</v>
      </c>
      <c r="V26" s="16">
        <f t="shared" si="39"/>
        <v>464.47422355413397</v>
      </c>
      <c r="W26" s="6">
        <f t="shared" si="3"/>
        <v>1.0886114614550015</v>
      </c>
      <c r="X26" s="14">
        <f t="shared" si="4"/>
        <v>2.4960947129325285E-3</v>
      </c>
      <c r="Y26" s="6">
        <f t="shared" si="40"/>
        <v>0.43612586325943137</v>
      </c>
      <c r="Z26" s="1">
        <v>20</v>
      </c>
      <c r="AA26" s="1">
        <v>-22.8602756427461</v>
      </c>
      <c r="AB26" s="5">
        <f t="shared" si="98"/>
        <v>-9.9961414560198136E-2</v>
      </c>
      <c r="AC26" s="5">
        <f t="shared" si="99"/>
        <v>9.9961414560198136E-2</v>
      </c>
      <c r="AD26" s="1">
        <v>-0.58539882302284196</v>
      </c>
      <c r="AE26" s="16">
        <f t="shared" si="41"/>
        <v>585.39882302284195</v>
      </c>
      <c r="AF26" s="6">
        <f t="shared" si="5"/>
        <v>1.372028491459786</v>
      </c>
      <c r="AG26" s="14">
        <f t="shared" si="6"/>
        <v>2.4990353640049535E-3</v>
      </c>
      <c r="AH26" s="6">
        <f t="shared" si="42"/>
        <v>0.54902323961553456</v>
      </c>
      <c r="AI26" s="27">
        <f t="shared" si="43"/>
        <v>1.2303199764573938</v>
      </c>
      <c r="AJ26" s="22">
        <f t="shared" si="44"/>
        <v>2.497565038468741E-3</v>
      </c>
      <c r="AK26" s="27">
        <f t="shared" si="45"/>
        <v>0.49260778298358304</v>
      </c>
      <c r="AL26" s="19">
        <f t="shared" si="46"/>
        <v>158.25702480325438</v>
      </c>
      <c r="AM26">
        <v>20</v>
      </c>
      <c r="AN26">
        <v>-6.3153496953205002</v>
      </c>
      <c r="AO26" s="5">
        <f t="shared" si="100"/>
        <v>-6.6369819512570594E-2</v>
      </c>
      <c r="AP26" s="5">
        <f t="shared" si="101"/>
        <v>6.6369819512570594E-2</v>
      </c>
      <c r="AQ26">
        <v>-0.161684304475784</v>
      </c>
      <c r="AR26" s="16">
        <f t="shared" si="7"/>
        <v>161.68430447578399</v>
      </c>
      <c r="AS26" s="5">
        <f t="shared" si="8"/>
        <v>0.37894758861511868</v>
      </c>
      <c r="AT26" s="16">
        <f t="shared" si="47"/>
        <v>4042.1076118945998</v>
      </c>
      <c r="AU26" s="5">
        <f t="shared" si="48"/>
        <v>0.37894758861511874</v>
      </c>
      <c r="AV26" s="14">
        <f t="shared" si="9"/>
        <v>1.6592454878142648E-3</v>
      </c>
      <c r="AW26" s="6">
        <f t="shared" si="49"/>
        <v>0.22838548689640187</v>
      </c>
      <c r="AX26">
        <v>20</v>
      </c>
      <c r="AY26">
        <v>-22.585341717475799</v>
      </c>
      <c r="AZ26" s="5">
        <f t="shared" si="50"/>
        <v>-9.9771378185998572E-2</v>
      </c>
      <c r="BA26" s="5">
        <f t="shared" si="102"/>
        <v>9.9771378185998572E-2</v>
      </c>
      <c r="BB26">
        <v>-0.63573159277439095</v>
      </c>
      <c r="BC26" s="16">
        <f t="shared" si="51"/>
        <v>635.73159277439095</v>
      </c>
      <c r="BD26" s="6">
        <f t="shared" si="10"/>
        <v>1.4899959205649789</v>
      </c>
      <c r="BE26" s="14">
        <f t="shared" si="11"/>
        <v>2.4942844546499642E-3</v>
      </c>
      <c r="BF26" s="6">
        <f t="shared" si="52"/>
        <v>0.59736407280543224</v>
      </c>
      <c r="BG26">
        <v>20</v>
      </c>
      <c r="BH26">
        <v>-22.508249860398699</v>
      </c>
      <c r="BI26" s="5">
        <f t="shared" si="103"/>
        <v>-9.9706837530600723E-2</v>
      </c>
      <c r="BJ26" s="5">
        <f t="shared" si="104"/>
        <v>9.9706837530600723E-2</v>
      </c>
      <c r="BK26">
        <v>-0.17863102257251701</v>
      </c>
      <c r="BL26" s="16">
        <f t="shared" si="53"/>
        <v>181.07201904058502</v>
      </c>
      <c r="BM26" s="6">
        <f t="shared" si="12"/>
        <v>0.42438754462637107</v>
      </c>
      <c r="BN26" s="14">
        <f t="shared" si="13"/>
        <v>2.492670938265018E-3</v>
      </c>
      <c r="BO26" s="6">
        <f t="shared" si="54"/>
        <v>0.17025413908895609</v>
      </c>
      <c r="BP26" s="27">
        <f t="shared" si="55"/>
        <v>0.76444368460215617</v>
      </c>
      <c r="BQ26" s="22">
        <f t="shared" si="56"/>
        <v>2.215400293576416E-3</v>
      </c>
      <c r="BR26" s="27">
        <f t="shared" si="57"/>
        <v>0.34505894344181109</v>
      </c>
      <c r="BS26" s="19">
        <f t="shared" si="58"/>
        <v>89.753652162227752</v>
      </c>
      <c r="BT26">
        <v>20</v>
      </c>
      <c r="BU26">
        <v>-6.0700908742164401</v>
      </c>
      <c r="BV26" s="5">
        <f t="shared" si="105"/>
        <v>-9.977002776824051E-2</v>
      </c>
      <c r="BW26" s="5">
        <f t="shared" si="106"/>
        <v>9.977002776824051E-2</v>
      </c>
      <c r="BX26">
        <v>-0.142247229814529</v>
      </c>
      <c r="BY26" s="16">
        <f t="shared" si="14"/>
        <v>142.24722981452899</v>
      </c>
      <c r="BZ26" s="5">
        <f t="shared" si="15"/>
        <v>0.33339194487780233</v>
      </c>
      <c r="CA26" s="16">
        <f t="shared" si="59"/>
        <v>3556.180745363225</v>
      </c>
      <c r="CB26" s="5">
        <f t="shared" si="60"/>
        <v>0.33339194487780238</v>
      </c>
      <c r="CC26" s="14">
        <f t="shared" si="16"/>
        <v>2.4942506942060129E-3</v>
      </c>
      <c r="CD26" s="6">
        <f t="shared" si="61"/>
        <v>0.13366416842230447</v>
      </c>
      <c r="CE26">
        <v>20</v>
      </c>
      <c r="CF26">
        <v>-22.6982836734438</v>
      </c>
      <c r="CG26" s="5">
        <f t="shared" si="62"/>
        <v>-9.9926443396999076E-2</v>
      </c>
      <c r="CH26" s="5">
        <f t="shared" si="107"/>
        <v>9.9926443396999076E-2</v>
      </c>
      <c r="CI26">
        <v>-0.46241749078035399</v>
      </c>
      <c r="CJ26" s="16">
        <f t="shared" si="63"/>
        <v>462.417490780354</v>
      </c>
      <c r="CK26" s="6">
        <f t="shared" si="17"/>
        <v>1.0837909940164545</v>
      </c>
      <c r="CL26" s="14">
        <f t="shared" si="18"/>
        <v>2.4981610849249768E-3</v>
      </c>
      <c r="CM26" s="6">
        <f t="shared" si="64"/>
        <v>0.43383551227202077</v>
      </c>
      <c r="CN26">
        <v>20</v>
      </c>
      <c r="CO26">
        <v>-22.744772037432401</v>
      </c>
      <c r="CP26" s="5">
        <f t="shared" si="108"/>
        <v>-9.9643041933301646E-2</v>
      </c>
      <c r="CQ26" s="5">
        <f t="shared" si="109"/>
        <v>9.9643041933301646E-2</v>
      </c>
      <c r="CR26">
        <v>-0.47057326883077599</v>
      </c>
      <c r="CS26" s="16">
        <f t="shared" si="65"/>
        <v>470.57326883077599</v>
      </c>
      <c r="CT26" s="6">
        <f t="shared" si="19"/>
        <v>1.1029060988221313</v>
      </c>
      <c r="CU26" s="14">
        <f t="shared" si="20"/>
        <v>2.4910760483325411E-3</v>
      </c>
      <c r="CV26" s="6">
        <f t="shared" si="66"/>
        <v>0.44274284583177892</v>
      </c>
      <c r="CW26" s="27">
        <f t="shared" si="67"/>
        <v>1.0933485464192929</v>
      </c>
      <c r="CX26" s="22">
        <f t="shared" si="68"/>
        <v>2.4946185666287592E-3</v>
      </c>
      <c r="CY26" s="27">
        <f t="shared" si="69"/>
        <v>0.43828285455954491</v>
      </c>
      <c r="CZ26" s="19">
        <f t="shared" si="70"/>
        <v>142.99665905903609</v>
      </c>
      <c r="DA26">
        <v>20</v>
      </c>
      <c r="DB26">
        <v>-6.4491267345769696</v>
      </c>
      <c r="DC26" s="5">
        <f t="shared" si="110"/>
        <v>-0.10006013475456932</v>
      </c>
      <c r="DD26" s="5">
        <f t="shared" si="111"/>
        <v>0.10006013475456932</v>
      </c>
      <c r="DE26">
        <v>-0.148693472146988</v>
      </c>
      <c r="DF26" s="16">
        <f t="shared" si="21"/>
        <v>148.693472146988</v>
      </c>
      <c r="DG26" s="5">
        <f t="shared" si="22"/>
        <v>0.34850032534450315</v>
      </c>
      <c r="DH26" s="16">
        <f t="shared" si="71"/>
        <v>3717.3368036747001</v>
      </c>
      <c r="DI26" s="5">
        <f t="shared" si="72"/>
        <v>0.34850032534450315</v>
      </c>
      <c r="DJ26" s="14">
        <f t="shared" si="23"/>
        <v>2.501503368864233E-3</v>
      </c>
      <c r="DK26" s="6">
        <f t="shared" si="73"/>
        <v>0.13931635259109568</v>
      </c>
      <c r="DL26">
        <v>20</v>
      </c>
      <c r="DM26">
        <v>-22.598125703251299</v>
      </c>
      <c r="DN26" s="5">
        <f t="shared" si="74"/>
        <v>-9.9911868198500287E-2</v>
      </c>
      <c r="DO26" s="5">
        <f t="shared" si="112"/>
        <v>9.9911868198500287E-2</v>
      </c>
      <c r="DP26">
        <v>-0.41329935193061801</v>
      </c>
      <c r="DQ26" s="16">
        <f t="shared" si="75"/>
        <v>413.299351930618</v>
      </c>
      <c r="DR26" s="6">
        <f t="shared" si="24"/>
        <v>0.96867035608738594</v>
      </c>
      <c r="DS26" s="14">
        <f t="shared" si="25"/>
        <v>2.4977967049625073E-3</v>
      </c>
      <c r="DT26" s="6">
        <f t="shared" si="76"/>
        <v>0.38780992630940558</v>
      </c>
      <c r="DU26">
        <v>20</v>
      </c>
      <c r="DV26">
        <v>-23.303959772814402</v>
      </c>
      <c r="DW26" s="5">
        <f t="shared" si="113"/>
        <v>-0.10023499057060192</v>
      </c>
      <c r="DX26" s="5">
        <f t="shared" si="114"/>
        <v>0.10023499057060192</v>
      </c>
      <c r="DY26">
        <v>-0.187266990542412</v>
      </c>
      <c r="DZ26" s="16">
        <f t="shared" si="77"/>
        <v>187.266990542412</v>
      </c>
      <c r="EA26" s="6">
        <f t="shared" si="26"/>
        <v>0.43890700908377811</v>
      </c>
      <c r="EB26" s="14">
        <f t="shared" si="27"/>
        <v>2.5058747642650479E-3</v>
      </c>
      <c r="EC26" s="6">
        <f t="shared" si="78"/>
        <v>0.17515121479444959</v>
      </c>
      <c r="ED26" s="27">
        <f t="shared" si="79"/>
        <v>0.65858534071594454</v>
      </c>
      <c r="EE26" s="22">
        <f t="shared" si="80"/>
        <v>2.4996500369133699E-3</v>
      </c>
      <c r="EF26" s="27">
        <f t="shared" si="115"/>
        <v>0.26347101833870396</v>
      </c>
      <c r="EG26" s="19">
        <f t="shared" si="116"/>
        <v>83.629695052494512</v>
      </c>
      <c r="EH26">
        <v>20</v>
      </c>
      <c r="EI26">
        <v>-8.1248798221400005</v>
      </c>
      <c r="EJ26" s="5">
        <f t="shared" si="117"/>
        <v>-9.9977107345811334E-2</v>
      </c>
      <c r="EK26" s="5">
        <f t="shared" si="118"/>
        <v>9.9977107345811334E-2</v>
      </c>
      <c r="EL26">
        <v>-0.150913186371326</v>
      </c>
      <c r="EM26" s="16">
        <f t="shared" si="28"/>
        <v>150.91318637132599</v>
      </c>
      <c r="EN26" s="5">
        <f t="shared" si="29"/>
        <v>0.35370278055779525</v>
      </c>
      <c r="EO26" s="16">
        <f t="shared" si="83"/>
        <v>3772.8296592831498</v>
      </c>
      <c r="EP26" s="5">
        <f t="shared" si="84"/>
        <v>0.3537027805577953</v>
      </c>
      <c r="EQ26" s="14">
        <f t="shared" si="30"/>
        <v>2.4994276836452834E-3</v>
      </c>
      <c r="ER26" s="6">
        <f t="shared" si="85"/>
        <v>0.14151350842123123</v>
      </c>
      <c r="ES26">
        <v>20</v>
      </c>
      <c r="ET26">
        <v>-22.528546173569801</v>
      </c>
      <c r="EU26" s="5">
        <f t="shared" si="86"/>
        <v>-9.9852356685101284E-2</v>
      </c>
      <c r="EV26" s="5">
        <f t="shared" si="119"/>
        <v>9.9852356685101284E-2</v>
      </c>
      <c r="EW26">
        <v>-0.21131709218025199</v>
      </c>
      <c r="EX26" s="16">
        <f t="shared" si="87"/>
        <v>211.31709218025199</v>
      </c>
      <c r="EY26" s="6">
        <f t="shared" si="31"/>
        <v>0.49527443479746563</v>
      </c>
      <c r="EZ26" s="14">
        <f t="shared" si="32"/>
        <v>2.4963089171275319E-3</v>
      </c>
      <c r="FA26" s="6">
        <f t="shared" si="88"/>
        <v>0.19840270224543005</v>
      </c>
      <c r="FB26">
        <v>20</v>
      </c>
      <c r="FC26">
        <v>-23.237262546845798</v>
      </c>
      <c r="FD26" s="5">
        <f t="shared" si="120"/>
        <v>-9.9985070153898903E-2</v>
      </c>
      <c r="FE26" s="5">
        <f t="shared" si="121"/>
        <v>9.9985070153898903E-2</v>
      </c>
      <c r="FF26">
        <v>-0.18837619572877901</v>
      </c>
      <c r="FG26" s="16">
        <f t="shared" si="89"/>
        <v>188.37619572877901</v>
      </c>
      <c r="FH26" s="6">
        <f t="shared" si="33"/>
        <v>0.44150670873932585</v>
      </c>
      <c r="FI26" s="14">
        <f t="shared" si="34"/>
        <v>2.4996267538474727E-3</v>
      </c>
      <c r="FJ26" s="6">
        <f t="shared" si="90"/>
        <v>0.17662905394165365</v>
      </c>
      <c r="FK26" s="27">
        <f t="shared" si="91"/>
        <v>0.43016130803152891</v>
      </c>
      <c r="FL26" s="22">
        <f t="shared" si="92"/>
        <v>2.4984544515400959E-3</v>
      </c>
      <c r="FM26" s="27">
        <f t="shared" si="93"/>
        <v>0.17217096263907036</v>
      </c>
      <c r="FN26" s="19">
        <f t="shared" si="94"/>
        <v>53.321458615260127</v>
      </c>
    </row>
    <row r="27" spans="6:170" x14ac:dyDescent="0.25">
      <c r="F27" s="1">
        <v>21</v>
      </c>
      <c r="G27" s="1">
        <v>-6.2864308716622697</v>
      </c>
      <c r="H27" s="5">
        <f t="shared" si="95"/>
        <v>-6.9948240294340103E-2</v>
      </c>
      <c r="I27" s="5">
        <f t="shared" si="96"/>
        <v>6.9948240294340103E-2</v>
      </c>
      <c r="J27" s="5">
        <v>-0.21217651665210699</v>
      </c>
      <c r="K27" s="16">
        <f t="shared" si="0"/>
        <v>212.17651665210698</v>
      </c>
      <c r="L27" s="5">
        <f t="shared" si="1"/>
        <v>0.49728871090337579</v>
      </c>
      <c r="M27" s="16">
        <f t="shared" si="35"/>
        <v>5304.4129163026746</v>
      </c>
      <c r="N27" s="5">
        <f t="shared" si="36"/>
        <v>0.49728871090337579</v>
      </c>
      <c r="O27" s="14">
        <f t="shared" si="2"/>
        <v>1.7487060073585025E-3</v>
      </c>
      <c r="P27" s="6">
        <f t="shared" si="37"/>
        <v>0.28437525164939093</v>
      </c>
      <c r="Q27" s="1">
        <v>21</v>
      </c>
      <c r="R27" s="1">
        <v>-23.097625998391599</v>
      </c>
      <c r="S27" s="5">
        <f t="shared" si="38"/>
        <v>-0.10486846014670093</v>
      </c>
      <c r="T27" s="5">
        <f t="shared" si="97"/>
        <v>0.10486846014670093</v>
      </c>
      <c r="U27" s="1">
        <v>-0.49251988530159002</v>
      </c>
      <c r="V27" s="16">
        <f t="shared" si="39"/>
        <v>492.51988530159002</v>
      </c>
      <c r="W27" s="6">
        <f t="shared" si="3"/>
        <v>1.1543434811756017</v>
      </c>
      <c r="X27" s="14">
        <f t="shared" si="4"/>
        <v>2.6217115036675231E-3</v>
      </c>
      <c r="Y27" s="6">
        <f t="shared" si="40"/>
        <v>0.44030148990870499</v>
      </c>
      <c r="Z27" s="1">
        <v>21</v>
      </c>
      <c r="AA27" s="1">
        <v>-22.8652054126038</v>
      </c>
      <c r="AB27" s="5">
        <f t="shared" si="98"/>
        <v>-0.10489118441789813</v>
      </c>
      <c r="AC27" s="5">
        <f t="shared" si="99"/>
        <v>0.10489118441789813</v>
      </c>
      <c r="AD27" s="1">
        <v>-0.62823202461004302</v>
      </c>
      <c r="AE27" s="16">
        <f t="shared" si="41"/>
        <v>628.23202461004303</v>
      </c>
      <c r="AF27" s="6">
        <f t="shared" si="5"/>
        <v>1.4724188076797882</v>
      </c>
      <c r="AG27" s="14">
        <f t="shared" si="6"/>
        <v>2.6222796104474534E-3</v>
      </c>
      <c r="AH27" s="6">
        <f t="shared" si="42"/>
        <v>0.56150335830454845</v>
      </c>
      <c r="AI27" s="27">
        <f t="shared" si="43"/>
        <v>1.3133811444276948</v>
      </c>
      <c r="AJ27" s="22">
        <f t="shared" si="44"/>
        <v>2.621995557057488E-3</v>
      </c>
      <c r="AK27" s="27">
        <f t="shared" si="45"/>
        <v>0.50090898929730665</v>
      </c>
      <c r="AL27" s="19">
        <f t="shared" si="46"/>
        <v>170.33247073961115</v>
      </c>
      <c r="AM27">
        <v>21</v>
      </c>
      <c r="AN27">
        <v>-6.3187860894075296</v>
      </c>
      <c r="AO27" s="5">
        <f t="shared" si="100"/>
        <v>-6.9806213599600042E-2</v>
      </c>
      <c r="AP27" s="5">
        <f t="shared" si="101"/>
        <v>6.9806213599600042E-2</v>
      </c>
      <c r="AQ27">
        <v>-0.16011074185371399</v>
      </c>
      <c r="AR27" s="16">
        <f t="shared" si="7"/>
        <v>160.11074185371399</v>
      </c>
      <c r="AS27" s="5">
        <f t="shared" si="8"/>
        <v>0.37525955121964216</v>
      </c>
      <c r="AT27" s="16">
        <f t="shared" si="47"/>
        <v>4002.7685463428497</v>
      </c>
      <c r="AU27" s="5">
        <f t="shared" si="48"/>
        <v>0.37525955121964216</v>
      </c>
      <c r="AV27" s="14">
        <f t="shared" si="9"/>
        <v>1.745155339990001E-3</v>
      </c>
      <c r="AW27" s="6">
        <f t="shared" si="49"/>
        <v>0.21502931150059815</v>
      </c>
      <c r="AX27">
        <v>21</v>
      </c>
      <c r="AY27">
        <v>-22.590521221485599</v>
      </c>
      <c r="AZ27" s="5">
        <f t="shared" si="50"/>
        <v>-0.10495088219579785</v>
      </c>
      <c r="BA27" s="5">
        <f t="shared" si="102"/>
        <v>0.10495088219579785</v>
      </c>
      <c r="BB27">
        <v>-0.68968012928962696</v>
      </c>
      <c r="BC27" s="16">
        <f t="shared" si="51"/>
        <v>689.68012928962696</v>
      </c>
      <c r="BD27" s="6">
        <f t="shared" si="10"/>
        <v>1.616437803022563</v>
      </c>
      <c r="BE27" s="14">
        <f t="shared" si="11"/>
        <v>2.6237720548949461E-3</v>
      </c>
      <c r="BF27" s="6">
        <f t="shared" si="52"/>
        <v>0.61607402213424522</v>
      </c>
      <c r="BG27">
        <v>21</v>
      </c>
      <c r="BH27">
        <v>-22.5133711567467</v>
      </c>
      <c r="BI27" s="5">
        <f t="shared" si="103"/>
        <v>-0.1048281338786019</v>
      </c>
      <c r="BJ27" s="5">
        <f t="shared" si="104"/>
        <v>0.1048281338786019</v>
      </c>
      <c r="BK27">
        <v>-0.179838947951794</v>
      </c>
      <c r="BL27" s="16">
        <f t="shared" si="53"/>
        <v>178.85025590658199</v>
      </c>
      <c r="BM27" s="6">
        <f t="shared" si="12"/>
        <v>0.4191802872810515</v>
      </c>
      <c r="BN27" s="14">
        <f t="shared" si="13"/>
        <v>2.6207033469650477E-3</v>
      </c>
      <c r="BO27" s="6">
        <f t="shared" si="54"/>
        <v>0.15994953712196794</v>
      </c>
      <c r="BP27" s="27">
        <f t="shared" si="55"/>
        <v>0.8036258805077523</v>
      </c>
      <c r="BQ27" s="22">
        <f t="shared" si="56"/>
        <v>2.3298769139499984E-3</v>
      </c>
      <c r="BR27" s="27">
        <f t="shared" si="57"/>
        <v>0.3449220324456157</v>
      </c>
      <c r="BS27" s="19">
        <f t="shared" si="58"/>
        <v>93.408265896064862</v>
      </c>
      <c r="BT27">
        <v>21</v>
      </c>
      <c r="BU27">
        <v>-6.07505230904213</v>
      </c>
      <c r="BV27" s="5">
        <f t="shared" si="105"/>
        <v>-0.1047314625939304</v>
      </c>
      <c r="BW27" s="5">
        <f t="shared" si="106"/>
        <v>0.1047314625939304</v>
      </c>
      <c r="BX27">
        <v>-0.14370828866958599</v>
      </c>
      <c r="BY27" s="16">
        <f t="shared" si="14"/>
        <v>143.70828866958598</v>
      </c>
      <c r="BZ27" s="5">
        <f t="shared" si="15"/>
        <v>0.33681630156934217</v>
      </c>
      <c r="CA27" s="16">
        <f t="shared" si="59"/>
        <v>3592.7072167396495</v>
      </c>
      <c r="CB27" s="5">
        <f t="shared" si="60"/>
        <v>0.33681630156934217</v>
      </c>
      <c r="CC27" s="14">
        <f t="shared" si="16"/>
        <v>2.6182865648482602E-3</v>
      </c>
      <c r="CD27" s="6">
        <f t="shared" si="61"/>
        <v>0.12863996863111199</v>
      </c>
      <c r="CE27">
        <v>21</v>
      </c>
      <c r="CF27">
        <v>-22.703362408349498</v>
      </c>
      <c r="CG27" s="5">
        <f t="shared" si="62"/>
        <v>-0.10500517830269729</v>
      </c>
      <c r="CH27" s="5">
        <f t="shared" si="107"/>
        <v>0.10500517830269729</v>
      </c>
      <c r="CI27">
        <v>-0.49046892672777198</v>
      </c>
      <c r="CJ27" s="16">
        <f t="shared" si="63"/>
        <v>490.46892672777199</v>
      </c>
      <c r="CK27" s="6">
        <f t="shared" si="17"/>
        <v>1.1495365470182155</v>
      </c>
      <c r="CL27" s="14">
        <f t="shared" si="18"/>
        <v>2.6251294575674322E-3</v>
      </c>
      <c r="CM27" s="6">
        <f t="shared" si="64"/>
        <v>0.43789708873383709</v>
      </c>
      <c r="CN27">
        <v>21</v>
      </c>
      <c r="CO27">
        <v>-22.749862227605899</v>
      </c>
      <c r="CP27" s="5">
        <f t="shared" si="108"/>
        <v>-0.10473323210679908</v>
      </c>
      <c r="CQ27" s="5">
        <f t="shared" si="109"/>
        <v>0.10473323210679908</v>
      </c>
      <c r="CR27">
        <v>-0.49648862332105598</v>
      </c>
      <c r="CS27" s="16">
        <f t="shared" si="65"/>
        <v>496.48862332105597</v>
      </c>
      <c r="CT27" s="6">
        <f t="shared" si="19"/>
        <v>1.163645210908725</v>
      </c>
      <c r="CU27" s="14">
        <f t="shared" si="20"/>
        <v>2.6183308026699768E-3</v>
      </c>
      <c r="CV27" s="6">
        <f t="shared" si="66"/>
        <v>0.44442253428104928</v>
      </c>
      <c r="CW27" s="27">
        <f t="shared" si="67"/>
        <v>1.1565908789634702</v>
      </c>
      <c r="CX27" s="22">
        <f t="shared" si="68"/>
        <v>2.6217301301187045E-3</v>
      </c>
      <c r="CY27" s="27">
        <f t="shared" si="69"/>
        <v>0.44115558107084923</v>
      </c>
      <c r="CZ27" s="19">
        <f t="shared" si="70"/>
        <v>146.48709346870274</v>
      </c>
      <c r="DA27">
        <v>21</v>
      </c>
      <c r="DB27">
        <v>-6.45412062599486</v>
      </c>
      <c r="DC27" s="5">
        <f t="shared" si="110"/>
        <v>-0.10505402617245974</v>
      </c>
      <c r="DD27" s="5">
        <f t="shared" si="111"/>
        <v>0.10505402617245974</v>
      </c>
      <c r="DE27">
        <v>-0.14763884246349299</v>
      </c>
      <c r="DF27" s="16">
        <f t="shared" si="21"/>
        <v>147.63884246349298</v>
      </c>
      <c r="DG27" s="5">
        <f t="shared" si="22"/>
        <v>0.3460285370238117</v>
      </c>
      <c r="DH27" s="16">
        <f t="shared" si="71"/>
        <v>3690.9710615873246</v>
      </c>
      <c r="DI27" s="5">
        <f t="shared" si="72"/>
        <v>0.3460285370238117</v>
      </c>
      <c r="DJ27" s="14">
        <f t="shared" si="23"/>
        <v>2.6263506543114934E-3</v>
      </c>
      <c r="DK27" s="6">
        <f t="shared" si="73"/>
        <v>0.13175260373391545</v>
      </c>
      <c r="DL27">
        <v>21</v>
      </c>
      <c r="DM27">
        <v>-22.6030001525472</v>
      </c>
      <c r="DN27" s="5">
        <f t="shared" si="74"/>
        <v>-0.10478631749440126</v>
      </c>
      <c r="DO27" s="5">
        <f t="shared" si="112"/>
        <v>0.10478631749440126</v>
      </c>
      <c r="DP27">
        <v>-0.447426177561283</v>
      </c>
      <c r="DQ27" s="16">
        <f t="shared" si="75"/>
        <v>447.426177561283</v>
      </c>
      <c r="DR27" s="6">
        <f t="shared" si="24"/>
        <v>1.0486551036592568</v>
      </c>
      <c r="DS27" s="14">
        <f t="shared" si="25"/>
        <v>2.6196579373600317E-3</v>
      </c>
      <c r="DT27" s="6">
        <f t="shared" si="76"/>
        <v>0.40030230233648068</v>
      </c>
      <c r="DU27">
        <v>21</v>
      </c>
      <c r="DV27">
        <v>-23.3088622549202</v>
      </c>
      <c r="DW27" s="5">
        <f t="shared" si="113"/>
        <v>-0.10513747267640028</v>
      </c>
      <c r="DX27" s="5">
        <f t="shared" si="114"/>
        <v>0.10513747267640028</v>
      </c>
      <c r="DY27">
        <v>-0.18733665347099299</v>
      </c>
      <c r="DZ27" s="16">
        <f t="shared" si="77"/>
        <v>187.33665347099299</v>
      </c>
      <c r="EA27" s="6">
        <f t="shared" si="26"/>
        <v>0.43907028157263978</v>
      </c>
      <c r="EB27" s="14">
        <f t="shared" si="27"/>
        <v>2.6284368169100071E-3</v>
      </c>
      <c r="EC27" s="6">
        <f t="shared" si="78"/>
        <v>0.16704616171402256</v>
      </c>
      <c r="ED27" s="27">
        <f t="shared" si="79"/>
        <v>0.69734182034153425</v>
      </c>
      <c r="EE27" s="22">
        <f t="shared" si="80"/>
        <v>2.6230042958357625E-3</v>
      </c>
      <c r="EF27" s="27">
        <f t="shared" si="115"/>
        <v>0.2658561487865736</v>
      </c>
      <c r="EG27" s="19">
        <f t="shared" si="116"/>
        <v>90.415743496341946</v>
      </c>
      <c r="EH27">
        <v>21</v>
      </c>
      <c r="EI27">
        <v>-8.1297376938938406</v>
      </c>
      <c r="EJ27" s="5">
        <f t="shared" si="117"/>
        <v>-0.10483497909965145</v>
      </c>
      <c r="EK27" s="5">
        <f t="shared" si="118"/>
        <v>0.10483497909965145</v>
      </c>
      <c r="EL27">
        <v>-0.15267226845026</v>
      </c>
      <c r="EM27" s="16">
        <f t="shared" si="28"/>
        <v>152.67226845025999</v>
      </c>
      <c r="EN27" s="5">
        <f t="shared" si="29"/>
        <v>0.35782562918029687</v>
      </c>
      <c r="EO27" s="16">
        <f t="shared" si="83"/>
        <v>3816.8067112565</v>
      </c>
      <c r="EP27" s="5">
        <f t="shared" si="84"/>
        <v>0.35782562918029687</v>
      </c>
      <c r="EQ27" s="14">
        <f t="shared" si="30"/>
        <v>2.6208744774912861E-3</v>
      </c>
      <c r="ER27" s="6">
        <f t="shared" si="85"/>
        <v>0.13652909830416957</v>
      </c>
      <c r="ES27">
        <v>21</v>
      </c>
      <c r="ET27">
        <v>-22.533520879742301</v>
      </c>
      <c r="EU27" s="5">
        <f t="shared" si="86"/>
        <v>-0.10482706285760202</v>
      </c>
      <c r="EV27" s="5">
        <f t="shared" si="119"/>
        <v>0.10482706285760202</v>
      </c>
      <c r="EW27">
        <v>-0.21740160882473</v>
      </c>
      <c r="EX27" s="16">
        <f t="shared" si="87"/>
        <v>217.40160882473</v>
      </c>
      <c r="EY27" s="6">
        <f t="shared" si="31"/>
        <v>0.50953502068296097</v>
      </c>
      <c r="EZ27" s="14">
        <f t="shared" si="32"/>
        <v>2.6206765714400504E-3</v>
      </c>
      <c r="FA27" s="6">
        <f t="shared" si="88"/>
        <v>0.19442880752086614</v>
      </c>
      <c r="FB27">
        <v>21</v>
      </c>
      <c r="FC27">
        <v>-23.2422238885393</v>
      </c>
      <c r="FD27" s="5">
        <f t="shared" si="120"/>
        <v>-0.10494641184740061</v>
      </c>
      <c r="FE27" s="5">
        <f t="shared" si="121"/>
        <v>0.10494641184740061</v>
      </c>
      <c r="FF27">
        <v>-0.18655508756637601</v>
      </c>
      <c r="FG27" s="16">
        <f t="shared" si="89"/>
        <v>186.55508756637602</v>
      </c>
      <c r="FH27" s="6">
        <f t="shared" si="33"/>
        <v>0.43723848648369379</v>
      </c>
      <c r="FI27" s="14">
        <f t="shared" si="34"/>
        <v>2.6236602961850152E-3</v>
      </c>
      <c r="FJ27" s="6">
        <f t="shared" si="90"/>
        <v>0.16665209559311814</v>
      </c>
      <c r="FK27" s="27">
        <f t="shared" si="91"/>
        <v>0.43486637878231721</v>
      </c>
      <c r="FL27" s="22">
        <f t="shared" si="92"/>
        <v>2.6217371150387843E-3</v>
      </c>
      <c r="FM27" s="27">
        <f t="shared" si="93"/>
        <v>0.16586955888439031</v>
      </c>
      <c r="FN27" s="19">
        <f t="shared" si="94"/>
        <v>54.924304522978247</v>
      </c>
    </row>
    <row r="28" spans="6:170" x14ac:dyDescent="0.25">
      <c r="F28" s="1">
        <v>22</v>
      </c>
      <c r="G28" s="1">
        <v>-6.28990945466255</v>
      </c>
      <c r="H28" s="5">
        <f t="shared" si="95"/>
        <v>-7.3426823294620469E-2</v>
      </c>
      <c r="I28" s="5">
        <f t="shared" si="96"/>
        <v>7.3426823294620469E-2</v>
      </c>
      <c r="J28" s="5">
        <v>-0.221787765622139</v>
      </c>
      <c r="K28" s="16">
        <f t="shared" si="0"/>
        <v>221.78776562213901</v>
      </c>
      <c r="L28" s="5">
        <f t="shared" si="1"/>
        <v>0.51981507567688834</v>
      </c>
      <c r="M28" s="16">
        <f t="shared" si="35"/>
        <v>5544.6941405534753</v>
      </c>
      <c r="N28" s="5">
        <f t="shared" si="36"/>
        <v>0.51981507567688834</v>
      </c>
      <c r="O28" s="14">
        <f t="shared" si="2"/>
        <v>1.8356705823655117E-3</v>
      </c>
      <c r="P28" s="6">
        <f t="shared" si="37"/>
        <v>0.2831744871168746</v>
      </c>
      <c r="Q28" s="1">
        <v>22</v>
      </c>
      <c r="R28" s="1">
        <v>-23.102697515547199</v>
      </c>
      <c r="S28" s="5">
        <f t="shared" si="38"/>
        <v>-0.10993997730230021</v>
      </c>
      <c r="T28" s="5">
        <f t="shared" si="97"/>
        <v>0.10993997730230021</v>
      </c>
      <c r="U28" s="1">
        <v>-0.52389055490493797</v>
      </c>
      <c r="V28" s="16">
        <f t="shared" si="39"/>
        <v>523.89055490493797</v>
      </c>
      <c r="W28" s="6">
        <f t="shared" si="3"/>
        <v>1.2278684880584483</v>
      </c>
      <c r="X28" s="14">
        <f t="shared" si="4"/>
        <v>2.7484994325575052E-3</v>
      </c>
      <c r="Y28" s="6">
        <f t="shared" si="40"/>
        <v>0.44674140133109097</v>
      </c>
      <c r="Z28" s="1">
        <v>22</v>
      </c>
      <c r="AA28" s="1">
        <v>-22.870132667890498</v>
      </c>
      <c r="AB28" s="5">
        <f t="shared" si="98"/>
        <v>-0.10981843970459693</v>
      </c>
      <c r="AC28" s="5">
        <f t="shared" si="99"/>
        <v>0.10981843970459693</v>
      </c>
      <c r="AD28" s="1">
        <v>-0.68124905228614796</v>
      </c>
      <c r="AE28" s="16">
        <f t="shared" si="41"/>
        <v>681.24905228614796</v>
      </c>
      <c r="AF28" s="6">
        <f t="shared" si="5"/>
        <v>1.5966774662956591</v>
      </c>
      <c r="AG28" s="14">
        <f t="shared" si="6"/>
        <v>2.7454609926149233E-3</v>
      </c>
      <c r="AH28" s="6">
        <f t="shared" si="42"/>
        <v>0.58156989685542693</v>
      </c>
      <c r="AI28" s="27">
        <f t="shared" si="43"/>
        <v>1.4122729771770537</v>
      </c>
      <c r="AJ28" s="22">
        <f t="shared" si="44"/>
        <v>2.7469802125862143E-3</v>
      </c>
      <c r="AK28" s="27">
        <f t="shared" si="45"/>
        <v>0.51411836558059276</v>
      </c>
      <c r="AL28" s="19">
        <f t="shared" si="46"/>
        <v>182.29949409083449</v>
      </c>
      <c r="AM28">
        <v>22</v>
      </c>
      <c r="AN28">
        <v>-6.3221198983114304</v>
      </c>
      <c r="AO28" s="5">
        <f t="shared" si="100"/>
        <v>-7.3140022503500823E-2</v>
      </c>
      <c r="AP28" s="5">
        <f t="shared" si="101"/>
        <v>7.3140022503500823E-2</v>
      </c>
      <c r="AQ28">
        <v>-0.160914100706577</v>
      </c>
      <c r="AR28" s="16">
        <f t="shared" si="7"/>
        <v>160.91410070657699</v>
      </c>
      <c r="AS28" s="5">
        <f t="shared" si="8"/>
        <v>0.37714242353103977</v>
      </c>
      <c r="AT28" s="16">
        <f t="shared" si="47"/>
        <v>4022.8525176644248</v>
      </c>
      <c r="AU28" s="5">
        <f t="shared" si="48"/>
        <v>0.37714242353103983</v>
      </c>
      <c r="AV28" s="14">
        <f t="shared" si="9"/>
        <v>1.8285005625875207E-3</v>
      </c>
      <c r="AW28" s="6">
        <f t="shared" si="49"/>
        <v>0.20625775635384197</v>
      </c>
      <c r="AX28">
        <v>22</v>
      </c>
      <c r="AY28">
        <v>-22.5955348103763</v>
      </c>
      <c r="AZ28" s="5">
        <f t="shared" si="50"/>
        <v>-0.10996447108649932</v>
      </c>
      <c r="BA28" s="5">
        <f t="shared" si="102"/>
        <v>0.10996447108649932</v>
      </c>
      <c r="BB28">
        <v>-0.74543319642543804</v>
      </c>
      <c r="BC28" s="16">
        <f t="shared" si="51"/>
        <v>745.43319642543804</v>
      </c>
      <c r="BD28" s="6">
        <f t="shared" si="10"/>
        <v>1.7471090541221206</v>
      </c>
      <c r="BE28" s="14">
        <f t="shared" si="11"/>
        <v>2.7491117771624831E-3</v>
      </c>
      <c r="BF28" s="6">
        <f t="shared" si="52"/>
        <v>0.63551764924066234</v>
      </c>
      <c r="BG28">
        <v>22</v>
      </c>
      <c r="BH28">
        <v>-22.518599788023</v>
      </c>
      <c r="BI28" s="5">
        <f t="shared" si="103"/>
        <v>-0.11005676515490137</v>
      </c>
      <c r="BJ28" s="5">
        <f t="shared" si="104"/>
        <v>0.11005676515490137</v>
      </c>
      <c r="BK28">
        <v>-0.18058586865663501</v>
      </c>
      <c r="BL28" s="16">
        <f t="shared" si="53"/>
        <v>178.664922714233</v>
      </c>
      <c r="BM28" s="6">
        <f t="shared" si="12"/>
        <v>0.41874591261148364</v>
      </c>
      <c r="BN28" s="14">
        <f t="shared" si="13"/>
        <v>2.7514191288725343E-3</v>
      </c>
      <c r="BO28" s="6">
        <f t="shared" si="54"/>
        <v>0.15219270238303378</v>
      </c>
      <c r="BP28" s="27">
        <f t="shared" si="55"/>
        <v>0.8476657967548813</v>
      </c>
      <c r="BQ28" s="22">
        <f t="shared" si="56"/>
        <v>2.443010489540846E-3</v>
      </c>
      <c r="BR28" s="27">
        <f t="shared" si="57"/>
        <v>0.34697591368680397</v>
      </c>
      <c r="BS28" s="19">
        <f t="shared" si="58"/>
        <v>91.642023457700105</v>
      </c>
      <c r="BT28">
        <v>22</v>
      </c>
      <c r="BU28">
        <v>-6.0800721377941098</v>
      </c>
      <c r="BV28" s="5">
        <f t="shared" si="105"/>
        <v>-0.10975129134591022</v>
      </c>
      <c r="BW28" s="5">
        <f t="shared" si="106"/>
        <v>0.10975129134591022</v>
      </c>
      <c r="BX28">
        <v>-0.14194324612617501</v>
      </c>
      <c r="BY28" s="16">
        <f t="shared" si="14"/>
        <v>141.94324612617501</v>
      </c>
      <c r="BZ28" s="5">
        <f t="shared" si="15"/>
        <v>0.33267948310822271</v>
      </c>
      <c r="CA28" s="16">
        <f t="shared" si="59"/>
        <v>3548.5811531543754</v>
      </c>
      <c r="CB28" s="5">
        <f t="shared" si="60"/>
        <v>0.33267948310822271</v>
      </c>
      <c r="CC28" s="14">
        <f t="shared" si="16"/>
        <v>2.7437822836477556E-3</v>
      </c>
      <c r="CD28" s="6">
        <f t="shared" si="61"/>
        <v>0.12124849886629409</v>
      </c>
      <c r="CE28">
        <v>22</v>
      </c>
      <c r="CF28">
        <v>-22.708321608001</v>
      </c>
      <c r="CG28" s="5">
        <f t="shared" si="62"/>
        <v>-0.10996437795419922</v>
      </c>
      <c r="CH28" s="5">
        <f t="shared" si="107"/>
        <v>0.10996437795419922</v>
      </c>
      <c r="CI28">
        <v>-0.51820725202560403</v>
      </c>
      <c r="CJ28" s="16">
        <f t="shared" si="63"/>
        <v>518.20725202560402</v>
      </c>
      <c r="CK28" s="6">
        <f t="shared" si="17"/>
        <v>1.2145482469350095</v>
      </c>
      <c r="CL28" s="14">
        <f t="shared" si="18"/>
        <v>2.7491094488549805E-3</v>
      </c>
      <c r="CM28" s="6">
        <f t="shared" si="64"/>
        <v>0.44179697808716772</v>
      </c>
      <c r="CN28">
        <v>22</v>
      </c>
      <c r="CO28">
        <v>-22.754810763613701</v>
      </c>
      <c r="CP28" s="5">
        <f t="shared" si="108"/>
        <v>-0.1096817681146014</v>
      </c>
      <c r="CQ28" s="5">
        <f t="shared" si="109"/>
        <v>0.1096817681146014</v>
      </c>
      <c r="CR28">
        <v>-0.51349736750125896</v>
      </c>
      <c r="CS28" s="16">
        <f t="shared" si="65"/>
        <v>513.49736750125896</v>
      </c>
      <c r="CT28" s="6">
        <f t="shared" si="19"/>
        <v>1.2035094550810759</v>
      </c>
      <c r="CU28" s="14">
        <f t="shared" si="20"/>
        <v>2.742044202865035E-3</v>
      </c>
      <c r="CV28" s="6">
        <f t="shared" si="66"/>
        <v>0.43890957477037923</v>
      </c>
      <c r="CW28" s="27">
        <f t="shared" si="67"/>
        <v>1.2090288510080427</v>
      </c>
      <c r="CX28" s="22">
        <f t="shared" si="68"/>
        <v>2.7455768258600076E-3</v>
      </c>
      <c r="CY28" s="27">
        <f t="shared" si="69"/>
        <v>0.44035513398148457</v>
      </c>
      <c r="CZ28" s="19">
        <f t="shared" si="70"/>
        <v>160.235406754347</v>
      </c>
      <c r="DA28">
        <v>22</v>
      </c>
      <c r="DB28">
        <v>-6.4591603850502404</v>
      </c>
      <c r="DC28" s="5">
        <f t="shared" si="110"/>
        <v>-0.11009378522784008</v>
      </c>
      <c r="DD28" s="5">
        <f t="shared" si="111"/>
        <v>0.11009378522784008</v>
      </c>
      <c r="DE28">
        <v>-0.14776922762394001</v>
      </c>
      <c r="DF28" s="16">
        <f t="shared" si="21"/>
        <v>147.76922762394003</v>
      </c>
      <c r="DG28" s="5">
        <f t="shared" si="22"/>
        <v>0.34633412724360946</v>
      </c>
      <c r="DH28" s="16">
        <f t="shared" si="71"/>
        <v>3694.2306905985006</v>
      </c>
      <c r="DI28" s="5">
        <f t="shared" si="72"/>
        <v>0.34633412724360946</v>
      </c>
      <c r="DJ28" s="14">
        <f t="shared" si="23"/>
        <v>2.7523446306960018E-3</v>
      </c>
      <c r="DK28" s="6">
        <f t="shared" si="73"/>
        <v>0.12583239881410849</v>
      </c>
      <c r="DL28">
        <v>22</v>
      </c>
      <c r="DM28">
        <v>-22.608033997704201</v>
      </c>
      <c r="DN28" s="5">
        <f t="shared" si="74"/>
        <v>-0.1098201626514026</v>
      </c>
      <c r="DO28" s="5">
        <f t="shared" si="112"/>
        <v>0.1098201626514026</v>
      </c>
      <c r="DP28">
        <v>-0.48262216150760701</v>
      </c>
      <c r="DQ28" s="16">
        <f t="shared" si="75"/>
        <v>482.62216150760702</v>
      </c>
      <c r="DR28" s="6">
        <f t="shared" si="24"/>
        <v>1.1311456910334539</v>
      </c>
      <c r="DS28" s="14">
        <f t="shared" si="25"/>
        <v>2.7455040662850649E-3</v>
      </c>
      <c r="DT28" s="6">
        <f t="shared" si="76"/>
        <v>0.41199927726350244</v>
      </c>
      <c r="DU28">
        <v>22</v>
      </c>
      <c r="DV28">
        <v>-23.3137118844691</v>
      </c>
      <c r="DW28" s="5">
        <f t="shared" si="113"/>
        <v>-0.1099871022253005</v>
      </c>
      <c r="DX28" s="5">
        <f t="shared" si="114"/>
        <v>0.1099871022253005</v>
      </c>
      <c r="DY28">
        <v>-0.18890127539634699</v>
      </c>
      <c r="DZ28" s="16">
        <f t="shared" si="77"/>
        <v>188.90127539634699</v>
      </c>
      <c r="EA28" s="6">
        <f t="shared" si="26"/>
        <v>0.44273736421018822</v>
      </c>
      <c r="EB28" s="14">
        <f t="shared" si="27"/>
        <v>2.7496775556325125E-3</v>
      </c>
      <c r="EC28" s="6">
        <f t="shared" si="78"/>
        <v>0.16101428449429397</v>
      </c>
      <c r="ED28" s="27">
        <f t="shared" si="79"/>
        <v>0.7387399091385316</v>
      </c>
      <c r="EE28" s="22">
        <f t="shared" si="80"/>
        <v>2.7489243484905331E-3</v>
      </c>
      <c r="EF28" s="27">
        <f t="shared" si="115"/>
        <v>0.2687378099525301</v>
      </c>
      <c r="EG28" s="19">
        <f t="shared" si="116"/>
        <v>94.824397791229401</v>
      </c>
      <c r="EH28">
        <v>22</v>
      </c>
      <c r="EI28">
        <v>-8.1349047181809304</v>
      </c>
      <c r="EJ28" s="5">
        <f t="shared" si="117"/>
        <v>-0.11000200338674126</v>
      </c>
      <c r="EK28" s="5">
        <f t="shared" si="118"/>
        <v>0.11000200338674126</v>
      </c>
      <c r="EL28">
        <v>-0.15498250722885101</v>
      </c>
      <c r="EM28" s="16">
        <f t="shared" si="28"/>
        <v>154.98250722885101</v>
      </c>
      <c r="EN28" s="5">
        <f t="shared" si="29"/>
        <v>0.36324025131761956</v>
      </c>
      <c r="EO28" s="16">
        <f t="shared" si="83"/>
        <v>3874.5626807212752</v>
      </c>
      <c r="EP28" s="5">
        <f t="shared" si="84"/>
        <v>0.36324025131761956</v>
      </c>
      <c r="EQ28" s="14">
        <f t="shared" si="30"/>
        <v>2.7500500846685317E-3</v>
      </c>
      <c r="ER28" s="6">
        <f t="shared" si="85"/>
        <v>0.13208495850409266</v>
      </c>
      <c r="ES28">
        <v>22</v>
      </c>
      <c r="ET28">
        <v>-22.538622432051501</v>
      </c>
      <c r="EU28" s="5">
        <f t="shared" si="86"/>
        <v>-0.10992861516680108</v>
      </c>
      <c r="EV28" s="5">
        <f t="shared" si="119"/>
        <v>0.10992861516680108</v>
      </c>
      <c r="EW28">
        <v>-0.21595675498247099</v>
      </c>
      <c r="EX28" s="16">
        <f t="shared" si="87"/>
        <v>215.95675498247098</v>
      </c>
      <c r="EY28" s="6">
        <f t="shared" si="31"/>
        <v>0.50614864449016639</v>
      </c>
      <c r="EZ28" s="14">
        <f t="shared" si="32"/>
        <v>2.748215379170027E-3</v>
      </c>
      <c r="FA28" s="6">
        <f t="shared" si="88"/>
        <v>0.18417357253965497</v>
      </c>
      <c r="FB28">
        <v>22</v>
      </c>
      <c r="FC28">
        <v>-23.247075008204298</v>
      </c>
      <c r="FD28" s="5">
        <f t="shared" si="120"/>
        <v>-0.1097975315123989</v>
      </c>
      <c r="FE28" s="5">
        <f t="shared" si="121"/>
        <v>0.1097975315123989</v>
      </c>
      <c r="FF28">
        <v>-0.18837656825780899</v>
      </c>
      <c r="FG28" s="16">
        <f t="shared" si="89"/>
        <v>188.376568257809</v>
      </c>
      <c r="FH28" s="6">
        <f t="shared" si="33"/>
        <v>0.44150758185423988</v>
      </c>
      <c r="FI28" s="14">
        <f t="shared" si="34"/>
        <v>2.7449382878099726E-3</v>
      </c>
      <c r="FJ28" s="6">
        <f t="shared" si="90"/>
        <v>0.1608442651752631</v>
      </c>
      <c r="FK28" s="27">
        <f t="shared" si="91"/>
        <v>0.43696549255400857</v>
      </c>
      <c r="FL28" s="22">
        <f t="shared" si="92"/>
        <v>2.7477345838828435E-3</v>
      </c>
      <c r="FM28" s="27">
        <f t="shared" si="93"/>
        <v>0.15902754768130825</v>
      </c>
      <c r="FN28" s="19">
        <f t="shared" si="94"/>
        <v>55.17723748856627</v>
      </c>
    </row>
    <row r="29" spans="6:170" x14ac:dyDescent="0.25">
      <c r="F29" s="1">
        <v>23</v>
      </c>
      <c r="G29" s="1">
        <v>-6.2931381638123396</v>
      </c>
      <c r="H29" s="5">
        <f t="shared" si="95"/>
        <v>-7.6655532444410035E-2</v>
      </c>
      <c r="I29" s="5">
        <f t="shared" si="96"/>
        <v>7.6655532444410035E-2</v>
      </c>
      <c r="J29" s="5">
        <v>-0.22984873503446601</v>
      </c>
      <c r="K29" s="16">
        <f t="shared" si="0"/>
        <v>229.84873503446602</v>
      </c>
      <c r="L29" s="5">
        <f t="shared" si="1"/>
        <v>0.53870797273702964</v>
      </c>
      <c r="M29" s="16">
        <f t="shared" si="35"/>
        <v>5746.2183758616502</v>
      </c>
      <c r="N29" s="5">
        <f t="shared" si="36"/>
        <v>0.53870797273702975</v>
      </c>
      <c r="O29" s="14">
        <f t="shared" si="2"/>
        <v>1.9163883111102508E-3</v>
      </c>
      <c r="P29" s="6">
        <f t="shared" si="37"/>
        <v>0.2811058539722211</v>
      </c>
      <c r="Q29" s="1">
        <v>23</v>
      </c>
      <c r="R29" s="1">
        <v>-23.1077098471524</v>
      </c>
      <c r="S29" s="5">
        <f t="shared" si="38"/>
        <v>-0.11495230890750108</v>
      </c>
      <c r="T29" s="5">
        <f t="shared" si="97"/>
        <v>0.11495230890750108</v>
      </c>
      <c r="U29" s="1">
        <v>-0.55454056710004795</v>
      </c>
      <c r="V29" s="16">
        <f t="shared" si="39"/>
        <v>554.54056710004795</v>
      </c>
      <c r="W29" s="6">
        <f t="shared" si="3"/>
        <v>1.2997044541407372</v>
      </c>
      <c r="X29" s="14">
        <f t="shared" si="4"/>
        <v>2.8738077226875269E-3</v>
      </c>
      <c r="Y29" s="6">
        <f t="shared" si="40"/>
        <v>0.45225866848366592</v>
      </c>
      <c r="Z29" s="1">
        <v>23</v>
      </c>
      <c r="AA29" s="1">
        <v>-22.875096756985499</v>
      </c>
      <c r="AB29" s="5">
        <f t="shared" si="98"/>
        <v>-0.11478252879959783</v>
      </c>
      <c r="AC29" s="5">
        <f t="shared" si="99"/>
        <v>0.11478252879959783</v>
      </c>
      <c r="AD29" s="1">
        <v>-0.735198333859444</v>
      </c>
      <c r="AE29" s="16">
        <f t="shared" si="41"/>
        <v>735.19833385944401</v>
      </c>
      <c r="AF29" s="6">
        <f t="shared" si="5"/>
        <v>1.7231210949830718</v>
      </c>
      <c r="AG29" s="14">
        <f t="shared" si="6"/>
        <v>2.8695632199899459E-3</v>
      </c>
      <c r="AH29" s="6">
        <f t="shared" si="42"/>
        <v>0.60048201168019888</v>
      </c>
      <c r="AI29" s="27">
        <f t="shared" si="43"/>
        <v>1.5114127745619044</v>
      </c>
      <c r="AJ29" s="22">
        <f t="shared" si="44"/>
        <v>2.8716854713387364E-3</v>
      </c>
      <c r="AK29" s="27">
        <f t="shared" si="45"/>
        <v>0.52631556960077053</v>
      </c>
      <c r="AL29" s="19">
        <f t="shared" si="46"/>
        <v>195.25167086844215</v>
      </c>
      <c r="AM29">
        <v>23</v>
      </c>
      <c r="AN29">
        <v>-6.3253225769948704</v>
      </c>
      <c r="AO29" s="5">
        <f t="shared" si="100"/>
        <v>-7.6342701186940864E-2</v>
      </c>
      <c r="AP29" s="5">
        <f t="shared" si="101"/>
        <v>7.6342701186940864E-2</v>
      </c>
      <c r="AQ29">
        <v>-0.160020962357521</v>
      </c>
      <c r="AR29" s="16">
        <f t="shared" si="7"/>
        <v>160.020962357521</v>
      </c>
      <c r="AS29" s="5">
        <f t="shared" si="8"/>
        <v>0.37504913052543981</v>
      </c>
      <c r="AT29" s="16">
        <f t="shared" si="47"/>
        <v>4000.5240589380251</v>
      </c>
      <c r="AU29" s="5">
        <f t="shared" si="48"/>
        <v>0.37504913052543987</v>
      </c>
      <c r="AV29" s="14">
        <f t="shared" si="9"/>
        <v>1.9085675296735215E-3</v>
      </c>
      <c r="AW29" s="6">
        <f t="shared" si="49"/>
        <v>0.19650817940384613</v>
      </c>
      <c r="AX29">
        <v>23</v>
      </c>
      <c r="AY29">
        <v>-22.600473707195299</v>
      </c>
      <c r="AZ29" s="5">
        <f t="shared" si="50"/>
        <v>-0.11490336790549804</v>
      </c>
      <c r="BA29" s="5">
        <f t="shared" si="102"/>
        <v>0.11490336790549804</v>
      </c>
      <c r="BB29">
        <v>-0.79952608793973901</v>
      </c>
      <c r="BC29" s="16">
        <f t="shared" si="51"/>
        <v>799.526087939739</v>
      </c>
      <c r="BD29" s="6">
        <f t="shared" si="10"/>
        <v>1.8738892686087631</v>
      </c>
      <c r="BE29" s="14">
        <f t="shared" si="11"/>
        <v>2.8725841976374512E-3</v>
      </c>
      <c r="BF29" s="6">
        <f t="shared" si="52"/>
        <v>0.65233571574679627</v>
      </c>
      <c r="BG29">
        <v>23</v>
      </c>
      <c r="BH29">
        <v>-22.523125084480501</v>
      </c>
      <c r="BI29" s="5">
        <f t="shared" si="103"/>
        <v>-0.1145820616124027</v>
      </c>
      <c r="BJ29" s="5">
        <f t="shared" si="104"/>
        <v>0.1145820616124027</v>
      </c>
      <c r="BK29">
        <v>-0.18232017755508401</v>
      </c>
      <c r="BL29" s="16">
        <f t="shared" si="53"/>
        <v>177.96494066715198</v>
      </c>
      <c r="BM29" s="6">
        <f t="shared" si="12"/>
        <v>0.41710532968863745</v>
      </c>
      <c r="BN29" s="14">
        <f t="shared" si="13"/>
        <v>2.8645515403100674E-3</v>
      </c>
      <c r="BO29" s="6">
        <f t="shared" si="54"/>
        <v>0.14560929479505499</v>
      </c>
      <c r="BP29" s="27">
        <f t="shared" si="55"/>
        <v>0.88868124294094686</v>
      </c>
      <c r="BQ29" s="22">
        <f t="shared" si="56"/>
        <v>2.5485677558736799E-3</v>
      </c>
      <c r="BR29" s="27">
        <f t="shared" si="57"/>
        <v>0.3486982996205632</v>
      </c>
      <c r="BS29" s="19">
        <f t="shared" si="58"/>
        <v>103.10699201397173</v>
      </c>
      <c r="BT29">
        <v>23</v>
      </c>
      <c r="BU29">
        <v>-6.08520018623088</v>
      </c>
      <c r="BV29" s="5">
        <f t="shared" si="105"/>
        <v>-0.11487933978268039</v>
      </c>
      <c r="BW29" s="5">
        <f t="shared" si="106"/>
        <v>0.11487933978268039</v>
      </c>
      <c r="BX29">
        <v>-0.143124349415302</v>
      </c>
      <c r="BY29" s="16">
        <f t="shared" si="14"/>
        <v>143.12434941530199</v>
      </c>
      <c r="BZ29" s="5">
        <f t="shared" si="15"/>
        <v>0.33544769394211404</v>
      </c>
      <c r="CA29" s="16">
        <f t="shared" si="59"/>
        <v>3578.1087353825496</v>
      </c>
      <c r="CB29" s="5">
        <f t="shared" si="60"/>
        <v>0.33544769394211404</v>
      </c>
      <c r="CC29" s="14">
        <f t="shared" si="16"/>
        <v>2.8719834945670096E-3</v>
      </c>
      <c r="CD29" s="6">
        <f t="shared" si="61"/>
        <v>0.1168000075824556</v>
      </c>
      <c r="CE29">
        <v>23</v>
      </c>
      <c r="CF29">
        <v>-22.7133835791001</v>
      </c>
      <c r="CG29" s="5">
        <f t="shared" si="62"/>
        <v>-0.11502634905329856</v>
      </c>
      <c r="CH29" s="5">
        <f t="shared" si="107"/>
        <v>0.11502634905329856</v>
      </c>
      <c r="CI29">
        <v>-0.54719876497983899</v>
      </c>
      <c r="CJ29" s="16">
        <f t="shared" si="63"/>
        <v>547.19876497983898</v>
      </c>
      <c r="CK29" s="6">
        <f t="shared" si="17"/>
        <v>1.2824971054214975</v>
      </c>
      <c r="CL29" s="14">
        <f t="shared" si="18"/>
        <v>2.8756587263324639E-3</v>
      </c>
      <c r="CM29" s="6">
        <f t="shared" si="64"/>
        <v>0.44598376492928254</v>
      </c>
      <c r="CN29">
        <v>23</v>
      </c>
      <c r="CO29">
        <v>-22.7600052619172</v>
      </c>
      <c r="CP29" s="5">
        <f t="shared" si="108"/>
        <v>-0.11487626641810067</v>
      </c>
      <c r="CQ29" s="5">
        <f t="shared" si="109"/>
        <v>0.11487626641810067</v>
      </c>
      <c r="CR29">
        <v>-0.55413804948329903</v>
      </c>
      <c r="CS29" s="16">
        <f t="shared" si="65"/>
        <v>554.13804948329903</v>
      </c>
      <c r="CT29" s="6">
        <f t="shared" si="19"/>
        <v>1.2987610534764822</v>
      </c>
      <c r="CU29" s="14">
        <f t="shared" si="20"/>
        <v>2.8719066604525169E-3</v>
      </c>
      <c r="CV29" s="6">
        <f t="shared" si="66"/>
        <v>0.45222954887811034</v>
      </c>
      <c r="CW29" s="27">
        <f t="shared" si="67"/>
        <v>1.2906290794489899</v>
      </c>
      <c r="CX29" s="22">
        <f t="shared" si="68"/>
        <v>2.8737826933924902E-3</v>
      </c>
      <c r="CY29" s="27">
        <f t="shared" si="69"/>
        <v>0.44910461824982556</v>
      </c>
      <c r="CZ29" s="19">
        <f t="shared" si="70"/>
        <v>163.56225830523937</v>
      </c>
      <c r="DA29">
        <v>23</v>
      </c>
      <c r="DB29">
        <v>-6.4640342289864696</v>
      </c>
      <c r="DC29" s="5">
        <f t="shared" si="110"/>
        <v>-0.11496762916406933</v>
      </c>
      <c r="DD29" s="5">
        <f t="shared" si="111"/>
        <v>0.11496762916406933</v>
      </c>
      <c r="DE29">
        <v>-0.147392973303795</v>
      </c>
      <c r="DF29" s="16">
        <f t="shared" si="21"/>
        <v>147.392973303795</v>
      </c>
      <c r="DG29" s="5">
        <f t="shared" si="22"/>
        <v>0.34545228118076954</v>
      </c>
      <c r="DH29" s="16">
        <f t="shared" si="71"/>
        <v>3684.8243325948752</v>
      </c>
      <c r="DI29" s="5">
        <f t="shared" si="72"/>
        <v>0.34545228118076954</v>
      </c>
      <c r="DJ29" s="14">
        <f t="shared" si="23"/>
        <v>2.8741907291017334E-3</v>
      </c>
      <c r="DK29" s="6">
        <f t="shared" si="73"/>
        <v>0.12019114726207931</v>
      </c>
      <c r="DL29">
        <v>23</v>
      </c>
      <c r="DM29">
        <v>-22.6131269352794</v>
      </c>
      <c r="DN29" s="5">
        <f t="shared" si="74"/>
        <v>-0.11491310022660173</v>
      </c>
      <c r="DO29" s="5">
        <f t="shared" si="112"/>
        <v>0.11491310022660173</v>
      </c>
      <c r="DP29">
        <v>-0.52119977772235904</v>
      </c>
      <c r="DQ29" s="16">
        <f t="shared" si="75"/>
        <v>521.19977772235904</v>
      </c>
      <c r="DR29" s="6">
        <f t="shared" si="24"/>
        <v>1.2215619790367791</v>
      </c>
      <c r="DS29" s="14">
        <f t="shared" si="25"/>
        <v>2.8728275056650434E-3</v>
      </c>
      <c r="DT29" s="6">
        <f t="shared" si="76"/>
        <v>0.42521243500625511</v>
      </c>
      <c r="DU29">
        <v>23</v>
      </c>
      <c r="DV29">
        <v>-23.3188393275462</v>
      </c>
      <c r="DW29" s="5">
        <f t="shared" si="113"/>
        <v>-0.11511454530240073</v>
      </c>
      <c r="DX29" s="5">
        <f t="shared" si="114"/>
        <v>0.11511454530240073</v>
      </c>
      <c r="DY29">
        <v>-0.18859915435314201</v>
      </c>
      <c r="DZ29" s="16">
        <f t="shared" si="77"/>
        <v>188.59915435314201</v>
      </c>
      <c r="EA29" s="6">
        <f t="shared" si="26"/>
        <v>0.44202926801517656</v>
      </c>
      <c r="EB29" s="14">
        <f t="shared" si="27"/>
        <v>2.8778636325600183E-3</v>
      </c>
      <c r="EC29" s="6">
        <f t="shared" si="78"/>
        <v>0.15359632159567169</v>
      </c>
      <c r="ED29" s="27">
        <f t="shared" si="79"/>
        <v>0.78350713010877437</v>
      </c>
      <c r="EE29" s="22">
        <f t="shared" si="80"/>
        <v>2.8735091173833884E-3</v>
      </c>
      <c r="EF29" s="27">
        <f t="shared" si="115"/>
        <v>0.2726656147944414</v>
      </c>
      <c r="EG29" s="19">
        <f t="shared" si="116"/>
        <v>99.107265077769881</v>
      </c>
      <c r="EH29">
        <v>23</v>
      </c>
      <c r="EI29">
        <v>-8.1399467589766505</v>
      </c>
      <c r="EJ29" s="5">
        <f t="shared" si="117"/>
        <v>-0.11504404418246139</v>
      </c>
      <c r="EK29" s="5">
        <f t="shared" si="118"/>
        <v>0.11504404418246139</v>
      </c>
      <c r="EL29">
        <v>-0.15544220805168199</v>
      </c>
      <c r="EM29" s="16">
        <f t="shared" si="28"/>
        <v>155.442208051682</v>
      </c>
      <c r="EN29" s="5">
        <f t="shared" si="29"/>
        <v>0.36431767512112972</v>
      </c>
      <c r="EO29" s="16">
        <f t="shared" si="83"/>
        <v>3886.0552012920502</v>
      </c>
      <c r="EP29" s="5">
        <f t="shared" si="84"/>
        <v>0.36431767512112972</v>
      </c>
      <c r="EQ29" s="14">
        <f t="shared" si="30"/>
        <v>2.8761011045615346E-3</v>
      </c>
      <c r="ER29" s="6">
        <f t="shared" si="85"/>
        <v>0.12667067737755014</v>
      </c>
      <c r="ES29">
        <v>23</v>
      </c>
      <c r="ET29">
        <v>-22.543520862904</v>
      </c>
      <c r="EU29" s="5">
        <f t="shared" si="86"/>
        <v>-0.11482704601930038</v>
      </c>
      <c r="EV29" s="5">
        <f t="shared" si="119"/>
        <v>0.11482704601930038</v>
      </c>
      <c r="EW29">
        <v>-0.22338144481182101</v>
      </c>
      <c r="EX29" s="16">
        <f t="shared" si="87"/>
        <v>223.38144481182101</v>
      </c>
      <c r="EY29" s="6">
        <f t="shared" si="31"/>
        <v>0.52355026127770554</v>
      </c>
      <c r="EZ29" s="14">
        <f t="shared" si="32"/>
        <v>2.8706761504825097E-3</v>
      </c>
      <c r="FA29" s="6">
        <f t="shared" si="88"/>
        <v>0.18237872676432207</v>
      </c>
      <c r="FB29">
        <v>23</v>
      </c>
      <c r="FC29">
        <v>-23.2521848027184</v>
      </c>
      <c r="FD29" s="5">
        <f t="shared" si="120"/>
        <v>-0.11490732602650056</v>
      </c>
      <c r="FE29" s="5">
        <f t="shared" si="121"/>
        <v>0.11490732602650056</v>
      </c>
      <c r="FF29">
        <v>-0.188116170465946</v>
      </c>
      <c r="FG29" s="16">
        <f t="shared" si="89"/>
        <v>188.116170465946</v>
      </c>
      <c r="FH29" s="6">
        <f t="shared" si="33"/>
        <v>0.44089727452956096</v>
      </c>
      <c r="FI29" s="14">
        <f t="shared" si="34"/>
        <v>2.8726831506625137E-3</v>
      </c>
      <c r="FJ29" s="6">
        <f t="shared" si="90"/>
        <v>0.15347925664126197</v>
      </c>
      <c r="FK29" s="27">
        <f t="shared" si="91"/>
        <v>0.44292173697613207</v>
      </c>
      <c r="FL29" s="22">
        <f t="shared" si="92"/>
        <v>2.8731534685688524E-3</v>
      </c>
      <c r="FM29" s="27">
        <f t="shared" si="93"/>
        <v>0.15415874641626992</v>
      </c>
      <c r="FN29" s="19">
        <f t="shared" si="94"/>
        <v>54.889442318491028</v>
      </c>
    </row>
    <row r="30" spans="6:170" x14ac:dyDescent="0.25">
      <c r="F30" s="1">
        <v>24</v>
      </c>
      <c r="G30" s="1">
        <v>-6.2964777003501702</v>
      </c>
      <c r="H30" s="5">
        <f t="shared" si="95"/>
        <v>-7.9995068982240625E-2</v>
      </c>
      <c r="I30" s="5">
        <f t="shared" si="96"/>
        <v>7.9995068982240625E-2</v>
      </c>
      <c r="J30" s="5">
        <v>-0.238936021924019</v>
      </c>
      <c r="K30" s="16">
        <f t="shared" si="0"/>
        <v>238.936021924019</v>
      </c>
      <c r="L30" s="5">
        <f t="shared" si="1"/>
        <v>0.56000630138441954</v>
      </c>
      <c r="M30" s="16">
        <f t="shared" si="35"/>
        <v>5973.4005481004751</v>
      </c>
      <c r="N30" s="5">
        <f t="shared" si="36"/>
        <v>0.56000630138441954</v>
      </c>
      <c r="O30" s="14">
        <f t="shared" si="2"/>
        <v>1.9998767245560157E-3</v>
      </c>
      <c r="P30" s="6">
        <f t="shared" si="37"/>
        <v>0.2800204105124251</v>
      </c>
      <c r="Q30" s="1">
        <v>24</v>
      </c>
      <c r="R30" s="1">
        <v>-23.112678546294301</v>
      </c>
      <c r="S30" s="5">
        <f t="shared" si="38"/>
        <v>-0.11992100804940264</v>
      </c>
      <c r="T30" s="5">
        <f t="shared" si="97"/>
        <v>0.11992100804940264</v>
      </c>
      <c r="U30" s="1">
        <v>-0.58599002659320798</v>
      </c>
      <c r="V30" s="16">
        <f t="shared" si="39"/>
        <v>585.99002659320797</v>
      </c>
      <c r="W30" s="6">
        <f t="shared" si="3"/>
        <v>1.3734141248278311</v>
      </c>
      <c r="X30" s="14">
        <f t="shared" si="4"/>
        <v>2.998025201235066E-3</v>
      </c>
      <c r="Y30" s="6">
        <f t="shared" si="40"/>
        <v>0.45810626417084138</v>
      </c>
      <c r="Z30" s="1">
        <v>24</v>
      </c>
      <c r="AA30" s="1">
        <v>-22.880124222582801</v>
      </c>
      <c r="AB30" s="5">
        <f t="shared" si="98"/>
        <v>-0.1198099943968991</v>
      </c>
      <c r="AC30" s="5">
        <f t="shared" si="99"/>
        <v>0.1198099943968991</v>
      </c>
      <c r="AD30" s="1">
        <v>-0.79113002866506599</v>
      </c>
      <c r="AE30" s="16">
        <f t="shared" si="41"/>
        <v>791.13002866506599</v>
      </c>
      <c r="AF30" s="6">
        <f t="shared" si="5"/>
        <v>1.8542110046837486</v>
      </c>
      <c r="AG30" s="14">
        <f t="shared" si="6"/>
        <v>2.9952498599224776E-3</v>
      </c>
      <c r="AH30" s="6">
        <f t="shared" si="42"/>
        <v>0.61905052713423347</v>
      </c>
      <c r="AI30" s="27">
        <f t="shared" si="43"/>
        <v>1.6138125647557899</v>
      </c>
      <c r="AJ30" s="22">
        <f t="shared" si="44"/>
        <v>2.9966375305787718E-3</v>
      </c>
      <c r="AK30" s="27">
        <f t="shared" si="45"/>
        <v>0.53854113094689082</v>
      </c>
      <c r="AL30" s="19">
        <f t="shared" si="46"/>
        <v>212.90224545193635</v>
      </c>
      <c r="AM30">
        <v>24</v>
      </c>
      <c r="AN30">
        <v>-6.32879696904351</v>
      </c>
      <c r="AO30" s="5">
        <f t="shared" si="100"/>
        <v>-7.9817093235580394E-2</v>
      </c>
      <c r="AP30" s="5">
        <f t="shared" si="101"/>
        <v>7.9817093235580394E-2</v>
      </c>
      <c r="AQ30">
        <v>-0.161929987370968</v>
      </c>
      <c r="AR30" s="16">
        <f t="shared" si="7"/>
        <v>161.92998737096801</v>
      </c>
      <c r="AS30" s="5">
        <f t="shared" si="8"/>
        <v>0.37952340790070627</v>
      </c>
      <c r="AT30" s="16">
        <f t="shared" si="47"/>
        <v>4048.2496842742003</v>
      </c>
      <c r="AU30" s="5">
        <f t="shared" si="48"/>
        <v>0.37952340790070632</v>
      </c>
      <c r="AV30" s="14">
        <f t="shared" si="9"/>
        <v>1.9954273308895099E-3</v>
      </c>
      <c r="AW30" s="6">
        <f t="shared" si="49"/>
        <v>0.19019655691070672</v>
      </c>
      <c r="AX30">
        <v>24</v>
      </c>
      <c r="AY30">
        <v>-22.605446923251701</v>
      </c>
      <c r="AZ30" s="5">
        <f t="shared" si="50"/>
        <v>-0.11987658396190071</v>
      </c>
      <c r="BA30" s="5">
        <f t="shared" si="102"/>
        <v>0.11987658396190071</v>
      </c>
      <c r="BB30">
        <v>-0.858487188816071</v>
      </c>
      <c r="BC30" s="16">
        <f t="shared" si="51"/>
        <v>858.48718881607101</v>
      </c>
      <c r="BD30" s="6">
        <f t="shared" si="10"/>
        <v>2.0120793487876663</v>
      </c>
      <c r="BE30" s="14">
        <f t="shared" si="11"/>
        <v>2.9969145990475176E-3</v>
      </c>
      <c r="BF30" s="6">
        <f t="shared" si="52"/>
        <v>0.67138361214134945</v>
      </c>
      <c r="BG30">
        <v>24</v>
      </c>
      <c r="BH30">
        <v>-22.528240932591402</v>
      </c>
      <c r="BI30" s="5">
        <f t="shared" si="103"/>
        <v>-0.1196979097233033</v>
      </c>
      <c r="BJ30" s="5">
        <f t="shared" si="104"/>
        <v>0.1196979097233033</v>
      </c>
      <c r="BK30">
        <v>-0.18275920301675799</v>
      </c>
      <c r="BL30" s="16">
        <f t="shared" si="53"/>
        <v>177.35082656145102</v>
      </c>
      <c r="BM30" s="6">
        <f t="shared" si="12"/>
        <v>0.41566599975340085</v>
      </c>
      <c r="BN30" s="14">
        <f t="shared" si="13"/>
        <v>2.9924477430825825E-3</v>
      </c>
      <c r="BO30" s="6">
        <f t="shared" si="54"/>
        <v>0.13890501537220321</v>
      </c>
      <c r="BP30" s="27">
        <f t="shared" si="55"/>
        <v>0.93575625214725777</v>
      </c>
      <c r="BQ30" s="22">
        <f t="shared" si="56"/>
        <v>2.6615965576732032E-3</v>
      </c>
      <c r="BR30" s="27">
        <f t="shared" si="57"/>
        <v>0.35157704478146234</v>
      </c>
      <c r="BS30" s="19">
        <f t="shared" si="58"/>
        <v>106.11910106970993</v>
      </c>
      <c r="BT30">
        <v>24</v>
      </c>
      <c r="BU30">
        <v>-6.0901167313078002</v>
      </c>
      <c r="BV30" s="5">
        <f t="shared" si="105"/>
        <v>-0.11979588485960058</v>
      </c>
      <c r="BW30" s="5">
        <f t="shared" si="106"/>
        <v>0.11979588485960058</v>
      </c>
      <c r="BX30">
        <v>-0.14326274394989</v>
      </c>
      <c r="BY30" s="16">
        <f t="shared" si="14"/>
        <v>143.26274394988999</v>
      </c>
      <c r="BZ30" s="5">
        <f t="shared" si="15"/>
        <v>0.33577205613255467</v>
      </c>
      <c r="CA30" s="16">
        <f t="shared" si="59"/>
        <v>3581.5685987472498</v>
      </c>
      <c r="CB30" s="5">
        <f t="shared" si="60"/>
        <v>0.33577205613255467</v>
      </c>
      <c r="CC30" s="14">
        <f t="shared" si="16"/>
        <v>2.9948971214900145E-3</v>
      </c>
      <c r="CD30" s="6">
        <f t="shared" si="61"/>
        <v>0.11211472131152944</v>
      </c>
      <c r="CE30">
        <v>24</v>
      </c>
      <c r="CF30">
        <v>-22.718471766930101</v>
      </c>
      <c r="CG30" s="5">
        <f t="shared" si="62"/>
        <v>-0.12011453688329965</v>
      </c>
      <c r="CH30" s="5">
        <f t="shared" si="107"/>
        <v>0.12011453688329965</v>
      </c>
      <c r="CI30">
        <v>-0.58006979525089297</v>
      </c>
      <c r="CJ30" s="16">
        <f t="shared" si="63"/>
        <v>580.06979525089298</v>
      </c>
      <c r="CK30" s="6">
        <f t="shared" si="17"/>
        <v>1.3595385826192805</v>
      </c>
      <c r="CL30" s="14">
        <f t="shared" si="18"/>
        <v>3.0028634220824911E-3</v>
      </c>
      <c r="CM30" s="6">
        <f t="shared" si="64"/>
        <v>0.45274739191316205</v>
      </c>
      <c r="CN30">
        <v>24</v>
      </c>
      <c r="CO30">
        <v>-22.764780199394501</v>
      </c>
      <c r="CP30" s="5">
        <f t="shared" si="108"/>
        <v>-0.11965120389540118</v>
      </c>
      <c r="CQ30" s="5">
        <f t="shared" si="109"/>
        <v>0.11965120389540118</v>
      </c>
      <c r="CR30">
        <v>-0.58275405317544904</v>
      </c>
      <c r="CS30" s="16">
        <f t="shared" si="65"/>
        <v>582.75405317544903</v>
      </c>
      <c r="CT30" s="6">
        <f t="shared" si="19"/>
        <v>1.3658298121299586</v>
      </c>
      <c r="CU30" s="14">
        <f t="shared" si="20"/>
        <v>2.9912800973850295E-3</v>
      </c>
      <c r="CV30" s="6">
        <f t="shared" si="66"/>
        <v>0.45660378422066328</v>
      </c>
      <c r="CW30" s="27">
        <f t="shared" si="67"/>
        <v>1.3626841973746195</v>
      </c>
      <c r="CX30" s="22">
        <f t="shared" si="68"/>
        <v>2.9970717597337603E-3</v>
      </c>
      <c r="CY30" s="27">
        <f t="shared" si="69"/>
        <v>0.45467186194289566</v>
      </c>
      <c r="CZ30" s="19">
        <f t="shared" si="70"/>
        <v>175.88424566884154</v>
      </c>
      <c r="DA30">
        <v>24</v>
      </c>
      <c r="DB30">
        <v>-6.4690037197525498</v>
      </c>
      <c r="DC30" s="5">
        <f t="shared" si="110"/>
        <v>-0.11993711993014955</v>
      </c>
      <c r="DD30" s="5">
        <f t="shared" si="111"/>
        <v>0.11993711993014955</v>
      </c>
      <c r="DE30">
        <v>-0.14725588262081099</v>
      </c>
      <c r="DF30" s="16">
        <f t="shared" si="21"/>
        <v>147.25588262081098</v>
      </c>
      <c r="DG30" s="5">
        <f t="shared" si="22"/>
        <v>0.3451309748925257</v>
      </c>
      <c r="DH30" s="16">
        <f t="shared" si="71"/>
        <v>3681.3970655202743</v>
      </c>
      <c r="DI30" s="5">
        <f t="shared" si="72"/>
        <v>0.34513097489252575</v>
      </c>
      <c r="DJ30" s="14">
        <f t="shared" si="23"/>
        <v>2.9984279982537389E-3</v>
      </c>
      <c r="DK30" s="6">
        <f t="shared" si="73"/>
        <v>0.11510397284628054</v>
      </c>
      <c r="DL30">
        <v>24</v>
      </c>
      <c r="DM30">
        <v>-22.6180084160608</v>
      </c>
      <c r="DN30" s="5">
        <f t="shared" si="74"/>
        <v>-0.11979458100800144</v>
      </c>
      <c r="DO30" s="5">
        <f t="shared" si="112"/>
        <v>0.11979458100800144</v>
      </c>
      <c r="DP30">
        <v>-0.55776666849851597</v>
      </c>
      <c r="DQ30" s="16">
        <f t="shared" si="75"/>
        <v>557.76666849851597</v>
      </c>
      <c r="DR30" s="6">
        <f t="shared" si="24"/>
        <v>1.3072656292933966</v>
      </c>
      <c r="DS30" s="14">
        <f t="shared" si="25"/>
        <v>2.9948645252000361E-3</v>
      </c>
      <c r="DT30" s="6">
        <f t="shared" si="76"/>
        <v>0.43650242549989149</v>
      </c>
      <c r="DU30">
        <v>24</v>
      </c>
      <c r="DV30">
        <v>-23.324055060004699</v>
      </c>
      <c r="DW30" s="5">
        <f t="shared" si="113"/>
        <v>-0.12033027776089966</v>
      </c>
      <c r="DX30" s="5">
        <f t="shared" si="114"/>
        <v>0.12033027776089966</v>
      </c>
      <c r="DY30">
        <v>-0.18744952976703599</v>
      </c>
      <c r="DZ30" s="16">
        <f t="shared" si="77"/>
        <v>187.44952976703598</v>
      </c>
      <c r="EA30" s="6">
        <f t="shared" si="26"/>
        <v>0.43933483539149065</v>
      </c>
      <c r="EB30" s="14">
        <f t="shared" si="27"/>
        <v>3.0082569440224916E-3</v>
      </c>
      <c r="EC30" s="6">
        <f t="shared" si="78"/>
        <v>0.14604298886917352</v>
      </c>
      <c r="ED30" s="27">
        <f t="shared" si="79"/>
        <v>0.82619830209296119</v>
      </c>
      <c r="EE30" s="22">
        <f t="shared" si="80"/>
        <v>2.9966462617268875E-3</v>
      </c>
      <c r="EF30" s="27">
        <f t="shared" si="115"/>
        <v>0.27570765113158374</v>
      </c>
      <c r="EG30" s="19">
        <f t="shared" si="116"/>
        <v>106.72920832812986</v>
      </c>
      <c r="EH30">
        <v>24</v>
      </c>
      <c r="EI30">
        <v>-8.1449101030136397</v>
      </c>
      <c r="EJ30" s="5">
        <f t="shared" si="117"/>
        <v>-0.12000738821945056</v>
      </c>
      <c r="EK30" s="5">
        <f t="shared" si="118"/>
        <v>0.12000738821945056</v>
      </c>
      <c r="EL30">
        <v>-0.158664770424366</v>
      </c>
      <c r="EM30" s="16">
        <f t="shared" si="28"/>
        <v>158.664770424366</v>
      </c>
      <c r="EN30" s="5">
        <f t="shared" si="29"/>
        <v>0.37187055568210781</v>
      </c>
      <c r="EO30" s="16">
        <f t="shared" si="83"/>
        <v>3966.6192606091499</v>
      </c>
      <c r="EP30" s="5">
        <f t="shared" si="84"/>
        <v>0.37187055568210781</v>
      </c>
      <c r="EQ30" s="14">
        <f t="shared" si="30"/>
        <v>3.0001847054862639E-3</v>
      </c>
      <c r="ER30" s="6">
        <f t="shared" si="85"/>
        <v>0.12394922052701945</v>
      </c>
      <c r="ES30">
        <v>24</v>
      </c>
      <c r="ET30">
        <v>-22.548559085277098</v>
      </c>
      <c r="EU30" s="5">
        <f t="shared" si="86"/>
        <v>-0.11986526839239886</v>
      </c>
      <c r="EV30" s="5">
        <f t="shared" si="119"/>
        <v>0.11986526839239886</v>
      </c>
      <c r="EW30">
        <v>-0.22837333381176</v>
      </c>
      <c r="EX30" s="16">
        <f t="shared" si="87"/>
        <v>228.37333381176001</v>
      </c>
      <c r="EY30" s="6">
        <f t="shared" si="31"/>
        <v>0.5352500011213126</v>
      </c>
      <c r="EZ30" s="14">
        <f t="shared" si="32"/>
        <v>2.9966317098099717E-3</v>
      </c>
      <c r="FA30" s="6">
        <f t="shared" si="88"/>
        <v>0.17861721190798419</v>
      </c>
      <c r="FB30">
        <v>24</v>
      </c>
      <c r="FC30">
        <v>-23.256962254766702</v>
      </c>
      <c r="FD30" s="5">
        <f t="shared" si="120"/>
        <v>-0.11968477807480227</v>
      </c>
      <c r="FE30" s="5">
        <f t="shared" si="121"/>
        <v>0.11968477807480227</v>
      </c>
      <c r="FF30">
        <v>-0.18696635961532601</v>
      </c>
      <c r="FG30" s="16">
        <f t="shared" si="89"/>
        <v>186.96635961532601</v>
      </c>
      <c r="FH30" s="6">
        <f t="shared" si="33"/>
        <v>0.43820240534842031</v>
      </c>
      <c r="FI30" s="14">
        <f t="shared" si="34"/>
        <v>2.9921194518700567E-3</v>
      </c>
      <c r="FJ30" s="6">
        <f t="shared" si="90"/>
        <v>0.14645217625738385</v>
      </c>
      <c r="FK30" s="27">
        <f t="shared" si="91"/>
        <v>0.44844098738394694</v>
      </c>
      <c r="FL30" s="22">
        <f t="shared" si="92"/>
        <v>2.9963119557220971E-3</v>
      </c>
      <c r="FM30" s="27">
        <f t="shared" si="93"/>
        <v>0.14966431867267799</v>
      </c>
      <c r="FN30" s="19">
        <f t="shared" si="94"/>
        <v>56.966224588844618</v>
      </c>
    </row>
    <row r="31" spans="6:170" x14ac:dyDescent="0.25">
      <c r="F31" s="1">
        <v>25</v>
      </c>
      <c r="G31" s="1">
        <v>-6.2997815206667198</v>
      </c>
      <c r="H31" s="5">
        <f t="shared" si="95"/>
        <v>-8.3298889298790257E-2</v>
      </c>
      <c r="I31" s="5">
        <f t="shared" si="96"/>
        <v>8.3298889298790257E-2</v>
      </c>
      <c r="J31" s="5">
        <v>-0.24841614067554499</v>
      </c>
      <c r="K31" s="16">
        <f t="shared" si="0"/>
        <v>248.41614067554499</v>
      </c>
      <c r="L31" s="5">
        <f t="shared" si="1"/>
        <v>0.58222532970830854</v>
      </c>
      <c r="M31" s="16">
        <f t="shared" si="35"/>
        <v>6210.4035168886248</v>
      </c>
      <c r="N31" s="5">
        <f t="shared" si="36"/>
        <v>0.58222532970830865</v>
      </c>
      <c r="O31" s="14">
        <f t="shared" si="2"/>
        <v>2.0824722324697563E-3</v>
      </c>
      <c r="P31" s="6">
        <f t="shared" si="37"/>
        <v>0.27958371815493788</v>
      </c>
      <c r="Q31" s="1">
        <v>25</v>
      </c>
      <c r="R31" s="1">
        <v>-23.1175843345953</v>
      </c>
      <c r="S31" s="5">
        <f t="shared" si="38"/>
        <v>-0.12482679635040128</v>
      </c>
      <c r="T31" s="5">
        <f t="shared" si="97"/>
        <v>0.12482679635040128</v>
      </c>
      <c r="U31" s="1">
        <v>-0.61497706919908501</v>
      </c>
      <c r="V31" s="16">
        <f t="shared" si="39"/>
        <v>614.97706919908501</v>
      </c>
      <c r="W31" s="6">
        <f t="shared" si="3"/>
        <v>1.4413525059353556</v>
      </c>
      <c r="X31" s="14">
        <f t="shared" si="4"/>
        <v>3.120669908760032E-3</v>
      </c>
      <c r="Y31" s="6">
        <f t="shared" si="40"/>
        <v>0.4618727863172376</v>
      </c>
      <c r="Z31" s="1">
        <v>25</v>
      </c>
      <c r="AA31" s="1">
        <v>-22.885429874237101</v>
      </c>
      <c r="AB31" s="5">
        <f t="shared" si="98"/>
        <v>-0.12511564605119929</v>
      </c>
      <c r="AC31" s="5">
        <f t="shared" si="99"/>
        <v>0.12511564605119929</v>
      </c>
      <c r="AD31" s="1">
        <v>-0.85453893989324603</v>
      </c>
      <c r="AE31" s="16">
        <f t="shared" si="41"/>
        <v>854.53893989324604</v>
      </c>
      <c r="AF31" s="6">
        <f t="shared" si="5"/>
        <v>2.0028256403747955</v>
      </c>
      <c r="AG31" s="14">
        <f t="shared" si="6"/>
        <v>3.1278911512799823E-3</v>
      </c>
      <c r="AH31" s="6">
        <f t="shared" si="42"/>
        <v>0.64031180866227</v>
      </c>
      <c r="AI31" s="27">
        <f t="shared" si="43"/>
        <v>1.7220890731550755</v>
      </c>
      <c r="AJ31" s="22">
        <f t="shared" si="44"/>
        <v>3.1242805300200072E-3</v>
      </c>
      <c r="AK31" s="27">
        <f t="shared" si="45"/>
        <v>0.55119540534474598</v>
      </c>
      <c r="AL31" s="19">
        <f t="shared" si="46"/>
        <v>218.42734169372895</v>
      </c>
      <c r="AM31">
        <v>25</v>
      </c>
      <c r="AN31">
        <v>-6.3320901257164204</v>
      </c>
      <c r="AO31" s="5">
        <f t="shared" si="100"/>
        <v>-8.3110249908490808E-2</v>
      </c>
      <c r="AP31" s="5">
        <f t="shared" si="101"/>
        <v>8.3110249908490808E-2</v>
      </c>
      <c r="AQ31">
        <v>-0.161483138799667</v>
      </c>
      <c r="AR31" s="16">
        <f t="shared" si="7"/>
        <v>161.48313879966699</v>
      </c>
      <c r="AS31" s="5">
        <f t="shared" si="8"/>
        <v>0.37847610656171954</v>
      </c>
      <c r="AT31" s="16">
        <f t="shared" si="47"/>
        <v>4037.0784699916749</v>
      </c>
      <c r="AU31" s="5">
        <f t="shared" si="48"/>
        <v>0.37847610656171954</v>
      </c>
      <c r="AV31" s="14">
        <f t="shared" si="9"/>
        <v>2.07775624771227E-3</v>
      </c>
      <c r="AW31" s="6">
        <f t="shared" si="49"/>
        <v>0.18215616339907229</v>
      </c>
      <c r="AX31">
        <v>25</v>
      </c>
      <c r="AY31">
        <v>-22.610571572361</v>
      </c>
      <c r="AZ31" s="5">
        <f t="shared" si="50"/>
        <v>-0.12500123307119893</v>
      </c>
      <c r="BA31" s="5">
        <f t="shared" si="102"/>
        <v>0.12500123307119893</v>
      </c>
      <c r="BB31">
        <v>-0.92058386653661695</v>
      </c>
      <c r="BC31" s="16">
        <f t="shared" si="51"/>
        <v>920.58386653661694</v>
      </c>
      <c r="BD31" s="6">
        <f t="shared" si="10"/>
        <v>2.1576184371951959</v>
      </c>
      <c r="BE31" s="14">
        <f t="shared" si="11"/>
        <v>3.125030826779973E-3</v>
      </c>
      <c r="BF31" s="6">
        <f t="shared" si="52"/>
        <v>0.69043108909693629</v>
      </c>
      <c r="BG31">
        <v>25</v>
      </c>
      <c r="BH31">
        <v>-22.533088280400001</v>
      </c>
      <c r="BI31" s="5">
        <f t="shared" si="103"/>
        <v>-0.12454525753190282</v>
      </c>
      <c r="BJ31" s="5">
        <f t="shared" si="104"/>
        <v>0.12454525753190282</v>
      </c>
      <c r="BK31">
        <v>-0.18203947693109501</v>
      </c>
      <c r="BL31" s="16">
        <f t="shared" si="53"/>
        <v>177.71571874618499</v>
      </c>
      <c r="BM31" s="6">
        <f t="shared" si="12"/>
        <v>0.41652121581137103</v>
      </c>
      <c r="BN31" s="14">
        <f t="shared" si="13"/>
        <v>3.1136314382975705E-3</v>
      </c>
      <c r="BO31" s="6">
        <f t="shared" si="54"/>
        <v>0.13377344880584549</v>
      </c>
      <c r="BP31" s="27">
        <f t="shared" si="55"/>
        <v>0.98420525318942875</v>
      </c>
      <c r="BQ31" s="22">
        <f t="shared" si="56"/>
        <v>2.7721395042632712E-3</v>
      </c>
      <c r="BR31" s="27">
        <f t="shared" si="57"/>
        <v>0.35503453259686979</v>
      </c>
      <c r="BS31" s="19">
        <f t="shared" si="58"/>
        <v>91.555395075545107</v>
      </c>
      <c r="BT31">
        <v>25</v>
      </c>
      <c r="BU31">
        <v>-6.0951586324051297</v>
      </c>
      <c r="BV31" s="5">
        <f t="shared" si="105"/>
        <v>-0.12483778595693007</v>
      </c>
      <c r="BW31" s="5">
        <f t="shared" si="106"/>
        <v>0.12483778595693007</v>
      </c>
      <c r="BX31">
        <v>-0.14314576983451799</v>
      </c>
      <c r="BY31" s="16">
        <f t="shared" si="14"/>
        <v>143.14576983451798</v>
      </c>
      <c r="BZ31" s="5">
        <f t="shared" si="15"/>
        <v>0.33549789804965147</v>
      </c>
      <c r="CA31" s="16">
        <f t="shared" si="59"/>
        <v>3578.6442458629494</v>
      </c>
      <c r="CB31" s="5">
        <f t="shared" si="60"/>
        <v>0.33549789804965152</v>
      </c>
      <c r="CC31" s="14">
        <f t="shared" si="16"/>
        <v>3.1209446489232516E-3</v>
      </c>
      <c r="CD31" s="6">
        <f t="shared" si="61"/>
        <v>0.1074988299345202</v>
      </c>
      <c r="CE31">
        <v>25</v>
      </c>
      <c r="CF31">
        <v>-22.7233542256003</v>
      </c>
      <c r="CG31" s="5">
        <f t="shared" si="62"/>
        <v>-0.12499699555349864</v>
      </c>
      <c r="CH31" s="5">
        <f t="shared" si="107"/>
        <v>0.12499699555349864</v>
      </c>
      <c r="CI31">
        <v>-0.61348099261522304</v>
      </c>
      <c r="CJ31" s="16">
        <f t="shared" si="63"/>
        <v>613.48099261522304</v>
      </c>
      <c r="CK31" s="6">
        <f t="shared" si="17"/>
        <v>1.4378460764419292</v>
      </c>
      <c r="CL31" s="14">
        <f t="shared" si="18"/>
        <v>3.1249248888374657E-3</v>
      </c>
      <c r="CM31" s="6">
        <f t="shared" si="64"/>
        <v>0.46012180375216527</v>
      </c>
      <c r="CN31">
        <v>25</v>
      </c>
      <c r="CO31">
        <v>-22.769853672327599</v>
      </c>
      <c r="CP31" s="5">
        <f t="shared" si="108"/>
        <v>-0.12472467682849953</v>
      </c>
      <c r="CQ31" s="5">
        <f t="shared" si="109"/>
        <v>0.12472467682849953</v>
      </c>
      <c r="CR31">
        <v>-0.63573084771633104</v>
      </c>
      <c r="CS31" s="16">
        <f t="shared" si="65"/>
        <v>635.73084771633103</v>
      </c>
      <c r="CT31" s="6">
        <f t="shared" si="19"/>
        <v>1.489994174335151</v>
      </c>
      <c r="CU31" s="14">
        <f t="shared" si="20"/>
        <v>3.1181169207124882E-3</v>
      </c>
      <c r="CV31" s="6">
        <f t="shared" si="66"/>
        <v>0.47785064262269167</v>
      </c>
      <c r="CW31" s="27">
        <f t="shared" si="67"/>
        <v>1.4639201253885401</v>
      </c>
      <c r="CX31" s="22">
        <f t="shared" si="68"/>
        <v>3.1215209047749772E-3</v>
      </c>
      <c r="CY31" s="27">
        <f t="shared" si="69"/>
        <v>0.46897655663596155</v>
      </c>
      <c r="CZ31" s="19">
        <f t="shared" si="70"/>
        <v>184.99780048429</v>
      </c>
      <c r="DA31">
        <v>25</v>
      </c>
      <c r="DB31">
        <v>-6.4740739330565704</v>
      </c>
      <c r="DC31" s="5">
        <f t="shared" si="110"/>
        <v>-0.12500733323417013</v>
      </c>
      <c r="DD31" s="5">
        <f t="shared" si="111"/>
        <v>0.12500733323417013</v>
      </c>
      <c r="DE31">
        <v>-0.14789737761020699</v>
      </c>
      <c r="DF31" s="16">
        <f t="shared" si="21"/>
        <v>147.897377610207</v>
      </c>
      <c r="DG31" s="5">
        <f t="shared" si="22"/>
        <v>0.34663447877392267</v>
      </c>
      <c r="DH31" s="16">
        <f t="shared" si="71"/>
        <v>3697.4344402551751</v>
      </c>
      <c r="DI31" s="5">
        <f t="shared" si="72"/>
        <v>0.34663447877392267</v>
      </c>
      <c r="DJ31" s="14">
        <f t="shared" si="23"/>
        <v>3.125183330854253E-3</v>
      </c>
      <c r="DK31" s="6">
        <f t="shared" si="73"/>
        <v>0.11091652619277599</v>
      </c>
      <c r="DL31">
        <v>25</v>
      </c>
      <c r="DM31">
        <v>-22.622954484063801</v>
      </c>
      <c r="DN31" s="5">
        <f t="shared" si="74"/>
        <v>-0.12474064901100235</v>
      </c>
      <c r="DO31" s="5">
        <f t="shared" si="112"/>
        <v>0.12474064901100235</v>
      </c>
      <c r="DP31">
        <v>-0.60192085802555095</v>
      </c>
      <c r="DQ31" s="16">
        <f t="shared" si="75"/>
        <v>601.92085802555096</v>
      </c>
      <c r="DR31" s="6">
        <f t="shared" si="24"/>
        <v>1.4107520109973852</v>
      </c>
      <c r="DS31" s="14">
        <f t="shared" si="25"/>
        <v>3.1185162252750586E-3</v>
      </c>
      <c r="DT31" s="6">
        <f t="shared" si="76"/>
        <v>0.45237924355290293</v>
      </c>
      <c r="DU31">
        <v>25</v>
      </c>
      <c r="DV31">
        <v>-23.3286741406469</v>
      </c>
      <c r="DW31" s="5">
        <f t="shared" si="113"/>
        <v>-0.12494935840310006</v>
      </c>
      <c r="DX31" s="5">
        <f t="shared" si="114"/>
        <v>0.12494935840310006</v>
      </c>
      <c r="DY31">
        <v>-0.18767621368169801</v>
      </c>
      <c r="DZ31" s="16">
        <f t="shared" si="77"/>
        <v>187.67621368169802</v>
      </c>
      <c r="EA31" s="6">
        <f t="shared" si="26"/>
        <v>0.43986612581647977</v>
      </c>
      <c r="EB31" s="14">
        <f t="shared" si="27"/>
        <v>3.1237339600775015E-3</v>
      </c>
      <c r="EC31" s="6">
        <f t="shared" si="78"/>
        <v>0.14081420871243672</v>
      </c>
      <c r="ED31" s="27">
        <f t="shared" si="79"/>
        <v>0.87869324488565392</v>
      </c>
      <c r="EE31" s="22">
        <f t="shared" si="80"/>
        <v>3.1218497780646556E-3</v>
      </c>
      <c r="EF31" s="27">
        <f t="shared" si="115"/>
        <v>0.28146557565315866</v>
      </c>
      <c r="EG31" s="19">
        <f t="shared" si="116"/>
        <v>112.49071235071334</v>
      </c>
      <c r="EH31">
        <v>25</v>
      </c>
      <c r="EI31">
        <v>-8.1499239247349298</v>
      </c>
      <c r="EJ31" s="5">
        <f t="shared" si="117"/>
        <v>-0.12502120994074062</v>
      </c>
      <c r="EK31" s="5">
        <f t="shared" si="118"/>
        <v>0.12502120994074062</v>
      </c>
      <c r="EL31">
        <v>-0.15286654233932501</v>
      </c>
      <c r="EM31" s="16">
        <f t="shared" si="28"/>
        <v>152.86654233932501</v>
      </c>
      <c r="EN31" s="5">
        <f t="shared" si="29"/>
        <v>0.35828095860779297</v>
      </c>
      <c r="EO31" s="16">
        <f t="shared" si="83"/>
        <v>3821.6635584831251</v>
      </c>
      <c r="EP31" s="5">
        <f t="shared" si="84"/>
        <v>0.35828095860779302</v>
      </c>
      <c r="EQ31" s="14">
        <f t="shared" si="30"/>
        <v>3.1255302485185153E-3</v>
      </c>
      <c r="ER31" s="6">
        <f t="shared" si="85"/>
        <v>0.11463045631301</v>
      </c>
      <c r="ES31">
        <v>25</v>
      </c>
      <c r="ET31">
        <v>-22.553560241011201</v>
      </c>
      <c r="EU31" s="5">
        <f t="shared" si="86"/>
        <v>-0.12486642412650184</v>
      </c>
      <c r="EV31" s="5">
        <f t="shared" si="119"/>
        <v>0.12486642412650184</v>
      </c>
      <c r="EW31">
        <v>-0.233877077698708</v>
      </c>
      <c r="EX31" s="16">
        <f t="shared" si="87"/>
        <v>233.87707769870801</v>
      </c>
      <c r="EY31" s="6">
        <f t="shared" si="31"/>
        <v>0.54814940085634689</v>
      </c>
      <c r="EZ31" s="14">
        <f t="shared" si="32"/>
        <v>3.121660603162546E-3</v>
      </c>
      <c r="FA31" s="6">
        <f t="shared" si="88"/>
        <v>0.17559545079981412</v>
      </c>
      <c r="FB31">
        <v>25</v>
      </c>
      <c r="FC31">
        <v>-23.262185437805901</v>
      </c>
      <c r="FD31" s="5">
        <f t="shared" si="120"/>
        <v>-0.12490796111400115</v>
      </c>
      <c r="FE31" s="5">
        <f t="shared" si="121"/>
        <v>0.12490796111400115</v>
      </c>
      <c r="FF31">
        <v>-0.18768608570098899</v>
      </c>
      <c r="FG31" s="16">
        <f t="shared" si="89"/>
        <v>187.686085700989</v>
      </c>
      <c r="FH31" s="6">
        <f t="shared" si="33"/>
        <v>0.43988926336169293</v>
      </c>
      <c r="FI31" s="14">
        <f t="shared" si="34"/>
        <v>3.1226990278500288E-3</v>
      </c>
      <c r="FJ31" s="6">
        <f t="shared" si="90"/>
        <v>0.14086828715752212</v>
      </c>
      <c r="FK31" s="27">
        <f t="shared" si="91"/>
        <v>0.448773207608611</v>
      </c>
      <c r="FL31" s="22">
        <f t="shared" si="92"/>
        <v>3.1232966265103634E-3</v>
      </c>
      <c r="FM31" s="27">
        <f t="shared" si="93"/>
        <v>0.14368574659206226</v>
      </c>
      <c r="FN31" s="19">
        <f t="shared" si="94"/>
        <v>57.598500850667691</v>
      </c>
    </row>
    <row r="32" spans="6:170" x14ac:dyDescent="0.25">
      <c r="F32" s="1">
        <v>26</v>
      </c>
      <c r="G32" s="1">
        <v>-6.3032865066623902</v>
      </c>
      <c r="H32" s="5">
        <f t="shared" si="95"/>
        <v>-8.6803875294460653E-2</v>
      </c>
      <c r="I32" s="5">
        <f t="shared" si="96"/>
        <v>8.6803875294460653E-2</v>
      </c>
      <c r="J32" s="5">
        <v>-0.26008710265159601</v>
      </c>
      <c r="K32" s="16">
        <f t="shared" si="0"/>
        <v>260.08710265159601</v>
      </c>
      <c r="L32" s="5">
        <f t="shared" si="1"/>
        <v>0.60957914683967807</v>
      </c>
      <c r="M32" s="16">
        <f t="shared" si="35"/>
        <v>6502.1775662898999</v>
      </c>
      <c r="N32" s="5">
        <f t="shared" si="36"/>
        <v>0.60957914683967818</v>
      </c>
      <c r="O32" s="14">
        <f t="shared" si="2"/>
        <v>2.1700968823615161E-3</v>
      </c>
      <c r="P32" s="6">
        <f t="shared" si="37"/>
        <v>0.28089950812533737</v>
      </c>
      <c r="Q32" s="1">
        <v>26</v>
      </c>
      <c r="R32" s="1">
        <v>-23.122436897810399</v>
      </c>
      <c r="S32" s="5">
        <f t="shared" si="38"/>
        <v>-0.12967935956550036</v>
      </c>
      <c r="T32" s="5">
        <f t="shared" si="97"/>
        <v>0.12967935956550036</v>
      </c>
      <c r="U32" s="1">
        <v>-0.65676812082529101</v>
      </c>
      <c r="V32" s="16">
        <f t="shared" si="39"/>
        <v>656.76812082529102</v>
      </c>
      <c r="W32" s="6">
        <f t="shared" si="3"/>
        <v>1.5393002831842757</v>
      </c>
      <c r="X32" s="14">
        <f t="shared" si="4"/>
        <v>3.2419839891375092E-3</v>
      </c>
      <c r="Y32" s="6">
        <f t="shared" si="40"/>
        <v>0.47480193867144543</v>
      </c>
      <c r="Z32" s="1">
        <v>26</v>
      </c>
      <c r="AA32" s="1">
        <v>-22.890384696672498</v>
      </c>
      <c r="AB32" s="5">
        <f t="shared" si="98"/>
        <v>-0.13007046848659698</v>
      </c>
      <c r="AC32" s="5">
        <f t="shared" si="99"/>
        <v>0.13007046848659698</v>
      </c>
      <c r="AD32" s="1">
        <v>-0.91454796493053403</v>
      </c>
      <c r="AE32" s="16">
        <f t="shared" si="41"/>
        <v>914.54796493053402</v>
      </c>
      <c r="AF32" s="6">
        <f t="shared" si="5"/>
        <v>2.143471792805939</v>
      </c>
      <c r="AG32" s="14">
        <f t="shared" si="6"/>
        <v>3.2517617121649244E-3</v>
      </c>
      <c r="AH32" s="6">
        <f t="shared" si="42"/>
        <v>0.65917246789245221</v>
      </c>
      <c r="AI32" s="27">
        <f t="shared" si="43"/>
        <v>1.8413860379951075</v>
      </c>
      <c r="AJ32" s="22">
        <f t="shared" si="44"/>
        <v>3.2468728506512166E-3</v>
      </c>
      <c r="AK32" s="27">
        <f t="shared" si="45"/>
        <v>0.56712600791428758</v>
      </c>
      <c r="AL32" s="19">
        <f t="shared" si="46"/>
        <v>237.16641606509458</v>
      </c>
      <c r="AM32">
        <v>26</v>
      </c>
      <c r="AN32">
        <v>-6.3353980904184999</v>
      </c>
      <c r="AO32" s="5">
        <f t="shared" si="100"/>
        <v>-8.641821461057031E-2</v>
      </c>
      <c r="AP32" s="5">
        <f t="shared" si="101"/>
        <v>8.641821461057031E-2</v>
      </c>
      <c r="AQ32">
        <v>-0.16245599836111099</v>
      </c>
      <c r="AR32" s="16">
        <f t="shared" si="7"/>
        <v>162.455998361111</v>
      </c>
      <c r="AS32" s="5">
        <f t="shared" si="8"/>
        <v>0.38075624615885395</v>
      </c>
      <c r="AT32" s="16">
        <f t="shared" si="47"/>
        <v>4061.3999590277749</v>
      </c>
      <c r="AU32" s="5">
        <f t="shared" si="48"/>
        <v>0.38075624615885389</v>
      </c>
      <c r="AV32" s="14">
        <f t="shared" si="9"/>
        <v>2.1604553652642576E-3</v>
      </c>
      <c r="AW32" s="6">
        <f t="shared" si="49"/>
        <v>0.17623888569078652</v>
      </c>
      <c r="AX32">
        <v>26</v>
      </c>
      <c r="AY32">
        <v>-22.615419991190599</v>
      </c>
      <c r="AZ32" s="5">
        <f t="shared" si="50"/>
        <v>-0.12984965190079834</v>
      </c>
      <c r="BA32" s="5">
        <f t="shared" si="102"/>
        <v>0.12984965190079834</v>
      </c>
      <c r="BB32">
        <v>-0.98500717431306795</v>
      </c>
      <c r="BC32" s="16">
        <f t="shared" si="51"/>
        <v>985.00717431306794</v>
      </c>
      <c r="BD32" s="6">
        <f t="shared" si="10"/>
        <v>2.3086105647962532</v>
      </c>
      <c r="BE32" s="14">
        <f t="shared" si="11"/>
        <v>3.2462412975199583E-3</v>
      </c>
      <c r="BF32" s="6">
        <f t="shared" si="52"/>
        <v>0.71116419058557667</v>
      </c>
      <c r="BG32">
        <v>26</v>
      </c>
      <c r="BH32">
        <v>-22.535813190595501</v>
      </c>
      <c r="BI32" s="5">
        <f t="shared" si="103"/>
        <v>-0.12727016772740285</v>
      </c>
      <c r="BJ32" s="5">
        <f t="shared" si="104"/>
        <v>0.12727016772740285</v>
      </c>
      <c r="BK32">
        <v>-0.18107201904058501</v>
      </c>
      <c r="BL32" s="16">
        <f t="shared" si="53"/>
        <v>177.540257573128</v>
      </c>
      <c r="BM32" s="6">
        <f t="shared" si="12"/>
        <v>0.41610997868701871</v>
      </c>
      <c r="BN32" s="14">
        <f t="shared" si="13"/>
        <v>3.1817541931850714E-3</v>
      </c>
      <c r="BO32" s="6">
        <f t="shared" si="54"/>
        <v>0.1307800519531884</v>
      </c>
      <c r="BP32" s="27">
        <f t="shared" si="55"/>
        <v>1.0351589298807087</v>
      </c>
      <c r="BQ32" s="22">
        <f t="shared" si="56"/>
        <v>2.862816951989762E-3</v>
      </c>
      <c r="BR32" s="27">
        <f t="shared" si="57"/>
        <v>0.36158753676557476</v>
      </c>
      <c r="BS32" s="19">
        <f t="shared" si="58"/>
        <v>119.79183726506596</v>
      </c>
      <c r="BT32">
        <v>26</v>
      </c>
      <c r="BU32">
        <v>-6.1002483569173798</v>
      </c>
      <c r="BV32" s="5">
        <f t="shared" si="105"/>
        <v>-0.12992751046918016</v>
      </c>
      <c r="BW32" s="5">
        <f t="shared" si="106"/>
        <v>0.12992751046918016</v>
      </c>
      <c r="BX32">
        <v>-0.14288034290075299</v>
      </c>
      <c r="BY32" s="16">
        <f t="shared" si="14"/>
        <v>142.88034290075299</v>
      </c>
      <c r="BZ32" s="5">
        <f t="shared" si="15"/>
        <v>0.33487580367363978</v>
      </c>
      <c r="CA32" s="16">
        <f t="shared" si="59"/>
        <v>3572.0085725188246</v>
      </c>
      <c r="CB32" s="5">
        <f t="shared" si="60"/>
        <v>0.33487580367363984</v>
      </c>
      <c r="CC32" s="14">
        <f t="shared" si="16"/>
        <v>3.2481877617295042E-3</v>
      </c>
      <c r="CD32" s="6">
        <f t="shared" si="61"/>
        <v>0.10309619647582642</v>
      </c>
      <c r="CE32">
        <v>26</v>
      </c>
      <c r="CF32">
        <v>-22.7284475357045</v>
      </c>
      <c r="CG32" s="5">
        <f t="shared" si="62"/>
        <v>-0.13009030565769919</v>
      </c>
      <c r="CH32" s="5">
        <f t="shared" si="107"/>
        <v>0.13009030565769919</v>
      </c>
      <c r="CI32">
        <v>-0.64999330788850795</v>
      </c>
      <c r="CJ32" s="16">
        <f t="shared" si="63"/>
        <v>649.99330788850796</v>
      </c>
      <c r="CK32" s="6">
        <f t="shared" si="17"/>
        <v>1.5234218153636907</v>
      </c>
      <c r="CL32" s="14">
        <f t="shared" si="18"/>
        <v>3.2522576414424796E-3</v>
      </c>
      <c r="CM32" s="6">
        <f t="shared" si="64"/>
        <v>0.46841978198504741</v>
      </c>
      <c r="CN32">
        <v>26</v>
      </c>
      <c r="CO32">
        <v>-22.774674477442399</v>
      </c>
      <c r="CP32" s="5">
        <f t="shared" si="108"/>
        <v>-0.12954548194329973</v>
      </c>
      <c r="CQ32" s="5">
        <f t="shared" si="109"/>
        <v>0.12954548194329973</v>
      </c>
      <c r="CR32">
        <v>-0.64851250499486901</v>
      </c>
      <c r="CS32" s="16">
        <f t="shared" si="65"/>
        <v>648.512504994869</v>
      </c>
      <c r="CT32" s="6">
        <f t="shared" si="19"/>
        <v>1.5199511835817241</v>
      </c>
      <c r="CU32" s="14">
        <f t="shared" si="20"/>
        <v>3.2386370485824934E-3</v>
      </c>
      <c r="CV32" s="6">
        <f t="shared" si="66"/>
        <v>0.46931816093655376</v>
      </c>
      <c r="CW32" s="27">
        <f t="shared" si="67"/>
        <v>1.5216864994727075</v>
      </c>
      <c r="CX32" s="22">
        <f t="shared" si="68"/>
        <v>3.2454473450124867E-3</v>
      </c>
      <c r="CY32" s="27">
        <f t="shared" si="69"/>
        <v>0.46886802887472295</v>
      </c>
      <c r="CZ32" s="19">
        <f t="shared" si="70"/>
        <v>201.45599782806656</v>
      </c>
      <c r="DA32">
        <v>26</v>
      </c>
      <c r="DB32">
        <v>-6.47901068783366</v>
      </c>
      <c r="DC32" s="5">
        <f t="shared" si="110"/>
        <v>-0.12994408801125967</v>
      </c>
      <c r="DD32" s="5">
        <f t="shared" si="111"/>
        <v>0.12994408801125967</v>
      </c>
      <c r="DE32">
        <v>-0.148075446486473</v>
      </c>
      <c r="DF32" s="16">
        <f t="shared" si="21"/>
        <v>148.075446486473</v>
      </c>
      <c r="DG32" s="5">
        <f t="shared" si="22"/>
        <v>0.34705182770267107</v>
      </c>
      <c r="DH32" s="16">
        <f t="shared" si="71"/>
        <v>3701.8861621618248</v>
      </c>
      <c r="DI32" s="5">
        <f t="shared" si="72"/>
        <v>0.34705182770267112</v>
      </c>
      <c r="DJ32" s="14">
        <f t="shared" si="23"/>
        <v>3.2486022002814917E-3</v>
      </c>
      <c r="DK32" s="6">
        <f t="shared" si="73"/>
        <v>0.10683112499049562</v>
      </c>
      <c r="DL32">
        <v>26</v>
      </c>
      <c r="DM32">
        <v>-22.6279385034623</v>
      </c>
      <c r="DN32" s="5">
        <f t="shared" si="74"/>
        <v>-0.12972466840950148</v>
      </c>
      <c r="DO32" s="5">
        <f t="shared" si="112"/>
        <v>0.12972466840950148</v>
      </c>
      <c r="DP32">
        <v>-0.65024476498365402</v>
      </c>
      <c r="DQ32" s="16">
        <f t="shared" si="75"/>
        <v>650.24476498365402</v>
      </c>
      <c r="DR32" s="6">
        <f t="shared" si="24"/>
        <v>1.5240111679304391</v>
      </c>
      <c r="DS32" s="14">
        <f t="shared" si="25"/>
        <v>3.2431167102375371E-3</v>
      </c>
      <c r="DT32" s="6">
        <f t="shared" si="76"/>
        <v>0.46992177713481526</v>
      </c>
      <c r="DU32">
        <v>26</v>
      </c>
      <c r="DV32">
        <v>-23.333795902656199</v>
      </c>
      <c r="DW32" s="5">
        <f t="shared" si="113"/>
        <v>-0.13007112041239921</v>
      </c>
      <c r="DX32" s="5">
        <f t="shared" si="114"/>
        <v>0.13007112041239921</v>
      </c>
      <c r="DY32">
        <v>-0.18904283642768899</v>
      </c>
      <c r="DZ32" s="16">
        <f t="shared" si="77"/>
        <v>189.042836427689</v>
      </c>
      <c r="EA32" s="6">
        <f t="shared" si="26"/>
        <v>0.44306914787739604</v>
      </c>
      <c r="EB32" s="14">
        <f t="shared" si="27"/>
        <v>3.2517780103099802E-3</v>
      </c>
      <c r="EC32" s="6">
        <f t="shared" si="78"/>
        <v>0.13625442649301878</v>
      </c>
      <c r="ED32" s="27">
        <f t="shared" si="79"/>
        <v>0.93553149781655509</v>
      </c>
      <c r="EE32" s="22">
        <f t="shared" si="80"/>
        <v>3.2458594552595144E-3</v>
      </c>
      <c r="EF32" s="27">
        <f t="shared" si="115"/>
        <v>0.28822304560988982</v>
      </c>
      <c r="EG32" s="19">
        <f t="shared" si="116"/>
        <v>123.72412117412064</v>
      </c>
      <c r="EH32">
        <v>26</v>
      </c>
      <c r="EI32">
        <v>-8.1549896211244004</v>
      </c>
      <c r="EJ32" s="5">
        <f t="shared" si="117"/>
        <v>-0.13008690633021125</v>
      </c>
      <c r="EK32" s="5">
        <f t="shared" si="118"/>
        <v>0.13008690633021125</v>
      </c>
      <c r="EL32">
        <v>-0.15316437929868701</v>
      </c>
      <c r="EM32" s="16">
        <f t="shared" si="28"/>
        <v>153.16437929868701</v>
      </c>
      <c r="EN32" s="5">
        <f t="shared" si="29"/>
        <v>0.35897901398129772</v>
      </c>
      <c r="EO32" s="16">
        <f t="shared" si="83"/>
        <v>3829.1094824671754</v>
      </c>
      <c r="EP32" s="5">
        <f t="shared" si="84"/>
        <v>0.35897901398129772</v>
      </c>
      <c r="EQ32" s="14">
        <f t="shared" si="30"/>
        <v>3.2521726582552812E-3</v>
      </c>
      <c r="ER32" s="6">
        <f t="shared" si="85"/>
        <v>0.11038129020304908</v>
      </c>
      <c r="ES32">
        <v>26</v>
      </c>
      <c r="ET32">
        <v>-22.558533224236999</v>
      </c>
      <c r="EU32" s="5">
        <f t="shared" si="86"/>
        <v>-0.12983940735229993</v>
      </c>
      <c r="EV32" s="5">
        <f t="shared" si="119"/>
        <v>0.12983940735229993</v>
      </c>
      <c r="EW32">
        <v>-0.24377908557653399</v>
      </c>
      <c r="EX32" s="16">
        <f t="shared" si="87"/>
        <v>243.77908557653399</v>
      </c>
      <c r="EY32" s="6">
        <f t="shared" si="31"/>
        <v>0.57135723182000153</v>
      </c>
      <c r="EZ32" s="14">
        <f t="shared" si="32"/>
        <v>3.2459851838074981E-3</v>
      </c>
      <c r="FA32" s="6">
        <f t="shared" si="88"/>
        <v>0.17601966720926526</v>
      </c>
      <c r="FB32">
        <v>26</v>
      </c>
      <c r="FC32">
        <v>-23.267418865393498</v>
      </c>
      <c r="FD32" s="5">
        <f t="shared" si="120"/>
        <v>-0.13014138870159897</v>
      </c>
      <c r="FE32" s="5">
        <f t="shared" si="121"/>
        <v>0.13014138870159897</v>
      </c>
      <c r="FF32">
        <v>-0.18722657114267299</v>
      </c>
      <c r="FG32" s="16">
        <f t="shared" si="89"/>
        <v>187.22657114267298</v>
      </c>
      <c r="FH32" s="6">
        <f t="shared" si="33"/>
        <v>0.43881227611563983</v>
      </c>
      <c r="FI32" s="14">
        <f t="shared" si="34"/>
        <v>3.2535347175399743E-3</v>
      </c>
      <c r="FJ32" s="6">
        <f t="shared" si="90"/>
        <v>0.13487247385127937</v>
      </c>
      <c r="FK32" s="27">
        <f t="shared" si="91"/>
        <v>0.45638284063897966</v>
      </c>
      <c r="FL32" s="22">
        <f t="shared" si="92"/>
        <v>3.2505641865342512E-3</v>
      </c>
      <c r="FM32" s="27">
        <f t="shared" si="93"/>
        <v>0.14040111637530059</v>
      </c>
      <c r="FN32" s="19">
        <f t="shared" si="94"/>
        <v>55.274186543530746</v>
      </c>
    </row>
    <row r="33" spans="6:170" x14ac:dyDescent="0.25">
      <c r="F33" s="1">
        <v>27</v>
      </c>
      <c r="G33" s="1">
        <v>-6.3065688599932797</v>
      </c>
      <c r="H33" s="5">
        <f t="shared" si="95"/>
        <v>-9.0086228625350095E-2</v>
      </c>
      <c r="I33" s="5">
        <f t="shared" si="96"/>
        <v>9.0086228625350095E-2</v>
      </c>
      <c r="J33" s="5">
        <v>-0.27286075055599202</v>
      </c>
      <c r="K33" s="16">
        <f t="shared" si="0"/>
        <v>272.86075055599201</v>
      </c>
      <c r="L33" s="5">
        <f t="shared" si="1"/>
        <v>0.63951738411560632</v>
      </c>
      <c r="M33" s="16">
        <f t="shared" si="35"/>
        <v>6821.5187638998004</v>
      </c>
      <c r="N33" s="5">
        <f t="shared" si="36"/>
        <v>0.63951738411560632</v>
      </c>
      <c r="O33" s="14">
        <f t="shared" si="2"/>
        <v>2.2521557156337524E-3</v>
      </c>
      <c r="P33" s="6">
        <f t="shared" si="37"/>
        <v>0.28395788962382973</v>
      </c>
      <c r="Q33" s="1">
        <v>27</v>
      </c>
      <c r="R33" s="1">
        <v>-23.1274460163526</v>
      </c>
      <c r="S33" s="5">
        <f t="shared" si="38"/>
        <v>-0.13468847810770157</v>
      </c>
      <c r="T33" s="5">
        <f t="shared" si="97"/>
        <v>0.13468847810770157</v>
      </c>
      <c r="U33" s="1">
        <v>-0.71491096168756496</v>
      </c>
      <c r="V33" s="16">
        <f t="shared" si="39"/>
        <v>714.91096168756496</v>
      </c>
      <c r="W33" s="6">
        <f t="shared" si="3"/>
        <v>1.6755725664552306</v>
      </c>
      <c r="X33" s="14">
        <f t="shared" si="4"/>
        <v>3.3672119526925392E-3</v>
      </c>
      <c r="Y33" s="6">
        <f t="shared" si="40"/>
        <v>0.49761422506099884</v>
      </c>
      <c r="Z33" s="1">
        <v>27</v>
      </c>
      <c r="AA33" s="1">
        <v>-22.895309390822</v>
      </c>
      <c r="AB33" s="5">
        <f t="shared" si="98"/>
        <v>-0.13499516263609834</v>
      </c>
      <c r="AC33" s="5">
        <f t="shared" si="99"/>
        <v>0.13499516263609834</v>
      </c>
      <c r="AD33" s="1">
        <v>-0.97346007823944103</v>
      </c>
      <c r="AE33" s="16">
        <f t="shared" si="41"/>
        <v>973.46007823944103</v>
      </c>
      <c r="AF33" s="6">
        <f t="shared" si="5"/>
        <v>2.2815470583736901</v>
      </c>
      <c r="AG33" s="14">
        <f t="shared" si="6"/>
        <v>3.3748790659024587E-3</v>
      </c>
      <c r="AH33" s="6">
        <f t="shared" si="42"/>
        <v>0.67603816724128851</v>
      </c>
      <c r="AI33" s="27">
        <f t="shared" si="43"/>
        <v>1.9785598124144603</v>
      </c>
      <c r="AJ33" s="22">
        <f t="shared" si="44"/>
        <v>3.3710455092974987E-3</v>
      </c>
      <c r="AK33" s="27">
        <f t="shared" si="45"/>
        <v>0.58692764810130904</v>
      </c>
      <c r="AL33" s="19">
        <f t="shared" si="46"/>
        <v>262.38488423398786</v>
      </c>
      <c r="AM33">
        <v>27</v>
      </c>
      <c r="AN33">
        <v>-6.3389366971596104</v>
      </c>
      <c r="AO33" s="5">
        <f t="shared" si="100"/>
        <v>-8.9956821351680816E-2</v>
      </c>
      <c r="AP33" s="5">
        <f t="shared" si="101"/>
        <v>8.9956821351680816E-2</v>
      </c>
      <c r="AQ33">
        <v>-0.158766284584999</v>
      </c>
      <c r="AR33" s="16">
        <f t="shared" si="7"/>
        <v>158.766284584999</v>
      </c>
      <c r="AS33" s="5">
        <f t="shared" si="8"/>
        <v>0.37210847949609138</v>
      </c>
      <c r="AT33" s="16">
        <f t="shared" si="47"/>
        <v>3969.1571146249748</v>
      </c>
      <c r="AU33" s="5">
        <f t="shared" si="48"/>
        <v>0.37210847949609144</v>
      </c>
      <c r="AV33" s="14">
        <f t="shared" si="9"/>
        <v>2.2489205337920203E-3</v>
      </c>
      <c r="AW33" s="6">
        <f t="shared" si="49"/>
        <v>0.1654609284342565</v>
      </c>
      <c r="AX33">
        <v>27</v>
      </c>
      <c r="AY33">
        <v>-22.620559122366199</v>
      </c>
      <c r="AZ33" s="5">
        <f t="shared" si="50"/>
        <v>-0.13498878307639828</v>
      </c>
      <c r="BA33" s="5">
        <f t="shared" si="102"/>
        <v>0.13498878307639828</v>
      </c>
      <c r="BB33">
        <v>-1.04901939630508</v>
      </c>
      <c r="BC33" s="16">
        <f t="shared" si="51"/>
        <v>1049.0193963050799</v>
      </c>
      <c r="BD33" s="6">
        <f t="shared" si="10"/>
        <v>2.4586392100900309</v>
      </c>
      <c r="BE33" s="14">
        <f t="shared" si="11"/>
        <v>3.3747195769099569E-3</v>
      </c>
      <c r="BF33" s="6">
        <f t="shared" si="52"/>
        <v>0.72854622556261994</v>
      </c>
      <c r="BG33">
        <v>28</v>
      </c>
      <c r="BH33">
        <v>-22.5407147879449</v>
      </c>
      <c r="BI33" s="5">
        <f t="shared" si="103"/>
        <v>-0.13217176507680151</v>
      </c>
      <c r="BJ33" s="5">
        <f t="shared" si="104"/>
        <v>0.13217176507680151</v>
      </c>
      <c r="BK33">
        <v>-0.17885025590658199</v>
      </c>
      <c r="BL33" s="16">
        <f t="shared" si="53"/>
        <v>177.21485346555698</v>
      </c>
      <c r="BM33" s="6">
        <f t="shared" si="12"/>
        <v>0.41534731280989923</v>
      </c>
      <c r="BN33" s="14">
        <f t="shared" si="13"/>
        <v>3.3042941269200376E-3</v>
      </c>
      <c r="BO33" s="6">
        <f t="shared" si="54"/>
        <v>0.12569925583381653</v>
      </c>
      <c r="BP33" s="27">
        <f t="shared" si="55"/>
        <v>1.0820316674653405</v>
      </c>
      <c r="BQ33" s="22">
        <f t="shared" si="56"/>
        <v>2.975978079207338E-3</v>
      </c>
      <c r="BR33" s="27">
        <f t="shared" si="57"/>
        <v>0.36358858790839732</v>
      </c>
      <c r="BS33" s="19">
        <f t="shared" si="58"/>
        <v>122.76490774864936</v>
      </c>
      <c r="BT33">
        <v>27</v>
      </c>
      <c r="BU33">
        <v>-6.1051015720582802</v>
      </c>
      <c r="BV33" s="5">
        <f t="shared" si="105"/>
        <v>-0.13478072561008059</v>
      </c>
      <c r="BW33" s="5">
        <f t="shared" si="106"/>
        <v>0.13478072561008059</v>
      </c>
      <c r="BX33">
        <v>-0.14117974787950499</v>
      </c>
      <c r="BY33" s="16">
        <f t="shared" si="14"/>
        <v>141.17974787950499</v>
      </c>
      <c r="BZ33" s="5">
        <f t="shared" si="15"/>
        <v>0.33089003409258982</v>
      </c>
      <c r="CA33" s="16">
        <f t="shared" si="59"/>
        <v>3529.4936969876248</v>
      </c>
      <c r="CB33" s="5">
        <f t="shared" si="60"/>
        <v>0.33089003409258982</v>
      </c>
      <c r="CC33" s="14">
        <f t="shared" si="16"/>
        <v>3.3695181402520146E-3</v>
      </c>
      <c r="CD33" s="6">
        <f t="shared" si="61"/>
        <v>9.8200995014628936E-2</v>
      </c>
      <c r="CE33">
        <v>27</v>
      </c>
      <c r="CF33">
        <v>-22.733327386671402</v>
      </c>
      <c r="CG33" s="5">
        <f t="shared" si="62"/>
        <v>-0.13497015662460043</v>
      </c>
      <c r="CH33" s="5">
        <f t="shared" si="107"/>
        <v>0.13497015662460043</v>
      </c>
      <c r="CI33">
        <v>-0.68538859486579895</v>
      </c>
      <c r="CJ33" s="16">
        <f t="shared" si="63"/>
        <v>685.38859486579895</v>
      </c>
      <c r="CK33" s="6">
        <f t="shared" si="17"/>
        <v>1.6063795192167163</v>
      </c>
      <c r="CL33" s="14">
        <f t="shared" si="18"/>
        <v>3.3742539156150107E-3</v>
      </c>
      <c r="CM33" s="6">
        <f t="shared" si="64"/>
        <v>0.47606954289447079</v>
      </c>
      <c r="CN33">
        <v>27</v>
      </c>
      <c r="CO33">
        <v>-22.780058127363599</v>
      </c>
      <c r="CP33" s="5">
        <f t="shared" si="108"/>
        <v>-0.1349291318644994</v>
      </c>
      <c r="CQ33" s="5">
        <f t="shared" si="109"/>
        <v>0.1349291318644994</v>
      </c>
      <c r="CR33">
        <v>-0.69603510200977303</v>
      </c>
      <c r="CS33" s="16">
        <f t="shared" si="65"/>
        <v>696.03510200977303</v>
      </c>
      <c r="CT33" s="6">
        <f t="shared" si="19"/>
        <v>1.6313322703354054</v>
      </c>
      <c r="CU33" s="14">
        <f t="shared" si="20"/>
        <v>3.3732282966124848E-3</v>
      </c>
      <c r="CV33" s="6">
        <f t="shared" si="66"/>
        <v>0.48361158121839753</v>
      </c>
      <c r="CW33" s="27">
        <f t="shared" si="67"/>
        <v>1.6188558947760607</v>
      </c>
      <c r="CX33" s="22">
        <f t="shared" si="68"/>
        <v>3.3737411061137475E-3</v>
      </c>
      <c r="CY33" s="27">
        <f t="shared" si="69"/>
        <v>0.47983998886056795</v>
      </c>
      <c r="CZ33" s="19">
        <f t="shared" si="70"/>
        <v>207.13488768897096</v>
      </c>
      <c r="DA33">
        <v>27</v>
      </c>
      <c r="DB33">
        <v>-6.4840717741763099</v>
      </c>
      <c r="DC33" s="5">
        <f t="shared" si="110"/>
        <v>-0.13500517435390957</v>
      </c>
      <c r="DD33" s="5">
        <f t="shared" si="111"/>
        <v>0.13500517435390957</v>
      </c>
      <c r="DE33">
        <v>-0.148169696331024</v>
      </c>
      <c r="DF33" s="16">
        <f t="shared" si="21"/>
        <v>148.169696331024</v>
      </c>
      <c r="DG33" s="5">
        <f t="shared" si="22"/>
        <v>0.34727272577583751</v>
      </c>
      <c r="DH33" s="16">
        <f t="shared" si="71"/>
        <v>3704.2424082756002</v>
      </c>
      <c r="DI33" s="5">
        <f t="shared" si="72"/>
        <v>0.34727272577583751</v>
      </c>
      <c r="DJ33" s="14">
        <f t="shared" si="23"/>
        <v>3.3751293588477394E-3</v>
      </c>
      <c r="DK33" s="6">
        <f t="shared" si="73"/>
        <v>0.10289167876350538</v>
      </c>
      <c r="DL33">
        <v>27</v>
      </c>
      <c r="DM33">
        <v>-22.633080568303999</v>
      </c>
      <c r="DN33" s="5">
        <f t="shared" si="74"/>
        <v>-0.1348667332512008</v>
      </c>
      <c r="DO33" s="5">
        <f t="shared" si="112"/>
        <v>0.1348667332512008</v>
      </c>
      <c r="DP33">
        <v>-0.70912279188632998</v>
      </c>
      <c r="DQ33" s="16">
        <f t="shared" si="75"/>
        <v>709.12279188632999</v>
      </c>
      <c r="DR33" s="6">
        <f t="shared" si="24"/>
        <v>1.6620065434835858</v>
      </c>
      <c r="DS33" s="14">
        <f t="shared" si="25"/>
        <v>3.3716683312800199E-3</v>
      </c>
      <c r="DT33" s="6">
        <f t="shared" si="76"/>
        <v>0.49293298752568043</v>
      </c>
      <c r="DU33">
        <v>27</v>
      </c>
      <c r="DV33">
        <v>-23.3389394110479</v>
      </c>
      <c r="DW33" s="5">
        <f t="shared" si="113"/>
        <v>-0.13521462880409985</v>
      </c>
      <c r="DX33" s="5">
        <f t="shared" si="114"/>
        <v>0.13521462880409985</v>
      </c>
      <c r="DY33">
        <v>-0.190289877355099</v>
      </c>
      <c r="DZ33" s="16">
        <f t="shared" si="77"/>
        <v>190.28987735509901</v>
      </c>
      <c r="EA33" s="6">
        <f t="shared" si="26"/>
        <v>0.4459919000510133</v>
      </c>
      <c r="EB33" s="14">
        <f t="shared" si="27"/>
        <v>3.3803657201024961E-3</v>
      </c>
      <c r="EC33" s="6">
        <f t="shared" si="78"/>
        <v>0.13193599065295528</v>
      </c>
      <c r="ED33" s="27">
        <f t="shared" si="79"/>
        <v>1.0046396346297117</v>
      </c>
      <c r="EE33" s="22">
        <f t="shared" si="80"/>
        <v>3.3733988450638797E-3</v>
      </c>
      <c r="EF33" s="27">
        <f t="shared" si="115"/>
        <v>0.29781228985115382</v>
      </c>
      <c r="EG33" s="19">
        <f t="shared" si="116"/>
        <v>129.43746681965359</v>
      </c>
      <c r="EH33">
        <v>27</v>
      </c>
      <c r="EI33">
        <v>-8.1597805307841291</v>
      </c>
      <c r="EJ33" s="5">
        <f t="shared" si="117"/>
        <v>-0.13487781598993998</v>
      </c>
      <c r="EK33" s="5">
        <f t="shared" si="118"/>
        <v>0.13487781598993998</v>
      </c>
      <c r="EL33">
        <v>-0.15351232141256299</v>
      </c>
      <c r="EM33" s="16">
        <f t="shared" si="28"/>
        <v>153.51232141256298</v>
      </c>
      <c r="EN33" s="5">
        <f t="shared" si="29"/>
        <v>0.35979450331069451</v>
      </c>
      <c r="EO33" s="16">
        <f t="shared" si="83"/>
        <v>3837.8080353140745</v>
      </c>
      <c r="EP33" s="5">
        <f t="shared" si="84"/>
        <v>0.35979450331069451</v>
      </c>
      <c r="EQ33" s="14">
        <f t="shared" si="30"/>
        <v>3.3719453997484994E-3</v>
      </c>
      <c r="ER33" s="6">
        <f t="shared" si="85"/>
        <v>0.10670235150828071</v>
      </c>
      <c r="ES33">
        <v>27</v>
      </c>
      <c r="ET33">
        <v>-22.563311281644999</v>
      </c>
      <c r="EU33" s="5">
        <f t="shared" si="86"/>
        <v>-0.13461746476030001</v>
      </c>
      <c r="EV33" s="5">
        <f t="shared" si="119"/>
        <v>0.13461746476030001</v>
      </c>
      <c r="EW33">
        <v>-0.25218762457370802</v>
      </c>
      <c r="EX33" s="16">
        <f t="shared" si="87"/>
        <v>252.18762457370804</v>
      </c>
      <c r="EY33" s="6">
        <f t="shared" si="31"/>
        <v>0.59106474509462814</v>
      </c>
      <c r="EZ33" s="14">
        <f t="shared" si="32"/>
        <v>3.3654366190075001E-3</v>
      </c>
      <c r="FA33" s="6">
        <f t="shared" si="88"/>
        <v>0.17562795322199201</v>
      </c>
      <c r="FB33">
        <v>27</v>
      </c>
      <c r="FC33">
        <v>-23.272267004826301</v>
      </c>
      <c r="FD33" s="5">
        <f t="shared" si="120"/>
        <v>-0.13498952813440113</v>
      </c>
      <c r="FE33" s="5">
        <f t="shared" si="121"/>
        <v>0.13498952813440113</v>
      </c>
      <c r="FF33">
        <v>-0.18791351467371001</v>
      </c>
      <c r="FG33" s="16">
        <f t="shared" si="89"/>
        <v>187.91351467371001</v>
      </c>
      <c r="FH33" s="6">
        <f t="shared" si="33"/>
        <v>0.44042230001650784</v>
      </c>
      <c r="FI33" s="14">
        <f t="shared" si="34"/>
        <v>3.374738203360028E-3</v>
      </c>
      <c r="FJ33" s="6">
        <f t="shared" si="90"/>
        <v>0.13050561954050399</v>
      </c>
      <c r="FK33" s="27">
        <f t="shared" si="91"/>
        <v>0.46376051614061015</v>
      </c>
      <c r="FL33" s="22">
        <f t="shared" si="92"/>
        <v>3.3707067407053423E-3</v>
      </c>
      <c r="FM33" s="27">
        <f t="shared" si="93"/>
        <v>0.13758554268164108</v>
      </c>
      <c r="FN33" s="19">
        <f t="shared" si="94"/>
        <v>58.649971402025692</v>
      </c>
    </row>
    <row r="34" spans="6:170" x14ac:dyDescent="0.25">
      <c r="F34" s="1">
        <v>28</v>
      </c>
      <c r="G34" s="1">
        <v>-6.3098724009130498</v>
      </c>
      <c r="H34" s="5">
        <f t="shared" si="95"/>
        <v>-9.3389769545120238E-2</v>
      </c>
      <c r="I34" s="5">
        <f t="shared" si="96"/>
        <v>9.3389769545120238E-2</v>
      </c>
      <c r="J34" s="5">
        <v>-0.28243586421012901</v>
      </c>
      <c r="K34" s="16">
        <f t="shared" si="0"/>
        <v>282.43586421012901</v>
      </c>
      <c r="L34" s="5">
        <f t="shared" si="1"/>
        <v>0.66195905674248978</v>
      </c>
      <c r="M34" s="16">
        <f t="shared" si="35"/>
        <v>7060.8966052532251</v>
      </c>
      <c r="N34" s="5">
        <f t="shared" si="36"/>
        <v>0.66195905674248989</v>
      </c>
      <c r="O34" s="14">
        <f t="shared" si="2"/>
        <v>2.334744238628006E-3</v>
      </c>
      <c r="P34" s="6">
        <f t="shared" si="37"/>
        <v>0.28352529831339679</v>
      </c>
      <c r="Q34" s="1">
        <v>28</v>
      </c>
      <c r="R34" s="1">
        <v>-23.132717441901899</v>
      </c>
      <c r="S34" s="5">
        <f t="shared" si="38"/>
        <v>-0.13995990365700095</v>
      </c>
      <c r="T34" s="5">
        <f t="shared" si="97"/>
        <v>0.13995990365700095</v>
      </c>
      <c r="U34" s="1">
        <v>-0.77355653047561601</v>
      </c>
      <c r="V34" s="16">
        <f t="shared" si="39"/>
        <v>773.556530475616</v>
      </c>
      <c r="W34" s="6">
        <f t="shared" si="3"/>
        <v>1.8130231183022252</v>
      </c>
      <c r="X34" s="14">
        <f t="shared" si="4"/>
        <v>3.4989975914250238E-3</v>
      </c>
      <c r="Y34" s="6">
        <f t="shared" si="40"/>
        <v>0.51815500609242826</v>
      </c>
      <c r="Z34" s="1">
        <v>28</v>
      </c>
      <c r="AA34" s="1">
        <v>-22.900259789475001</v>
      </c>
      <c r="AB34" s="5">
        <f t="shared" si="98"/>
        <v>-0.13994556128909963</v>
      </c>
      <c r="AC34" s="5">
        <f t="shared" si="99"/>
        <v>0.13994556128909963</v>
      </c>
      <c r="AD34" s="1">
        <v>-1.04275830090046</v>
      </c>
      <c r="AE34" s="16">
        <f t="shared" si="41"/>
        <v>1042.75830090046</v>
      </c>
      <c r="AF34" s="6">
        <f t="shared" si="5"/>
        <v>2.4439647677354532</v>
      </c>
      <c r="AG34" s="14">
        <f t="shared" si="6"/>
        <v>3.4986390322274906E-3</v>
      </c>
      <c r="AH34" s="6">
        <f t="shared" si="42"/>
        <v>0.69854727659041915</v>
      </c>
      <c r="AI34" s="27">
        <f t="shared" si="43"/>
        <v>2.1284939430188392</v>
      </c>
      <c r="AJ34" s="22">
        <f t="shared" si="44"/>
        <v>3.4988183118262574E-3</v>
      </c>
      <c r="AK34" s="27">
        <f t="shared" si="45"/>
        <v>0.6083465196876261</v>
      </c>
      <c r="AL34" s="19">
        <f t="shared" si="46"/>
        <v>272.02057071532431</v>
      </c>
      <c r="AM34">
        <v>28</v>
      </c>
      <c r="AN34">
        <v>-6.3420573728891396</v>
      </c>
      <c r="AO34" s="5">
        <f t="shared" si="100"/>
        <v>-9.3077497081210048E-2</v>
      </c>
      <c r="AP34" s="5">
        <f t="shared" si="101"/>
        <v>9.3077497081210048E-2</v>
      </c>
      <c r="AQ34">
        <v>-0.16146190464496599</v>
      </c>
      <c r="AR34" s="16">
        <f t="shared" si="7"/>
        <v>161.46190464496598</v>
      </c>
      <c r="AS34" s="5">
        <f t="shared" si="8"/>
        <v>0.37842633901163902</v>
      </c>
      <c r="AT34" s="16">
        <f t="shared" si="47"/>
        <v>4036.5476161241495</v>
      </c>
      <c r="AU34" s="5">
        <f t="shared" si="48"/>
        <v>0.37842633901163902</v>
      </c>
      <c r="AV34" s="14">
        <f t="shared" si="9"/>
        <v>2.3269374270302513E-3</v>
      </c>
      <c r="AW34" s="6">
        <f t="shared" si="49"/>
        <v>0.162628498134823</v>
      </c>
      <c r="AX34">
        <v>28</v>
      </c>
      <c r="AY34">
        <v>-22.6255916171054</v>
      </c>
      <c r="AZ34" s="5">
        <f t="shared" si="50"/>
        <v>-0.14002127781559892</v>
      </c>
      <c r="BA34" s="5">
        <f t="shared" si="102"/>
        <v>0.14002127781559892</v>
      </c>
      <c r="BB34">
        <v>-1.1156793683767301</v>
      </c>
      <c r="BC34" s="16">
        <f t="shared" si="51"/>
        <v>1115.6793683767301</v>
      </c>
      <c r="BD34" s="6">
        <f t="shared" si="10"/>
        <v>2.6148735196329613</v>
      </c>
      <c r="BE34" s="14">
        <f t="shared" si="11"/>
        <v>3.5005319453899732E-3</v>
      </c>
      <c r="BF34" s="6">
        <f t="shared" si="52"/>
        <v>0.74699318858570052</v>
      </c>
      <c r="BG34">
        <v>29</v>
      </c>
      <c r="BH34">
        <v>-22.5458420913236</v>
      </c>
      <c r="BI34" s="5">
        <f t="shared" si="103"/>
        <v>-0.13729906845550133</v>
      </c>
      <c r="BJ34" s="5">
        <f t="shared" si="104"/>
        <v>0.13729906845550133</v>
      </c>
      <c r="BK34">
        <v>-0.17866492271423301</v>
      </c>
      <c r="BL34" s="16">
        <f t="shared" si="53"/>
        <v>177.61979252099999</v>
      </c>
      <c r="BM34" s="6">
        <f t="shared" si="12"/>
        <v>0.4162963887210937</v>
      </c>
      <c r="BN34" s="14">
        <f t="shared" si="13"/>
        <v>3.4324767113875334E-3</v>
      </c>
      <c r="BO34" s="6">
        <f t="shared" si="54"/>
        <v>0.12128163531015231</v>
      </c>
      <c r="BP34" s="27">
        <f t="shared" si="55"/>
        <v>1.1365320824552312</v>
      </c>
      <c r="BQ34" s="22">
        <f t="shared" si="56"/>
        <v>3.0866486946025859E-3</v>
      </c>
      <c r="BR34" s="27">
        <f t="shared" si="57"/>
        <v>0.36820908205154934</v>
      </c>
      <c r="BS34" s="19">
        <f t="shared" si="58"/>
        <v>127.86580439045291</v>
      </c>
      <c r="BT34">
        <v>28</v>
      </c>
      <c r="BU34">
        <v>-6.1101423555684997</v>
      </c>
      <c r="BV34" s="5">
        <f t="shared" si="105"/>
        <v>-0.13982150912030011</v>
      </c>
      <c r="BW34" s="5">
        <f t="shared" si="106"/>
        <v>0.13982150912030011</v>
      </c>
      <c r="BX34">
        <v>-0.142004154622555</v>
      </c>
      <c r="BY34" s="16">
        <f t="shared" si="14"/>
        <v>142.00415462255501</v>
      </c>
      <c r="BZ34" s="5">
        <f t="shared" si="15"/>
        <v>0.33282223739661326</v>
      </c>
      <c r="CA34" s="16">
        <f t="shared" si="59"/>
        <v>3550.1038655638749</v>
      </c>
      <c r="CB34" s="5">
        <f t="shared" si="60"/>
        <v>0.33282223739661332</v>
      </c>
      <c r="CC34" s="14">
        <f t="shared" si="16"/>
        <v>3.4955377280075028E-3</v>
      </c>
      <c r="CD34" s="6">
        <f t="shared" si="61"/>
        <v>9.5213458784873653E-2</v>
      </c>
      <c r="CE34">
        <v>28</v>
      </c>
      <c r="CF34">
        <v>-22.7383890783737</v>
      </c>
      <c r="CG34" s="5">
        <f t="shared" si="62"/>
        <v>-0.14003184832689897</v>
      </c>
      <c r="CH34" s="5">
        <f t="shared" si="107"/>
        <v>0.14003184832689897</v>
      </c>
      <c r="CI34">
        <v>-0.72345957159995999</v>
      </c>
      <c r="CJ34" s="16">
        <f t="shared" si="63"/>
        <v>723.45957159995999</v>
      </c>
      <c r="CK34" s="6">
        <f t="shared" si="17"/>
        <v>1.6956083709374064</v>
      </c>
      <c r="CL34" s="14">
        <f t="shared" si="18"/>
        <v>3.5007962081724741E-3</v>
      </c>
      <c r="CM34" s="6">
        <f t="shared" si="64"/>
        <v>0.48434935086454728</v>
      </c>
      <c r="CN34">
        <v>28</v>
      </c>
      <c r="CO34">
        <v>-22.784950038958101</v>
      </c>
      <c r="CP34" s="5">
        <f t="shared" si="108"/>
        <v>-0.13982104345900126</v>
      </c>
      <c r="CQ34" s="5">
        <f t="shared" si="109"/>
        <v>0.13982104345900126</v>
      </c>
      <c r="CR34">
        <v>-0.73638092726468996</v>
      </c>
      <c r="CS34" s="16">
        <f t="shared" si="65"/>
        <v>736.38092726468994</v>
      </c>
      <c r="CT34" s="6">
        <f t="shared" si="19"/>
        <v>1.7258927982766172</v>
      </c>
      <c r="CU34" s="14">
        <f t="shared" si="20"/>
        <v>3.4955260864750317E-3</v>
      </c>
      <c r="CV34" s="6">
        <f t="shared" si="66"/>
        <v>0.49374336096488614</v>
      </c>
      <c r="CW34" s="27">
        <f t="shared" si="67"/>
        <v>1.7107505846070117</v>
      </c>
      <c r="CX34" s="22">
        <f t="shared" si="68"/>
        <v>3.4981611473237527E-3</v>
      </c>
      <c r="CY34" s="27">
        <f t="shared" si="69"/>
        <v>0.48904281780037812</v>
      </c>
      <c r="CZ34" s="19">
        <f t="shared" si="70"/>
        <v>221.08446693759498</v>
      </c>
      <c r="DA34">
        <v>28</v>
      </c>
      <c r="DB34">
        <v>-6.4890730230426499</v>
      </c>
      <c r="DC34" s="5">
        <f t="shared" si="110"/>
        <v>-0.14000642322024959</v>
      </c>
      <c r="DD34" s="5">
        <f t="shared" si="111"/>
        <v>0.14000642322024959</v>
      </c>
      <c r="DE34">
        <v>-0.148287788033485</v>
      </c>
      <c r="DF34" s="16">
        <f t="shared" si="21"/>
        <v>148.28778803348499</v>
      </c>
      <c r="DG34" s="5">
        <f t="shared" si="22"/>
        <v>0.34754950320348044</v>
      </c>
      <c r="DH34" s="16">
        <f t="shared" si="71"/>
        <v>3707.1947008371249</v>
      </c>
      <c r="DI34" s="5">
        <f t="shared" si="72"/>
        <v>0.34754950320348049</v>
      </c>
      <c r="DJ34" s="14">
        <f t="shared" si="23"/>
        <v>3.5001605805062399E-3</v>
      </c>
      <c r="DK34" s="6">
        <f t="shared" si="73"/>
        <v>9.9295302375302222E-2</v>
      </c>
      <c r="DL34">
        <v>28</v>
      </c>
      <c r="DM34">
        <v>-22.638062492226599</v>
      </c>
      <c r="DN34" s="5">
        <f t="shared" si="74"/>
        <v>-0.13984865717380046</v>
      </c>
      <c r="DO34" s="5">
        <f t="shared" si="112"/>
        <v>0.13984865717380046</v>
      </c>
      <c r="DP34">
        <v>-0.76465141028165795</v>
      </c>
      <c r="DQ34" s="16">
        <f t="shared" si="75"/>
        <v>764.65141028165795</v>
      </c>
      <c r="DR34" s="6">
        <f t="shared" si="24"/>
        <v>1.7921517428476357</v>
      </c>
      <c r="DS34" s="14">
        <f t="shared" si="25"/>
        <v>3.4962164293450117E-3</v>
      </c>
      <c r="DT34" s="6">
        <f t="shared" si="76"/>
        <v>0.51259748332667754</v>
      </c>
      <c r="DU34">
        <v>28</v>
      </c>
      <c r="DV34">
        <v>-23.3438949319751</v>
      </c>
      <c r="DW34" s="5">
        <f t="shared" si="113"/>
        <v>-0.1401701497313006</v>
      </c>
      <c r="DX34" s="5">
        <f t="shared" si="114"/>
        <v>0.1401701497313006</v>
      </c>
      <c r="DY34">
        <v>-0.18982831388711899</v>
      </c>
      <c r="DZ34" s="16">
        <f t="shared" si="77"/>
        <v>189.82831388711898</v>
      </c>
      <c r="EA34" s="6">
        <f t="shared" si="26"/>
        <v>0.44491011067293507</v>
      </c>
      <c r="EB34" s="14">
        <f t="shared" si="27"/>
        <v>3.5042537432825151E-3</v>
      </c>
      <c r="EC34" s="6">
        <f t="shared" si="78"/>
        <v>0.12696286949134497</v>
      </c>
      <c r="ED34" s="27">
        <f t="shared" si="79"/>
        <v>1.069850623025558</v>
      </c>
      <c r="EE34" s="22">
        <f t="shared" si="80"/>
        <v>3.4981885049256258E-3</v>
      </c>
      <c r="EF34" s="27">
        <f t="shared" si="115"/>
        <v>0.30582989496396618</v>
      </c>
      <c r="EG34" s="19">
        <f t="shared" si="116"/>
        <v>138.39647931287143</v>
      </c>
      <c r="EH34">
        <v>28</v>
      </c>
      <c r="EI34">
        <v>-8.1648344925089802</v>
      </c>
      <c r="EJ34" s="5">
        <f t="shared" si="117"/>
        <v>-0.13993177771479104</v>
      </c>
      <c r="EK34" s="5">
        <f t="shared" si="118"/>
        <v>0.13993177771479104</v>
      </c>
      <c r="EL34">
        <v>-0.15342067927122099</v>
      </c>
      <c r="EM34" s="16">
        <f t="shared" si="28"/>
        <v>153.42067927122099</v>
      </c>
      <c r="EN34" s="5">
        <f t="shared" si="29"/>
        <v>0.35957971704192421</v>
      </c>
      <c r="EO34" s="16">
        <f t="shared" si="83"/>
        <v>3835.5169817805249</v>
      </c>
      <c r="EP34" s="5">
        <f t="shared" si="84"/>
        <v>0.35957971704192421</v>
      </c>
      <c r="EQ34" s="14">
        <f t="shared" si="30"/>
        <v>3.4982944428697759E-3</v>
      </c>
      <c r="ER34" s="6">
        <f t="shared" si="85"/>
        <v>0.10278715039976685</v>
      </c>
      <c r="ES34">
        <v>28</v>
      </c>
      <c r="ET34">
        <v>-22.568477654006301</v>
      </c>
      <c r="EU34" s="5">
        <f t="shared" si="86"/>
        <v>-0.13978383712160181</v>
      </c>
      <c r="EV34" s="5">
        <f t="shared" si="119"/>
        <v>0.13978383712160181</v>
      </c>
      <c r="EW34">
        <v>-0.25631077587604501</v>
      </c>
      <c r="EX34" s="16">
        <f t="shared" si="87"/>
        <v>256.310775876045</v>
      </c>
      <c r="EY34" s="6">
        <f t="shared" si="31"/>
        <v>0.60072838095948056</v>
      </c>
      <c r="EZ34" s="14">
        <f t="shared" si="32"/>
        <v>3.4945959280400451E-3</v>
      </c>
      <c r="FA34" s="6">
        <f t="shared" si="88"/>
        <v>0.17190210065184874</v>
      </c>
      <c r="FB34">
        <v>28</v>
      </c>
      <c r="FC34">
        <v>-23.277167391456299</v>
      </c>
      <c r="FD34" s="5">
        <f t="shared" si="120"/>
        <v>-0.13988991476439949</v>
      </c>
      <c r="FE34" s="5">
        <f t="shared" si="121"/>
        <v>0.13988991476439949</v>
      </c>
      <c r="FF34">
        <v>-0.188216753304005</v>
      </c>
      <c r="FG34" s="16">
        <f t="shared" si="89"/>
        <v>188.21675330400501</v>
      </c>
      <c r="FH34" s="6">
        <f t="shared" si="33"/>
        <v>0.44113301555626172</v>
      </c>
      <c r="FI34" s="14">
        <f t="shared" si="34"/>
        <v>3.4972478691099873E-3</v>
      </c>
      <c r="FJ34" s="6">
        <f t="shared" si="90"/>
        <v>0.12613718903159285</v>
      </c>
      <c r="FK34" s="27">
        <f t="shared" si="91"/>
        <v>0.46714703785255551</v>
      </c>
      <c r="FL34" s="22">
        <f t="shared" si="92"/>
        <v>3.4967127466732696E-3</v>
      </c>
      <c r="FM34" s="27">
        <f t="shared" si="93"/>
        <v>0.13359605769647323</v>
      </c>
      <c r="FN34" s="19">
        <f t="shared" si="94"/>
        <v>59.23480959239658</v>
      </c>
    </row>
    <row r="35" spans="6:170" x14ac:dyDescent="0.25">
      <c r="F35" s="1">
        <v>29</v>
      </c>
      <c r="G35" s="1">
        <v>-6.3133283993405698</v>
      </c>
      <c r="H35" s="5">
        <f t="shared" si="95"/>
        <v>-9.6845767972640218E-2</v>
      </c>
      <c r="I35" s="5">
        <f t="shared" si="96"/>
        <v>9.6845767972640218E-2</v>
      </c>
      <c r="J35" s="5">
        <v>-0.29462426900863598</v>
      </c>
      <c r="K35" s="16">
        <f t="shared" si="0"/>
        <v>294.62426900863596</v>
      </c>
      <c r="L35" s="5">
        <f t="shared" si="1"/>
        <v>0.69052563048899063</v>
      </c>
      <c r="M35" s="16">
        <f t="shared" si="35"/>
        <v>7365.6067252158991</v>
      </c>
      <c r="N35" s="5">
        <f t="shared" si="36"/>
        <v>0.69052563048899063</v>
      </c>
      <c r="O35" s="14">
        <f t="shared" si="2"/>
        <v>2.4211441993160056E-3</v>
      </c>
      <c r="P35" s="6">
        <f t="shared" si="37"/>
        <v>0.2852063213269454</v>
      </c>
      <c r="Q35" s="1">
        <v>29</v>
      </c>
      <c r="R35" s="1">
        <v>-23.137539923397298</v>
      </c>
      <c r="S35" s="5">
        <f t="shared" si="38"/>
        <v>-0.14478238515239994</v>
      </c>
      <c r="T35" s="5">
        <f t="shared" si="97"/>
        <v>0.14478238515239994</v>
      </c>
      <c r="U35" s="1">
        <v>-0.83283372223377194</v>
      </c>
      <c r="V35" s="16">
        <f t="shared" si="39"/>
        <v>832.83372223377194</v>
      </c>
      <c r="W35" s="6">
        <f t="shared" si="3"/>
        <v>1.9519540364854031</v>
      </c>
      <c r="X35" s="14">
        <f t="shared" si="4"/>
        <v>3.6195596288099985E-3</v>
      </c>
      <c r="Y35" s="6">
        <f t="shared" si="40"/>
        <v>0.53927942530598583</v>
      </c>
      <c r="Z35" s="1">
        <v>29</v>
      </c>
      <c r="AA35" s="1">
        <v>-22.905323576653199</v>
      </c>
      <c r="AB35" s="5">
        <f t="shared" si="98"/>
        <v>-0.14500934846729763</v>
      </c>
      <c r="AC35" s="5">
        <f t="shared" si="99"/>
        <v>0.14500934846729763</v>
      </c>
      <c r="AD35" s="1">
        <v>-1.1075645685195901</v>
      </c>
      <c r="AE35" s="16">
        <f t="shared" si="41"/>
        <v>1107.56456851959</v>
      </c>
      <c r="AF35" s="6">
        <f t="shared" si="5"/>
        <v>2.5958544574677891</v>
      </c>
      <c r="AG35" s="14">
        <f t="shared" si="6"/>
        <v>3.6252337116824407E-3</v>
      </c>
      <c r="AH35" s="6">
        <f t="shared" si="42"/>
        <v>0.71605161595583722</v>
      </c>
      <c r="AI35" s="27">
        <f t="shared" si="43"/>
        <v>2.273904246976596</v>
      </c>
      <c r="AJ35" s="22">
        <f t="shared" si="44"/>
        <v>3.6223966702462196E-3</v>
      </c>
      <c r="AK35" s="27">
        <f t="shared" si="45"/>
        <v>0.62773474414165564</v>
      </c>
      <c r="AL35" s="19">
        <f t="shared" si="46"/>
        <v>289.28186207613902</v>
      </c>
      <c r="AM35">
        <v>29</v>
      </c>
      <c r="AN35">
        <v>-6.3453400056167997</v>
      </c>
      <c r="AO35" s="5">
        <f t="shared" si="100"/>
        <v>-9.6360129808870099E-2</v>
      </c>
      <c r="AP35" s="5">
        <f t="shared" si="101"/>
        <v>9.6360129808870099E-2</v>
      </c>
      <c r="AQ35">
        <v>-0.16346760094165799</v>
      </c>
      <c r="AR35" s="16">
        <f t="shared" si="7"/>
        <v>163.46760094165799</v>
      </c>
      <c r="AS35" s="5">
        <f t="shared" si="8"/>
        <v>0.38312718970701087</v>
      </c>
      <c r="AT35" s="16">
        <f t="shared" si="47"/>
        <v>4086.6900235414496</v>
      </c>
      <c r="AU35" s="5">
        <f t="shared" si="48"/>
        <v>0.38312718970701093</v>
      </c>
      <c r="AV35" s="14">
        <f t="shared" si="9"/>
        <v>2.4090032452217525E-3</v>
      </c>
      <c r="AW35" s="6">
        <f t="shared" si="49"/>
        <v>0.15903971506345707</v>
      </c>
      <c r="AX35">
        <v>29</v>
      </c>
      <c r="AY35">
        <v>-22.630495077099901</v>
      </c>
      <c r="AZ35" s="5">
        <f t="shared" si="50"/>
        <v>-0.14492473781010062</v>
      </c>
      <c r="BA35" s="5">
        <f t="shared" si="102"/>
        <v>0.14492473781010062</v>
      </c>
      <c r="BB35">
        <v>-1.1816032230853999</v>
      </c>
      <c r="BC35" s="16">
        <f t="shared" si="51"/>
        <v>1181.6032230853998</v>
      </c>
      <c r="BD35" s="6">
        <f t="shared" si="10"/>
        <v>2.7693825541064054</v>
      </c>
      <c r="BE35" s="14">
        <f t="shared" si="11"/>
        <v>3.6231184452525157E-3</v>
      </c>
      <c r="BF35" s="6">
        <f t="shared" si="52"/>
        <v>0.76436434412880239</v>
      </c>
      <c r="BG35">
        <v>30</v>
      </c>
      <c r="BH35">
        <v>-22.550842036338299</v>
      </c>
      <c r="BI35" s="5">
        <f t="shared" si="103"/>
        <v>-0.14229901347020046</v>
      </c>
      <c r="BJ35" s="5">
        <f t="shared" si="104"/>
        <v>0.14229901347020046</v>
      </c>
      <c r="BK35">
        <v>-0.17796494066715199</v>
      </c>
      <c r="BL35" s="16">
        <f t="shared" si="53"/>
        <v>179.10506576299701</v>
      </c>
      <c r="BM35" s="6">
        <f t="shared" si="12"/>
        <v>0.41977749788202423</v>
      </c>
      <c r="BN35" s="14">
        <f t="shared" si="13"/>
        <v>3.5574753367550115E-3</v>
      </c>
      <c r="BO35" s="6">
        <f t="shared" si="54"/>
        <v>0.11799870923769458</v>
      </c>
      <c r="BP35" s="27">
        <f t="shared" si="55"/>
        <v>1.1907624138984803</v>
      </c>
      <c r="BQ35" s="22">
        <f t="shared" si="56"/>
        <v>3.19653234240976E-3</v>
      </c>
      <c r="BR35" s="27">
        <f t="shared" si="57"/>
        <v>0.37251692970539568</v>
      </c>
      <c r="BS35" s="19">
        <f t="shared" si="58"/>
        <v>139.38314977067142</v>
      </c>
      <c r="BT35">
        <v>29</v>
      </c>
      <c r="BU35">
        <v>-6.1149972005239297</v>
      </c>
      <c r="BV35" s="5">
        <f t="shared" si="105"/>
        <v>-0.1446763540757301</v>
      </c>
      <c r="BW35" s="5">
        <f t="shared" si="106"/>
        <v>0.1446763540757301</v>
      </c>
      <c r="BX35">
        <v>-0.143310986459255</v>
      </c>
      <c r="BY35" s="16">
        <f t="shared" si="14"/>
        <v>143.31098645925499</v>
      </c>
      <c r="BZ35" s="5">
        <f t="shared" si="15"/>
        <v>0.33588512451387892</v>
      </c>
      <c r="CA35" s="16">
        <f t="shared" si="59"/>
        <v>3582.774661481375</v>
      </c>
      <c r="CB35" s="5">
        <f t="shared" si="60"/>
        <v>0.33588512451387892</v>
      </c>
      <c r="CC35" s="14">
        <f t="shared" si="16"/>
        <v>3.6169088518932524E-3</v>
      </c>
      <c r="CD35" s="6">
        <f t="shared" si="61"/>
        <v>9.2865244402844591E-2</v>
      </c>
      <c r="CE35">
        <v>29</v>
      </c>
      <c r="CF35">
        <v>-22.743314005354001</v>
      </c>
      <c r="CG35" s="5">
        <f t="shared" si="62"/>
        <v>-0.1449567753072003</v>
      </c>
      <c r="CH35" s="5">
        <f t="shared" si="107"/>
        <v>0.1449567753072003</v>
      </c>
      <c r="CI35">
        <v>-0.76005049049854301</v>
      </c>
      <c r="CJ35" s="16">
        <f t="shared" si="63"/>
        <v>760.05049049854301</v>
      </c>
      <c r="CK35" s="6">
        <f t="shared" si="17"/>
        <v>1.7813683371059603</v>
      </c>
      <c r="CL35" s="14">
        <f t="shared" si="18"/>
        <v>3.6239193826800077E-3</v>
      </c>
      <c r="CM35" s="6">
        <f t="shared" si="64"/>
        <v>0.49155848930297669</v>
      </c>
      <c r="CN35">
        <v>29</v>
      </c>
      <c r="CO35">
        <v>-22.790057505165599</v>
      </c>
      <c r="CP35" s="5">
        <f t="shared" si="108"/>
        <v>-0.14492850966649939</v>
      </c>
      <c r="CQ35" s="5">
        <f t="shared" si="109"/>
        <v>0.14492850966649939</v>
      </c>
      <c r="CR35">
        <v>-0.78890249133110002</v>
      </c>
      <c r="CS35" s="16">
        <f t="shared" si="65"/>
        <v>788.90249133110001</v>
      </c>
      <c r="CT35" s="6">
        <f t="shared" si="19"/>
        <v>1.8489902140572658</v>
      </c>
      <c r="CU35" s="14">
        <f t="shared" si="20"/>
        <v>3.6232127416624847E-3</v>
      </c>
      <c r="CV35" s="6">
        <f t="shared" si="66"/>
        <v>0.51031787142834739</v>
      </c>
      <c r="CW35" s="27">
        <f t="shared" si="67"/>
        <v>1.8151792755816132</v>
      </c>
      <c r="CX35" s="22">
        <f t="shared" si="68"/>
        <v>3.6235660621712464E-3</v>
      </c>
      <c r="CY35" s="27">
        <f t="shared" si="69"/>
        <v>0.50093726578671927</v>
      </c>
      <c r="CZ35" s="19">
        <f t="shared" si="70"/>
        <v>235.24399263938986</v>
      </c>
      <c r="DA35">
        <v>29</v>
      </c>
      <c r="DB35">
        <v>-6.4941076132576603</v>
      </c>
      <c r="DC35" s="5">
        <f t="shared" si="110"/>
        <v>-0.14504101343525999</v>
      </c>
      <c r="DD35" s="5">
        <f t="shared" si="111"/>
        <v>0.14504101343525999</v>
      </c>
      <c r="DE35">
        <v>-0.14819744974374799</v>
      </c>
      <c r="DF35" s="16">
        <f t="shared" si="21"/>
        <v>148.197449743748</v>
      </c>
      <c r="DG35" s="5">
        <f t="shared" si="22"/>
        <v>0.34733777283690936</v>
      </c>
      <c r="DH35" s="16">
        <f t="shared" si="71"/>
        <v>3704.9362435937001</v>
      </c>
      <c r="DI35" s="5">
        <f t="shared" si="72"/>
        <v>0.34733777283690942</v>
      </c>
      <c r="DJ35" s="14">
        <f t="shared" si="23"/>
        <v>3.6260253358814999E-3</v>
      </c>
      <c r="DK35" s="6">
        <f t="shared" si="73"/>
        <v>9.579022225791213E-2</v>
      </c>
      <c r="DL35">
        <v>29</v>
      </c>
      <c r="DM35">
        <v>-22.643045580302498</v>
      </c>
      <c r="DN35" s="5">
        <f t="shared" si="74"/>
        <v>-0.14483174524970011</v>
      </c>
      <c r="DO35" s="5">
        <f t="shared" si="112"/>
        <v>0.14483174524970011</v>
      </c>
      <c r="DP35">
        <v>-0.82510206848383005</v>
      </c>
      <c r="DQ35" s="16">
        <f t="shared" si="75"/>
        <v>825.10206848383007</v>
      </c>
      <c r="DR35" s="6">
        <f t="shared" si="24"/>
        <v>1.9338329730089767</v>
      </c>
      <c r="DS35" s="14">
        <f t="shared" si="25"/>
        <v>3.6207936312425025E-3</v>
      </c>
      <c r="DT35" s="6">
        <f t="shared" si="76"/>
        <v>0.53409091209248716</v>
      </c>
      <c r="DU35">
        <v>29</v>
      </c>
      <c r="DV35">
        <v>-23.3488717801897</v>
      </c>
      <c r="DW35" s="5">
        <f t="shared" si="113"/>
        <v>-0.14514699794590058</v>
      </c>
      <c r="DX35" s="5">
        <f t="shared" si="114"/>
        <v>0.14514699794590058</v>
      </c>
      <c r="DY35">
        <v>-0.18874183297157299</v>
      </c>
      <c r="DZ35" s="16">
        <f t="shared" si="77"/>
        <v>188.74183297157299</v>
      </c>
      <c r="EA35" s="6">
        <f t="shared" si="26"/>
        <v>0.44236367102712415</v>
      </c>
      <c r="EB35" s="14">
        <f t="shared" si="27"/>
        <v>3.6286749486475144E-3</v>
      </c>
      <c r="EC35" s="6">
        <f t="shared" si="78"/>
        <v>0.1219077699952162</v>
      </c>
      <c r="ED35" s="27">
        <f t="shared" si="79"/>
        <v>1.1405853729229429</v>
      </c>
      <c r="EE35" s="22">
        <f t="shared" si="80"/>
        <v>3.6234094835620014E-3</v>
      </c>
      <c r="EF35" s="27">
        <f t="shared" si="115"/>
        <v>0.31478235570595453</v>
      </c>
      <c r="EG35" s="19">
        <f t="shared" si="116"/>
        <v>145.65139579023247</v>
      </c>
      <c r="EH35">
        <v>29</v>
      </c>
      <c r="EI35">
        <v>-8.1698791410079394</v>
      </c>
      <c r="EJ35" s="5">
        <f t="shared" si="117"/>
        <v>-0.14497642621375029</v>
      </c>
      <c r="EK35" s="5">
        <f t="shared" si="118"/>
        <v>0.14497642621375029</v>
      </c>
      <c r="EL35">
        <v>-0.15295110642910001</v>
      </c>
      <c r="EM35" s="16">
        <f t="shared" si="28"/>
        <v>152.95110642910001</v>
      </c>
      <c r="EN35" s="5">
        <f t="shared" si="29"/>
        <v>0.3584791556932031</v>
      </c>
      <c r="EO35" s="16">
        <f t="shared" si="83"/>
        <v>3823.7776607275</v>
      </c>
      <c r="EP35" s="5">
        <f t="shared" si="84"/>
        <v>0.35847915569320316</v>
      </c>
      <c r="EQ35" s="14">
        <f t="shared" si="30"/>
        <v>3.6244106553437573E-3</v>
      </c>
      <c r="ER35" s="6">
        <f t="shared" si="85"/>
        <v>9.8906881637341154E-2</v>
      </c>
      <c r="ES35">
        <v>29</v>
      </c>
      <c r="ET35">
        <v>-22.573608356712398</v>
      </c>
      <c r="EU35" s="5">
        <f t="shared" si="86"/>
        <v>-0.14491453982769897</v>
      </c>
      <c r="EV35" s="5">
        <f t="shared" si="119"/>
        <v>0.14491453982769897</v>
      </c>
      <c r="EW35">
        <v>-0.26080925017595302</v>
      </c>
      <c r="EX35" s="16">
        <f t="shared" si="87"/>
        <v>260.80925017595303</v>
      </c>
      <c r="EY35" s="6">
        <f t="shared" si="31"/>
        <v>0.61127168009988986</v>
      </c>
      <c r="EZ35" s="14">
        <f t="shared" si="32"/>
        <v>3.6228634956924745E-3</v>
      </c>
      <c r="FA35" s="6">
        <f t="shared" si="88"/>
        <v>0.16872611425373379</v>
      </c>
      <c r="FB35">
        <v>29</v>
      </c>
      <c r="FC35">
        <v>-23.282155927769299</v>
      </c>
      <c r="FD35" s="5">
        <f t="shared" si="120"/>
        <v>-0.14487845107739972</v>
      </c>
      <c r="FE35" s="5">
        <f t="shared" si="121"/>
        <v>0.14487845107739972</v>
      </c>
      <c r="FF35">
        <v>-0.188309140503407</v>
      </c>
      <c r="FG35" s="16">
        <f t="shared" si="89"/>
        <v>188.30914050340701</v>
      </c>
      <c r="FH35" s="6">
        <f t="shared" si="33"/>
        <v>0.44134954805486015</v>
      </c>
      <c r="FI35" s="14">
        <f t="shared" si="34"/>
        <v>3.6219612769349931E-3</v>
      </c>
      <c r="FJ35" s="6">
        <f t="shared" si="90"/>
        <v>0.12185374561164353</v>
      </c>
      <c r="FK35" s="27">
        <f t="shared" si="91"/>
        <v>0.47036679461598441</v>
      </c>
      <c r="FL35" s="22">
        <f t="shared" si="92"/>
        <v>3.6230784759904086E-3</v>
      </c>
      <c r="FM35" s="27">
        <f t="shared" si="93"/>
        <v>0.12982517429115428</v>
      </c>
      <c r="FN35" s="19">
        <f t="shared" si="94"/>
        <v>58.76016857472127</v>
      </c>
    </row>
    <row r="36" spans="6:170" x14ac:dyDescent="0.25">
      <c r="F36" s="1">
        <v>30</v>
      </c>
      <c r="G36" s="1">
        <v>-6.3163517984257203</v>
      </c>
      <c r="H36" s="5">
        <f t="shared" si="95"/>
        <v>-9.9869167057790698E-2</v>
      </c>
      <c r="I36" s="5">
        <f t="shared" si="96"/>
        <v>9.9869167057790698E-2</v>
      </c>
      <c r="J36" s="5">
        <v>-0.30446350574493403</v>
      </c>
      <c r="K36" s="16">
        <f t="shared" si="0"/>
        <v>304.46350574493403</v>
      </c>
      <c r="L36" s="5">
        <f t="shared" si="1"/>
        <v>0.71358634158968903</v>
      </c>
      <c r="M36" s="16">
        <f t="shared" si="35"/>
        <v>7611.5876436233502</v>
      </c>
      <c r="N36" s="5">
        <f t="shared" si="36"/>
        <v>0.71358634158968914</v>
      </c>
      <c r="O36" s="14">
        <f t="shared" si="2"/>
        <v>2.4967291764447673E-3</v>
      </c>
      <c r="P36" s="6">
        <f t="shared" si="37"/>
        <v>0.28580846826398876</v>
      </c>
      <c r="Q36" s="1">
        <v>30</v>
      </c>
      <c r="R36" s="1">
        <v>-23.1423848032011</v>
      </c>
      <c r="S36" s="5">
        <f t="shared" si="38"/>
        <v>-0.1496272649562016</v>
      </c>
      <c r="T36" s="5">
        <f t="shared" si="97"/>
        <v>0.1496272649562016</v>
      </c>
      <c r="U36" s="1">
        <v>-0.89318193495273601</v>
      </c>
      <c r="V36" s="16">
        <f t="shared" si="39"/>
        <v>893.18193495273601</v>
      </c>
      <c r="W36" s="6">
        <f t="shared" si="3"/>
        <v>2.0933951600454752</v>
      </c>
      <c r="X36" s="14">
        <f t="shared" si="4"/>
        <v>3.7406816239050401E-3</v>
      </c>
      <c r="Y36" s="6">
        <f t="shared" si="40"/>
        <v>0.55962933243703872</v>
      </c>
      <c r="Z36" s="1">
        <v>30</v>
      </c>
      <c r="AA36" s="1">
        <v>-22.910343917632598</v>
      </c>
      <c r="AB36" s="5">
        <f t="shared" si="98"/>
        <v>-0.15002968944669703</v>
      </c>
      <c r="AC36" s="5">
        <f t="shared" si="99"/>
        <v>0.15002968944669703</v>
      </c>
      <c r="AD36" s="1">
        <v>-1.17004197090864</v>
      </c>
      <c r="AE36" s="16">
        <f t="shared" si="41"/>
        <v>1170.04197090864</v>
      </c>
      <c r="AF36" s="6">
        <f t="shared" si="5"/>
        <v>2.7422858693171253</v>
      </c>
      <c r="AG36" s="14">
        <f t="shared" si="6"/>
        <v>3.7507422361674259E-3</v>
      </c>
      <c r="AH36" s="6">
        <f t="shared" si="42"/>
        <v>0.73113151921611141</v>
      </c>
      <c r="AI36" s="27">
        <f t="shared" si="43"/>
        <v>2.4178405146813002</v>
      </c>
      <c r="AJ36" s="22">
        <f t="shared" si="44"/>
        <v>3.745711930036233E-3</v>
      </c>
      <c r="AK36" s="27">
        <f t="shared" si="45"/>
        <v>0.64549558530997653</v>
      </c>
      <c r="AL36" s="19">
        <f t="shared" si="46"/>
        <v>318.58397479469801</v>
      </c>
      <c r="AM36">
        <v>30</v>
      </c>
      <c r="AN36">
        <v>-6.3488163068767403</v>
      </c>
      <c r="AO36" s="5">
        <f t="shared" si="100"/>
        <v>-9.9836431068810683E-2</v>
      </c>
      <c r="AP36" s="5">
        <f t="shared" si="101"/>
        <v>9.9836431068810683E-2</v>
      </c>
      <c r="AQ36">
        <v>-0.169278495013714</v>
      </c>
      <c r="AR36" s="16">
        <f t="shared" si="7"/>
        <v>169.27849501371401</v>
      </c>
      <c r="AS36" s="5">
        <f t="shared" si="8"/>
        <v>0.39674647268839225</v>
      </c>
      <c r="AT36" s="16">
        <f t="shared" si="47"/>
        <v>4231.9623753428505</v>
      </c>
      <c r="AU36" s="5">
        <f t="shared" si="48"/>
        <v>0.39674647268839225</v>
      </c>
      <c r="AV36" s="14">
        <f t="shared" si="9"/>
        <v>2.4959107767202672E-3</v>
      </c>
      <c r="AW36" s="6">
        <f t="shared" si="49"/>
        <v>0.15895859595178879</v>
      </c>
      <c r="AX36">
        <v>30</v>
      </c>
      <c r="AY36">
        <v>-22.6356135794802</v>
      </c>
      <c r="AZ36" s="5">
        <f t="shared" si="50"/>
        <v>-0.15004324019039927</v>
      </c>
      <c r="BA36" s="5">
        <f t="shared" si="102"/>
        <v>0.15004324019039927</v>
      </c>
      <c r="BB36">
        <v>-1.2497706338763199</v>
      </c>
      <c r="BC36" s="16">
        <f t="shared" si="51"/>
        <v>1249.7706338763198</v>
      </c>
      <c r="BD36" s="6">
        <f t="shared" si="10"/>
        <v>2.9291499231476243</v>
      </c>
      <c r="BE36" s="14">
        <f t="shared" si="11"/>
        <v>3.7510810047599818E-3</v>
      </c>
      <c r="BF36" s="6">
        <f t="shared" si="52"/>
        <v>0.78088154306202473</v>
      </c>
      <c r="BG36">
        <v>31</v>
      </c>
      <c r="BH36">
        <v>-22.555966685447601</v>
      </c>
      <c r="BI36" s="5">
        <f t="shared" si="103"/>
        <v>-0.14742366257950223</v>
      </c>
      <c r="BJ36" s="5">
        <f t="shared" si="104"/>
        <v>0.14742366257950223</v>
      </c>
      <c r="BK36">
        <v>-0.17735082656145101</v>
      </c>
      <c r="BL36" s="16">
        <f t="shared" si="53"/>
        <v>177.78165638446799</v>
      </c>
      <c r="BM36" s="6">
        <f t="shared" si="12"/>
        <v>0.41667575715109689</v>
      </c>
      <c r="BN36" s="14">
        <f t="shared" si="13"/>
        <v>3.6855915644875559E-3</v>
      </c>
      <c r="BO36" s="6">
        <f t="shared" si="54"/>
        <v>0.11305532635953693</v>
      </c>
      <c r="BP36" s="27">
        <f t="shared" si="55"/>
        <v>1.2475240509957046</v>
      </c>
      <c r="BQ36" s="22">
        <f t="shared" si="56"/>
        <v>3.3108611153226017E-3</v>
      </c>
      <c r="BR36" s="27">
        <f t="shared" si="57"/>
        <v>0.37679745768319528</v>
      </c>
      <c r="BS36" s="19">
        <f t="shared" si="58"/>
        <v>136.64001512027551</v>
      </c>
      <c r="BT36">
        <v>30</v>
      </c>
      <c r="BU36">
        <v>-6.1200906037604099</v>
      </c>
      <c r="BV36" s="5">
        <f t="shared" si="105"/>
        <v>-0.14976975731221032</v>
      </c>
      <c r="BW36" s="5">
        <f t="shared" si="106"/>
        <v>0.14976975731221032</v>
      </c>
      <c r="BX36">
        <v>-0.14262404292821901</v>
      </c>
      <c r="BY36" s="16">
        <f t="shared" si="14"/>
        <v>142.62404292821901</v>
      </c>
      <c r="BZ36" s="5">
        <f t="shared" si="15"/>
        <v>0.3342751006130133</v>
      </c>
      <c r="CA36" s="16">
        <f t="shared" si="59"/>
        <v>3565.6010732054751</v>
      </c>
      <c r="CB36" s="5">
        <f t="shared" si="60"/>
        <v>0.3342751006130133</v>
      </c>
      <c r="CC36" s="14">
        <f t="shared" si="16"/>
        <v>3.7442439328052579E-3</v>
      </c>
      <c r="CD36" s="6">
        <f t="shared" si="61"/>
        <v>8.9277062769403517E-2</v>
      </c>
      <c r="CE36">
        <v>30</v>
      </c>
      <c r="CF36">
        <v>-22.748329503455899</v>
      </c>
      <c r="CG36" s="5">
        <f t="shared" si="62"/>
        <v>-0.14997227340909802</v>
      </c>
      <c r="CH36" s="5">
        <f t="shared" si="107"/>
        <v>0.14997227340909802</v>
      </c>
      <c r="CI36">
        <v>-0.80279130488634098</v>
      </c>
      <c r="CJ36" s="16">
        <f t="shared" si="63"/>
        <v>802.79130488634098</v>
      </c>
      <c r="CK36" s="6">
        <f t="shared" si="17"/>
        <v>1.8815421208273615</v>
      </c>
      <c r="CL36" s="14">
        <f t="shared" si="18"/>
        <v>3.7493068352274506E-3</v>
      </c>
      <c r="CM36" s="6">
        <f t="shared" si="64"/>
        <v>0.50183732714242324</v>
      </c>
      <c r="CN36">
        <v>30</v>
      </c>
      <c r="CO36">
        <v>-22.795266625233701</v>
      </c>
      <c r="CP36" s="5">
        <f t="shared" si="108"/>
        <v>-0.15013762973460132</v>
      </c>
      <c r="CQ36" s="5">
        <f t="shared" si="109"/>
        <v>0.15013762973460132</v>
      </c>
      <c r="CR36">
        <v>-0.78956093639135405</v>
      </c>
      <c r="CS36" s="16">
        <f t="shared" si="65"/>
        <v>789.56093639135406</v>
      </c>
      <c r="CT36" s="6">
        <f t="shared" si="19"/>
        <v>1.8505334446672359</v>
      </c>
      <c r="CU36" s="14">
        <f t="shared" si="20"/>
        <v>3.753440743365033E-3</v>
      </c>
      <c r="CV36" s="6">
        <f t="shared" si="66"/>
        <v>0.49302322087765177</v>
      </c>
      <c r="CW36" s="27">
        <f t="shared" si="67"/>
        <v>1.8660377827472987</v>
      </c>
      <c r="CX36" s="22">
        <f t="shared" si="68"/>
        <v>3.7513737892962418E-3</v>
      </c>
      <c r="CY36" s="27">
        <f t="shared" si="69"/>
        <v>0.49742784578589477</v>
      </c>
      <c r="CZ36" s="19">
        <f t="shared" si="70"/>
        <v>236.75638381041227</v>
      </c>
      <c r="DA36">
        <v>30</v>
      </c>
      <c r="DB36">
        <v>-6.4991629254002703</v>
      </c>
      <c r="DC36" s="5">
        <f t="shared" si="110"/>
        <v>-0.15009632557787</v>
      </c>
      <c r="DD36" s="5">
        <f t="shared" si="111"/>
        <v>0.15009632557787</v>
      </c>
      <c r="DE36">
        <v>-0.14827530831098601</v>
      </c>
      <c r="DF36" s="16">
        <f t="shared" si="21"/>
        <v>148.27530831098602</v>
      </c>
      <c r="DG36" s="5">
        <f t="shared" si="22"/>
        <v>0.34752025385387353</v>
      </c>
      <c r="DH36" s="16">
        <f t="shared" si="71"/>
        <v>3706.8827077746505</v>
      </c>
      <c r="DI36" s="5">
        <f t="shared" si="72"/>
        <v>0.34752025385387353</v>
      </c>
      <c r="DJ36" s="14">
        <f t="shared" si="23"/>
        <v>3.7524081394467502E-3</v>
      </c>
      <c r="DK36" s="6">
        <f t="shared" si="73"/>
        <v>9.2612594616403171E-2</v>
      </c>
      <c r="DL36">
        <v>30</v>
      </c>
      <c r="DM36">
        <v>-22.647909086557998</v>
      </c>
      <c r="DN36" s="5">
        <f t="shared" si="74"/>
        <v>-0.14969525150520013</v>
      </c>
      <c r="DO36" s="5">
        <f t="shared" si="112"/>
        <v>0.14969525150520013</v>
      </c>
      <c r="DP36">
        <v>-0.88332835584878899</v>
      </c>
      <c r="DQ36" s="16">
        <f t="shared" si="75"/>
        <v>883.32835584878899</v>
      </c>
      <c r="DR36" s="6">
        <f t="shared" si="24"/>
        <v>2.0703008340205988</v>
      </c>
      <c r="DS36" s="14">
        <f t="shared" si="25"/>
        <v>3.7423812876300035E-3</v>
      </c>
      <c r="DT36" s="6">
        <f t="shared" si="76"/>
        <v>0.55320414327202105</v>
      </c>
      <c r="DU36">
        <v>30</v>
      </c>
      <c r="DV36">
        <v>-23.3540276751718</v>
      </c>
      <c r="DW36" s="5">
        <f t="shared" si="113"/>
        <v>-0.15030289292799992</v>
      </c>
      <c r="DX36" s="5">
        <f t="shared" si="114"/>
        <v>0.15030289292799992</v>
      </c>
      <c r="DY36">
        <v>-0.18999427556991599</v>
      </c>
      <c r="DZ36" s="16">
        <f t="shared" si="77"/>
        <v>189.994275569916</v>
      </c>
      <c r="EA36" s="6">
        <f t="shared" si="26"/>
        <v>0.44529908336699059</v>
      </c>
      <c r="EB36" s="14">
        <f t="shared" si="27"/>
        <v>3.7575723231999978E-3</v>
      </c>
      <c r="EC36" s="6">
        <f t="shared" si="78"/>
        <v>0.11850712243584126</v>
      </c>
      <c r="ED36" s="27">
        <f t="shared" si="79"/>
        <v>1.2089105439372361</v>
      </c>
      <c r="EE36" s="22">
        <f t="shared" si="80"/>
        <v>3.7473947135383771E-3</v>
      </c>
      <c r="EF36" s="27">
        <f t="shared" si="115"/>
        <v>0.32260026934706182</v>
      </c>
      <c r="EG36" s="19">
        <f t="shared" si="116"/>
        <v>158.12042786618704</v>
      </c>
      <c r="EH36">
        <v>30</v>
      </c>
      <c r="EI36">
        <v>-8.1749066066051501</v>
      </c>
      <c r="EJ36" s="5">
        <f t="shared" si="117"/>
        <v>-0.15000389181096097</v>
      </c>
      <c r="EK36" s="5">
        <f t="shared" si="118"/>
        <v>0.15000389181096097</v>
      </c>
      <c r="EL36">
        <v>-0.15468001365661599</v>
      </c>
      <c r="EM36" s="16">
        <f t="shared" si="28"/>
        <v>154.68001365661598</v>
      </c>
      <c r="EN36" s="5">
        <f t="shared" si="29"/>
        <v>0.36253128200769374</v>
      </c>
      <c r="EO36" s="16">
        <f t="shared" si="83"/>
        <v>3867.0003414153998</v>
      </c>
      <c r="EP36" s="5">
        <f t="shared" si="84"/>
        <v>0.36253128200769374</v>
      </c>
      <c r="EQ36" s="14">
        <f t="shared" si="30"/>
        <v>3.750097295274024E-3</v>
      </c>
      <c r="ER36" s="6">
        <f t="shared" si="85"/>
        <v>9.6672500328075672E-2</v>
      </c>
      <c r="ES36">
        <v>30</v>
      </c>
      <c r="ET36">
        <v>-22.578639314769401</v>
      </c>
      <c r="EU36" s="5">
        <f t="shared" si="86"/>
        <v>-0.14994549788470124</v>
      </c>
      <c r="EV36" s="5">
        <f t="shared" si="119"/>
        <v>0.14994549788470124</v>
      </c>
      <c r="EW36">
        <v>-0.25934688746929202</v>
      </c>
      <c r="EX36" s="16">
        <f t="shared" si="87"/>
        <v>259.34688746929203</v>
      </c>
      <c r="EY36" s="6">
        <f t="shared" si="31"/>
        <v>0.60784426750615317</v>
      </c>
      <c r="EZ36" s="14">
        <f t="shared" si="32"/>
        <v>3.7486374471175309E-3</v>
      </c>
      <c r="FA36" s="6">
        <f t="shared" si="88"/>
        <v>0.16215072171717956</v>
      </c>
      <c r="FB36">
        <v>30</v>
      </c>
      <c r="FC36">
        <v>-23.2870998537304</v>
      </c>
      <c r="FD36" s="5">
        <f t="shared" si="120"/>
        <v>-0.14982237703850032</v>
      </c>
      <c r="FE36" s="5">
        <f t="shared" si="121"/>
        <v>0.14982237703850032</v>
      </c>
      <c r="FF36">
        <v>-0.18712338060140599</v>
      </c>
      <c r="FG36" s="16">
        <f t="shared" si="89"/>
        <v>187.12338060140598</v>
      </c>
      <c r="FH36" s="6">
        <f t="shared" si="33"/>
        <v>0.43857042328454532</v>
      </c>
      <c r="FI36" s="14">
        <f t="shared" si="34"/>
        <v>3.7455594259625082E-3</v>
      </c>
      <c r="FJ36" s="6">
        <f t="shared" si="90"/>
        <v>0.11709076626700282</v>
      </c>
      <c r="FK36" s="27">
        <f t="shared" si="91"/>
        <v>0.46964865759946406</v>
      </c>
      <c r="FL36" s="22">
        <f t="shared" si="92"/>
        <v>3.7480980561180204E-3</v>
      </c>
      <c r="FM36" s="27">
        <f t="shared" si="93"/>
        <v>0.12530319393134781</v>
      </c>
      <c r="FN36" s="19">
        <f t="shared" si="94"/>
        <v>58.001086976259543</v>
      </c>
    </row>
    <row r="37" spans="6:170" x14ac:dyDescent="0.25">
      <c r="F37" s="1">
        <v>31</v>
      </c>
      <c r="G37" s="1">
        <v>-6.3198522209407102</v>
      </c>
      <c r="H37" s="5">
        <f t="shared" si="95"/>
        <v>-0.10336958957278064</v>
      </c>
      <c r="I37" s="5">
        <f t="shared" si="96"/>
        <v>0.10336958957278064</v>
      </c>
      <c r="J37" s="5">
        <v>-0.31578205525875103</v>
      </c>
      <c r="K37" s="16">
        <f t="shared" si="0"/>
        <v>315.78205525875103</v>
      </c>
      <c r="L37" s="5">
        <f t="shared" si="1"/>
        <v>0.74011419201269768</v>
      </c>
      <c r="M37" s="16">
        <f t="shared" si="35"/>
        <v>7894.5513814687756</v>
      </c>
      <c r="N37" s="5">
        <f t="shared" si="36"/>
        <v>0.74011419201269779</v>
      </c>
      <c r="O37" s="14">
        <f t="shared" si="2"/>
        <v>2.5842397393195161E-3</v>
      </c>
      <c r="P37" s="6">
        <f t="shared" si="37"/>
        <v>0.28639532964057934</v>
      </c>
      <c r="Q37" s="1">
        <v>31</v>
      </c>
      <c r="R37" s="1">
        <v>-23.147781398506201</v>
      </c>
      <c r="S37" s="5">
        <f t="shared" si="38"/>
        <v>-0.1550238602613021</v>
      </c>
      <c r="T37" s="5">
        <f t="shared" si="97"/>
        <v>0.1550238602613021</v>
      </c>
      <c r="U37" s="1">
        <v>-0.96316579729318597</v>
      </c>
      <c r="V37" s="16">
        <f t="shared" si="39"/>
        <v>963.16579729318596</v>
      </c>
      <c r="W37" s="6">
        <f t="shared" si="3"/>
        <v>2.2574198374059042</v>
      </c>
      <c r="X37" s="14">
        <f t="shared" si="4"/>
        <v>3.8755965065325527E-3</v>
      </c>
      <c r="Y37" s="6">
        <f t="shared" si="40"/>
        <v>0.58247029421171326</v>
      </c>
      <c r="Z37" s="1">
        <v>31</v>
      </c>
      <c r="AA37" s="1">
        <v>-22.915151544532801</v>
      </c>
      <c r="AB37" s="5">
        <f t="shared" si="98"/>
        <v>-0.15483731634689946</v>
      </c>
      <c r="AC37" s="5">
        <f t="shared" si="99"/>
        <v>0.15483731634689946</v>
      </c>
      <c r="AD37" s="1">
        <v>-1.2362901121377901</v>
      </c>
      <c r="AE37" s="16">
        <f t="shared" si="41"/>
        <v>1236.2901121377899</v>
      </c>
      <c r="AF37" s="6">
        <f t="shared" si="5"/>
        <v>2.8975549503229452</v>
      </c>
      <c r="AG37" s="14">
        <f t="shared" si="6"/>
        <v>3.8709329086724863E-3</v>
      </c>
      <c r="AH37" s="6">
        <f t="shared" si="42"/>
        <v>0.74854176465606703</v>
      </c>
      <c r="AI37" s="27">
        <f t="shared" si="43"/>
        <v>2.5774873938644247</v>
      </c>
      <c r="AJ37" s="22">
        <f t="shared" si="44"/>
        <v>3.8732647076025195E-3</v>
      </c>
      <c r="AK37" s="27">
        <f t="shared" si="45"/>
        <v>0.66545603991518631</v>
      </c>
      <c r="AL37" s="19">
        <f t="shared" si="46"/>
        <v>342.84942735607711</v>
      </c>
      <c r="AM37">
        <v>31</v>
      </c>
      <c r="AN37">
        <v>-6.3521605000275096</v>
      </c>
      <c r="AO37" s="5">
        <f t="shared" si="100"/>
        <v>-0.10318062421958007</v>
      </c>
      <c r="AP37" s="5">
        <f t="shared" si="101"/>
        <v>0.10318062421958007</v>
      </c>
      <c r="AQ37">
        <v>-0.172479823231697</v>
      </c>
      <c r="AR37" s="16">
        <f t="shared" si="7"/>
        <v>172.479823231697</v>
      </c>
      <c r="AS37" s="5">
        <f t="shared" si="8"/>
        <v>0.40424958569928987</v>
      </c>
      <c r="AT37" s="16">
        <f t="shared" si="47"/>
        <v>4311.9955807924252</v>
      </c>
      <c r="AU37" s="5">
        <f t="shared" si="48"/>
        <v>0.40424958569928987</v>
      </c>
      <c r="AV37" s="14">
        <f t="shared" si="9"/>
        <v>2.579515605489502E-3</v>
      </c>
      <c r="AW37" s="6">
        <f t="shared" si="49"/>
        <v>0.15671530919952603</v>
      </c>
      <c r="AX37">
        <v>31</v>
      </c>
      <c r="AY37">
        <v>-22.640381718302599</v>
      </c>
      <c r="AZ37" s="5">
        <f t="shared" si="50"/>
        <v>-0.15481137901279851</v>
      </c>
      <c r="BA37" s="5">
        <f t="shared" si="102"/>
        <v>0.15481137901279851</v>
      </c>
      <c r="BB37">
        <v>-1.31072886288166</v>
      </c>
      <c r="BC37" s="16">
        <f t="shared" si="51"/>
        <v>1310.72886288166</v>
      </c>
      <c r="BD37" s="6">
        <f t="shared" si="10"/>
        <v>3.0720207723788904</v>
      </c>
      <c r="BE37" s="14">
        <f t="shared" si="11"/>
        <v>3.870284475319963E-3</v>
      </c>
      <c r="BF37" s="6">
        <f t="shared" si="52"/>
        <v>0.79374547064138523</v>
      </c>
      <c r="BG37">
        <v>32</v>
      </c>
      <c r="BH37">
        <v>-22.560735150233</v>
      </c>
      <c r="BI37" s="5">
        <f t="shared" si="103"/>
        <v>-0.15219212736490206</v>
      </c>
      <c r="BJ37" s="5">
        <f t="shared" si="104"/>
        <v>0.15219212736490206</v>
      </c>
      <c r="BK37">
        <v>-0.177715718746185</v>
      </c>
      <c r="BL37" s="16">
        <f t="shared" si="53"/>
        <v>178.75060439109799</v>
      </c>
      <c r="BM37" s="6">
        <f t="shared" si="12"/>
        <v>0.41894672904163588</v>
      </c>
      <c r="BN37" s="14">
        <f t="shared" si="13"/>
        <v>3.8048031841225517E-3</v>
      </c>
      <c r="BO37" s="6">
        <f t="shared" si="54"/>
        <v>0.1101099606912392</v>
      </c>
      <c r="BP37" s="27">
        <f t="shared" si="55"/>
        <v>1.2984056957066055</v>
      </c>
      <c r="BQ37" s="22">
        <f t="shared" si="56"/>
        <v>3.4182010883106722E-3</v>
      </c>
      <c r="BR37" s="27">
        <f t="shared" si="57"/>
        <v>0.37985058870491956</v>
      </c>
      <c r="BS37" s="19">
        <f t="shared" si="58"/>
        <v>147.4058835859332</v>
      </c>
      <c r="BT37">
        <v>31</v>
      </c>
      <c r="BU37">
        <v>-6.12517832592909</v>
      </c>
      <c r="BV37" s="5">
        <f t="shared" si="105"/>
        <v>-0.15485747948089035</v>
      </c>
      <c r="BW37" s="5">
        <f t="shared" si="106"/>
        <v>0.15485747948089035</v>
      </c>
      <c r="BX37">
        <v>-0.14313999563455601</v>
      </c>
      <c r="BY37" s="16">
        <f t="shared" si="14"/>
        <v>143.13999563455602</v>
      </c>
      <c r="BZ37" s="5">
        <f t="shared" si="15"/>
        <v>0.33548436476849064</v>
      </c>
      <c r="CA37" s="16">
        <f t="shared" si="59"/>
        <v>3578.4998908639004</v>
      </c>
      <c r="CB37" s="5">
        <f t="shared" si="60"/>
        <v>0.33548436476849069</v>
      </c>
      <c r="CC37" s="14">
        <f t="shared" si="16"/>
        <v>3.8714369870222589E-3</v>
      </c>
      <c r="CD37" s="6">
        <f t="shared" si="61"/>
        <v>8.6656289613674081E-2</v>
      </c>
      <c r="CE37">
        <v>31</v>
      </c>
      <c r="CF37">
        <v>-22.753290146657399</v>
      </c>
      <c r="CG37" s="5">
        <f t="shared" si="62"/>
        <v>-0.15493291661059772</v>
      </c>
      <c r="CH37" s="5">
        <f t="shared" si="107"/>
        <v>0.15493291661059772</v>
      </c>
      <c r="CI37">
        <v>-0.84009114652872097</v>
      </c>
      <c r="CJ37" s="16">
        <f t="shared" si="63"/>
        <v>840.09114652872097</v>
      </c>
      <c r="CK37" s="6">
        <f t="shared" si="17"/>
        <v>1.9689636246766899</v>
      </c>
      <c r="CL37" s="14">
        <f t="shared" si="18"/>
        <v>3.8733229152649431E-3</v>
      </c>
      <c r="CM37" s="6">
        <f t="shared" si="64"/>
        <v>0.5083396524769247</v>
      </c>
      <c r="CN37">
        <v>31</v>
      </c>
      <c r="CO37">
        <v>-22.800158257431399</v>
      </c>
      <c r="CP37" s="5">
        <f t="shared" si="108"/>
        <v>-0.15502926193229882</v>
      </c>
      <c r="CQ37" s="5">
        <f t="shared" si="109"/>
        <v>0.15502926193229882</v>
      </c>
      <c r="CR37">
        <v>-0.84853861480951298</v>
      </c>
      <c r="CS37" s="16">
        <f t="shared" si="65"/>
        <v>848.53861480951298</v>
      </c>
      <c r="CT37" s="6">
        <f t="shared" si="19"/>
        <v>1.9887623784597959</v>
      </c>
      <c r="CU37" s="14">
        <f t="shared" si="20"/>
        <v>3.8757315483074705E-3</v>
      </c>
      <c r="CV37" s="6">
        <f t="shared" si="66"/>
        <v>0.51313212839219657</v>
      </c>
      <c r="CW37" s="27">
        <f t="shared" si="67"/>
        <v>1.9788630015682429</v>
      </c>
      <c r="CX37" s="22">
        <f t="shared" si="68"/>
        <v>3.8745272317862066E-3</v>
      </c>
      <c r="CY37" s="27">
        <f t="shared" si="69"/>
        <v>0.51073663525548685</v>
      </c>
      <c r="CZ37" s="19">
        <f t="shared" si="70"/>
        <v>244.02388964401106</v>
      </c>
      <c r="DA37">
        <v>31</v>
      </c>
      <c r="DB37">
        <v>-6.50404929562532</v>
      </c>
      <c r="DC37" s="5">
        <f t="shared" si="110"/>
        <v>-0.15498269580291968</v>
      </c>
      <c r="DD37" s="5">
        <f t="shared" si="111"/>
        <v>0.15498269580291968</v>
      </c>
      <c r="DE37">
        <v>-0.14882646501064301</v>
      </c>
      <c r="DF37" s="16">
        <f t="shared" si="21"/>
        <v>148.82646501064301</v>
      </c>
      <c r="DG37" s="5">
        <f t="shared" si="22"/>
        <v>0.34881202736869454</v>
      </c>
      <c r="DH37" s="16">
        <f t="shared" si="71"/>
        <v>3720.6616252660751</v>
      </c>
      <c r="DI37" s="5">
        <f t="shared" si="72"/>
        <v>0.34881202736869454</v>
      </c>
      <c r="DJ37" s="14">
        <f t="shared" si="23"/>
        <v>3.8745673950729919E-3</v>
      </c>
      <c r="DK37" s="6">
        <f t="shared" si="73"/>
        <v>9.0026057570260276E-2</v>
      </c>
      <c r="DL37">
        <v>31</v>
      </c>
      <c r="DM37">
        <v>-22.6531575084393</v>
      </c>
      <c r="DN37" s="5">
        <f t="shared" si="74"/>
        <v>-0.1549436733865015</v>
      </c>
      <c r="DO37" s="5">
        <f t="shared" si="112"/>
        <v>0.1549436733865015</v>
      </c>
      <c r="DP37">
        <v>-0.94972793012857404</v>
      </c>
      <c r="DQ37" s="16">
        <f t="shared" si="75"/>
        <v>949.72793012857403</v>
      </c>
      <c r="DR37" s="6">
        <f t="shared" si="24"/>
        <v>2.2259248362388453</v>
      </c>
      <c r="DS37" s="14">
        <f t="shared" si="25"/>
        <v>3.8735918346625374E-3</v>
      </c>
      <c r="DT37" s="6">
        <f t="shared" si="76"/>
        <v>0.57464103892421725</v>
      </c>
      <c r="DU37">
        <v>31</v>
      </c>
      <c r="DV37">
        <v>-23.359071532046599</v>
      </c>
      <c r="DW37" s="5">
        <f t="shared" si="113"/>
        <v>-0.15534674980279917</v>
      </c>
      <c r="DX37" s="5">
        <f t="shared" si="114"/>
        <v>0.15534674980279917</v>
      </c>
      <c r="DY37">
        <v>-0.19049681723117801</v>
      </c>
      <c r="DZ37" s="16">
        <f t="shared" si="77"/>
        <v>190.496817231178</v>
      </c>
      <c r="EA37" s="6">
        <f t="shared" si="26"/>
        <v>0.44647691538557344</v>
      </c>
      <c r="EB37" s="14">
        <f t="shared" si="27"/>
        <v>3.8836687450699791E-3</v>
      </c>
      <c r="EC37" s="6">
        <f t="shared" si="78"/>
        <v>0.11496266666726965</v>
      </c>
      <c r="ED37" s="27">
        <f t="shared" si="79"/>
        <v>1.2873684318037699</v>
      </c>
      <c r="EE37" s="22">
        <f t="shared" si="80"/>
        <v>3.8740796148677647E-3</v>
      </c>
      <c r="EF37" s="27">
        <f t="shared" si="115"/>
        <v>0.33230303963376656</v>
      </c>
      <c r="EG37" s="19">
        <f t="shared" si="116"/>
        <v>166.04141024808831</v>
      </c>
      <c r="EH37">
        <v>31</v>
      </c>
      <c r="EI37">
        <v>-8.1798018709609206</v>
      </c>
      <c r="EJ37" s="5">
        <f t="shared" si="117"/>
        <v>-0.15489915616673144</v>
      </c>
      <c r="EK37" s="5">
        <f t="shared" si="118"/>
        <v>0.15489915616673144</v>
      </c>
      <c r="EL37">
        <v>-0.156024284660816</v>
      </c>
      <c r="EM37" s="16">
        <f t="shared" si="28"/>
        <v>156.02428466081599</v>
      </c>
      <c r="EN37" s="5">
        <f t="shared" si="29"/>
        <v>0.36568191717378751</v>
      </c>
      <c r="EO37" s="16">
        <f t="shared" si="83"/>
        <v>3900.6071165203998</v>
      </c>
      <c r="EP37" s="5">
        <f t="shared" si="84"/>
        <v>0.36568191717378751</v>
      </c>
      <c r="EQ37" s="14">
        <f t="shared" si="30"/>
        <v>3.8724789041682862E-3</v>
      </c>
      <c r="ER37" s="6">
        <f t="shared" si="85"/>
        <v>9.4430964305621465E-2</v>
      </c>
      <c r="ES37">
        <v>31</v>
      </c>
      <c r="ET37">
        <v>-22.583463891740699</v>
      </c>
      <c r="EU37" s="5">
        <f t="shared" si="86"/>
        <v>-0.1547700748559997</v>
      </c>
      <c r="EV37" s="5">
        <f t="shared" si="119"/>
        <v>0.1547700748559997</v>
      </c>
      <c r="EW37">
        <v>-0.25461111217737198</v>
      </c>
      <c r="EX37" s="16">
        <f t="shared" si="87"/>
        <v>254.61111217737198</v>
      </c>
      <c r="EY37" s="6">
        <f t="shared" si="31"/>
        <v>0.59674479416571558</v>
      </c>
      <c r="EZ37" s="14">
        <f t="shared" si="32"/>
        <v>3.8692518713999923E-3</v>
      </c>
      <c r="FA37" s="6">
        <f t="shared" si="88"/>
        <v>0.15422743569024841</v>
      </c>
      <c r="FB37">
        <v>31</v>
      </c>
      <c r="FC37">
        <v>-23.292229625113901</v>
      </c>
      <c r="FD37" s="5">
        <f t="shared" si="120"/>
        <v>-0.15495214842200156</v>
      </c>
      <c r="FE37" s="5">
        <f t="shared" si="121"/>
        <v>0.15495214842200156</v>
      </c>
      <c r="FF37">
        <v>-0.18810648471117</v>
      </c>
      <c r="FG37" s="16">
        <f t="shared" si="89"/>
        <v>188.10648471117</v>
      </c>
      <c r="FH37" s="6">
        <f t="shared" si="33"/>
        <v>0.4408745735418047</v>
      </c>
      <c r="FI37" s="14">
        <f t="shared" si="34"/>
        <v>3.8738037105500388E-3</v>
      </c>
      <c r="FJ37" s="6">
        <f t="shared" si="90"/>
        <v>0.11380921866048943</v>
      </c>
      <c r="FK37" s="27">
        <f t="shared" si="91"/>
        <v>0.46776709496043595</v>
      </c>
      <c r="FL37" s="22">
        <f t="shared" si="92"/>
        <v>3.8718448287061061E-3</v>
      </c>
      <c r="FM37" s="27">
        <f t="shared" si="93"/>
        <v>0.1208124590873014</v>
      </c>
      <c r="FN37" s="19">
        <f t="shared" si="94"/>
        <v>57.871394008612334</v>
      </c>
    </row>
    <row r="38" spans="6:170" x14ac:dyDescent="0.25">
      <c r="F38" s="1">
        <v>32</v>
      </c>
      <c r="G38" s="1">
        <v>-6.32323743885149</v>
      </c>
      <c r="H38" s="5">
        <f t="shared" si="95"/>
        <v>-0.10675480748356048</v>
      </c>
      <c r="I38" s="5">
        <f t="shared" si="96"/>
        <v>0.10675480748356048</v>
      </c>
      <c r="J38" s="5">
        <v>-0.32689254730939898</v>
      </c>
      <c r="K38" s="16">
        <f t="shared" si="0"/>
        <v>326.89254730939899</v>
      </c>
      <c r="L38" s="5">
        <f t="shared" si="1"/>
        <v>0.76615440775640398</v>
      </c>
      <c r="M38" s="16">
        <f t="shared" si="35"/>
        <v>8172.3136827349745</v>
      </c>
      <c r="N38" s="5">
        <f t="shared" si="36"/>
        <v>0.76615440775640387</v>
      </c>
      <c r="O38" s="14">
        <f t="shared" si="2"/>
        <v>2.6688701870890121E-3</v>
      </c>
      <c r="P38" s="6">
        <f t="shared" si="37"/>
        <v>0.28707069061012042</v>
      </c>
      <c r="Q38" s="1">
        <v>32</v>
      </c>
      <c r="R38" s="1">
        <v>-23.152958108548201</v>
      </c>
      <c r="S38" s="5">
        <f t="shared" si="38"/>
        <v>-0.16020057030330292</v>
      </c>
      <c r="T38" s="5">
        <f t="shared" si="97"/>
        <v>0.16020057030330292</v>
      </c>
      <c r="U38" s="1">
        <v>-1.0318312793970099</v>
      </c>
      <c r="V38" s="16">
        <f t="shared" si="39"/>
        <v>1031.8312793970099</v>
      </c>
      <c r="W38" s="6">
        <f t="shared" ref="W38:W69" si="122">1.5*((V38*$B$3)/($C$3*$D$6))</f>
        <v>2.4183545610867423</v>
      </c>
      <c r="X38" s="14">
        <f t="shared" ref="X38:X69" si="123">T38/40</f>
        <v>4.0050142575825728E-3</v>
      </c>
      <c r="Y38" s="6">
        <f t="shared" si="40"/>
        <v>0.60383169835366868</v>
      </c>
      <c r="Z38" s="1">
        <v>32</v>
      </c>
      <c r="AA38" s="1">
        <v>-22.920292305522899</v>
      </c>
      <c r="AB38" s="5">
        <f t="shared" si="98"/>
        <v>-0.15997807733699787</v>
      </c>
      <c r="AC38" s="5">
        <f t="shared" si="99"/>
        <v>0.15997807733699787</v>
      </c>
      <c r="AD38" s="1">
        <v>-1.3057136908173601</v>
      </c>
      <c r="AE38" s="16">
        <f t="shared" si="41"/>
        <v>1305.7136908173602</v>
      </c>
      <c r="AF38" s="6">
        <f t="shared" ref="AF38:AF69" si="124">1.5*((AE38*$B$3)/($C$3*$D$6))</f>
        <v>3.0602664628531877</v>
      </c>
      <c r="AG38" s="14">
        <f t="shared" ref="AG38:AG71" si="125">AC38/40</f>
        <v>3.9994519334249469E-3</v>
      </c>
      <c r="AH38" s="6">
        <f t="shared" si="42"/>
        <v>0.76517145693823008</v>
      </c>
      <c r="AI38" s="27">
        <f t="shared" si="43"/>
        <v>2.7393105119699648</v>
      </c>
      <c r="AJ38" s="22">
        <f t="shared" si="44"/>
        <v>4.0022330955037603E-3</v>
      </c>
      <c r="AK38" s="27">
        <f t="shared" si="45"/>
        <v>0.68444551993920488</v>
      </c>
      <c r="AL38" s="19">
        <f t="shared" si="46"/>
        <v>334.39929189270339</v>
      </c>
      <c r="AM38">
        <v>32</v>
      </c>
      <c r="AN38">
        <v>-6.3552764725779598</v>
      </c>
      <c r="AO38" s="5">
        <f t="shared" si="100"/>
        <v>-0.10629659677003023</v>
      </c>
      <c r="AP38" s="5">
        <f t="shared" si="101"/>
        <v>0.10629659677003023</v>
      </c>
      <c r="AQ38">
        <v>-0.17908401787281</v>
      </c>
      <c r="AR38" s="16">
        <f t="shared" ref="AR38:AR69" si="126">(AQ38*-1)*1000</f>
        <v>179.08401787280999</v>
      </c>
      <c r="AS38" s="5">
        <f t="shared" ref="AS38:AS69" si="127">1.5*((AR38*$B$3)/($C$3*$D$6))</f>
        <v>0.41972816688939846</v>
      </c>
      <c r="AT38" s="16">
        <f t="shared" si="47"/>
        <v>4477.10044682025</v>
      </c>
      <c r="AU38" s="5">
        <f t="shared" si="48"/>
        <v>0.41972816688939846</v>
      </c>
      <c r="AV38" s="14">
        <f t="shared" ref="AV38:AV69" si="128">AP38/40</f>
        <v>2.6574149192507557E-3</v>
      </c>
      <c r="AW38" s="6">
        <f t="shared" si="49"/>
        <v>0.15794604141371293</v>
      </c>
      <c r="AX38">
        <v>32</v>
      </c>
      <c r="AY38">
        <v>-22.6454336311178</v>
      </c>
      <c r="AZ38" s="5">
        <f t="shared" si="50"/>
        <v>-0.15986329182799963</v>
      </c>
      <c r="BA38" s="5">
        <f t="shared" si="102"/>
        <v>0.15986329182799963</v>
      </c>
      <c r="BB38">
        <v>-1.37592796236277</v>
      </c>
      <c r="BC38" s="16">
        <f t="shared" si="51"/>
        <v>1375.9279623627701</v>
      </c>
      <c r="BD38" s="6">
        <f t="shared" ref="BD38:BD69" si="129">1.5*((BC38*$B$3)/($C$3*$D$6))</f>
        <v>3.2248311617877423</v>
      </c>
      <c r="BE38" s="14">
        <f t="shared" ref="BE38:BE69" si="130">BA38/40</f>
        <v>3.9965822956999908E-3</v>
      </c>
      <c r="BF38" s="6">
        <f t="shared" si="52"/>
        <v>0.80689722447537426</v>
      </c>
      <c r="BG38">
        <v>33</v>
      </c>
      <c r="BH38">
        <v>-22.565901336329699</v>
      </c>
      <c r="BI38" s="5">
        <f t="shared" si="103"/>
        <v>-0.15735831346160012</v>
      </c>
      <c r="BJ38" s="5">
        <f t="shared" si="104"/>
        <v>0.15735831346160012</v>
      </c>
      <c r="BK38">
        <v>-0.177540257573128</v>
      </c>
      <c r="BL38" s="16">
        <f t="shared" si="53"/>
        <v>179.07228320836998</v>
      </c>
      <c r="BM38" s="6">
        <f t="shared" ref="BM38:BM69" si="131">1.5*((BL38*$B$3)/($C$3*$D$6))</f>
        <v>0.41970066376961718</v>
      </c>
      <c r="BN38" s="14">
        <f t="shared" ref="BN38:BN71" si="132">BJ38/40</f>
        <v>3.9339578365400031E-3</v>
      </c>
      <c r="BO38" s="6">
        <f t="shared" si="54"/>
        <v>0.10668661973732606</v>
      </c>
      <c r="BP38" s="27">
        <f t="shared" si="55"/>
        <v>1.3547533308155859</v>
      </c>
      <c r="BQ38" s="22">
        <f t="shared" si="56"/>
        <v>3.5293183504969163E-3</v>
      </c>
      <c r="BR38" s="27">
        <f t="shared" si="57"/>
        <v>0.38385693674384491</v>
      </c>
      <c r="BS38" s="19">
        <f t="shared" si="58"/>
        <v>153.33517436057983</v>
      </c>
      <c r="BT38">
        <v>32</v>
      </c>
      <c r="BU38">
        <v>-6.1301143822142397</v>
      </c>
      <c r="BV38" s="5">
        <f t="shared" si="105"/>
        <v>-0.15979353576604005</v>
      </c>
      <c r="BW38" s="5">
        <f t="shared" si="106"/>
        <v>0.15979353576604005</v>
      </c>
      <c r="BX38">
        <v>-0.14319214969873401</v>
      </c>
      <c r="BY38" s="16">
        <f t="shared" si="14"/>
        <v>143.192149698734</v>
      </c>
      <c r="BZ38" s="5">
        <f t="shared" si="15"/>
        <v>0.33560660085640781</v>
      </c>
      <c r="CA38" s="16">
        <f t="shared" si="59"/>
        <v>3579.8037424683498</v>
      </c>
      <c r="CB38" s="5">
        <f t="shared" si="60"/>
        <v>0.33560660085640781</v>
      </c>
      <c r="CC38" s="14">
        <f t="shared" si="16"/>
        <v>3.9948383941510015E-3</v>
      </c>
      <c r="CD38" s="6">
        <f t="shared" si="61"/>
        <v>8.4010056914387968E-2</v>
      </c>
      <c r="CE38">
        <v>32</v>
      </c>
      <c r="CF38">
        <v>-22.7583269720466</v>
      </c>
      <c r="CG38" s="5">
        <f t="shared" si="62"/>
        <v>-0.15996974199979874</v>
      </c>
      <c r="CH38" s="5">
        <f t="shared" si="107"/>
        <v>0.15996974199979874</v>
      </c>
      <c r="CI38">
        <v>-0.88252760469913505</v>
      </c>
      <c r="CJ38" s="16">
        <f t="shared" si="63"/>
        <v>882.52760469913505</v>
      </c>
      <c r="CK38" s="6">
        <f t="shared" ref="CK38:CK69" si="133">1.5*((CJ38*$B$3)/($C$3*$D$6))</f>
        <v>2.0684240735135981</v>
      </c>
      <c r="CL38" s="14">
        <f t="shared" ref="CL38:CL69" si="134">CH38/40</f>
        <v>3.9992435499949684E-3</v>
      </c>
      <c r="CM38" s="6">
        <f t="shared" si="64"/>
        <v>0.51720382808798948</v>
      </c>
      <c r="CN38">
        <v>32</v>
      </c>
      <c r="CO38">
        <v>-22.804737803429699</v>
      </c>
      <c r="CP38" s="5">
        <f t="shared" si="108"/>
        <v>-0.15960880793059928</v>
      </c>
      <c r="CQ38" s="5">
        <f t="shared" si="109"/>
        <v>0.15960880793059928</v>
      </c>
      <c r="CR38">
        <v>-0.89349616318941105</v>
      </c>
      <c r="CS38" s="16">
        <f t="shared" si="65"/>
        <v>893.49616318941105</v>
      </c>
      <c r="CT38" s="6">
        <f t="shared" ref="CT38:CT69" si="135">1.5*((CS38*$B$3)/($C$3*$D$6))</f>
        <v>2.094131632475182</v>
      </c>
      <c r="CU38" s="14">
        <f t="shared" ref="CU38:CU71" si="136">CQ38/40</f>
        <v>3.9902201982649817E-3</v>
      </c>
      <c r="CV38" s="6">
        <f t="shared" si="66"/>
        <v>0.52481605736589354</v>
      </c>
      <c r="CW38" s="27">
        <f t="shared" si="67"/>
        <v>2.0812778529943898</v>
      </c>
      <c r="CX38" s="22">
        <f t="shared" si="68"/>
        <v>3.9947318741299746E-3</v>
      </c>
      <c r="CY38" s="27">
        <f t="shared" si="69"/>
        <v>0.52100564407659478</v>
      </c>
      <c r="CZ38" s="19">
        <f t="shared" si="70"/>
        <v>268.16276782333767</v>
      </c>
      <c r="DA38">
        <v>32</v>
      </c>
      <c r="DB38">
        <v>-6.5090761092967204</v>
      </c>
      <c r="DC38" s="5">
        <f t="shared" si="110"/>
        <v>-0.16000950947432013</v>
      </c>
      <c r="DD38" s="5">
        <f t="shared" si="111"/>
        <v>0.16000950947432013</v>
      </c>
      <c r="DE38">
        <v>-0.148814171552658</v>
      </c>
      <c r="DF38" s="16">
        <f t="shared" si="21"/>
        <v>148.814171552658</v>
      </c>
      <c r="DG38" s="5">
        <f t="shared" si="22"/>
        <v>0.34878321457654216</v>
      </c>
      <c r="DH38" s="16">
        <f t="shared" si="71"/>
        <v>3720.3542888164498</v>
      </c>
      <c r="DI38" s="5">
        <f t="shared" si="72"/>
        <v>0.34878321457654221</v>
      </c>
      <c r="DJ38" s="14">
        <f t="shared" si="23"/>
        <v>4.0002377368580037E-3</v>
      </c>
      <c r="DK38" s="6">
        <f t="shared" si="73"/>
        <v>8.7190621538032573E-2</v>
      </c>
      <c r="DL38">
        <v>32</v>
      </c>
      <c r="DM38">
        <v>-22.658130305400601</v>
      </c>
      <c r="DN38" s="5">
        <f t="shared" si="74"/>
        <v>-0.15991647034780243</v>
      </c>
      <c r="DO38" s="5">
        <f t="shared" si="112"/>
        <v>0.15991647034780243</v>
      </c>
      <c r="DP38">
        <v>-1.01973842829466</v>
      </c>
      <c r="DQ38" s="16">
        <f t="shared" si="75"/>
        <v>1019.73842829466</v>
      </c>
      <c r="DR38" s="6">
        <f t="shared" ref="DR38:DR69" si="137">1.5*((DQ38*$B$3)/($C$3*$D$6))</f>
        <v>2.3900119413156093</v>
      </c>
      <c r="DS38" s="14">
        <f t="shared" ref="DS38:DS69" si="138">DO38/40</f>
        <v>3.9979117586950606E-3</v>
      </c>
      <c r="DT38" s="6">
        <f t="shared" si="76"/>
        <v>0.59781508086504687</v>
      </c>
      <c r="DU38">
        <v>32</v>
      </c>
      <c r="DV38">
        <v>-23.364049032186902</v>
      </c>
      <c r="DW38" s="5">
        <f t="shared" si="113"/>
        <v>-0.1603242499431019</v>
      </c>
      <c r="DX38" s="5">
        <f t="shared" si="114"/>
        <v>0.1603242499431019</v>
      </c>
      <c r="DY38">
        <v>-0.19082240760326399</v>
      </c>
      <c r="DZ38" s="16">
        <f t="shared" si="77"/>
        <v>190.822407603264</v>
      </c>
      <c r="EA38" s="6">
        <f t="shared" ref="EA38:EA69" si="139">1.5*((DZ38*$B$3)/($C$3*$D$6))</f>
        <v>0.44724001782014999</v>
      </c>
      <c r="EB38" s="14">
        <f t="shared" ref="EB38:EB71" si="140">DX38/40</f>
        <v>4.0081062485775474E-3</v>
      </c>
      <c r="EC38" s="6">
        <f t="shared" si="78"/>
        <v>0.11158387280249189</v>
      </c>
      <c r="ED38" s="27">
        <f t="shared" si="79"/>
        <v>1.3693975779460756</v>
      </c>
      <c r="EE38" s="22">
        <f t="shared" si="80"/>
        <v>3.9990747477765317E-3</v>
      </c>
      <c r="EF38" s="27">
        <f t="shared" si="115"/>
        <v>0.34242860269302411</v>
      </c>
      <c r="EG38" s="19">
        <f t="shared" si="116"/>
        <v>177.48888172735442</v>
      </c>
      <c r="EH38">
        <v>32</v>
      </c>
      <c r="EI38">
        <v>-8.1848318976952505</v>
      </c>
      <c r="EJ38" s="5">
        <f t="shared" si="117"/>
        <v>-0.1599291829010614</v>
      </c>
      <c r="EK38" s="5">
        <f t="shared" si="118"/>
        <v>0.1599291829010614</v>
      </c>
      <c r="EL38">
        <v>-0.15619304031133699</v>
      </c>
      <c r="EM38" s="16">
        <f t="shared" si="28"/>
        <v>156.193040311337</v>
      </c>
      <c r="EN38" s="5">
        <f t="shared" si="29"/>
        <v>0.36607743822969613</v>
      </c>
      <c r="EO38" s="16">
        <f t="shared" si="83"/>
        <v>3904.8260077834252</v>
      </c>
      <c r="EP38" s="5">
        <f t="shared" si="84"/>
        <v>0.36607743822969613</v>
      </c>
      <c r="EQ38" s="14">
        <f t="shared" si="30"/>
        <v>3.9982295725265347E-3</v>
      </c>
      <c r="ER38" s="6">
        <f t="shared" si="85"/>
        <v>9.1559884591210935E-2</v>
      </c>
      <c r="ES38">
        <v>32</v>
      </c>
      <c r="ET38">
        <v>-22.588417084361399</v>
      </c>
      <c r="EU38" s="5">
        <f t="shared" si="86"/>
        <v>-0.15972326747669996</v>
      </c>
      <c r="EV38" s="5">
        <f t="shared" si="119"/>
        <v>0.15972326747669996</v>
      </c>
      <c r="EW38">
        <v>-0.25997422635555301</v>
      </c>
      <c r="EX38" s="16">
        <f t="shared" si="87"/>
        <v>259.97422635555301</v>
      </c>
      <c r="EY38" s="6">
        <f t="shared" ref="EY38:EY69" si="141">1.5*((EX38*$B$3)/($C$3*$D$6))</f>
        <v>0.60931459302082736</v>
      </c>
      <c r="EZ38" s="14">
        <f t="shared" ref="EZ38:EZ69" si="142">EV38/40</f>
        <v>3.9930816869174993E-3</v>
      </c>
      <c r="FA38" s="6">
        <f t="shared" si="88"/>
        <v>0.1525925690468892</v>
      </c>
      <c r="FB38">
        <v>32</v>
      </c>
      <c r="FC38">
        <v>-23.297025889878501</v>
      </c>
      <c r="FD38" s="5">
        <f t="shared" si="120"/>
        <v>-0.15974841318660182</v>
      </c>
      <c r="FE38" s="5">
        <f t="shared" si="121"/>
        <v>0.15974841318660182</v>
      </c>
      <c r="FF38">
        <v>-0.187980756163597</v>
      </c>
      <c r="FG38" s="16">
        <f t="shared" si="89"/>
        <v>187.98075616359699</v>
      </c>
      <c r="FH38" s="6">
        <f t="shared" ref="FH38:FH52" si="143">1.5*((FG38*$B$3)/($C$3*$D$6))</f>
        <v>0.4405798972584305</v>
      </c>
      <c r="FI38" s="14">
        <f t="shared" ref="FI38:FI52" si="144">FE38/40</f>
        <v>3.9937103296650454E-3</v>
      </c>
      <c r="FJ38" s="6">
        <f t="shared" si="90"/>
        <v>0.11031844097100107</v>
      </c>
      <c r="FK38" s="27">
        <f t="shared" si="91"/>
        <v>0.47199064283631792</v>
      </c>
      <c r="FL38" s="22">
        <f t="shared" si="92"/>
        <v>3.9950071963696931E-3</v>
      </c>
      <c r="FM38" s="27">
        <f t="shared" si="93"/>
        <v>0.11814512956703081</v>
      </c>
      <c r="FN38" s="19">
        <f t="shared" si="94"/>
        <v>60.464404919248977</v>
      </c>
    </row>
    <row r="39" spans="6:170" x14ac:dyDescent="0.25">
      <c r="F39" s="1">
        <v>33</v>
      </c>
      <c r="G39" s="1">
        <v>-6.3264582317592799</v>
      </c>
      <c r="H39" s="5">
        <f t="shared" si="95"/>
        <v>-0.10997560039135035</v>
      </c>
      <c r="I39" s="5">
        <f t="shared" si="96"/>
        <v>0.10997560039135035</v>
      </c>
      <c r="J39" s="5">
        <v>-0.33859647810459098</v>
      </c>
      <c r="K39" s="16">
        <f t="shared" si="0"/>
        <v>338.59647810459097</v>
      </c>
      <c r="L39" s="5">
        <f t="shared" si="1"/>
        <v>0.79358549555763513</v>
      </c>
      <c r="M39" s="16">
        <f t="shared" si="35"/>
        <v>8464.9119526147751</v>
      </c>
      <c r="N39" s="5">
        <f t="shared" si="36"/>
        <v>0.79358549555763525</v>
      </c>
      <c r="O39" s="14">
        <f t="shared" si="2"/>
        <v>2.7493900097837589E-3</v>
      </c>
      <c r="P39" s="6">
        <f t="shared" si="37"/>
        <v>0.28864056853834685</v>
      </c>
      <c r="Q39" s="1">
        <v>33</v>
      </c>
      <c r="R39" s="1">
        <v>-23.157590413971199</v>
      </c>
      <c r="S39" s="5">
        <f t="shared" si="38"/>
        <v>-0.1648328757263009</v>
      </c>
      <c r="T39" s="5">
        <f t="shared" si="97"/>
        <v>0.1648328757263009</v>
      </c>
      <c r="U39" s="1">
        <v>-1.08917597681284</v>
      </c>
      <c r="V39" s="16">
        <f t="shared" si="39"/>
        <v>1089.17597681284</v>
      </c>
      <c r="W39" s="6">
        <f t="shared" si="122"/>
        <v>2.5527561956550935</v>
      </c>
      <c r="X39" s="14">
        <f t="shared" si="123"/>
        <v>4.1208218931575221E-3</v>
      </c>
      <c r="Y39" s="6">
        <f t="shared" si="40"/>
        <v>0.61947743965684465</v>
      </c>
      <c r="Z39" s="1">
        <v>33</v>
      </c>
      <c r="AA39" s="1">
        <v>-22.9251785826157</v>
      </c>
      <c r="AB39" s="5">
        <f t="shared" si="98"/>
        <v>-0.16486435442979896</v>
      </c>
      <c r="AC39" s="5">
        <f t="shared" si="99"/>
        <v>0.16486435442979896</v>
      </c>
      <c r="AD39" s="1">
        <v>-1.3698598369956001</v>
      </c>
      <c r="AE39" s="16">
        <f t="shared" si="41"/>
        <v>1369.8598369956001</v>
      </c>
      <c r="AF39" s="6">
        <f t="shared" si="124"/>
        <v>3.2106089929584378</v>
      </c>
      <c r="AG39" s="14">
        <f t="shared" si="125"/>
        <v>4.1216088607449741E-3</v>
      </c>
      <c r="AH39" s="6">
        <f t="shared" si="42"/>
        <v>0.77896983955389831</v>
      </c>
      <c r="AI39" s="27">
        <f t="shared" si="43"/>
        <v>2.8816825943067657</v>
      </c>
      <c r="AJ39" s="22">
        <f t="shared" si="44"/>
        <v>4.1212153769512481E-3</v>
      </c>
      <c r="AK39" s="27">
        <f t="shared" si="45"/>
        <v>0.69923125358193439</v>
      </c>
      <c r="AL39" s="19">
        <f t="shared" si="46"/>
        <v>377.93175705090943</v>
      </c>
      <c r="AM39">
        <v>33</v>
      </c>
      <c r="AN39">
        <v>-6.3587503989652996</v>
      </c>
      <c r="AO39" s="5">
        <f t="shared" si="100"/>
        <v>-0.10977052315737001</v>
      </c>
      <c r="AP39" s="5">
        <f t="shared" si="101"/>
        <v>0.10977052315737001</v>
      </c>
      <c r="AQ39">
        <v>-0.185960717499256</v>
      </c>
      <c r="AR39" s="16">
        <f t="shared" si="126"/>
        <v>185.96071749925599</v>
      </c>
      <c r="AS39" s="5">
        <f t="shared" si="127"/>
        <v>0.43584543163888123</v>
      </c>
      <c r="AT39" s="16">
        <f t="shared" si="47"/>
        <v>4649.0179374813997</v>
      </c>
      <c r="AU39" s="5">
        <f t="shared" si="48"/>
        <v>0.43584543163888123</v>
      </c>
      <c r="AV39" s="14">
        <f t="shared" si="128"/>
        <v>2.7442630789342505E-3</v>
      </c>
      <c r="AW39" s="6">
        <f t="shared" si="49"/>
        <v>0.15882057189944931</v>
      </c>
      <c r="AX39">
        <v>33</v>
      </c>
      <c r="AY39">
        <v>-22.650417929913001</v>
      </c>
      <c r="AZ39" s="5">
        <f t="shared" si="50"/>
        <v>-0.16484759062320009</v>
      </c>
      <c r="BA39" s="5">
        <f t="shared" si="102"/>
        <v>0.16484759062320009</v>
      </c>
      <c r="BB39">
        <v>-1.43898744136095</v>
      </c>
      <c r="BC39" s="16">
        <f t="shared" si="51"/>
        <v>1438.98744136095</v>
      </c>
      <c r="BD39" s="6">
        <f t="shared" si="129"/>
        <v>3.3726268156897263</v>
      </c>
      <c r="BE39" s="14">
        <f t="shared" si="130"/>
        <v>4.1211897655800021E-3</v>
      </c>
      <c r="BF39" s="6">
        <f t="shared" si="52"/>
        <v>0.818362416566633</v>
      </c>
      <c r="BG39">
        <v>34</v>
      </c>
      <c r="BH39">
        <v>-22.570757438570698</v>
      </c>
      <c r="BI39" s="5">
        <f t="shared" si="103"/>
        <v>-0.16221441570259998</v>
      </c>
      <c r="BJ39" s="5">
        <f t="shared" si="104"/>
        <v>0.16221441570259998</v>
      </c>
      <c r="BK39">
        <v>-0.17721485346555699</v>
      </c>
      <c r="BL39" s="16">
        <f t="shared" si="53"/>
        <v>178.85304987430601</v>
      </c>
      <c r="BM39" s="6">
        <f t="shared" si="131"/>
        <v>0.41918683564290471</v>
      </c>
      <c r="BN39" s="14">
        <f t="shared" si="132"/>
        <v>4.0553603925649996E-3</v>
      </c>
      <c r="BO39" s="6">
        <f t="shared" si="54"/>
        <v>0.10336611177922234</v>
      </c>
      <c r="BP39" s="27">
        <f t="shared" si="55"/>
        <v>1.4092196943238375</v>
      </c>
      <c r="BQ39" s="22">
        <f t="shared" si="56"/>
        <v>3.6402710790264178E-3</v>
      </c>
      <c r="BR39" s="27">
        <f t="shared" si="57"/>
        <v>0.38711943801194337</v>
      </c>
      <c r="BS39" s="19">
        <f t="shared" si="58"/>
        <v>163.67943595549414</v>
      </c>
      <c r="BT39">
        <v>33</v>
      </c>
      <c r="BU39">
        <v>-6.1350340472218301</v>
      </c>
      <c r="BV39" s="5">
        <f t="shared" si="105"/>
        <v>-0.1647132007736305</v>
      </c>
      <c r="BW39" s="5">
        <f t="shared" si="106"/>
        <v>0.1647132007736305</v>
      </c>
      <c r="BX39">
        <v>-0.14214534312486601</v>
      </c>
      <c r="BY39" s="16">
        <f t="shared" si="14"/>
        <v>142.145343124866</v>
      </c>
      <c r="BZ39" s="5">
        <f t="shared" si="15"/>
        <v>0.33315314794890466</v>
      </c>
      <c r="CA39" s="16">
        <f t="shared" si="59"/>
        <v>3553.6335781216499</v>
      </c>
      <c r="CB39" s="5">
        <f t="shared" si="60"/>
        <v>0.33315314794890472</v>
      </c>
      <c r="CC39" s="14">
        <f t="shared" si="16"/>
        <v>4.1178300193407628E-3</v>
      </c>
      <c r="CD39" s="6">
        <f t="shared" si="61"/>
        <v>8.0905026769958865E-2</v>
      </c>
      <c r="CE39">
        <v>33</v>
      </c>
      <c r="CF39">
        <v>-22.763291247406201</v>
      </c>
      <c r="CG39" s="5">
        <f t="shared" si="62"/>
        <v>-0.16493401735939983</v>
      </c>
      <c r="CH39" s="5">
        <f t="shared" si="107"/>
        <v>0.16493401735939983</v>
      </c>
      <c r="CI39">
        <v>-0.92459190636873201</v>
      </c>
      <c r="CJ39" s="16">
        <f t="shared" si="63"/>
        <v>924.591906368732</v>
      </c>
      <c r="CK39" s="6">
        <f t="shared" si="133"/>
        <v>2.1670122805517158</v>
      </c>
      <c r="CL39" s="14">
        <f t="shared" si="134"/>
        <v>4.123350433984996E-3</v>
      </c>
      <c r="CM39" s="6">
        <f t="shared" si="64"/>
        <v>0.52554647373432561</v>
      </c>
      <c r="CN39">
        <v>33</v>
      </c>
      <c r="CO39">
        <v>-22.809844152050101</v>
      </c>
      <c r="CP39" s="5">
        <f t="shared" si="108"/>
        <v>-0.16471515655100077</v>
      </c>
      <c r="CQ39" s="5">
        <f t="shared" si="109"/>
        <v>0.16471515655100077</v>
      </c>
      <c r="CR39">
        <v>-0.93502365052699998</v>
      </c>
      <c r="CS39" s="16">
        <f t="shared" si="65"/>
        <v>935.02365052699997</v>
      </c>
      <c r="CT39" s="6">
        <f t="shared" si="135"/>
        <v>2.1914616809226564</v>
      </c>
      <c r="CU39" s="14">
        <f t="shared" si="136"/>
        <v>4.1178789137750194E-3</v>
      </c>
      <c r="CV39" s="6">
        <f t="shared" si="66"/>
        <v>0.5321821565932493</v>
      </c>
      <c r="CW39" s="27">
        <f t="shared" si="67"/>
        <v>2.1792369807371861</v>
      </c>
      <c r="CX39" s="22">
        <f t="shared" si="68"/>
        <v>4.1206146738800072E-3</v>
      </c>
      <c r="CY39" s="27">
        <f t="shared" si="69"/>
        <v>0.52886211238120873</v>
      </c>
      <c r="CZ39" s="19">
        <f t="shared" si="70"/>
        <v>284.06276100146397</v>
      </c>
      <c r="DA39">
        <v>33</v>
      </c>
      <c r="DB39">
        <v>-6.5141734240880602</v>
      </c>
      <c r="DC39" s="5">
        <f t="shared" si="110"/>
        <v>-0.16510682426565992</v>
      </c>
      <c r="DD39" s="5">
        <f t="shared" si="111"/>
        <v>0.16510682426565992</v>
      </c>
      <c r="DE39">
        <v>-0.149211660027504</v>
      </c>
      <c r="DF39" s="16">
        <f t="shared" si="21"/>
        <v>149.211660027504</v>
      </c>
      <c r="DG39" s="5">
        <f t="shared" si="22"/>
        <v>0.34971482818946253</v>
      </c>
      <c r="DH39" s="16">
        <f t="shared" si="71"/>
        <v>3730.2915006876001</v>
      </c>
      <c r="DI39" s="5">
        <f t="shared" si="72"/>
        <v>0.34971482818946253</v>
      </c>
      <c r="DJ39" s="14">
        <f t="shared" si="23"/>
        <v>4.1276706066414983E-3</v>
      </c>
      <c r="DK39" s="6">
        <f t="shared" si="73"/>
        <v>8.4724499970216846E-2</v>
      </c>
      <c r="DL39">
        <v>33</v>
      </c>
      <c r="DM39">
        <v>-22.663126245728201</v>
      </c>
      <c r="DN39" s="5">
        <f t="shared" si="74"/>
        <v>-0.1649124106754023</v>
      </c>
      <c r="DO39" s="5">
        <f t="shared" si="112"/>
        <v>0.1649124106754023</v>
      </c>
      <c r="DP39">
        <v>-1.0831607505679099</v>
      </c>
      <c r="DQ39" s="16">
        <f t="shared" si="75"/>
        <v>1083.1607505679099</v>
      </c>
      <c r="DR39" s="6">
        <f t="shared" si="137"/>
        <v>2.5386580091435387</v>
      </c>
      <c r="DS39" s="14">
        <f t="shared" si="138"/>
        <v>4.1228102668850576E-3</v>
      </c>
      <c r="DT39" s="6">
        <f t="shared" si="76"/>
        <v>0.61575911691458773</v>
      </c>
      <c r="DU39">
        <v>33</v>
      </c>
      <c r="DV39">
        <v>-23.3688383120321</v>
      </c>
      <c r="DW39" s="5">
        <f t="shared" si="113"/>
        <v>-0.16511352978830018</v>
      </c>
      <c r="DX39" s="5">
        <f t="shared" si="114"/>
        <v>0.16511352978830018</v>
      </c>
      <c r="DY39">
        <v>-0.19266530871391299</v>
      </c>
      <c r="DZ39" s="16">
        <f t="shared" si="77"/>
        <v>192.66530871391299</v>
      </c>
      <c r="EA39" s="6">
        <f t="shared" si="139"/>
        <v>0.45155931729823362</v>
      </c>
      <c r="EB39" s="14">
        <f t="shared" si="140"/>
        <v>4.1278382447075043E-3</v>
      </c>
      <c r="EC39" s="6">
        <f t="shared" si="78"/>
        <v>0.10939365608068559</v>
      </c>
      <c r="ED39" s="27">
        <f t="shared" si="79"/>
        <v>1.4441864186665005</v>
      </c>
      <c r="EE39" s="22">
        <f t="shared" si="80"/>
        <v>4.125240436763278E-3</v>
      </c>
      <c r="EF39" s="27">
        <f t="shared" si="115"/>
        <v>0.35008539279219075</v>
      </c>
      <c r="EG39" s="19">
        <f t="shared" si="116"/>
        <v>184.73320247523128</v>
      </c>
      <c r="EH39">
        <v>33</v>
      </c>
      <c r="EI39">
        <v>-8.1899078386331894</v>
      </c>
      <c r="EJ39" s="5">
        <f t="shared" si="117"/>
        <v>-0.16500512383900023</v>
      </c>
      <c r="EK39" s="5">
        <f t="shared" si="118"/>
        <v>0.16500512383900023</v>
      </c>
      <c r="EL39">
        <v>-0.15832018107175799</v>
      </c>
      <c r="EM39" s="16">
        <f t="shared" si="28"/>
        <v>158.32018107175799</v>
      </c>
      <c r="EN39" s="5">
        <f t="shared" si="29"/>
        <v>0.37106292438693278</v>
      </c>
      <c r="EO39" s="16">
        <f t="shared" si="83"/>
        <v>3958.0045267939495</v>
      </c>
      <c r="EP39" s="5">
        <f t="shared" si="84"/>
        <v>0.37106292438693278</v>
      </c>
      <c r="EQ39" s="14">
        <f t="shared" si="30"/>
        <v>4.1251280959750062E-3</v>
      </c>
      <c r="ER39" s="6">
        <f t="shared" si="85"/>
        <v>8.9951855010027074E-2</v>
      </c>
      <c r="ES39">
        <v>33</v>
      </c>
      <c r="ET39">
        <v>-22.5935500222418</v>
      </c>
      <c r="EU39" s="5">
        <f t="shared" si="86"/>
        <v>-0.16485620535710055</v>
      </c>
      <c r="EV39" s="5">
        <f t="shared" si="119"/>
        <v>0.16485620535710055</v>
      </c>
      <c r="EW39">
        <v>-0.26801116764545402</v>
      </c>
      <c r="EX39" s="16">
        <f t="shared" si="87"/>
        <v>268.01116764545401</v>
      </c>
      <c r="EY39" s="6">
        <f t="shared" si="141"/>
        <v>0.62815117416903288</v>
      </c>
      <c r="EZ39" s="14">
        <f t="shared" si="142"/>
        <v>4.1214051339275139E-3</v>
      </c>
      <c r="FA39" s="6">
        <f t="shared" si="88"/>
        <v>0.15241189685480713</v>
      </c>
      <c r="FB39">
        <v>33</v>
      </c>
      <c r="FC39">
        <v>-23.302061783945199</v>
      </c>
      <c r="FD39" s="5">
        <f t="shared" si="120"/>
        <v>-0.16478430725329929</v>
      </c>
      <c r="FE39" s="5">
        <f t="shared" si="121"/>
        <v>0.16478430725329929</v>
      </c>
      <c r="FF39">
        <v>-0.18794909119605999</v>
      </c>
      <c r="FG39" s="16">
        <f t="shared" si="89"/>
        <v>187.94909119605998</v>
      </c>
      <c r="FH39" s="6">
        <f t="shared" si="143"/>
        <v>0.4405056824907656</v>
      </c>
      <c r="FI39" s="14">
        <f t="shared" si="144"/>
        <v>4.1196076813324826E-3</v>
      </c>
      <c r="FJ39" s="6">
        <f t="shared" si="90"/>
        <v>0.10692903707478391</v>
      </c>
      <c r="FK39" s="27">
        <f t="shared" si="91"/>
        <v>0.47990659368224375</v>
      </c>
      <c r="FL39" s="22">
        <f t="shared" si="92"/>
        <v>4.1220469704116676E-3</v>
      </c>
      <c r="FM39" s="27">
        <f t="shared" si="93"/>
        <v>0.11642433895757273</v>
      </c>
      <c r="FN39" s="19">
        <f t="shared" si="94"/>
        <v>60.601311155436498</v>
      </c>
    </row>
    <row r="40" spans="6:170" x14ac:dyDescent="0.25">
      <c r="F40" s="1">
        <v>34</v>
      </c>
      <c r="G40" s="1">
        <v>-6.3297009107479001</v>
      </c>
      <c r="H40" s="5">
        <f t="shared" si="95"/>
        <v>-0.11321827937997053</v>
      </c>
      <c r="I40" s="5">
        <f t="shared" si="96"/>
        <v>0.11321827937997053</v>
      </c>
      <c r="J40" s="5">
        <v>-0.349164567887783</v>
      </c>
      <c r="K40" s="16">
        <f t="shared" si="0"/>
        <v>349.16456788778299</v>
      </c>
      <c r="L40" s="5">
        <f t="shared" si="1"/>
        <v>0.8183544559869913</v>
      </c>
      <c r="M40" s="16">
        <f t="shared" si="35"/>
        <v>8729.1141971945744</v>
      </c>
      <c r="N40" s="5">
        <f t="shared" si="36"/>
        <v>0.81835445598699141</v>
      </c>
      <c r="O40" s="14">
        <f t="shared" si="2"/>
        <v>2.8304569844992632E-3</v>
      </c>
      <c r="P40" s="6">
        <f t="shared" si="37"/>
        <v>0.2891244984356357</v>
      </c>
      <c r="Q40" s="1">
        <v>34</v>
      </c>
      <c r="R40" s="1">
        <v>-23.162548402903301</v>
      </c>
      <c r="S40" s="5">
        <f t="shared" si="38"/>
        <v>-0.16979086465840254</v>
      </c>
      <c r="T40" s="5">
        <f t="shared" si="97"/>
        <v>0.16979086465840254</v>
      </c>
      <c r="U40" s="1">
        <v>-1.1542791500687599</v>
      </c>
      <c r="V40" s="16">
        <f t="shared" si="39"/>
        <v>1154.2791500687599</v>
      </c>
      <c r="W40" s="6">
        <f t="shared" si="122"/>
        <v>2.7053417579736561</v>
      </c>
      <c r="X40" s="14">
        <f t="shared" si="123"/>
        <v>4.2447716164600632E-3</v>
      </c>
      <c r="Y40" s="6">
        <f t="shared" si="40"/>
        <v>0.63733505649234012</v>
      </c>
      <c r="Z40" s="1">
        <v>34</v>
      </c>
      <c r="AA40" s="1">
        <v>-22.930438878859999</v>
      </c>
      <c r="AB40" s="5">
        <f t="shared" si="98"/>
        <v>-0.17012465067409721</v>
      </c>
      <c r="AC40" s="5">
        <f t="shared" si="99"/>
        <v>0.17012465067409721</v>
      </c>
      <c r="AD40" s="1">
        <v>-1.43648367375135</v>
      </c>
      <c r="AE40" s="16">
        <f t="shared" si="41"/>
        <v>1436.4836737513499</v>
      </c>
      <c r="AF40" s="6">
        <f t="shared" si="124"/>
        <v>3.3667586103547267</v>
      </c>
      <c r="AG40" s="14">
        <f t="shared" si="125"/>
        <v>4.2531162668524303E-3</v>
      </c>
      <c r="AH40" s="6">
        <f t="shared" si="42"/>
        <v>0.79159806577456593</v>
      </c>
      <c r="AI40" s="27">
        <f t="shared" si="43"/>
        <v>3.0360501841641914</v>
      </c>
      <c r="AJ40" s="22">
        <f t="shared" si="44"/>
        <v>4.2489439416562467E-3</v>
      </c>
      <c r="AK40" s="27">
        <f t="shared" si="45"/>
        <v>0.71454230177033895</v>
      </c>
      <c r="AL40" s="19">
        <f t="shared" si="46"/>
        <v>385.81303060854958</v>
      </c>
      <c r="AM40">
        <v>34</v>
      </c>
      <c r="AN40">
        <v>-6.36217384766835</v>
      </c>
      <c r="AO40" s="5">
        <f t="shared" si="100"/>
        <v>-0.11319397186042046</v>
      </c>
      <c r="AP40" s="5">
        <f t="shared" si="101"/>
        <v>0.11319397186042046</v>
      </c>
      <c r="AQ40">
        <v>-0.194870680570602</v>
      </c>
      <c r="AR40" s="16">
        <f t="shared" si="126"/>
        <v>194.87068057060199</v>
      </c>
      <c r="AS40" s="5">
        <f t="shared" si="127"/>
        <v>0.45672815758734842</v>
      </c>
      <c r="AT40" s="16">
        <f t="shared" si="47"/>
        <v>4871.7670142650495</v>
      </c>
      <c r="AU40" s="5">
        <f t="shared" si="48"/>
        <v>0.45672815758734842</v>
      </c>
      <c r="AV40" s="14">
        <f t="shared" si="128"/>
        <v>2.8298492965105116E-3</v>
      </c>
      <c r="AW40" s="6">
        <f t="shared" si="49"/>
        <v>0.16139663626276499</v>
      </c>
      <c r="AX40">
        <v>34</v>
      </c>
      <c r="AY40">
        <v>-22.655608749492199</v>
      </c>
      <c r="AZ40" s="5">
        <f t="shared" si="50"/>
        <v>-0.17003841020239818</v>
      </c>
      <c r="BA40" s="5">
        <f t="shared" si="102"/>
        <v>0.17003841020239818</v>
      </c>
      <c r="BB40">
        <v>-1.49662103503942</v>
      </c>
      <c r="BC40" s="16">
        <f t="shared" si="51"/>
        <v>1496.6210350394201</v>
      </c>
      <c r="BD40" s="6">
        <f t="shared" si="129"/>
        <v>3.5077055508736414</v>
      </c>
      <c r="BE40" s="14">
        <f t="shared" si="130"/>
        <v>4.2509602550599547E-3</v>
      </c>
      <c r="BF40" s="6">
        <f t="shared" si="52"/>
        <v>0.82515604484854665</v>
      </c>
      <c r="BG40">
        <v>35</v>
      </c>
      <c r="BH40">
        <v>-22.575828303800499</v>
      </c>
      <c r="BI40" s="5">
        <f t="shared" si="103"/>
        <v>-0.16728528093240058</v>
      </c>
      <c r="BJ40" s="5">
        <f t="shared" si="104"/>
        <v>0.16728528093240058</v>
      </c>
      <c r="BK40">
        <v>-0.17761979252099999</v>
      </c>
      <c r="BL40" s="16">
        <f t="shared" si="53"/>
        <v>178.936682641506</v>
      </c>
      <c r="BM40" s="6">
        <f t="shared" si="131"/>
        <v>0.4193828499410297</v>
      </c>
      <c r="BN40" s="14">
        <f t="shared" si="132"/>
        <v>4.1821320233100144E-3</v>
      </c>
      <c r="BO40" s="6">
        <f t="shared" si="54"/>
        <v>0.10027967735200825</v>
      </c>
      <c r="BP40" s="27">
        <f t="shared" si="55"/>
        <v>1.4612721861340063</v>
      </c>
      <c r="BQ40" s="22">
        <f t="shared" si="56"/>
        <v>3.754313858293494E-3</v>
      </c>
      <c r="BR40" s="27">
        <f t="shared" si="57"/>
        <v>0.38922483342887609</v>
      </c>
      <c r="BS40" s="19">
        <f t="shared" si="58"/>
        <v>159.98166309732835</v>
      </c>
      <c r="BT40">
        <v>34</v>
      </c>
      <c r="BU40">
        <v>-6.1400330143478303</v>
      </c>
      <c r="BV40" s="5">
        <f t="shared" si="105"/>
        <v>-0.16971216789963073</v>
      </c>
      <c r="BW40" s="5">
        <f t="shared" si="106"/>
        <v>0.16971216789963073</v>
      </c>
      <c r="BX40">
        <v>-0.14359261840581899</v>
      </c>
      <c r="BY40" s="16">
        <f t="shared" si="14"/>
        <v>143.592618405819</v>
      </c>
      <c r="BZ40" s="5">
        <f t="shared" si="15"/>
        <v>0.33654519938863825</v>
      </c>
      <c r="CA40" s="16">
        <f t="shared" si="59"/>
        <v>3589.8154601454748</v>
      </c>
      <c r="CB40" s="5">
        <f t="shared" si="60"/>
        <v>0.33654519938863831</v>
      </c>
      <c r="CC40" s="14">
        <f t="shared" si="16"/>
        <v>4.2428041974907679E-3</v>
      </c>
      <c r="CD40" s="6">
        <f t="shared" si="61"/>
        <v>7.9321407192835841E-2</v>
      </c>
      <c r="CE40">
        <v>34</v>
      </c>
      <c r="CF40">
        <v>-22.768344696903601</v>
      </c>
      <c r="CG40" s="5">
        <f t="shared" si="62"/>
        <v>-0.16998746685679933</v>
      </c>
      <c r="CH40" s="5">
        <f t="shared" si="107"/>
        <v>0.16998746685679933</v>
      </c>
      <c r="CI40">
        <v>-0.96694324165582701</v>
      </c>
      <c r="CJ40" s="16">
        <f t="shared" si="63"/>
        <v>966.94324165582702</v>
      </c>
      <c r="CK40" s="6">
        <f t="shared" si="133"/>
        <v>2.2662732226308444</v>
      </c>
      <c r="CL40" s="14">
        <f t="shared" si="134"/>
        <v>4.2496866714199829E-3</v>
      </c>
      <c r="CM40" s="6">
        <f t="shared" si="64"/>
        <v>0.53328007400451383</v>
      </c>
      <c r="CN40">
        <v>34</v>
      </c>
      <c r="CO40">
        <v>-22.8149841679822</v>
      </c>
      <c r="CP40" s="5">
        <f t="shared" si="108"/>
        <v>-0.16985517248309989</v>
      </c>
      <c r="CQ40" s="5">
        <f t="shared" si="109"/>
        <v>0.16985517248309989</v>
      </c>
      <c r="CR40">
        <v>-0.97823515534400896</v>
      </c>
      <c r="CS40" s="16">
        <f t="shared" si="65"/>
        <v>978.23515534400894</v>
      </c>
      <c r="CT40" s="6">
        <f t="shared" si="135"/>
        <v>2.2927386453375211</v>
      </c>
      <c r="CU40" s="14">
        <f t="shared" si="136"/>
        <v>4.2463793120774973E-3</v>
      </c>
      <c r="CV40" s="6">
        <f t="shared" si="66"/>
        <v>0.53992789547004039</v>
      </c>
      <c r="CW40" s="27">
        <f t="shared" si="67"/>
        <v>2.2795059339841828</v>
      </c>
      <c r="CX40" s="22">
        <f t="shared" si="68"/>
        <v>4.2480329917487401E-3</v>
      </c>
      <c r="CY40" s="27">
        <f t="shared" si="69"/>
        <v>0.53660269080109102</v>
      </c>
      <c r="CZ40" s="19">
        <f t="shared" si="70"/>
        <v>296.01849134171471</v>
      </c>
      <c r="DA40">
        <v>34</v>
      </c>
      <c r="DB40">
        <v>-6.5190840087004096</v>
      </c>
      <c r="DC40" s="5">
        <f t="shared" si="110"/>
        <v>-0.17001740887800931</v>
      </c>
      <c r="DD40" s="5">
        <f t="shared" si="111"/>
        <v>0.17001740887800931</v>
      </c>
      <c r="DE40">
        <v>-0.148716941475868</v>
      </c>
      <c r="DF40" s="16">
        <f t="shared" si="21"/>
        <v>148.716941475868</v>
      </c>
      <c r="DG40" s="5">
        <f t="shared" si="22"/>
        <v>0.34855533158406565</v>
      </c>
      <c r="DH40" s="16">
        <f t="shared" si="71"/>
        <v>3717.9235368967002</v>
      </c>
      <c r="DI40" s="5">
        <f t="shared" si="72"/>
        <v>0.34855533158406565</v>
      </c>
      <c r="DJ40" s="14">
        <f t="shared" si="23"/>
        <v>4.2504352219502328E-3</v>
      </c>
      <c r="DK40" s="6">
        <f t="shared" si="73"/>
        <v>8.2004621499474947E-2</v>
      </c>
      <c r="DL40">
        <v>34</v>
      </c>
      <c r="DM40">
        <v>-22.668193339101499</v>
      </c>
      <c r="DN40" s="5">
        <f t="shared" si="74"/>
        <v>-0.1699795040487011</v>
      </c>
      <c r="DO40" s="5">
        <f t="shared" si="112"/>
        <v>0.1699795040487011</v>
      </c>
      <c r="DP40">
        <v>-1.14677734673023</v>
      </c>
      <c r="DQ40" s="16">
        <f t="shared" si="75"/>
        <v>1146.77734673023</v>
      </c>
      <c r="DR40" s="6">
        <f t="shared" si="137"/>
        <v>2.6877594063989765</v>
      </c>
      <c r="DS40" s="14">
        <f t="shared" si="138"/>
        <v>4.2494876012175277E-3</v>
      </c>
      <c r="DT40" s="6">
        <f t="shared" si="76"/>
        <v>0.63249023379404667</v>
      </c>
      <c r="DU40">
        <v>34</v>
      </c>
      <c r="DV40">
        <v>-23.3737820051625</v>
      </c>
      <c r="DW40" s="5">
        <f t="shared" si="113"/>
        <v>-0.17005722291870029</v>
      </c>
      <c r="DX40" s="5">
        <f t="shared" si="114"/>
        <v>0.17005722291870029</v>
      </c>
      <c r="DY40">
        <v>-0.1930832862854</v>
      </c>
      <c r="DZ40" s="16">
        <f t="shared" si="77"/>
        <v>193.08328628539999</v>
      </c>
      <c r="EA40" s="6">
        <f t="shared" si="139"/>
        <v>0.45253895223140628</v>
      </c>
      <c r="EB40" s="14">
        <f t="shared" si="140"/>
        <v>4.2514305729675073E-3</v>
      </c>
      <c r="EC40" s="6">
        <f t="shared" si="78"/>
        <v>0.1064439238662042</v>
      </c>
      <c r="ED40" s="27">
        <f t="shared" si="79"/>
        <v>1.5181573689915211</v>
      </c>
      <c r="EE40" s="22">
        <f t="shared" si="80"/>
        <v>4.2499614115838798E-3</v>
      </c>
      <c r="EF40" s="27">
        <f t="shared" si="115"/>
        <v>0.35721674198113079</v>
      </c>
      <c r="EG40" s="19">
        <f t="shared" si="116"/>
        <v>194.95877292411518</v>
      </c>
      <c r="EH40">
        <v>34</v>
      </c>
      <c r="EI40">
        <v>-8.1948794714412205</v>
      </c>
      <c r="EJ40" s="5">
        <f t="shared" si="117"/>
        <v>-0.16997675664703138</v>
      </c>
      <c r="EK40" s="5">
        <f t="shared" si="118"/>
        <v>0.16997675664703138</v>
      </c>
      <c r="EL40">
        <v>-0.15793312340974799</v>
      </c>
      <c r="EM40" s="16">
        <f t="shared" si="28"/>
        <v>157.93312340974799</v>
      </c>
      <c r="EN40" s="5">
        <f t="shared" si="29"/>
        <v>0.37015575799159683</v>
      </c>
      <c r="EO40" s="16">
        <f t="shared" si="83"/>
        <v>3948.3280852436997</v>
      </c>
      <c r="EP40" s="5">
        <f t="shared" si="84"/>
        <v>0.37015575799159689</v>
      </c>
      <c r="EQ40" s="14">
        <f t="shared" si="30"/>
        <v>4.2494189161757841E-3</v>
      </c>
      <c r="ER40" s="6">
        <f t="shared" si="85"/>
        <v>8.7107382278213769E-2</v>
      </c>
      <c r="ES40">
        <v>34</v>
      </c>
      <c r="ET40">
        <v>-22.598471922423599</v>
      </c>
      <c r="EU40" s="5">
        <f t="shared" si="86"/>
        <v>-0.16977810553889938</v>
      </c>
      <c r="EV40" s="5">
        <f t="shared" si="119"/>
        <v>0.16977810553889938</v>
      </c>
      <c r="EW40">
        <v>-0.26983115822076797</v>
      </c>
      <c r="EX40" s="16">
        <f t="shared" si="87"/>
        <v>269.83115822076797</v>
      </c>
      <c r="EY40" s="6">
        <f t="shared" si="141"/>
        <v>0.63241677707992494</v>
      </c>
      <c r="EZ40" s="14">
        <f t="shared" si="142"/>
        <v>4.2444526384724842E-3</v>
      </c>
      <c r="FA40" s="6">
        <f t="shared" si="88"/>
        <v>0.14899842946710848</v>
      </c>
      <c r="FB40">
        <v>34</v>
      </c>
      <c r="FC40">
        <v>-23.307289251068202</v>
      </c>
      <c r="FD40" s="5">
        <f t="shared" si="120"/>
        <v>-0.17001177437630233</v>
      </c>
      <c r="FE40" s="5">
        <f t="shared" si="121"/>
        <v>0.17001177437630233</v>
      </c>
      <c r="FF40">
        <v>-0.18913857638835899</v>
      </c>
      <c r="FG40" s="16">
        <f t="shared" si="89"/>
        <v>189.13857638835898</v>
      </c>
      <c r="FH40" s="6">
        <f t="shared" si="143"/>
        <v>0.4432935384102164</v>
      </c>
      <c r="FI40" s="14">
        <f t="shared" si="144"/>
        <v>4.2502943594075583E-3</v>
      </c>
      <c r="FJ40" s="6">
        <f t="shared" si="90"/>
        <v>0.10429713825091549</v>
      </c>
      <c r="FK40" s="27">
        <f t="shared" si="91"/>
        <v>0.48195535782724602</v>
      </c>
      <c r="FL40" s="22">
        <f t="shared" si="92"/>
        <v>4.2480553046852759E-3</v>
      </c>
      <c r="FM40" s="27">
        <f t="shared" si="93"/>
        <v>0.11345317404311724</v>
      </c>
      <c r="FN40" s="19">
        <f t="shared" si="94"/>
        <v>60.071531470779405</v>
      </c>
    </row>
    <row r="41" spans="6:170" x14ac:dyDescent="0.25">
      <c r="F41" s="1">
        <v>35</v>
      </c>
      <c r="G41" s="1">
        <v>-6.3329511334494901</v>
      </c>
      <c r="H41" s="5">
        <f t="shared" si="95"/>
        <v>-0.11646850208156057</v>
      </c>
      <c r="I41" s="5">
        <f t="shared" si="96"/>
        <v>0.11646850208156057</v>
      </c>
      <c r="J41" s="5">
        <v>-0.36152172833681101</v>
      </c>
      <c r="K41" s="16">
        <f t="shared" si="0"/>
        <v>361.52172833681101</v>
      </c>
      <c r="L41" s="5">
        <f t="shared" si="1"/>
        <v>0.84731655078940071</v>
      </c>
      <c r="M41" s="16">
        <f t="shared" si="35"/>
        <v>9038.0432084202748</v>
      </c>
      <c r="N41" s="5">
        <f t="shared" si="36"/>
        <v>0.84731655078940082</v>
      </c>
      <c r="O41" s="14">
        <f t="shared" si="2"/>
        <v>2.9117125520390142E-3</v>
      </c>
      <c r="P41" s="6">
        <f t="shared" si="37"/>
        <v>0.29100281557533619</v>
      </c>
      <c r="Q41" s="1">
        <v>35</v>
      </c>
      <c r="R41" s="1">
        <v>-23.167616939826601</v>
      </c>
      <c r="S41" s="5">
        <f t="shared" si="38"/>
        <v>-0.17485940158170266</v>
      </c>
      <c r="T41" s="5">
        <f t="shared" si="97"/>
        <v>0.17485940158170266</v>
      </c>
      <c r="U41" s="1">
        <v>-1.22085176408291</v>
      </c>
      <c r="V41" s="16">
        <f t="shared" si="39"/>
        <v>1220.85176408291</v>
      </c>
      <c r="W41" s="6">
        <f t="shared" si="122"/>
        <v>2.8613713220693202</v>
      </c>
      <c r="X41" s="14">
        <f t="shared" si="123"/>
        <v>4.3714850395425667E-3</v>
      </c>
      <c r="Y41" s="6">
        <f t="shared" si="40"/>
        <v>0.65455361191599437</v>
      </c>
      <c r="Z41" s="1">
        <v>35</v>
      </c>
      <c r="AA41" s="1">
        <v>-22.9352941894767</v>
      </c>
      <c r="AB41" s="5">
        <f t="shared" si="98"/>
        <v>-0.17497996129079851</v>
      </c>
      <c r="AC41" s="5">
        <f t="shared" si="99"/>
        <v>0.17497996129079851</v>
      </c>
      <c r="AD41" s="1">
        <v>-1.4964414760470399</v>
      </c>
      <c r="AE41" s="16">
        <f t="shared" si="41"/>
        <v>1496.4414760470399</v>
      </c>
      <c r="AF41" s="6">
        <f t="shared" si="124"/>
        <v>3.5072847094852495</v>
      </c>
      <c r="AG41" s="14">
        <f t="shared" si="125"/>
        <v>4.3744990322699632E-3</v>
      </c>
      <c r="AH41" s="6">
        <f t="shared" si="42"/>
        <v>0.8017568831568106</v>
      </c>
      <c r="AI41" s="27">
        <f t="shared" si="43"/>
        <v>3.1843280157772851</v>
      </c>
      <c r="AJ41" s="22">
        <f t="shared" si="44"/>
        <v>4.372992035906265E-3</v>
      </c>
      <c r="AK41" s="27">
        <f t="shared" si="45"/>
        <v>0.72818061172557347</v>
      </c>
      <c r="AL41" s="19">
        <f t="shared" si="46"/>
        <v>415.77323530456067</v>
      </c>
      <c r="AM41">
        <v>35</v>
      </c>
      <c r="AN41">
        <v>-6.3655440712854601</v>
      </c>
      <c r="AO41" s="5">
        <f t="shared" si="100"/>
        <v>-0.1165641954775305</v>
      </c>
      <c r="AP41" s="5">
        <f t="shared" si="101"/>
        <v>0.1165641954775305</v>
      </c>
      <c r="AQ41">
        <v>-0.20360779017210001</v>
      </c>
      <c r="AR41" s="16">
        <f t="shared" si="126"/>
        <v>203.60779017210001</v>
      </c>
      <c r="AS41" s="5">
        <f t="shared" si="127"/>
        <v>0.47720575821585937</v>
      </c>
      <c r="AT41" s="16">
        <f t="shared" si="47"/>
        <v>5090.1947543024999</v>
      </c>
      <c r="AU41" s="5">
        <f t="shared" si="48"/>
        <v>0.47720575821585937</v>
      </c>
      <c r="AV41" s="14">
        <f t="shared" si="128"/>
        <v>2.9141048869382622E-3</v>
      </c>
      <c r="AW41" s="6">
        <f t="shared" si="49"/>
        <v>0.1637572348046954</v>
      </c>
      <c r="AX41">
        <v>35</v>
      </c>
      <c r="AY41">
        <v>-22.6605024305996</v>
      </c>
      <c r="AZ41" s="5">
        <f t="shared" si="50"/>
        <v>-0.17493209130979892</v>
      </c>
      <c r="BA41" s="5">
        <f t="shared" si="102"/>
        <v>0.17493209130979892</v>
      </c>
      <c r="BB41">
        <v>-1.5312273055315</v>
      </c>
      <c r="BC41" s="16">
        <f t="shared" si="51"/>
        <v>1531.2273055315</v>
      </c>
      <c r="BD41" s="6">
        <f t="shared" si="129"/>
        <v>3.5888139973394533</v>
      </c>
      <c r="BE41" s="14">
        <f t="shared" si="130"/>
        <v>4.3733022827449732E-3</v>
      </c>
      <c r="BF41" s="6">
        <f t="shared" si="52"/>
        <v>0.82061878308738279</v>
      </c>
      <c r="BG41">
        <v>36</v>
      </c>
      <c r="BH41">
        <v>-22.580557094243598</v>
      </c>
      <c r="BI41" s="5">
        <f t="shared" si="103"/>
        <v>-0.17201407137550007</v>
      </c>
      <c r="BJ41" s="5">
        <f t="shared" si="104"/>
        <v>0.17201407137550007</v>
      </c>
      <c r="BK41">
        <v>-0.17910506576299701</v>
      </c>
      <c r="BL41" s="16">
        <f t="shared" si="53"/>
        <v>177.351757884026</v>
      </c>
      <c r="BM41" s="6">
        <f t="shared" si="131"/>
        <v>0.41566818254068594</v>
      </c>
      <c r="BN41" s="14">
        <f t="shared" si="132"/>
        <v>4.300351784387502E-3</v>
      </c>
      <c r="BO41" s="6">
        <f t="shared" si="54"/>
        <v>9.6659111482408522E-2</v>
      </c>
      <c r="BP41" s="27">
        <f t="shared" si="55"/>
        <v>1.4938959793653328</v>
      </c>
      <c r="BQ41" s="22">
        <f t="shared" si="56"/>
        <v>3.8625863180235791E-3</v>
      </c>
      <c r="BR41" s="27">
        <f t="shared" si="57"/>
        <v>0.38676054238439245</v>
      </c>
      <c r="BS41" s="19">
        <f t="shared" si="58"/>
        <v>168.47946591474494</v>
      </c>
      <c r="BT41">
        <v>35</v>
      </c>
      <c r="BU41">
        <v>-6.14518802457353</v>
      </c>
      <c r="BV41" s="5">
        <f t="shared" si="105"/>
        <v>-0.17486717812533037</v>
      </c>
      <c r="BW41" s="5">
        <f t="shared" si="106"/>
        <v>0.17486717812533037</v>
      </c>
      <c r="BX41">
        <v>-0.14256928116083101</v>
      </c>
      <c r="BY41" s="16">
        <f t="shared" si="14"/>
        <v>142.569281160831</v>
      </c>
      <c r="BZ41" s="5">
        <f t="shared" si="15"/>
        <v>0.3341467527206976</v>
      </c>
      <c r="CA41" s="16">
        <f t="shared" si="59"/>
        <v>3564.2320290207749</v>
      </c>
      <c r="CB41" s="5">
        <f t="shared" si="60"/>
        <v>0.33414675272069766</v>
      </c>
      <c r="CC41" s="14">
        <f t="shared" si="16"/>
        <v>4.3716794531332591E-3</v>
      </c>
      <c r="CD41" s="6">
        <f t="shared" si="61"/>
        <v>7.6434412976278218E-2</v>
      </c>
      <c r="CE41">
        <v>35</v>
      </c>
      <c r="CF41">
        <v>-22.773395957792999</v>
      </c>
      <c r="CG41" s="5">
        <f t="shared" si="62"/>
        <v>-0.17503872774619822</v>
      </c>
      <c r="CH41" s="5">
        <f t="shared" si="107"/>
        <v>0.17503872774619822</v>
      </c>
      <c r="CI41">
        <v>-1.0107291862368599</v>
      </c>
      <c r="CJ41" s="16">
        <f t="shared" si="63"/>
        <v>1010.72918623686</v>
      </c>
      <c r="CK41" s="6">
        <f t="shared" si="133"/>
        <v>2.3688965302426404</v>
      </c>
      <c r="CL41" s="14">
        <f t="shared" si="134"/>
        <v>4.3759681936549558E-3</v>
      </c>
      <c r="CM41" s="6">
        <f t="shared" si="64"/>
        <v>0.54134226425079623</v>
      </c>
      <c r="CN41">
        <v>35</v>
      </c>
      <c r="CO41">
        <v>-22.820054520984598</v>
      </c>
      <c r="CP41" s="5">
        <f t="shared" si="108"/>
        <v>-0.17492552548549867</v>
      </c>
      <c r="CQ41" s="5">
        <f t="shared" si="109"/>
        <v>0.17492552548549867</v>
      </c>
      <c r="CR41">
        <v>-1.0371701791882499</v>
      </c>
      <c r="CS41" s="16">
        <f t="shared" si="65"/>
        <v>1037.1701791882499</v>
      </c>
      <c r="CT41" s="6">
        <f t="shared" si="135"/>
        <v>2.4308676074724609</v>
      </c>
      <c r="CU41" s="14">
        <f t="shared" si="136"/>
        <v>4.3731381371374667E-3</v>
      </c>
      <c r="CV41" s="6">
        <f t="shared" si="66"/>
        <v>0.5558634397640223</v>
      </c>
      <c r="CW41" s="27">
        <f t="shared" si="67"/>
        <v>2.3998820688575506</v>
      </c>
      <c r="CX41" s="22">
        <f t="shared" si="68"/>
        <v>4.3745531653962113E-3</v>
      </c>
      <c r="CY41" s="27">
        <f t="shared" si="69"/>
        <v>0.54860050343911848</v>
      </c>
      <c r="CZ41" s="19">
        <f t="shared" si="70"/>
        <v>301.7783963105237</v>
      </c>
      <c r="DA41">
        <v>35</v>
      </c>
      <c r="DB41">
        <v>-6.5242636058424504</v>
      </c>
      <c r="DC41" s="5">
        <f t="shared" si="110"/>
        <v>-0.17519700602005006</v>
      </c>
      <c r="DD41" s="5">
        <f t="shared" si="111"/>
        <v>0.17519700602005006</v>
      </c>
      <c r="DE41">
        <v>-0.14807339757680901</v>
      </c>
      <c r="DF41" s="16">
        <f t="shared" si="21"/>
        <v>148.07339757680901</v>
      </c>
      <c r="DG41" s="5">
        <f t="shared" si="22"/>
        <v>0.34704702557064615</v>
      </c>
      <c r="DH41" s="16">
        <f t="shared" si="71"/>
        <v>3701.8349394202255</v>
      </c>
      <c r="DI41" s="5">
        <f t="shared" si="72"/>
        <v>0.34704702557064615</v>
      </c>
      <c r="DJ41" s="14">
        <f t="shared" si="23"/>
        <v>4.3799251505012519E-3</v>
      </c>
      <c r="DK41" s="6">
        <f t="shared" si="73"/>
        <v>7.92358347792608E-2</v>
      </c>
      <c r="DL41">
        <v>35</v>
      </c>
      <c r="DM41">
        <v>-22.6730249009922</v>
      </c>
      <c r="DN41" s="5">
        <f t="shared" si="74"/>
        <v>-0.17481106593940154</v>
      </c>
      <c r="DO41" s="5">
        <f t="shared" si="112"/>
        <v>0.17481106593940154</v>
      </c>
      <c r="DP41">
        <v>-1.2153023853898</v>
      </c>
      <c r="DQ41" s="16">
        <f t="shared" si="75"/>
        <v>1215.3023853898001</v>
      </c>
      <c r="DR41" s="6">
        <f t="shared" si="137"/>
        <v>2.8483649657573435</v>
      </c>
      <c r="DS41" s="14">
        <f t="shared" si="138"/>
        <v>4.3702766484850384E-3</v>
      </c>
      <c r="DT41" s="6">
        <f t="shared" si="76"/>
        <v>0.65175850291874149</v>
      </c>
      <c r="DU41">
        <v>35</v>
      </c>
      <c r="DV41">
        <v>-23.378809563891998</v>
      </c>
      <c r="DW41" s="5">
        <f t="shared" si="113"/>
        <v>-0.17508478164819863</v>
      </c>
      <c r="DX41" s="5">
        <f t="shared" si="114"/>
        <v>0.17508478164819863</v>
      </c>
      <c r="DY41">
        <v>-0.19322689622640599</v>
      </c>
      <c r="DZ41" s="16">
        <f t="shared" si="77"/>
        <v>193.22689622640598</v>
      </c>
      <c r="EA41" s="6">
        <f t="shared" si="139"/>
        <v>0.45287553803063907</v>
      </c>
      <c r="EB41" s="14">
        <f t="shared" si="140"/>
        <v>4.3771195412049659E-3</v>
      </c>
      <c r="EC41" s="6">
        <f t="shared" si="78"/>
        <v>0.10346428370698968</v>
      </c>
      <c r="ED41" s="27">
        <f t="shared" si="79"/>
        <v>1.5977059956639947</v>
      </c>
      <c r="EE41" s="22">
        <f t="shared" si="80"/>
        <v>4.3751008994931447E-3</v>
      </c>
      <c r="EF41" s="27">
        <f t="shared" si="115"/>
        <v>0.36518151977914132</v>
      </c>
      <c r="EG41" s="19">
        <f t="shared" si="116"/>
        <v>202.2943636222958</v>
      </c>
      <c r="EH41">
        <v>35</v>
      </c>
      <c r="EI41">
        <v>-8.1998561333912292</v>
      </c>
      <c r="EJ41" s="5">
        <f t="shared" si="117"/>
        <v>-0.17495341859704006</v>
      </c>
      <c r="EK41" s="5">
        <f t="shared" si="118"/>
        <v>0.17495341859704006</v>
      </c>
      <c r="EL41">
        <v>-0.159892253577709</v>
      </c>
      <c r="EM41" s="16">
        <f t="shared" si="28"/>
        <v>159.892253577709</v>
      </c>
      <c r="EN41" s="5">
        <f t="shared" si="29"/>
        <v>0.37474746932275549</v>
      </c>
      <c r="EO41" s="16">
        <f t="shared" si="83"/>
        <v>3997.3063394427249</v>
      </c>
      <c r="EP41" s="5">
        <f t="shared" si="84"/>
        <v>0.37474746932275549</v>
      </c>
      <c r="EQ41" s="14">
        <f t="shared" si="30"/>
        <v>4.3738354649260017E-3</v>
      </c>
      <c r="ER41" s="6">
        <f t="shared" si="85"/>
        <v>8.5679370503960101E-2</v>
      </c>
      <c r="ES41">
        <v>35</v>
      </c>
      <c r="ET41">
        <v>-22.603341528842101</v>
      </c>
      <c r="EU41" s="5">
        <f t="shared" si="86"/>
        <v>-0.1746477119574017</v>
      </c>
      <c r="EV41" s="5">
        <f t="shared" si="119"/>
        <v>0.1746477119574017</v>
      </c>
      <c r="EW41">
        <v>-0.27376841753721198</v>
      </c>
      <c r="EX41" s="16">
        <f t="shared" si="87"/>
        <v>273.76841753721197</v>
      </c>
      <c r="EY41" s="6">
        <f t="shared" si="141"/>
        <v>0.64164472860284061</v>
      </c>
      <c r="EZ41" s="14">
        <f t="shared" si="142"/>
        <v>4.3661927989350428E-3</v>
      </c>
      <c r="FA41" s="6">
        <f t="shared" si="88"/>
        <v>0.14695748862930288</v>
      </c>
      <c r="FB41">
        <v>35</v>
      </c>
      <c r="FC41">
        <v>-23.3123490335593</v>
      </c>
      <c r="FD41" s="5">
        <f t="shared" si="120"/>
        <v>-0.17507155686740106</v>
      </c>
      <c r="FE41" s="5">
        <f t="shared" si="121"/>
        <v>0.17507155686740106</v>
      </c>
      <c r="FF41">
        <v>-0.187455490231514</v>
      </c>
      <c r="FG41" s="16">
        <f t="shared" si="89"/>
        <v>187.45549023151401</v>
      </c>
      <c r="FH41" s="6">
        <f t="shared" si="143"/>
        <v>0.43934880523011099</v>
      </c>
      <c r="FI41" s="14">
        <f t="shared" si="144"/>
        <v>4.3767889216850264E-3</v>
      </c>
      <c r="FJ41" s="6">
        <f t="shared" si="90"/>
        <v>0.10038153840440756</v>
      </c>
      <c r="FK41" s="27">
        <f t="shared" si="91"/>
        <v>0.48524700105190233</v>
      </c>
      <c r="FL41" s="22">
        <f t="shared" si="92"/>
        <v>4.3722723951820234E-3</v>
      </c>
      <c r="FM41" s="27">
        <f t="shared" si="93"/>
        <v>0.1109827927433375</v>
      </c>
      <c r="FN41" s="19">
        <f t="shared" si="94"/>
        <v>61.178596924213579</v>
      </c>
    </row>
    <row r="42" spans="6:170" x14ac:dyDescent="0.25">
      <c r="F42" s="1">
        <v>36</v>
      </c>
      <c r="G42" s="1">
        <v>-6.3366390777676704</v>
      </c>
      <c r="H42" s="5">
        <f t="shared" si="95"/>
        <v>-0.12015644639974088</v>
      </c>
      <c r="I42" s="5">
        <f t="shared" si="96"/>
        <v>0.12015644639974088</v>
      </c>
      <c r="J42" s="5">
        <v>-0.37505049258470502</v>
      </c>
      <c r="K42" s="16">
        <f t="shared" si="0"/>
        <v>375.05049258470501</v>
      </c>
      <c r="L42" s="5">
        <f t="shared" si="1"/>
        <v>0.87902459199540228</v>
      </c>
      <c r="M42" s="16">
        <f t="shared" si="35"/>
        <v>9376.2623146176247</v>
      </c>
      <c r="N42" s="5">
        <f t="shared" si="36"/>
        <v>0.87902459199540239</v>
      </c>
      <c r="O42" s="14">
        <f t="shared" si="2"/>
        <v>3.0039111599935221E-3</v>
      </c>
      <c r="P42" s="6">
        <f t="shared" si="37"/>
        <v>0.29262669405885422</v>
      </c>
      <c r="Q42" s="1">
        <v>36</v>
      </c>
      <c r="R42" s="1">
        <v>-23.1727097377034</v>
      </c>
      <c r="S42" s="5">
        <f t="shared" si="38"/>
        <v>-0.17995219945850138</v>
      </c>
      <c r="T42" s="5">
        <f t="shared" si="97"/>
        <v>0.17995219945850138</v>
      </c>
      <c r="U42" s="1">
        <v>-1.28998961299658</v>
      </c>
      <c r="V42" s="16">
        <f t="shared" si="39"/>
        <v>1289.98961299658</v>
      </c>
      <c r="W42" s="6">
        <f t="shared" si="122"/>
        <v>3.0234131554607342</v>
      </c>
      <c r="X42" s="14">
        <f t="shared" si="123"/>
        <v>4.4988049864625344E-3</v>
      </c>
      <c r="Y42" s="6">
        <f t="shared" si="40"/>
        <v>0.67204805821958535</v>
      </c>
      <c r="Z42" s="1">
        <v>36</v>
      </c>
      <c r="AA42" s="1">
        <v>-22.940438349794299</v>
      </c>
      <c r="AB42" s="5">
        <f t="shared" si="98"/>
        <v>-0.1801241216083973</v>
      </c>
      <c r="AC42" s="5">
        <f t="shared" si="99"/>
        <v>0.1801241216083973</v>
      </c>
      <c r="AD42" s="1">
        <v>-1.53800752013922</v>
      </c>
      <c r="AE42" s="16">
        <f t="shared" si="41"/>
        <v>1538.0075201392201</v>
      </c>
      <c r="AF42" s="6">
        <f t="shared" si="124"/>
        <v>3.6047051253262969</v>
      </c>
      <c r="AG42" s="14">
        <f t="shared" si="125"/>
        <v>4.5031030402099322E-3</v>
      </c>
      <c r="AH42" s="6">
        <f t="shared" si="42"/>
        <v>0.80049359144983001</v>
      </c>
      <c r="AI42" s="27">
        <f t="shared" si="43"/>
        <v>3.3140591403935158</v>
      </c>
      <c r="AJ42" s="22">
        <f t="shared" si="44"/>
        <v>4.5009540133362329E-3</v>
      </c>
      <c r="AK42" s="27">
        <f t="shared" si="45"/>
        <v>0.73630148865641099</v>
      </c>
      <c r="AL42" s="19">
        <f t="shared" si="46"/>
        <v>406.68946794365775</v>
      </c>
      <c r="AM42">
        <v>36</v>
      </c>
      <c r="AN42">
        <v>-6.3689571357416401</v>
      </c>
      <c r="AO42" s="5">
        <f t="shared" si="100"/>
        <v>-0.11997725993371056</v>
      </c>
      <c r="AP42" s="5">
        <f t="shared" si="101"/>
        <v>0.11997725993371056</v>
      </c>
      <c r="AQ42">
        <v>-0.212218798696995</v>
      </c>
      <c r="AR42" s="16">
        <f t="shared" si="126"/>
        <v>212.21879869699501</v>
      </c>
      <c r="AS42" s="5">
        <f t="shared" si="127"/>
        <v>0.49738780944608202</v>
      </c>
      <c r="AT42" s="16">
        <f t="shared" si="47"/>
        <v>5305.469967424875</v>
      </c>
      <c r="AU42" s="5">
        <f t="shared" si="48"/>
        <v>0.49738780944608207</v>
      </c>
      <c r="AV42" s="14">
        <f t="shared" si="128"/>
        <v>2.9994314983427641E-3</v>
      </c>
      <c r="AW42" s="6">
        <f t="shared" si="49"/>
        <v>0.16582736085851504</v>
      </c>
      <c r="AX42">
        <v>36</v>
      </c>
      <c r="AY42">
        <v>-22.665485378977099</v>
      </c>
      <c r="AZ42" s="5">
        <f t="shared" si="50"/>
        <v>-0.17991503968729816</v>
      </c>
      <c r="BA42" s="5">
        <f t="shared" si="102"/>
        <v>0.17991503968729816</v>
      </c>
      <c r="BB42">
        <v>-1.5434661880135501</v>
      </c>
      <c r="BC42" s="16">
        <f t="shared" si="51"/>
        <v>1543.46618801355</v>
      </c>
      <c r="BD42" s="6">
        <f t="shared" si="129"/>
        <v>3.6174988781567583</v>
      </c>
      <c r="BE42" s="14">
        <f t="shared" si="130"/>
        <v>4.4978759921824544E-3</v>
      </c>
      <c r="BF42" s="6">
        <f t="shared" si="52"/>
        <v>0.80426825560423676</v>
      </c>
      <c r="BG42">
        <v>37</v>
      </c>
      <c r="BH42">
        <v>-22.585617947755601</v>
      </c>
      <c r="BI42" s="5">
        <f t="shared" si="103"/>
        <v>-0.17707492488750276</v>
      </c>
      <c r="BJ42" s="5">
        <f t="shared" si="104"/>
        <v>0.17707492488750276</v>
      </c>
      <c r="BK42">
        <v>-0.177781656384468</v>
      </c>
      <c r="BL42" s="16">
        <f t="shared" si="53"/>
        <v>178.26072871685</v>
      </c>
      <c r="BM42" s="6">
        <f t="shared" si="131"/>
        <v>0.41779858293011718</v>
      </c>
      <c r="BN42" s="14">
        <f t="shared" si="132"/>
        <v>4.4268731221875687E-3</v>
      </c>
      <c r="BO42" s="6">
        <f t="shared" si="54"/>
        <v>9.4377808308104216E-2</v>
      </c>
      <c r="BP42" s="27">
        <f t="shared" si="55"/>
        <v>1.5108950901776526</v>
      </c>
      <c r="BQ42" s="22">
        <f t="shared" si="56"/>
        <v>3.9747268709042624E-3</v>
      </c>
      <c r="BR42" s="27">
        <f t="shared" si="57"/>
        <v>0.38012551283402257</v>
      </c>
      <c r="BS42" s="19">
        <f t="shared" si="58"/>
        <v>169.90154016058676</v>
      </c>
      <c r="BT42">
        <v>36</v>
      </c>
      <c r="BU42">
        <v>-6.1501572359428298</v>
      </c>
      <c r="BV42" s="5">
        <f t="shared" si="105"/>
        <v>-0.17983638949463021</v>
      </c>
      <c r="BW42" s="5">
        <f t="shared" si="106"/>
        <v>0.17983638949463021</v>
      </c>
      <c r="BX42">
        <v>-0.14309994876384699</v>
      </c>
      <c r="BY42" s="16">
        <f t="shared" si="14"/>
        <v>143.09994876384698</v>
      </c>
      <c r="BZ42" s="5">
        <f t="shared" si="15"/>
        <v>0.3353905049152664</v>
      </c>
      <c r="CA42" s="16">
        <f t="shared" si="59"/>
        <v>3577.4987190961747</v>
      </c>
      <c r="CB42" s="5">
        <f t="shared" si="60"/>
        <v>0.3353905049152664</v>
      </c>
      <c r="CC42" s="14">
        <f t="shared" si="16"/>
        <v>4.4959097373657555E-3</v>
      </c>
      <c r="CD42" s="6">
        <f t="shared" si="61"/>
        <v>7.4599029897735106E-2</v>
      </c>
      <c r="CE42">
        <v>36</v>
      </c>
      <c r="CF42">
        <v>-22.7783782076785</v>
      </c>
      <c r="CG42" s="5">
        <f t="shared" si="62"/>
        <v>-0.180020977631699</v>
      </c>
      <c r="CH42" s="5">
        <f t="shared" si="107"/>
        <v>0.180020977631699</v>
      </c>
      <c r="CI42">
        <v>-1.0537171736359601</v>
      </c>
      <c r="CJ42" s="16">
        <f t="shared" si="63"/>
        <v>1053.7171736359601</v>
      </c>
      <c r="CK42" s="6">
        <f t="shared" si="133"/>
        <v>2.4696496257092813</v>
      </c>
      <c r="CL42" s="14">
        <f t="shared" si="134"/>
        <v>4.5005244407924751E-3</v>
      </c>
      <c r="CM42" s="6">
        <f t="shared" si="64"/>
        <v>0.54874707563512592</v>
      </c>
      <c r="CN42">
        <v>36</v>
      </c>
      <c r="CO42">
        <v>-22.824965245295299</v>
      </c>
      <c r="CP42" s="5">
        <f t="shared" si="108"/>
        <v>-0.17983624979619961</v>
      </c>
      <c r="CQ42" s="5">
        <f t="shared" si="109"/>
        <v>0.17983624979619961</v>
      </c>
      <c r="CR42">
        <v>-1.0632392019033401</v>
      </c>
      <c r="CS42" s="16">
        <f t="shared" si="65"/>
        <v>1063.23920190334</v>
      </c>
      <c r="CT42" s="6">
        <f t="shared" si="135"/>
        <v>2.4919668794609531</v>
      </c>
      <c r="CU42" s="14">
        <f t="shared" si="136"/>
        <v>4.4959062449049904E-3</v>
      </c>
      <c r="CV42" s="6">
        <f t="shared" si="66"/>
        <v>0.55427465425574385</v>
      </c>
      <c r="CW42" s="27">
        <f t="shared" si="67"/>
        <v>2.4808082525851169</v>
      </c>
      <c r="CX42" s="22">
        <f t="shared" si="68"/>
        <v>4.4982153428487328E-3</v>
      </c>
      <c r="CY42" s="27">
        <f t="shared" si="69"/>
        <v>0.55150944619161202</v>
      </c>
      <c r="CZ42" s="19">
        <f t="shared" si="70"/>
        <v>315.0311567772784</v>
      </c>
      <c r="DA42">
        <v>36</v>
      </c>
      <c r="DB42">
        <v>-6.5290530253860402</v>
      </c>
      <c r="DC42" s="5">
        <f t="shared" si="110"/>
        <v>-0.17998642556363986</v>
      </c>
      <c r="DD42" s="5">
        <f t="shared" si="111"/>
        <v>0.17998642556363986</v>
      </c>
      <c r="DE42">
        <v>-0.15032738447189301</v>
      </c>
      <c r="DF42" s="16">
        <f t="shared" si="21"/>
        <v>150.327384471893</v>
      </c>
      <c r="DG42" s="5">
        <f t="shared" si="22"/>
        <v>0.35232980735599922</v>
      </c>
      <c r="DH42" s="16">
        <f t="shared" si="71"/>
        <v>3758.184611797325</v>
      </c>
      <c r="DI42" s="5">
        <f t="shared" si="72"/>
        <v>0.35232980735599922</v>
      </c>
      <c r="DJ42" s="14">
        <f t="shared" si="23"/>
        <v>4.4996606390909962E-3</v>
      </c>
      <c r="DK42" s="6">
        <f t="shared" si="73"/>
        <v>7.8301417732510495E-2</v>
      </c>
      <c r="DL42">
        <v>36</v>
      </c>
      <c r="DM42">
        <v>-22.6781084787754</v>
      </c>
      <c r="DN42" s="5">
        <f t="shared" si="74"/>
        <v>-0.17989464372260144</v>
      </c>
      <c r="DO42" s="5">
        <f t="shared" si="112"/>
        <v>0.17989464372260144</v>
      </c>
      <c r="DP42">
        <v>-1.28381848335266</v>
      </c>
      <c r="DQ42" s="16">
        <f t="shared" si="75"/>
        <v>1283.81848335266</v>
      </c>
      <c r="DR42" s="6">
        <f t="shared" si="137"/>
        <v>3.0089495703577969</v>
      </c>
      <c r="DS42" s="14">
        <f t="shared" si="138"/>
        <v>4.4973660930650357E-3</v>
      </c>
      <c r="DT42" s="6">
        <f t="shared" si="76"/>
        <v>0.66904706178970275</v>
      </c>
      <c r="DU42">
        <v>36</v>
      </c>
      <c r="DV42">
        <v>-23.383866040187801</v>
      </c>
      <c r="DW42" s="5">
        <f t="shared" si="113"/>
        <v>-0.18014125794400115</v>
      </c>
      <c r="DX42" s="5">
        <f t="shared" si="114"/>
        <v>0.18014125794400115</v>
      </c>
      <c r="DY42">
        <v>-0.19210260361432999</v>
      </c>
      <c r="DZ42" s="16">
        <f t="shared" si="77"/>
        <v>192.10260361432998</v>
      </c>
      <c r="EA42" s="6">
        <f t="shared" si="139"/>
        <v>0.45024047722108584</v>
      </c>
      <c r="EB42" s="14">
        <f t="shared" si="140"/>
        <v>4.5035314486000285E-3</v>
      </c>
      <c r="EC42" s="6">
        <f t="shared" si="78"/>
        <v>9.9974982379893884E-2</v>
      </c>
      <c r="ED42" s="27">
        <f t="shared" si="79"/>
        <v>1.680639688856898</v>
      </c>
      <c r="EE42" s="22">
        <f t="shared" si="80"/>
        <v>4.498513366078016E-3</v>
      </c>
      <c r="EF42" s="27">
        <f t="shared" si="115"/>
        <v>0.37359890970428461</v>
      </c>
      <c r="EG42" s="19">
        <f t="shared" si="116"/>
        <v>215.40547970336911</v>
      </c>
      <c r="EH42">
        <v>36</v>
      </c>
      <c r="EI42">
        <v>-8.2047937263586395</v>
      </c>
      <c r="EJ42" s="5">
        <f t="shared" si="117"/>
        <v>-0.17989101156445031</v>
      </c>
      <c r="EK42" s="5">
        <f t="shared" si="118"/>
        <v>0.17989101156445031</v>
      </c>
      <c r="EL42">
        <v>-0.16262885183095899</v>
      </c>
      <c r="EM42" s="16">
        <f t="shared" si="28"/>
        <v>162.62885183095898</v>
      </c>
      <c r="EN42" s="5">
        <f t="shared" si="29"/>
        <v>0.38116137147881007</v>
      </c>
      <c r="EO42" s="16">
        <f t="shared" si="83"/>
        <v>4065.7212957739744</v>
      </c>
      <c r="EP42" s="5">
        <f t="shared" si="84"/>
        <v>0.38116137147881013</v>
      </c>
      <c r="EQ42" s="14">
        <f t="shared" si="30"/>
        <v>4.4972752891112577E-3</v>
      </c>
      <c r="ER42" s="6">
        <f t="shared" si="85"/>
        <v>8.4753844711635259E-2</v>
      </c>
      <c r="ES42">
        <v>36</v>
      </c>
      <c r="ET42">
        <v>-22.608564153087698</v>
      </c>
      <c r="EU42" s="5">
        <f t="shared" si="86"/>
        <v>-0.17987033620299897</v>
      </c>
      <c r="EV42" s="5">
        <f t="shared" si="119"/>
        <v>0.17987033620299897</v>
      </c>
      <c r="EW42">
        <v>-0.27934722602367401</v>
      </c>
      <c r="EX42" s="16">
        <f t="shared" si="87"/>
        <v>279.34722602367401</v>
      </c>
      <c r="EY42" s="6">
        <f t="shared" si="141"/>
        <v>0.65472006099298596</v>
      </c>
      <c r="EZ42" s="14">
        <f t="shared" si="142"/>
        <v>4.4967584050749744E-3</v>
      </c>
      <c r="FA42" s="6">
        <f t="shared" si="88"/>
        <v>0.14559822921642371</v>
      </c>
      <c r="FB42">
        <v>36</v>
      </c>
      <c r="FC42">
        <v>-23.317215752877701</v>
      </c>
      <c r="FD42" s="5">
        <f t="shared" si="120"/>
        <v>-0.17993827618580127</v>
      </c>
      <c r="FE42" s="5">
        <f t="shared" si="121"/>
        <v>0.17993827618580127</v>
      </c>
      <c r="FF42">
        <v>-0.18759947270155</v>
      </c>
      <c r="FG42" s="16">
        <f t="shared" si="89"/>
        <v>187.59947270155001</v>
      </c>
      <c r="FH42" s="6">
        <f t="shared" si="143"/>
        <v>0.43968626414425782</v>
      </c>
      <c r="FI42" s="14">
        <f t="shared" si="144"/>
        <v>4.4984569046450321E-3</v>
      </c>
      <c r="FJ42" s="6">
        <f t="shared" si="90"/>
        <v>9.7741575270009831E-2</v>
      </c>
      <c r="FK42" s="27">
        <f t="shared" si="91"/>
        <v>0.49185589887201792</v>
      </c>
      <c r="FL42" s="22">
        <f t="shared" si="92"/>
        <v>4.4974968662770884E-3</v>
      </c>
      <c r="FM42" s="27">
        <f t="shared" si="93"/>
        <v>0.10936214376490797</v>
      </c>
      <c r="FN42" s="19">
        <f t="shared" si="94"/>
        <v>62.761760997505988</v>
      </c>
    </row>
    <row r="43" spans="6:170" x14ac:dyDescent="0.25">
      <c r="F43" s="1">
        <v>37</v>
      </c>
      <c r="G43" s="1">
        <v>-6.3400330966769101</v>
      </c>
      <c r="H43" s="5">
        <f t="shared" si="95"/>
        <v>-0.12355046530898051</v>
      </c>
      <c r="I43" s="5">
        <f t="shared" si="96"/>
        <v>0.12355046530898051</v>
      </c>
      <c r="J43" s="5">
        <v>-0.38442686200141901</v>
      </c>
      <c r="K43" s="16">
        <f t="shared" si="0"/>
        <v>384.42686200141901</v>
      </c>
      <c r="L43" s="5">
        <f t="shared" si="1"/>
        <v>0.90100045781582572</v>
      </c>
      <c r="M43" s="16">
        <f t="shared" si="35"/>
        <v>9610.6715500354749</v>
      </c>
      <c r="N43" s="5">
        <f t="shared" si="36"/>
        <v>0.90100045781582583</v>
      </c>
      <c r="O43" s="14">
        <f t="shared" si="2"/>
        <v>3.0887616327245127E-3</v>
      </c>
      <c r="P43" s="6">
        <f t="shared" si="37"/>
        <v>0.29170281327959829</v>
      </c>
      <c r="Q43" s="1">
        <v>37</v>
      </c>
      <c r="R43" s="1">
        <v>-23.177658879070901</v>
      </c>
      <c r="S43" s="5">
        <f t="shared" si="38"/>
        <v>-0.18490134082600207</v>
      </c>
      <c r="T43" s="5">
        <f t="shared" si="97"/>
        <v>0.18490134082600207</v>
      </c>
      <c r="U43" s="1">
        <v>-1.3562446460127799</v>
      </c>
      <c r="V43" s="16">
        <f t="shared" si="39"/>
        <v>1356.2446460127799</v>
      </c>
      <c r="W43" s="6">
        <f t="shared" si="122"/>
        <v>3.1786983890924532</v>
      </c>
      <c r="X43" s="14">
        <f t="shared" si="123"/>
        <v>4.6225335206500516E-3</v>
      </c>
      <c r="Y43" s="6">
        <f t="shared" si="40"/>
        <v>0.68765285852279623</v>
      </c>
      <c r="Z43" s="1">
        <v>37</v>
      </c>
      <c r="AA43" s="1">
        <v>-22.945176360331001</v>
      </c>
      <c r="AB43" s="5">
        <f t="shared" si="98"/>
        <v>-0.18486213214509917</v>
      </c>
      <c r="AC43" s="5">
        <f t="shared" si="99"/>
        <v>0.18486213214509917</v>
      </c>
      <c r="AD43" s="1">
        <v>-1.54774934053421</v>
      </c>
      <c r="AE43" s="16">
        <f t="shared" si="41"/>
        <v>1547.74934053421</v>
      </c>
      <c r="AF43" s="6">
        <f t="shared" si="124"/>
        <v>3.6275375168770543</v>
      </c>
      <c r="AG43" s="14">
        <f t="shared" si="125"/>
        <v>4.6215533036274795E-3</v>
      </c>
      <c r="AH43" s="6">
        <f t="shared" si="42"/>
        <v>0.78491738135526479</v>
      </c>
      <c r="AI43" s="27">
        <f t="shared" si="43"/>
        <v>3.4031179529847537</v>
      </c>
      <c r="AJ43" s="22">
        <f t="shared" si="44"/>
        <v>4.6220434121387651E-3</v>
      </c>
      <c r="AK43" s="27">
        <f t="shared" si="45"/>
        <v>0.73627996311052035</v>
      </c>
      <c r="AL43" s="19">
        <f t="shared" si="46"/>
        <v>437.87622500297277</v>
      </c>
      <c r="AM43">
        <v>37</v>
      </c>
      <c r="AN43">
        <v>-6.3722502924145603</v>
      </c>
      <c r="AO43" s="5">
        <f t="shared" si="100"/>
        <v>-0.12327041660663074</v>
      </c>
      <c r="AP43" s="5">
        <f t="shared" si="101"/>
        <v>0.12327041660663074</v>
      </c>
      <c r="AQ43">
        <v>-0.223667733371258</v>
      </c>
      <c r="AR43" s="16">
        <f t="shared" si="126"/>
        <v>223.66773337125801</v>
      </c>
      <c r="AS43" s="5">
        <f t="shared" si="127"/>
        <v>0.52422125008888587</v>
      </c>
      <c r="AT43" s="16">
        <f t="shared" si="47"/>
        <v>5591.69333428145</v>
      </c>
      <c r="AU43" s="5">
        <f t="shared" si="48"/>
        <v>0.52422125008888598</v>
      </c>
      <c r="AV43" s="14">
        <f t="shared" si="128"/>
        <v>3.0817604151657683E-3</v>
      </c>
      <c r="AW43" s="6">
        <f t="shared" si="49"/>
        <v>0.17010447908575915</v>
      </c>
      <c r="AX43">
        <v>37</v>
      </c>
      <c r="AY43">
        <v>-22.670474939744899</v>
      </c>
      <c r="AZ43" s="5">
        <f t="shared" si="50"/>
        <v>-0.18490460045509849</v>
      </c>
      <c r="BA43" s="5">
        <f t="shared" si="102"/>
        <v>0.18490460045509849</v>
      </c>
      <c r="BB43">
        <v>-1.5459651127457601</v>
      </c>
      <c r="BC43" s="16">
        <f t="shared" si="51"/>
        <v>1545.9651127457601</v>
      </c>
      <c r="BD43" s="6">
        <f t="shared" si="129"/>
        <v>3.6233557329978754</v>
      </c>
      <c r="BE43" s="14">
        <f t="shared" si="130"/>
        <v>4.6226150113774624E-3</v>
      </c>
      <c r="BF43" s="6">
        <f t="shared" si="52"/>
        <v>0.78383246800346795</v>
      </c>
      <c r="BG43">
        <v>38</v>
      </c>
      <c r="BH43">
        <v>-22.590784692645901</v>
      </c>
      <c r="BI43" s="5">
        <f t="shared" si="103"/>
        <v>-0.18224166977780243</v>
      </c>
      <c r="BJ43" s="5">
        <f t="shared" si="104"/>
        <v>0.18224166977780243</v>
      </c>
      <c r="BK43">
        <v>-0.17875060439109799</v>
      </c>
      <c r="BL43" s="16">
        <f t="shared" si="53"/>
        <v>177.153013646603</v>
      </c>
      <c r="BM43" s="6">
        <f t="shared" si="131"/>
        <v>0.41520237573422575</v>
      </c>
      <c r="BN43" s="14">
        <f t="shared" si="132"/>
        <v>4.5560417444450605E-3</v>
      </c>
      <c r="BO43" s="6">
        <f t="shared" si="54"/>
        <v>9.1132258882495959E-2</v>
      </c>
      <c r="BP43" s="27">
        <f t="shared" si="55"/>
        <v>1.520926452940329</v>
      </c>
      <c r="BQ43" s="22">
        <f t="shared" si="56"/>
        <v>4.086805723662764E-3</v>
      </c>
      <c r="BR43" s="27">
        <f t="shared" si="57"/>
        <v>0.37215531047490358</v>
      </c>
      <c r="BS43" s="19">
        <f t="shared" si="58"/>
        <v>174.33134229848426</v>
      </c>
      <c r="BT43">
        <v>37</v>
      </c>
      <c r="BU43">
        <v>-6.15512034714917</v>
      </c>
      <c r="BV43" s="5">
        <f t="shared" si="105"/>
        <v>-0.1847995007009704</v>
      </c>
      <c r="BW43" s="5">
        <f t="shared" si="106"/>
        <v>0.1847995007009704</v>
      </c>
      <c r="BX43">
        <v>-0.14236811548471501</v>
      </c>
      <c r="BY43" s="16">
        <f t="shared" si="14"/>
        <v>142.36811548471502</v>
      </c>
      <c r="BZ43" s="5">
        <f t="shared" si="15"/>
        <v>0.33367527066730085</v>
      </c>
      <c r="CA43" s="16">
        <f t="shared" si="59"/>
        <v>3559.2028871178754</v>
      </c>
      <c r="CB43" s="5">
        <f t="shared" si="60"/>
        <v>0.33367527066730085</v>
      </c>
      <c r="CC43" s="14">
        <f t="shared" si="16"/>
        <v>4.6199875175242603E-3</v>
      </c>
      <c r="CD43" s="6">
        <f t="shared" si="61"/>
        <v>7.2224279698077917E-2</v>
      </c>
      <c r="CE43">
        <v>37</v>
      </c>
      <c r="CF43">
        <v>-22.783253634863101</v>
      </c>
      <c r="CG43" s="5">
        <f t="shared" si="62"/>
        <v>-0.18489640481629976</v>
      </c>
      <c r="CH43" s="5">
        <f t="shared" si="107"/>
        <v>0.18489640481629976</v>
      </c>
      <c r="CI43">
        <v>-1.09707936644554</v>
      </c>
      <c r="CJ43" s="16">
        <f t="shared" si="63"/>
        <v>1097.07936644554</v>
      </c>
      <c r="CK43" s="6">
        <f t="shared" si="133"/>
        <v>2.5712797651067345</v>
      </c>
      <c r="CL43" s="14">
        <f t="shared" si="134"/>
        <v>4.6224101204074943E-3</v>
      </c>
      <c r="CM43" s="6">
        <f t="shared" si="64"/>
        <v>0.55626387493285867</v>
      </c>
      <c r="CN43">
        <v>37</v>
      </c>
      <c r="CO43">
        <v>-22.830037507509001</v>
      </c>
      <c r="CP43" s="5">
        <f t="shared" si="108"/>
        <v>-0.18490851200990122</v>
      </c>
      <c r="CQ43" s="5">
        <f t="shared" si="109"/>
        <v>0.18490851200990122</v>
      </c>
      <c r="CR43">
        <v>-1.10980793833733</v>
      </c>
      <c r="CS43" s="16">
        <f t="shared" si="65"/>
        <v>1109.8079383373301</v>
      </c>
      <c r="CT43" s="6">
        <f t="shared" si="135"/>
        <v>2.6011123554781177</v>
      </c>
      <c r="CU43" s="14">
        <f t="shared" si="136"/>
        <v>4.6227128002475307E-3</v>
      </c>
      <c r="CV43" s="6">
        <f t="shared" si="66"/>
        <v>0.56268093387476659</v>
      </c>
      <c r="CW43" s="27">
        <f t="shared" si="67"/>
        <v>2.5861960602924263</v>
      </c>
      <c r="CX43" s="22">
        <f t="shared" si="68"/>
        <v>4.6225614603275129E-3</v>
      </c>
      <c r="CY43" s="27">
        <f t="shared" si="69"/>
        <v>0.55947250944916405</v>
      </c>
      <c r="CZ43" s="19">
        <f t="shared" si="70"/>
        <v>332.26137043982641</v>
      </c>
      <c r="DA43">
        <v>37</v>
      </c>
      <c r="DB43">
        <v>-6.5340764862961196</v>
      </c>
      <c r="DC43" s="5">
        <f t="shared" si="110"/>
        <v>-0.1850098864737193</v>
      </c>
      <c r="DD43" s="5">
        <f t="shared" si="111"/>
        <v>0.1850098864737193</v>
      </c>
      <c r="DE43">
        <v>-0.148538127541542</v>
      </c>
      <c r="DF43" s="16">
        <f t="shared" si="21"/>
        <v>148.538127541542</v>
      </c>
      <c r="DG43" s="5">
        <f t="shared" si="22"/>
        <v>0.34813623642548908</v>
      </c>
      <c r="DH43" s="16">
        <f t="shared" si="71"/>
        <v>3713.45318853855</v>
      </c>
      <c r="DI43" s="5">
        <f t="shared" si="72"/>
        <v>0.34813623642548908</v>
      </c>
      <c r="DJ43" s="14">
        <f t="shared" si="23"/>
        <v>4.6252471618429825E-3</v>
      </c>
      <c r="DK43" s="6">
        <f t="shared" si="73"/>
        <v>7.5268677379560889E-2</v>
      </c>
      <c r="DL43">
        <v>37</v>
      </c>
      <c r="DM43">
        <v>-22.6831280746967</v>
      </c>
      <c r="DN43" s="5">
        <f t="shared" si="74"/>
        <v>-0.18491423964390208</v>
      </c>
      <c r="DO43" s="5">
        <f t="shared" si="112"/>
        <v>0.18491423964390208</v>
      </c>
      <c r="DP43">
        <v>-1.34571008384228</v>
      </c>
      <c r="DQ43" s="16">
        <f t="shared" si="75"/>
        <v>1345.71008384228</v>
      </c>
      <c r="DR43" s="6">
        <f t="shared" si="137"/>
        <v>3.1540080090053442</v>
      </c>
      <c r="DS43" s="14">
        <f t="shared" si="138"/>
        <v>4.6228559910975516E-3</v>
      </c>
      <c r="DT43" s="6">
        <f t="shared" si="76"/>
        <v>0.6822639543778054</v>
      </c>
      <c r="DU43">
        <v>37</v>
      </c>
      <c r="DV43">
        <v>-23.3890658004639</v>
      </c>
      <c r="DW43" s="5">
        <f t="shared" si="113"/>
        <v>-0.1853410182201003</v>
      </c>
      <c r="DX43" s="5">
        <f t="shared" si="114"/>
        <v>0.1853410182201003</v>
      </c>
      <c r="DY43">
        <v>-0.19253157079219799</v>
      </c>
      <c r="DZ43" s="16">
        <f t="shared" si="77"/>
        <v>192.53157079219798</v>
      </c>
      <c r="EA43" s="6">
        <f t="shared" si="139"/>
        <v>0.45124586904421404</v>
      </c>
      <c r="EB43" s="14">
        <f t="shared" si="140"/>
        <v>4.6335254555025076E-3</v>
      </c>
      <c r="EC43" s="6">
        <f t="shared" si="78"/>
        <v>9.7387156578224998E-2</v>
      </c>
      <c r="ED43" s="27">
        <f t="shared" si="79"/>
        <v>1.7510721227154167</v>
      </c>
      <c r="EE43" s="22">
        <f t="shared" si="80"/>
        <v>4.624051576470267E-3</v>
      </c>
      <c r="EF43" s="27">
        <f t="shared" si="115"/>
        <v>0.37868784414642792</v>
      </c>
      <c r="EG43" s="19">
        <f t="shared" si="116"/>
        <v>220.5887451088673</v>
      </c>
      <c r="EH43">
        <v>37</v>
      </c>
      <c r="EI43">
        <v>-8.20997593120393</v>
      </c>
      <c r="EJ43" s="5">
        <f t="shared" si="117"/>
        <v>-0.18507321640974084</v>
      </c>
      <c r="EK43" s="5">
        <f t="shared" si="118"/>
        <v>0.18507321640974084</v>
      </c>
      <c r="EL43">
        <v>-0.16523301601409901</v>
      </c>
      <c r="EM43" s="16">
        <f t="shared" si="28"/>
        <v>165.23301601409901</v>
      </c>
      <c r="EN43" s="5">
        <f t="shared" si="29"/>
        <v>0.38726488128304459</v>
      </c>
      <c r="EO43" s="16">
        <f t="shared" si="83"/>
        <v>4130.8254003524753</v>
      </c>
      <c r="EP43" s="5">
        <f t="shared" si="84"/>
        <v>0.38726488128304459</v>
      </c>
      <c r="EQ43" s="14">
        <f t="shared" si="30"/>
        <v>4.6268304102435208E-3</v>
      </c>
      <c r="ER43" s="6">
        <f t="shared" si="85"/>
        <v>8.3699821896576057E-2</v>
      </c>
      <c r="ES43">
        <v>37</v>
      </c>
      <c r="ET43">
        <v>-22.613512502831</v>
      </c>
      <c r="EU43" s="5">
        <f t="shared" si="86"/>
        <v>-0.18481868594630058</v>
      </c>
      <c r="EV43" s="5">
        <f t="shared" si="119"/>
        <v>0.18481868594630058</v>
      </c>
      <c r="EW43">
        <v>-0.28173495084047301</v>
      </c>
      <c r="EX43" s="16">
        <f t="shared" si="87"/>
        <v>281.734950840473</v>
      </c>
      <c r="EY43" s="6">
        <f t="shared" si="141"/>
        <v>0.66031629103235856</v>
      </c>
      <c r="EZ43" s="14">
        <f t="shared" si="142"/>
        <v>4.6204671486575147E-3</v>
      </c>
      <c r="FA43" s="6">
        <f t="shared" si="88"/>
        <v>0.14291115373998808</v>
      </c>
      <c r="FB43">
        <v>37</v>
      </c>
      <c r="FC43">
        <v>-23.322336350733799</v>
      </c>
      <c r="FD43" s="5">
        <f t="shared" si="120"/>
        <v>-0.18505887404189991</v>
      </c>
      <c r="FE43" s="5">
        <f t="shared" si="121"/>
        <v>0.18505887404189991</v>
      </c>
      <c r="FF43">
        <v>-0.18765032291412401</v>
      </c>
      <c r="FG43" s="16">
        <f t="shared" si="89"/>
        <v>187.65032291412402</v>
      </c>
      <c r="FH43" s="6">
        <f t="shared" si="143"/>
        <v>0.43980544432997815</v>
      </c>
      <c r="FI43" s="14">
        <f t="shared" si="144"/>
        <v>4.6264718510474982E-3</v>
      </c>
      <c r="FJ43" s="6">
        <f t="shared" si="90"/>
        <v>9.5062816437627304E-2</v>
      </c>
      <c r="FK43" s="27">
        <f t="shared" si="91"/>
        <v>0.49579553888179378</v>
      </c>
      <c r="FL43" s="22">
        <f t="shared" si="92"/>
        <v>4.6245898033161785E-3</v>
      </c>
      <c r="FM43" s="27">
        <f t="shared" si="93"/>
        <v>0.10720854388561579</v>
      </c>
      <c r="FN43" s="19">
        <f t="shared" si="94"/>
        <v>61.116192358410949</v>
      </c>
    </row>
    <row r="44" spans="6:170" x14ac:dyDescent="0.25">
      <c r="F44" s="1">
        <v>38</v>
      </c>
      <c r="G44" s="1">
        <v>-6.3431686735678596</v>
      </c>
      <c r="H44" s="5">
        <f t="shared" si="95"/>
        <v>-0.12668604219993007</v>
      </c>
      <c r="I44" s="5">
        <f t="shared" si="96"/>
        <v>0.12668604219993007</v>
      </c>
      <c r="J44" s="5">
        <v>-0.39492901414632797</v>
      </c>
      <c r="K44" s="16">
        <f t="shared" si="0"/>
        <v>394.92901414632797</v>
      </c>
      <c r="L44" s="5">
        <f t="shared" si="1"/>
        <v>0.92561487690545619</v>
      </c>
      <c r="M44" s="16">
        <f t="shared" si="35"/>
        <v>9873.2253536581993</v>
      </c>
      <c r="N44" s="5">
        <f t="shared" si="36"/>
        <v>0.92561487690545619</v>
      </c>
      <c r="O44" s="14">
        <f t="shared" si="2"/>
        <v>3.1671510549982516E-3</v>
      </c>
      <c r="P44" s="6">
        <f t="shared" si="37"/>
        <v>0.29225473014452324</v>
      </c>
      <c r="Q44" s="1">
        <v>38</v>
      </c>
      <c r="R44" s="1">
        <v>-23.182692537963302</v>
      </c>
      <c r="S44" s="5">
        <f t="shared" si="38"/>
        <v>-0.18993499971840322</v>
      </c>
      <c r="T44" s="5">
        <f t="shared" si="97"/>
        <v>0.18993499971840322</v>
      </c>
      <c r="U44" s="1">
        <v>-1.4188770204782499</v>
      </c>
      <c r="V44" s="16">
        <f t="shared" si="39"/>
        <v>1418.87702047825</v>
      </c>
      <c r="W44" s="6">
        <f t="shared" si="122"/>
        <v>3.3254930167458987</v>
      </c>
      <c r="X44" s="14">
        <f t="shared" si="123"/>
        <v>4.7483749929600801E-3</v>
      </c>
      <c r="Y44" s="6">
        <f t="shared" si="40"/>
        <v>0.70034338519520045</v>
      </c>
      <c r="Z44" s="1">
        <v>38</v>
      </c>
      <c r="AA44" s="1">
        <v>-22.950319868722701</v>
      </c>
      <c r="AB44" s="5">
        <f t="shared" si="98"/>
        <v>-0.1900056405367998</v>
      </c>
      <c r="AC44" s="5">
        <f t="shared" si="99"/>
        <v>0.1900056405367998</v>
      </c>
      <c r="AD44" s="1">
        <v>-1.5515239909291301</v>
      </c>
      <c r="AE44" s="16">
        <f t="shared" si="41"/>
        <v>1551.5239909291302</v>
      </c>
      <c r="AF44" s="6">
        <f t="shared" si="124"/>
        <v>3.6363843537401488</v>
      </c>
      <c r="AG44" s="14">
        <f t="shared" si="125"/>
        <v>4.7501410134199954E-3</v>
      </c>
      <c r="AH44" s="6">
        <f t="shared" si="42"/>
        <v>0.76553187441524673</v>
      </c>
      <c r="AI44" s="27">
        <f t="shared" si="43"/>
        <v>3.4809386852430237</v>
      </c>
      <c r="AJ44" s="22">
        <f t="shared" si="44"/>
        <v>4.7492580031900378E-3</v>
      </c>
      <c r="AK44" s="27">
        <f t="shared" si="45"/>
        <v>0.73294368992059511</v>
      </c>
      <c r="AL44" s="19">
        <f t="shared" si="46"/>
        <v>430.94551385920511</v>
      </c>
      <c r="AM44">
        <v>38</v>
      </c>
      <c r="AN44">
        <v>-6.3755508065359203</v>
      </c>
      <c r="AO44" s="5">
        <f t="shared" si="100"/>
        <v>-0.12657093072799075</v>
      </c>
      <c r="AP44" s="5">
        <f t="shared" si="101"/>
        <v>0.12657093072799075</v>
      </c>
      <c r="AQ44">
        <v>-0.233601778745651</v>
      </c>
      <c r="AR44" s="16">
        <f t="shared" si="126"/>
        <v>233.60177874565099</v>
      </c>
      <c r="AS44" s="5">
        <f t="shared" si="127"/>
        <v>0.54750416893511955</v>
      </c>
      <c r="AT44" s="16">
        <f t="shared" si="47"/>
        <v>5840.0444686412748</v>
      </c>
      <c r="AU44" s="5">
        <f t="shared" si="48"/>
        <v>0.54750416893511955</v>
      </c>
      <c r="AV44" s="14">
        <f t="shared" si="128"/>
        <v>3.1642732681997688E-3</v>
      </c>
      <c r="AW44" s="6">
        <f t="shared" si="49"/>
        <v>0.17302682876267758</v>
      </c>
      <c r="AX44">
        <v>38</v>
      </c>
      <c r="AY44">
        <v>-22.6755524173651</v>
      </c>
      <c r="AZ44" s="5">
        <f t="shared" si="50"/>
        <v>-0.18998207807529965</v>
      </c>
      <c r="BA44" s="5">
        <f t="shared" si="102"/>
        <v>0.18998207807529965</v>
      </c>
      <c r="BB44">
        <v>-1.54826734215021</v>
      </c>
      <c r="BC44" s="16">
        <f t="shared" si="51"/>
        <v>1548.26734215021</v>
      </c>
      <c r="BD44" s="6">
        <f t="shared" si="129"/>
        <v>3.6287515831645543</v>
      </c>
      <c r="BE44" s="14">
        <f t="shared" si="130"/>
        <v>4.7495519518824915E-3</v>
      </c>
      <c r="BF44" s="6">
        <f t="shared" si="52"/>
        <v>0.76401976858602283</v>
      </c>
      <c r="BG44">
        <v>39</v>
      </c>
      <c r="BH44">
        <v>-22.596116188502101</v>
      </c>
      <c r="BI44" s="5">
        <f t="shared" si="103"/>
        <v>-0.18757316563400295</v>
      </c>
      <c r="BJ44" s="5">
        <f t="shared" si="104"/>
        <v>0.18757316563400295</v>
      </c>
      <c r="BK44">
        <v>-0.17907228320836999</v>
      </c>
      <c r="BL44" s="16">
        <f t="shared" si="53"/>
        <v>177.73378640413301</v>
      </c>
      <c r="BM44" s="6">
        <f t="shared" si="131"/>
        <v>0.41656356188468679</v>
      </c>
      <c r="BN44" s="14">
        <f t="shared" si="132"/>
        <v>4.6893291408500737E-3</v>
      </c>
      <c r="BO44" s="6">
        <f t="shared" si="54"/>
        <v>8.8832229381359415E-2</v>
      </c>
      <c r="BP44" s="27">
        <f t="shared" si="55"/>
        <v>1.5309397713281203</v>
      </c>
      <c r="BQ44" s="22">
        <f t="shared" si="56"/>
        <v>4.2010514536441118E-3</v>
      </c>
      <c r="BR44" s="27">
        <f t="shared" si="57"/>
        <v>0.36441823867692447</v>
      </c>
      <c r="BS44" s="19">
        <f t="shared" si="58"/>
        <v>164.09272278622836</v>
      </c>
      <c r="BT44">
        <v>38</v>
      </c>
      <c r="BU44">
        <v>-6.16006310895696</v>
      </c>
      <c r="BV44" s="5">
        <f t="shared" si="105"/>
        <v>-0.18974226250876036</v>
      </c>
      <c r="BW44" s="5">
        <f t="shared" si="106"/>
        <v>0.18974226250876036</v>
      </c>
      <c r="BX44">
        <v>-0.142007321119308</v>
      </c>
      <c r="BY44" s="16">
        <f t="shared" si="14"/>
        <v>142.00732111930799</v>
      </c>
      <c r="BZ44" s="5">
        <f t="shared" si="15"/>
        <v>0.33282965887337806</v>
      </c>
      <c r="CA44" s="16">
        <f t="shared" si="59"/>
        <v>3550.1830279826995</v>
      </c>
      <c r="CB44" s="5">
        <f t="shared" si="60"/>
        <v>0.33282965887337812</v>
      </c>
      <c r="CC44" s="14">
        <f t="shared" si="16"/>
        <v>4.7435565627190089E-3</v>
      </c>
      <c r="CD44" s="6">
        <f t="shared" si="61"/>
        <v>7.0164581042246488E-2</v>
      </c>
      <c r="CE44">
        <v>38</v>
      </c>
      <c r="CF44">
        <v>-22.788373767057902</v>
      </c>
      <c r="CG44" s="5">
        <f t="shared" si="62"/>
        <v>-0.19001653701110044</v>
      </c>
      <c r="CH44" s="5">
        <f t="shared" si="107"/>
        <v>0.19001653701110044</v>
      </c>
      <c r="CI44">
        <v>-1.1417293921113001</v>
      </c>
      <c r="CJ44" s="16">
        <f t="shared" si="63"/>
        <v>1141.7293921113001</v>
      </c>
      <c r="CK44" s="6">
        <f t="shared" si="133"/>
        <v>2.6759282627608596</v>
      </c>
      <c r="CL44" s="14">
        <f t="shared" si="134"/>
        <v>4.7504134252775113E-3</v>
      </c>
      <c r="CM44" s="6">
        <f t="shared" si="64"/>
        <v>0.56330429021649553</v>
      </c>
      <c r="CN44">
        <v>38</v>
      </c>
      <c r="CO44">
        <v>-22.834965321589301</v>
      </c>
      <c r="CP44" s="5">
        <f t="shared" si="108"/>
        <v>-0.18983632609020162</v>
      </c>
      <c r="CQ44" s="5">
        <f t="shared" si="109"/>
        <v>0.18983632609020162</v>
      </c>
      <c r="CR44">
        <v>-1.1662116274237599</v>
      </c>
      <c r="CS44" s="16">
        <f t="shared" si="65"/>
        <v>1166.2116274237599</v>
      </c>
      <c r="CT44" s="6">
        <f t="shared" si="135"/>
        <v>2.7333085017744372</v>
      </c>
      <c r="CU44" s="14">
        <f t="shared" si="136"/>
        <v>4.7459081522550402E-3</v>
      </c>
      <c r="CV44" s="6">
        <f t="shared" si="66"/>
        <v>0.57592949844081853</v>
      </c>
      <c r="CW44" s="27">
        <f t="shared" si="67"/>
        <v>2.7046183822676486</v>
      </c>
      <c r="CX44" s="22">
        <f t="shared" si="68"/>
        <v>4.7481607887662758E-3</v>
      </c>
      <c r="CY44" s="27">
        <f t="shared" si="69"/>
        <v>0.56961389948430863</v>
      </c>
      <c r="CZ44" s="19">
        <f t="shared" si="70"/>
        <v>348.76178163828695</v>
      </c>
      <c r="DA44">
        <v>38</v>
      </c>
      <c r="DB44">
        <v>-6.5390760122156699</v>
      </c>
      <c r="DC44" s="5">
        <f t="shared" si="110"/>
        <v>-0.19000941239326963</v>
      </c>
      <c r="DD44" s="5">
        <f t="shared" si="111"/>
        <v>0.19000941239326963</v>
      </c>
      <c r="DE44">
        <v>-0.14793332666158701</v>
      </c>
      <c r="DF44" s="16">
        <f t="shared" si="21"/>
        <v>147.93332666158702</v>
      </c>
      <c r="DG44" s="5">
        <f t="shared" si="22"/>
        <v>0.34671873436309453</v>
      </c>
      <c r="DH44" s="16">
        <f t="shared" si="71"/>
        <v>3698.3331665396754</v>
      </c>
      <c r="DI44" s="5">
        <f t="shared" si="72"/>
        <v>0.34671873436309458</v>
      </c>
      <c r="DJ44" s="14">
        <f t="shared" si="23"/>
        <v>4.7502353098317403E-3</v>
      </c>
      <c r="DK44" s="6">
        <f t="shared" si="73"/>
        <v>7.2989801925280998E-2</v>
      </c>
      <c r="DL44">
        <v>38</v>
      </c>
      <c r="DM44">
        <v>-22.688029998009</v>
      </c>
      <c r="DN44" s="5">
        <f t="shared" si="74"/>
        <v>-0.18981616295620185</v>
      </c>
      <c r="DO44" s="5">
        <f t="shared" si="112"/>
        <v>0.18981616295620185</v>
      </c>
      <c r="DP44">
        <v>-1.3995667919516599</v>
      </c>
      <c r="DQ44" s="16">
        <f t="shared" si="75"/>
        <v>1399.56679195166</v>
      </c>
      <c r="DR44" s="6">
        <f t="shared" si="137"/>
        <v>3.2802346686367025</v>
      </c>
      <c r="DS44" s="14">
        <f t="shared" si="138"/>
        <v>4.7454040739050461E-3</v>
      </c>
      <c r="DT44" s="6">
        <f t="shared" si="76"/>
        <v>0.691244542624873</v>
      </c>
      <c r="DU44">
        <v>38</v>
      </c>
      <c r="DV44">
        <v>-23.3937787118568</v>
      </c>
      <c r="DW44" s="5">
        <f t="shared" si="113"/>
        <v>-0.19005392961300061</v>
      </c>
      <c r="DX44" s="5">
        <f t="shared" si="114"/>
        <v>0.19005392961300061</v>
      </c>
      <c r="DY44">
        <v>-0.19499678164720499</v>
      </c>
      <c r="DZ44" s="16">
        <f t="shared" si="77"/>
        <v>194.99678164720498</v>
      </c>
      <c r="EA44" s="6">
        <f t="shared" si="139"/>
        <v>0.45702370698563671</v>
      </c>
      <c r="EB44" s="14">
        <f t="shared" si="140"/>
        <v>4.751348240325015E-3</v>
      </c>
      <c r="EC44" s="6">
        <f t="shared" si="78"/>
        <v>9.6188215190552762E-2</v>
      </c>
      <c r="ED44" s="27">
        <f t="shared" si="79"/>
        <v>1.8134767014998985</v>
      </c>
      <c r="EE44" s="22">
        <f t="shared" si="80"/>
        <v>4.7478196918683928E-3</v>
      </c>
      <c r="EF44" s="27">
        <f t="shared" si="115"/>
        <v>0.38195989300222299</v>
      </c>
      <c r="EG44" s="19">
        <f t="shared" si="116"/>
        <v>233.46548555673584</v>
      </c>
      <c r="EH44">
        <v>38</v>
      </c>
      <c r="EI44">
        <v>-8.2149114752616494</v>
      </c>
      <c r="EJ44" s="5">
        <f t="shared" si="117"/>
        <v>-0.19000876046746029</v>
      </c>
      <c r="EK44" s="5">
        <f t="shared" si="118"/>
        <v>0.19000876046746029</v>
      </c>
      <c r="EL44">
        <v>-0.16895197331905401</v>
      </c>
      <c r="EM44" s="16">
        <f t="shared" si="28"/>
        <v>168.95197331905402</v>
      </c>
      <c r="EN44" s="5">
        <f t="shared" si="29"/>
        <v>0.39598118746653282</v>
      </c>
      <c r="EO44" s="16">
        <f t="shared" si="83"/>
        <v>4223.7993329763503</v>
      </c>
      <c r="EP44" s="5">
        <f t="shared" si="84"/>
        <v>0.39598118746653288</v>
      </c>
      <c r="EQ44" s="14">
        <f t="shared" si="30"/>
        <v>4.7502190116865076E-3</v>
      </c>
      <c r="ER44" s="6">
        <f t="shared" si="85"/>
        <v>8.3360616950994962E-2</v>
      </c>
      <c r="ES44">
        <v>38</v>
      </c>
      <c r="ET44">
        <v>-22.618521900769998</v>
      </c>
      <c r="EU44" s="5">
        <f t="shared" si="86"/>
        <v>-0.18982808388529904</v>
      </c>
      <c r="EV44" s="5">
        <f t="shared" si="119"/>
        <v>0.18982808388529904</v>
      </c>
      <c r="EW44">
        <v>-0.28385203331708903</v>
      </c>
      <c r="EX44" s="16">
        <f t="shared" si="87"/>
        <v>283.85203331708902</v>
      </c>
      <c r="EY44" s="6">
        <f t="shared" si="141"/>
        <v>0.66527820308692731</v>
      </c>
      <c r="EZ44" s="14">
        <f t="shared" si="142"/>
        <v>4.7457020971324758E-3</v>
      </c>
      <c r="FA44" s="6">
        <f t="shared" si="88"/>
        <v>0.14018541186749006</v>
      </c>
      <c r="FB44">
        <v>38</v>
      </c>
      <c r="FC44">
        <v>-23.3271179006015</v>
      </c>
      <c r="FD44" s="5">
        <f t="shared" si="120"/>
        <v>-0.18984042390960099</v>
      </c>
      <c r="FE44" s="5">
        <f t="shared" si="121"/>
        <v>0.18984042390960099</v>
      </c>
      <c r="FF44">
        <v>-0.18748380243778201</v>
      </c>
      <c r="FG44" s="16">
        <f t="shared" si="89"/>
        <v>187.483802437782</v>
      </c>
      <c r="FH44" s="6">
        <f t="shared" si="143"/>
        <v>0.43941516196355157</v>
      </c>
      <c r="FI44" s="14">
        <f t="shared" si="144"/>
        <v>4.7460105977400243E-3</v>
      </c>
      <c r="FJ44" s="6">
        <f t="shared" si="90"/>
        <v>9.2586215920544765E-2</v>
      </c>
      <c r="FK44" s="27">
        <f t="shared" si="91"/>
        <v>0.50022485083900392</v>
      </c>
      <c r="FL44" s="22">
        <f t="shared" si="92"/>
        <v>4.7473105688530023E-3</v>
      </c>
      <c r="FM44" s="27">
        <f t="shared" si="93"/>
        <v>0.10537015507705939</v>
      </c>
      <c r="FN44" s="19">
        <f t="shared" si="94"/>
        <v>62.469519887324232</v>
      </c>
    </row>
    <row r="45" spans="6:170" x14ac:dyDescent="0.25">
      <c r="F45" s="1">
        <v>39</v>
      </c>
      <c r="G45" s="1">
        <v>-6.3466425999552003</v>
      </c>
      <c r="H45" s="5">
        <f t="shared" si="95"/>
        <v>-0.13015996858727075</v>
      </c>
      <c r="I45" s="5">
        <f t="shared" si="96"/>
        <v>0.13015996858727075</v>
      </c>
      <c r="J45" s="5">
        <v>-0.40380619466304801</v>
      </c>
      <c r="K45" s="16">
        <f t="shared" si="0"/>
        <v>403.80619466304802</v>
      </c>
      <c r="L45" s="5">
        <f t="shared" si="1"/>
        <v>0.9464207687415187</v>
      </c>
      <c r="M45" s="16">
        <f t="shared" si="35"/>
        <v>10095.1548665762</v>
      </c>
      <c r="N45" s="5">
        <f t="shared" si="36"/>
        <v>0.94642076874151881</v>
      </c>
      <c r="O45" s="14">
        <f t="shared" si="2"/>
        <v>3.2539992146817685E-3</v>
      </c>
      <c r="P45" s="6">
        <f t="shared" si="37"/>
        <v>0.29084849328523144</v>
      </c>
      <c r="Q45" s="1">
        <v>39</v>
      </c>
      <c r="R45" s="1">
        <v>-23.1875609802286</v>
      </c>
      <c r="S45" s="5">
        <f t="shared" si="38"/>
        <v>-0.19480344198370148</v>
      </c>
      <c r="T45" s="5">
        <f t="shared" si="97"/>
        <v>0.19480344198370148</v>
      </c>
      <c r="U45" s="1">
        <v>-1.4837015420198401</v>
      </c>
      <c r="V45" s="16">
        <f t="shared" si="39"/>
        <v>1483.70154201984</v>
      </c>
      <c r="W45" s="6">
        <f t="shared" si="122"/>
        <v>3.4774254891090002</v>
      </c>
      <c r="X45" s="14">
        <f t="shared" si="123"/>
        <v>4.8700860495925367E-3</v>
      </c>
      <c r="Y45" s="6">
        <f t="shared" si="40"/>
        <v>0.71403779187842986</v>
      </c>
      <c r="Z45" s="1">
        <v>39</v>
      </c>
      <c r="AA45" s="1">
        <v>-22.955245773591699</v>
      </c>
      <c r="AB45" s="5">
        <f t="shared" si="98"/>
        <v>-0.19493154540579738</v>
      </c>
      <c r="AC45" s="5">
        <f t="shared" si="99"/>
        <v>0.19493154540579738</v>
      </c>
      <c r="AD45" s="1">
        <v>-1.5532838180661199</v>
      </c>
      <c r="AE45" s="16">
        <f t="shared" si="41"/>
        <v>1553.2838180661199</v>
      </c>
      <c r="AF45" s="6">
        <f t="shared" si="124"/>
        <v>3.6405089485924682</v>
      </c>
      <c r="AG45" s="14">
        <f t="shared" si="125"/>
        <v>4.8732886351449348E-3</v>
      </c>
      <c r="AH45" s="6">
        <f t="shared" si="42"/>
        <v>0.74703331182520805</v>
      </c>
      <c r="AI45" s="27">
        <f t="shared" si="43"/>
        <v>3.558967218850734</v>
      </c>
      <c r="AJ45" s="22">
        <f t="shared" si="44"/>
        <v>4.8716873423687353E-3</v>
      </c>
      <c r="AK45" s="27">
        <f t="shared" si="45"/>
        <v>0.73054097456103906</v>
      </c>
      <c r="AL45" s="19">
        <f t="shared" si="46"/>
        <v>451.85603648276293</v>
      </c>
      <c r="AM45">
        <v>39</v>
      </c>
      <c r="AN45">
        <v>-6.3788159769650497</v>
      </c>
      <c r="AO45" s="5">
        <f t="shared" si="100"/>
        <v>-0.12983610115712008</v>
      </c>
      <c r="AP45" s="5">
        <f t="shared" si="101"/>
        <v>0.12983610115712008</v>
      </c>
      <c r="AQ45">
        <v>-0.24433732032775901</v>
      </c>
      <c r="AR45" s="16">
        <f t="shared" si="126"/>
        <v>244.33732032775902</v>
      </c>
      <c r="AS45" s="5">
        <f t="shared" si="127"/>
        <v>0.57266559451818511</v>
      </c>
      <c r="AT45" s="16">
        <f t="shared" si="47"/>
        <v>6108.4330081939752</v>
      </c>
      <c r="AU45" s="5">
        <f t="shared" si="48"/>
        <v>0.57266559451818522</v>
      </c>
      <c r="AV45" s="14">
        <f t="shared" si="128"/>
        <v>3.2459025289280018E-3</v>
      </c>
      <c r="AW45" s="6">
        <f t="shared" si="49"/>
        <v>0.17642723076694322</v>
      </c>
      <c r="AX45">
        <v>39</v>
      </c>
      <c r="AY45">
        <v>-22.680533084002299</v>
      </c>
      <c r="AZ45" s="5">
        <f t="shared" si="50"/>
        <v>-0.19496274471249819</v>
      </c>
      <c r="BA45" s="5">
        <f t="shared" si="102"/>
        <v>0.19496274471249819</v>
      </c>
      <c r="BB45">
        <v>-1.5494916588068</v>
      </c>
      <c r="BC45" s="16">
        <f t="shared" si="51"/>
        <v>1549.4916588067999</v>
      </c>
      <c r="BD45" s="6">
        <f t="shared" si="129"/>
        <v>3.6316210753284377</v>
      </c>
      <c r="BE45" s="14">
        <f t="shared" si="130"/>
        <v>4.8740686178124545E-3</v>
      </c>
      <c r="BF45" s="6">
        <f t="shared" si="52"/>
        <v>0.74509026443668669</v>
      </c>
      <c r="BG45">
        <v>40</v>
      </c>
      <c r="BH45">
        <v>-22.600684232666399</v>
      </c>
      <c r="BI45" s="5">
        <f t="shared" si="103"/>
        <v>-0.19214120979830085</v>
      </c>
      <c r="BJ45" s="5">
        <f t="shared" si="104"/>
        <v>0.19214120979830085</v>
      </c>
      <c r="BK45">
        <v>-0.178853049874306</v>
      </c>
      <c r="BL45" s="16">
        <f t="shared" si="53"/>
        <v>180.52719533443502</v>
      </c>
      <c r="BM45" s="6">
        <f t="shared" si="131"/>
        <v>0.42311061406508205</v>
      </c>
      <c r="BN45" s="14">
        <f t="shared" si="132"/>
        <v>4.8035302449575216E-3</v>
      </c>
      <c r="BO45" s="6">
        <f t="shared" si="54"/>
        <v>8.8083262202676885E-2</v>
      </c>
      <c r="BP45" s="27">
        <f t="shared" si="55"/>
        <v>1.5424657613039015</v>
      </c>
      <c r="BQ45" s="22">
        <f t="shared" si="56"/>
        <v>4.3078337972326597E-3</v>
      </c>
      <c r="BR45" s="27">
        <f t="shared" si="57"/>
        <v>0.35806064809064292</v>
      </c>
      <c r="BS45" s="19">
        <f t="shared" si="58"/>
        <v>166.89357077217338</v>
      </c>
      <c r="BT45">
        <v>39</v>
      </c>
      <c r="BU45">
        <v>-6.1651625657902596</v>
      </c>
      <c r="BV45" s="5">
        <f t="shared" si="105"/>
        <v>-0.19484171934205996</v>
      </c>
      <c r="BW45" s="5">
        <f t="shared" si="106"/>
        <v>0.19484171934205996</v>
      </c>
      <c r="BX45">
        <v>-0.14303326606750499</v>
      </c>
      <c r="BY45" s="16">
        <f t="shared" si="14"/>
        <v>143.033266067505</v>
      </c>
      <c r="BZ45" s="5">
        <f t="shared" si="15"/>
        <v>0.33523421734571479</v>
      </c>
      <c r="CA45" s="16">
        <f t="shared" si="59"/>
        <v>3575.8316516876248</v>
      </c>
      <c r="CB45" s="5">
        <f t="shared" si="60"/>
        <v>0.33523421734571485</v>
      </c>
      <c r="CC45" s="14">
        <f t="shared" si="16"/>
        <v>4.8710429835514988E-3</v>
      </c>
      <c r="CD45" s="6">
        <f t="shared" si="61"/>
        <v>6.8821855704770243E-2</v>
      </c>
      <c r="CE45">
        <v>39</v>
      </c>
      <c r="CF45">
        <v>-22.793279834755701</v>
      </c>
      <c r="CG45" s="5">
        <f t="shared" si="62"/>
        <v>-0.19492260470889988</v>
      </c>
      <c r="CH45" s="5">
        <f t="shared" si="107"/>
        <v>0.19492260470889988</v>
      </c>
      <c r="CI45">
        <v>-1.1851135641336401</v>
      </c>
      <c r="CJ45" s="16">
        <f t="shared" si="63"/>
        <v>1185.11356413364</v>
      </c>
      <c r="CK45" s="6">
        <f t="shared" si="133"/>
        <v>2.7776099159382186</v>
      </c>
      <c r="CL45" s="14">
        <f t="shared" si="134"/>
        <v>4.8730651177224969E-3</v>
      </c>
      <c r="CM45" s="6">
        <f t="shared" si="64"/>
        <v>0.56999236596213965</v>
      </c>
      <c r="CN45">
        <v>39</v>
      </c>
      <c r="CO45">
        <v>-22.840174767620301</v>
      </c>
      <c r="CP45" s="5">
        <f t="shared" si="108"/>
        <v>-0.19504577212120111</v>
      </c>
      <c r="CQ45" s="5">
        <f t="shared" si="109"/>
        <v>0.19504577212120111</v>
      </c>
      <c r="CR45">
        <v>-1.21432952582836</v>
      </c>
      <c r="CS45" s="16">
        <f t="shared" si="65"/>
        <v>1214.3295258283599</v>
      </c>
      <c r="CT45" s="6">
        <f t="shared" si="135"/>
        <v>2.8460848261602187</v>
      </c>
      <c r="CU45" s="14">
        <f t="shared" si="136"/>
        <v>4.8761443030300279E-3</v>
      </c>
      <c r="CV45" s="6">
        <f t="shared" si="66"/>
        <v>0.58367526662237346</v>
      </c>
      <c r="CW45" s="27">
        <f t="shared" si="67"/>
        <v>2.8118473710492187</v>
      </c>
      <c r="CX45" s="22">
        <f t="shared" si="68"/>
        <v>4.8746047103762624E-3</v>
      </c>
      <c r="CY45" s="27">
        <f t="shared" si="69"/>
        <v>0.57683597709242296</v>
      </c>
      <c r="CZ45" s="19">
        <f t="shared" si="70"/>
        <v>349.72755328630262</v>
      </c>
      <c r="DA45">
        <v>39</v>
      </c>
      <c r="DB45">
        <v>-6.5440934660950596</v>
      </c>
      <c r="DC45" s="5">
        <f t="shared" si="110"/>
        <v>-0.1950268662726593</v>
      </c>
      <c r="DD45" s="5">
        <f t="shared" si="111"/>
        <v>0.1950268662726593</v>
      </c>
      <c r="DE45">
        <v>-0.14827772974968001</v>
      </c>
      <c r="DF45" s="16">
        <f t="shared" si="21"/>
        <v>148.27772974968002</v>
      </c>
      <c r="DG45" s="5">
        <f t="shared" si="22"/>
        <v>0.34752592910081259</v>
      </c>
      <c r="DH45" s="16">
        <f t="shared" si="71"/>
        <v>3706.9432437420005</v>
      </c>
      <c r="DI45" s="5">
        <f t="shared" si="72"/>
        <v>0.34752592910081259</v>
      </c>
      <c r="DJ45" s="14">
        <f t="shared" si="23"/>
        <v>4.875671656816483E-3</v>
      </c>
      <c r="DK45" s="6">
        <f t="shared" si="73"/>
        <v>7.1277549753570951E-2</v>
      </c>
      <c r="DL45">
        <v>39</v>
      </c>
      <c r="DM45">
        <v>-22.693128244122899</v>
      </c>
      <c r="DN45" s="5">
        <f t="shared" si="74"/>
        <v>-0.19491440907010116</v>
      </c>
      <c r="DO45" s="5">
        <f t="shared" si="112"/>
        <v>0.19491440907010116</v>
      </c>
      <c r="DP45">
        <v>-1.4553457498550399</v>
      </c>
      <c r="DQ45" s="16">
        <f t="shared" si="75"/>
        <v>1455.3457498550399</v>
      </c>
      <c r="DR45" s="6">
        <f t="shared" si="137"/>
        <v>3.41096660122275</v>
      </c>
      <c r="DS45" s="14">
        <f t="shared" si="138"/>
        <v>4.8728602267525288E-3</v>
      </c>
      <c r="DT45" s="6">
        <f t="shared" si="76"/>
        <v>0.69999270295014315</v>
      </c>
      <c r="DU45">
        <v>39</v>
      </c>
      <c r="DV45">
        <v>-23.3986976783725</v>
      </c>
      <c r="DW45" s="5">
        <f t="shared" si="113"/>
        <v>-0.19497289612870006</v>
      </c>
      <c r="DX45" s="5">
        <f t="shared" si="114"/>
        <v>0.19497289612870006</v>
      </c>
      <c r="DY45">
        <v>-0.19716713577508899</v>
      </c>
      <c r="DZ45" s="16">
        <f t="shared" si="77"/>
        <v>197.16713577508898</v>
      </c>
      <c r="EA45" s="6">
        <f t="shared" si="139"/>
        <v>0.4621104744728648</v>
      </c>
      <c r="EB45" s="14">
        <f t="shared" si="140"/>
        <v>4.8743224032175014E-3</v>
      </c>
      <c r="EC45" s="6">
        <f t="shared" si="78"/>
        <v>9.4805069555479016E-2</v>
      </c>
      <c r="ED45" s="27">
        <f t="shared" si="79"/>
        <v>1.8792462651617812</v>
      </c>
      <c r="EE45" s="22">
        <f t="shared" si="80"/>
        <v>4.8742659417845054E-3</v>
      </c>
      <c r="EF45" s="27">
        <f t="shared" si="115"/>
        <v>0.38554446712724399</v>
      </c>
      <c r="EG45" s="19">
        <f t="shared" si="116"/>
        <v>239.72235306247543</v>
      </c>
      <c r="EH45">
        <v>39</v>
      </c>
      <c r="EI45">
        <v>-8.2198177292239691</v>
      </c>
      <c r="EJ45" s="5">
        <f t="shared" si="117"/>
        <v>-0.19491501442977999</v>
      </c>
      <c r="EK45" s="5">
        <f t="shared" si="118"/>
        <v>0.19491501442977999</v>
      </c>
      <c r="EL45">
        <v>-0.17293822020292299</v>
      </c>
      <c r="EM45" s="16">
        <f t="shared" si="28"/>
        <v>172.93822020292299</v>
      </c>
      <c r="EN45" s="5">
        <f t="shared" si="29"/>
        <v>0.40532395360060081</v>
      </c>
      <c r="EO45" s="16">
        <f t="shared" si="83"/>
        <v>4323.4555050730751</v>
      </c>
      <c r="EP45" s="5">
        <f t="shared" si="84"/>
        <v>0.40532395360060081</v>
      </c>
      <c r="EQ45" s="14">
        <f t="shared" si="30"/>
        <v>4.8728753607444998E-3</v>
      </c>
      <c r="ER45" s="6">
        <f t="shared" si="85"/>
        <v>8.3179626728370412E-2</v>
      </c>
      <c r="ES45">
        <v>39</v>
      </c>
      <c r="ET45">
        <v>-22.623445197935698</v>
      </c>
      <c r="EU45" s="5">
        <f t="shared" si="86"/>
        <v>-0.19475138105099887</v>
      </c>
      <c r="EV45" s="5">
        <f t="shared" si="119"/>
        <v>0.19475138105099887</v>
      </c>
      <c r="EW45">
        <v>-0.29418114572763399</v>
      </c>
      <c r="EX45" s="16">
        <f t="shared" si="87"/>
        <v>294.18114572763398</v>
      </c>
      <c r="EY45" s="6">
        <f t="shared" si="141"/>
        <v>0.6894870602991422</v>
      </c>
      <c r="EZ45" s="14">
        <f t="shared" si="142"/>
        <v>4.8687845262749717E-3</v>
      </c>
      <c r="FA45" s="6">
        <f t="shared" si="88"/>
        <v>0.14161379633422752</v>
      </c>
      <c r="FB45">
        <v>39</v>
      </c>
      <c r="FC45">
        <v>-23.332110348469399</v>
      </c>
      <c r="FD45" s="5">
        <f t="shared" si="120"/>
        <v>-0.19483287177749986</v>
      </c>
      <c r="FE45" s="5">
        <f t="shared" si="121"/>
        <v>0.19483287177749986</v>
      </c>
      <c r="FF45">
        <v>-0.187332928180695</v>
      </c>
      <c r="FG45" s="16">
        <f t="shared" si="89"/>
        <v>187.33292818069501</v>
      </c>
      <c r="FH45" s="6">
        <f t="shared" si="143"/>
        <v>0.43906155042350392</v>
      </c>
      <c r="FI45" s="14">
        <f t="shared" si="144"/>
        <v>4.8708217944374967E-3</v>
      </c>
      <c r="FJ45" s="6">
        <f t="shared" si="90"/>
        <v>9.0141164869738097E-2</v>
      </c>
      <c r="FK45" s="27">
        <f t="shared" si="91"/>
        <v>0.5112908547744156</v>
      </c>
      <c r="FL45" s="22">
        <f t="shared" si="92"/>
        <v>4.8708272271523224E-3</v>
      </c>
      <c r="FM45" s="27">
        <f t="shared" si="93"/>
        <v>0.10497002478844572</v>
      </c>
      <c r="FN45" s="19">
        <f t="shared" si="94"/>
        <v>64.811367576437902</v>
      </c>
    </row>
    <row r="46" spans="6:170" x14ac:dyDescent="0.25">
      <c r="F46" s="1">
        <v>40</v>
      </c>
      <c r="G46" s="1">
        <v>-6.3499124269972702</v>
      </c>
      <c r="H46" s="5">
        <f t="shared" si="95"/>
        <v>-0.13342979562934065</v>
      </c>
      <c r="I46" s="5">
        <f t="shared" si="96"/>
        <v>0.13342979562934065</v>
      </c>
      <c r="J46" s="5">
        <v>-0.41502472013235098</v>
      </c>
      <c r="K46" s="16">
        <f t="shared" si="0"/>
        <v>415.02472013235098</v>
      </c>
      <c r="L46" s="5">
        <f t="shared" si="1"/>
        <v>0.97271418781019769</v>
      </c>
      <c r="M46" s="16">
        <f t="shared" si="35"/>
        <v>10375.618003308775</v>
      </c>
      <c r="N46" s="5">
        <f t="shared" si="36"/>
        <v>0.97271418781019769</v>
      </c>
      <c r="O46" s="14">
        <f t="shared" si="2"/>
        <v>3.3357448907335163E-3</v>
      </c>
      <c r="P46" s="6">
        <f t="shared" si="37"/>
        <v>0.29160329092081799</v>
      </c>
      <c r="Q46" s="1">
        <v>40</v>
      </c>
      <c r="R46" s="1">
        <v>-23.192643952652102</v>
      </c>
      <c r="S46" s="5">
        <f t="shared" si="38"/>
        <v>-0.19988641440720301</v>
      </c>
      <c r="T46" s="5">
        <f t="shared" si="97"/>
        <v>0.19988641440720301</v>
      </c>
      <c r="U46" s="1">
        <v>-1.52479335665703</v>
      </c>
      <c r="V46" s="16">
        <f t="shared" si="39"/>
        <v>1524.79335665703</v>
      </c>
      <c r="W46" s="6">
        <f t="shared" si="122"/>
        <v>3.5737344296649138</v>
      </c>
      <c r="X46" s="14">
        <f t="shared" si="123"/>
        <v>4.9971603601800755E-3</v>
      </c>
      <c r="Y46" s="6">
        <f t="shared" si="40"/>
        <v>0.71515304134369073</v>
      </c>
      <c r="Z46" s="1">
        <v>40</v>
      </c>
      <c r="AA46" s="1">
        <v>-22.960262063317799</v>
      </c>
      <c r="AB46" s="5">
        <f t="shared" si="98"/>
        <v>-0.19994783513189773</v>
      </c>
      <c r="AC46" s="5">
        <f t="shared" si="99"/>
        <v>0.19994783513189773</v>
      </c>
      <c r="AD46" s="1">
        <v>-1.5469260513782499</v>
      </c>
      <c r="AE46" s="16">
        <f t="shared" si="41"/>
        <v>1546.9260513782499</v>
      </c>
      <c r="AF46" s="6">
        <f t="shared" si="124"/>
        <v>3.6256079329177728</v>
      </c>
      <c r="AG46" s="14">
        <f t="shared" si="125"/>
        <v>4.9986958782974435E-3</v>
      </c>
      <c r="AH46" s="6">
        <f t="shared" si="42"/>
        <v>0.72531076528557592</v>
      </c>
      <c r="AI46" s="27">
        <f t="shared" si="43"/>
        <v>3.5996711812913436</v>
      </c>
      <c r="AJ46" s="22">
        <f t="shared" si="44"/>
        <v>4.9979281192387599E-3</v>
      </c>
      <c r="AK46" s="27">
        <f t="shared" si="45"/>
        <v>0.72023268350638336</v>
      </c>
      <c r="AL46" s="19">
        <f t="shared" si="46"/>
        <v>451.88385165730176</v>
      </c>
      <c r="AM46">
        <v>40</v>
      </c>
      <c r="AN46">
        <v>-6.3819440567091599</v>
      </c>
      <c r="AO46" s="5">
        <f t="shared" si="100"/>
        <v>-0.1329641809012303</v>
      </c>
      <c r="AP46" s="5">
        <f t="shared" si="101"/>
        <v>0.1329641809012303</v>
      </c>
      <c r="AQ46">
        <v>-0.25579575449228298</v>
      </c>
      <c r="AR46" s="16">
        <f t="shared" si="126"/>
        <v>255.79575449228298</v>
      </c>
      <c r="AS46" s="5">
        <f t="shared" si="127"/>
        <v>0.59952129959128819</v>
      </c>
      <c r="AT46" s="16">
        <f t="shared" si="47"/>
        <v>6394.8938623070744</v>
      </c>
      <c r="AU46" s="5">
        <f t="shared" si="48"/>
        <v>0.5995212995912883</v>
      </c>
      <c r="AV46" s="14">
        <f t="shared" si="128"/>
        <v>3.3241045225307574E-3</v>
      </c>
      <c r="AW46" s="6">
        <f t="shared" si="49"/>
        <v>0.18035573055171311</v>
      </c>
      <c r="AX46">
        <v>40</v>
      </c>
      <c r="AY46">
        <v>-22.685470909800301</v>
      </c>
      <c r="AZ46" s="5">
        <f t="shared" si="50"/>
        <v>-0.19990057051050059</v>
      </c>
      <c r="BA46" s="5">
        <f t="shared" si="102"/>
        <v>0.19990057051050059</v>
      </c>
      <c r="BB46">
        <v>-1.5496898442506799</v>
      </c>
      <c r="BC46" s="16">
        <f t="shared" si="51"/>
        <v>1549.6898442506799</v>
      </c>
      <c r="BD46" s="6">
        <f t="shared" si="129"/>
        <v>3.6320855724625307</v>
      </c>
      <c r="BE46" s="14">
        <f t="shared" si="130"/>
        <v>4.9975142627625146E-3</v>
      </c>
      <c r="BF46" s="6">
        <f t="shared" si="52"/>
        <v>0.72677843053414215</v>
      </c>
      <c r="BG46">
        <v>41</v>
      </c>
      <c r="BH46">
        <v>-22.605575911430201</v>
      </c>
      <c r="BI46" s="5">
        <f t="shared" si="103"/>
        <v>-0.19703288856210222</v>
      </c>
      <c r="BJ46" s="5">
        <f t="shared" si="104"/>
        <v>0.19703288856210222</v>
      </c>
      <c r="BK46">
        <v>-0.178936682641506</v>
      </c>
      <c r="BL46" s="16">
        <f t="shared" si="53"/>
        <v>176.891498267651</v>
      </c>
      <c r="BM46" s="6">
        <f t="shared" si="131"/>
        <v>0.41458944906480699</v>
      </c>
      <c r="BN46" s="14">
        <f t="shared" si="132"/>
        <v>4.925822214052555E-3</v>
      </c>
      <c r="BO46" s="6">
        <f t="shared" si="54"/>
        <v>8.4166547440963663E-2</v>
      </c>
      <c r="BP46" s="27">
        <f t="shared" si="55"/>
        <v>1.5487321070395419</v>
      </c>
      <c r="BQ46" s="22">
        <f t="shared" si="56"/>
        <v>4.4158136664486092E-3</v>
      </c>
      <c r="BR46" s="27">
        <f t="shared" si="57"/>
        <v>0.35072406220552782</v>
      </c>
      <c r="BS46" s="19">
        <f t="shared" si="58"/>
        <v>178.51298668621538</v>
      </c>
      <c r="BT46">
        <v>40</v>
      </c>
      <c r="BU46">
        <v>-6.17016050846141</v>
      </c>
      <c r="BV46" s="5">
        <f t="shared" si="105"/>
        <v>-0.19983966201321035</v>
      </c>
      <c r="BW46" s="5">
        <f t="shared" si="106"/>
        <v>0.19983966201321035</v>
      </c>
      <c r="BX46">
        <v>-0.14238916337490101</v>
      </c>
      <c r="BY46" s="16">
        <f t="shared" si="14"/>
        <v>142.38916337490102</v>
      </c>
      <c r="BZ46" s="5">
        <f t="shared" si="15"/>
        <v>0.33372460165992424</v>
      </c>
      <c r="CA46" s="16">
        <f t="shared" si="59"/>
        <v>3559.7290843725254</v>
      </c>
      <c r="CB46" s="5">
        <f t="shared" si="60"/>
        <v>0.33372460165992429</v>
      </c>
      <c r="CC46" s="14">
        <f t="shared" si="16"/>
        <v>4.9959915503302588E-3</v>
      </c>
      <c r="CD46" s="6">
        <f t="shared" si="61"/>
        <v>6.6798471994586037E-2</v>
      </c>
      <c r="CE46">
        <v>40</v>
      </c>
      <c r="CF46">
        <v>-22.798387394095499</v>
      </c>
      <c r="CG46" s="5">
        <f t="shared" si="62"/>
        <v>-0.20003016404869811</v>
      </c>
      <c r="CH46" s="5">
        <f t="shared" si="107"/>
        <v>0.20003016404869811</v>
      </c>
      <c r="CI46">
        <v>-1.22811589390039</v>
      </c>
      <c r="CJ46" s="16">
        <f t="shared" si="63"/>
        <v>1228.1158939003899</v>
      </c>
      <c r="CK46" s="6">
        <f t="shared" si="133"/>
        <v>2.8783966263290388</v>
      </c>
      <c r="CL46" s="14">
        <f t="shared" si="134"/>
        <v>5.0007541012174524E-3</v>
      </c>
      <c r="CM46" s="6">
        <f t="shared" si="64"/>
        <v>0.57559251426265545</v>
      </c>
      <c r="CN46">
        <v>40</v>
      </c>
      <c r="CO46">
        <v>-22.844879110845401</v>
      </c>
      <c r="CP46" s="5">
        <f t="shared" si="108"/>
        <v>-0.19975011534630127</v>
      </c>
      <c r="CQ46" s="5">
        <f t="shared" si="109"/>
        <v>0.19975011534630127</v>
      </c>
      <c r="CR46">
        <v>-1.23892519623041</v>
      </c>
      <c r="CS46" s="16">
        <f t="shared" si="65"/>
        <v>1238.9251962304099</v>
      </c>
      <c r="CT46" s="6">
        <f t="shared" si="135"/>
        <v>2.9037309286650235</v>
      </c>
      <c r="CU46" s="14">
        <f t="shared" si="136"/>
        <v>4.9937528836575314E-3</v>
      </c>
      <c r="CV46" s="6">
        <f t="shared" si="66"/>
        <v>0.58147269124343792</v>
      </c>
      <c r="CW46" s="27">
        <f t="shared" si="67"/>
        <v>2.8910637774970311</v>
      </c>
      <c r="CX46" s="22">
        <f t="shared" si="68"/>
        <v>4.9972534924374919E-3</v>
      </c>
      <c r="CY46" s="27">
        <f t="shared" si="69"/>
        <v>0.57853054320181541</v>
      </c>
      <c r="CZ46" s="19">
        <f t="shared" si="70"/>
        <v>366.3701616388899</v>
      </c>
      <c r="DA46">
        <v>40</v>
      </c>
      <c r="DB46">
        <v>-6.5491435628311603</v>
      </c>
      <c r="DC46" s="5">
        <f t="shared" si="110"/>
        <v>-0.20007696300875999</v>
      </c>
      <c r="DD46" s="5">
        <f t="shared" si="111"/>
        <v>0.20007696300875999</v>
      </c>
      <c r="DE46">
        <v>-0.14819502830505399</v>
      </c>
      <c r="DF46" s="16">
        <f t="shared" si="21"/>
        <v>148.195028305054</v>
      </c>
      <c r="DG46" s="5">
        <f t="shared" si="22"/>
        <v>0.3473320975899703</v>
      </c>
      <c r="DH46" s="16">
        <f t="shared" si="71"/>
        <v>3704.87570762635</v>
      </c>
      <c r="DI46" s="5">
        <f t="shared" si="72"/>
        <v>0.34733209758997036</v>
      </c>
      <c r="DJ46" s="14">
        <f t="shared" si="23"/>
        <v>5.0019240752189999E-3</v>
      </c>
      <c r="DK46" s="6">
        <f t="shared" si="73"/>
        <v>6.9439698077536888E-2</v>
      </c>
      <c r="DL46">
        <v>40</v>
      </c>
      <c r="DM46">
        <v>-22.6981192018747</v>
      </c>
      <c r="DN46" s="5">
        <f t="shared" si="74"/>
        <v>-0.19990536682190196</v>
      </c>
      <c r="DO46" s="5">
        <f t="shared" si="112"/>
        <v>0.19990536682190196</v>
      </c>
      <c r="DP46">
        <v>-1.5078084543347401</v>
      </c>
      <c r="DQ46" s="16">
        <f t="shared" si="75"/>
        <v>1507.8084543347402</v>
      </c>
      <c r="DR46" s="6">
        <f t="shared" si="137"/>
        <v>3.533926064847047</v>
      </c>
      <c r="DS46" s="14">
        <f t="shared" si="138"/>
        <v>4.9976341705475491E-3</v>
      </c>
      <c r="DT46" s="6">
        <f t="shared" si="76"/>
        <v>0.70711979793828417</v>
      </c>
      <c r="DU46">
        <v>40</v>
      </c>
      <c r="DV46">
        <v>-23.403793223650901</v>
      </c>
      <c r="DW46" s="5">
        <f t="shared" si="113"/>
        <v>-0.20006844140710101</v>
      </c>
      <c r="DX46" s="5">
        <f t="shared" si="114"/>
        <v>0.20006844140710101</v>
      </c>
      <c r="DY46">
        <v>-0.19712857902049999</v>
      </c>
      <c r="DZ46" s="16">
        <f t="shared" si="77"/>
        <v>197.12857902049998</v>
      </c>
      <c r="EA46" s="6">
        <f t="shared" si="139"/>
        <v>0.46202010707929686</v>
      </c>
      <c r="EB46" s="14">
        <f t="shared" si="140"/>
        <v>5.0017110351775248E-3</v>
      </c>
      <c r="EC46" s="6">
        <f t="shared" si="78"/>
        <v>9.2372410926953627E-2</v>
      </c>
      <c r="ED46" s="27">
        <f t="shared" si="79"/>
        <v>1.9406290812185087</v>
      </c>
      <c r="EE46" s="22">
        <f t="shared" si="80"/>
        <v>4.9997791228832741E-3</v>
      </c>
      <c r="EF46" s="27">
        <f t="shared" si="115"/>
        <v>0.38814296262339409</v>
      </c>
      <c r="EG46" s="19">
        <f t="shared" si="116"/>
        <v>238.42519999230328</v>
      </c>
      <c r="EH46">
        <v>40</v>
      </c>
      <c r="EI46">
        <v>-8.2249431699574895</v>
      </c>
      <c r="EJ46" s="5">
        <f t="shared" si="117"/>
        <v>-0.20004045516330038</v>
      </c>
      <c r="EK46" s="5">
        <f t="shared" si="118"/>
        <v>0.20004045516330038</v>
      </c>
      <c r="EL46">
        <v>-0.177163630723953</v>
      </c>
      <c r="EM46" s="16">
        <f t="shared" si="28"/>
        <v>177.16363072395299</v>
      </c>
      <c r="EN46" s="5">
        <f t="shared" si="29"/>
        <v>0.41522725950926487</v>
      </c>
      <c r="EO46" s="16">
        <f t="shared" si="83"/>
        <v>4429.0907680988248</v>
      </c>
      <c r="EP46" s="5">
        <f t="shared" si="84"/>
        <v>0.41522725950926487</v>
      </c>
      <c r="EQ46" s="14">
        <f t="shared" si="30"/>
        <v>5.0010113790825098E-3</v>
      </c>
      <c r="ER46" s="6">
        <f t="shared" si="85"/>
        <v>8.302865721242228E-2</v>
      </c>
      <c r="ES46">
        <v>40</v>
      </c>
      <c r="ET46">
        <v>-22.628347354078599</v>
      </c>
      <c r="EU46" s="5">
        <f t="shared" si="86"/>
        <v>-0.19965353719389967</v>
      </c>
      <c r="EV46" s="5">
        <f t="shared" si="119"/>
        <v>0.19965353719389967</v>
      </c>
      <c r="EW46">
        <v>-0.306675955653191</v>
      </c>
      <c r="EX46" s="16">
        <f t="shared" si="87"/>
        <v>306.67595565319101</v>
      </c>
      <c r="EY46" s="6">
        <f t="shared" si="141"/>
        <v>0.71877177106216639</v>
      </c>
      <c r="EZ46" s="14">
        <f t="shared" si="142"/>
        <v>4.9913384298474915E-3</v>
      </c>
      <c r="FA46" s="6">
        <f t="shared" si="88"/>
        <v>0.14400381403994045</v>
      </c>
      <c r="FB46">
        <v>40</v>
      </c>
      <c r="FC46">
        <v>-23.3371022375437</v>
      </c>
      <c r="FD46" s="5">
        <f t="shared" si="120"/>
        <v>-0.19982476085180068</v>
      </c>
      <c r="FE46" s="5">
        <f t="shared" si="121"/>
        <v>0.19982476085180068</v>
      </c>
      <c r="FF46">
        <v>-0.18732286989688901</v>
      </c>
      <c r="FG46" s="16">
        <f t="shared" si="89"/>
        <v>187.32286989688902</v>
      </c>
      <c r="FH46" s="6">
        <f t="shared" si="143"/>
        <v>0.43903797632083363</v>
      </c>
      <c r="FI46" s="14">
        <f t="shared" si="144"/>
        <v>4.9956190212950167E-3</v>
      </c>
      <c r="FJ46" s="6">
        <f t="shared" si="90"/>
        <v>8.7884599375839034E-2</v>
      </c>
      <c r="FK46" s="27">
        <f t="shared" si="91"/>
        <v>0.5243456689640883</v>
      </c>
      <c r="FL46" s="22">
        <f t="shared" si="92"/>
        <v>4.9959896100750063E-3</v>
      </c>
      <c r="FM46" s="27">
        <f t="shared" si="93"/>
        <v>0.10495331453585952</v>
      </c>
      <c r="FN46" s="19">
        <f t="shared" si="94"/>
        <v>67.784883357100583</v>
      </c>
    </row>
    <row r="47" spans="6:170" x14ac:dyDescent="0.25">
      <c r="F47" s="1">
        <v>41</v>
      </c>
      <c r="G47" s="1">
        <v>-6.35308758509822</v>
      </c>
      <c r="H47" s="5">
        <f t="shared" si="95"/>
        <v>-0.13660495373029047</v>
      </c>
      <c r="I47" s="5">
        <f t="shared" si="96"/>
        <v>0.13660495373029047</v>
      </c>
      <c r="J47" s="5">
        <v>-0.42102728039026299</v>
      </c>
      <c r="K47" s="16">
        <f t="shared" si="0"/>
        <v>421.027280390263</v>
      </c>
      <c r="L47" s="5">
        <f t="shared" si="1"/>
        <v>0.98678268841467887</v>
      </c>
      <c r="M47" s="16">
        <f t="shared" si="35"/>
        <v>10525.682009756574</v>
      </c>
      <c r="N47" s="5">
        <f t="shared" si="36"/>
        <v>0.98678268841467887</v>
      </c>
      <c r="O47" s="14">
        <f t="shared" si="2"/>
        <v>3.4151238432572617E-3</v>
      </c>
      <c r="P47" s="6">
        <f t="shared" si="37"/>
        <v>0.28894492080073725</v>
      </c>
      <c r="Q47" s="1">
        <v>41</v>
      </c>
      <c r="R47" s="1">
        <v>-23.197632535531199</v>
      </c>
      <c r="S47" s="5">
        <f t="shared" si="38"/>
        <v>-0.20487499728629999</v>
      </c>
      <c r="T47" s="5">
        <f t="shared" si="97"/>
        <v>0.20487499728629999</v>
      </c>
      <c r="U47" s="1">
        <v>-1.5378817915916401</v>
      </c>
      <c r="V47" s="16">
        <f t="shared" si="39"/>
        <v>1537.88179159164</v>
      </c>
      <c r="W47" s="6">
        <f t="shared" si="122"/>
        <v>3.6044104490429065</v>
      </c>
      <c r="X47" s="14">
        <f t="shared" si="123"/>
        <v>5.1218749321574998E-3</v>
      </c>
      <c r="Y47" s="6">
        <f t="shared" si="40"/>
        <v>0.70372871200207388</v>
      </c>
      <c r="Z47" s="1">
        <v>41</v>
      </c>
      <c r="AA47" s="1">
        <v>-22.965298888707</v>
      </c>
      <c r="AB47" s="5">
        <f t="shared" si="98"/>
        <v>-0.20498466052109876</v>
      </c>
      <c r="AC47" s="5">
        <f t="shared" si="99"/>
        <v>0.20498466052109876</v>
      </c>
      <c r="AD47" s="1">
        <v>-1.5444831922650299</v>
      </c>
      <c r="AE47" s="16">
        <f t="shared" si="41"/>
        <v>1544.4831922650299</v>
      </c>
      <c r="AF47" s="6">
        <f t="shared" si="124"/>
        <v>3.6198824818711639</v>
      </c>
      <c r="AG47" s="14">
        <f t="shared" si="125"/>
        <v>5.1246165130274688E-3</v>
      </c>
      <c r="AH47" s="6">
        <f t="shared" si="42"/>
        <v>0.70637138850661951</v>
      </c>
      <c r="AI47" s="27">
        <f t="shared" si="43"/>
        <v>3.6121464654570352</v>
      </c>
      <c r="AJ47" s="22">
        <f t="shared" si="44"/>
        <v>5.1232457225924843E-3</v>
      </c>
      <c r="AK47" s="27">
        <f t="shared" si="45"/>
        <v>0.70505040379542894</v>
      </c>
      <c r="AL47" s="19">
        <f t="shared" si="46"/>
        <v>452.1037392839757</v>
      </c>
      <c r="AM47">
        <v>41</v>
      </c>
      <c r="AN47">
        <v>-6.3853593097734196</v>
      </c>
      <c r="AO47" s="5">
        <f t="shared" si="100"/>
        <v>-0.13637943396549002</v>
      </c>
      <c r="AP47" s="5">
        <f t="shared" si="101"/>
        <v>0.13637943396549002</v>
      </c>
      <c r="AQ47">
        <v>-0.26842933148145698</v>
      </c>
      <c r="AR47" s="16">
        <f t="shared" si="126"/>
        <v>268.42933148145698</v>
      </c>
      <c r="AS47" s="5">
        <f t="shared" si="127"/>
        <v>0.62913124565966472</v>
      </c>
      <c r="AT47" s="16">
        <f t="shared" si="47"/>
        <v>6710.7332870364244</v>
      </c>
      <c r="AU47" s="5">
        <f t="shared" si="48"/>
        <v>0.62913124565966483</v>
      </c>
      <c r="AV47" s="14">
        <f t="shared" si="128"/>
        <v>3.4094858491372504E-3</v>
      </c>
      <c r="AW47" s="6">
        <f t="shared" si="49"/>
        <v>0.18452378848231987</v>
      </c>
      <c r="AX47">
        <v>41</v>
      </c>
      <c r="AY47">
        <v>-22.690527106699399</v>
      </c>
      <c r="AZ47" s="5">
        <f t="shared" si="50"/>
        <v>-0.20495676740959823</v>
      </c>
      <c r="BA47" s="5">
        <f t="shared" si="102"/>
        <v>0.20495676740959823</v>
      </c>
      <c r="BB47">
        <v>-1.5417871996760399</v>
      </c>
      <c r="BC47" s="16">
        <f t="shared" si="51"/>
        <v>1541.78719967604</v>
      </c>
      <c r="BD47" s="6">
        <f t="shared" si="129"/>
        <v>3.6135637492407184</v>
      </c>
      <c r="BE47" s="14">
        <f t="shared" si="130"/>
        <v>5.1239191852399555E-3</v>
      </c>
      <c r="BF47" s="6">
        <f t="shared" si="52"/>
        <v>0.70523433696027227</v>
      </c>
      <c r="BG47">
        <v>42</v>
      </c>
      <c r="BH47">
        <v>-22.610915090697802</v>
      </c>
      <c r="BI47" s="5">
        <f t="shared" si="103"/>
        <v>-0.20237206782970318</v>
      </c>
      <c r="BJ47" s="5">
        <f t="shared" si="104"/>
        <v>0.20237206782970318</v>
      </c>
      <c r="BK47">
        <v>-0.17735175788402599</v>
      </c>
      <c r="BL47" s="16">
        <f t="shared" si="53"/>
        <v>178.202241659164</v>
      </c>
      <c r="BM47" s="6">
        <f t="shared" si="131"/>
        <v>0.41766150388866563</v>
      </c>
      <c r="BN47" s="14">
        <f t="shared" si="132"/>
        <v>5.0593016957425794E-3</v>
      </c>
      <c r="BO47" s="6">
        <f t="shared" si="54"/>
        <v>8.2553191923725219E-2</v>
      </c>
      <c r="BP47" s="27">
        <f t="shared" si="55"/>
        <v>1.5534521662630161</v>
      </c>
      <c r="BQ47" s="22">
        <f t="shared" si="56"/>
        <v>4.5309022433732624E-3</v>
      </c>
      <c r="BR47" s="27">
        <f t="shared" si="57"/>
        <v>0.34285713591261879</v>
      </c>
      <c r="BS47" s="19">
        <f t="shared" si="58"/>
        <v>170.55358527014511</v>
      </c>
      <c r="BT47">
        <v>41</v>
      </c>
      <c r="BU47">
        <v>-6.1751291610371597</v>
      </c>
      <c r="BV47" s="5">
        <f t="shared" si="105"/>
        <v>-0.20480831458896009</v>
      </c>
      <c r="BW47" s="5">
        <f t="shared" si="106"/>
        <v>0.20480831458896009</v>
      </c>
      <c r="BX47">
        <v>-0.142507068812847</v>
      </c>
      <c r="BY47" s="16">
        <f t="shared" si="14"/>
        <v>142.507068812847</v>
      </c>
      <c r="BZ47" s="5">
        <f t="shared" si="15"/>
        <v>0.33400094253011015</v>
      </c>
      <c r="CA47" s="16">
        <f t="shared" si="59"/>
        <v>3562.6767203211748</v>
      </c>
      <c r="CB47" s="5">
        <f t="shared" si="60"/>
        <v>0.33400094253011015</v>
      </c>
      <c r="CC47" s="14">
        <f t="shared" si="16"/>
        <v>5.1202078647240024E-3</v>
      </c>
      <c r="CD47" s="6">
        <f t="shared" si="61"/>
        <v>6.5231910765035706E-2</v>
      </c>
      <c r="CE47">
        <v>41</v>
      </c>
      <c r="CF47">
        <v>-22.803290202164298</v>
      </c>
      <c r="CG47" s="5">
        <f t="shared" si="62"/>
        <v>-0.20493297211749706</v>
      </c>
      <c r="CH47" s="5">
        <f t="shared" si="107"/>
        <v>0.20493297211749706</v>
      </c>
      <c r="CI47">
        <v>-1.26975271850824</v>
      </c>
      <c r="CJ47" s="16">
        <f t="shared" si="63"/>
        <v>1269.7527185082399</v>
      </c>
      <c r="CK47" s="6">
        <f t="shared" si="133"/>
        <v>2.975982934003687</v>
      </c>
      <c r="CL47" s="14">
        <f t="shared" si="134"/>
        <v>5.1233243029374263E-3</v>
      </c>
      <c r="CM47" s="6">
        <f t="shared" si="64"/>
        <v>0.58086952104465173</v>
      </c>
      <c r="CN47">
        <v>41</v>
      </c>
      <c r="CO47">
        <v>-22.849929906073399</v>
      </c>
      <c r="CP47" s="5">
        <f t="shared" si="108"/>
        <v>-0.20480091057429917</v>
      </c>
      <c r="CQ47" s="5">
        <f t="shared" si="109"/>
        <v>0.20480091057429917</v>
      </c>
      <c r="CR47">
        <v>-1.2886967509984999</v>
      </c>
      <c r="CS47" s="16">
        <f t="shared" si="65"/>
        <v>1288.6967509985</v>
      </c>
      <c r="CT47" s="6">
        <f t="shared" si="135"/>
        <v>3.020383010152734</v>
      </c>
      <c r="CU47" s="14">
        <f t="shared" si="136"/>
        <v>5.1200227643574793E-3</v>
      </c>
      <c r="CV47" s="6">
        <f t="shared" si="66"/>
        <v>0.58991593380772145</v>
      </c>
      <c r="CW47" s="27">
        <f t="shared" si="67"/>
        <v>2.9981829720782107</v>
      </c>
      <c r="CX47" s="22">
        <f t="shared" si="68"/>
        <v>5.1216735336474528E-3</v>
      </c>
      <c r="CY47" s="27">
        <f t="shared" si="69"/>
        <v>0.58539126954915921</v>
      </c>
      <c r="CZ47" s="19">
        <f t="shared" si="70"/>
        <v>399.41706641685226</v>
      </c>
      <c r="DA47">
        <v>41</v>
      </c>
      <c r="DB47">
        <v>-6.5540252764432703</v>
      </c>
      <c r="DC47" s="5">
        <f t="shared" si="110"/>
        <v>-0.20495867662086997</v>
      </c>
      <c r="DD47" s="5">
        <f t="shared" si="111"/>
        <v>0.20495867662086997</v>
      </c>
      <c r="DE47">
        <v>-0.14948397874832201</v>
      </c>
      <c r="DF47" s="16">
        <f t="shared" si="21"/>
        <v>149.48397874832202</v>
      </c>
      <c r="DG47" s="5">
        <f t="shared" si="22"/>
        <v>0.35035307519137976</v>
      </c>
      <c r="DH47" s="16">
        <f t="shared" si="71"/>
        <v>3737.0994687080506</v>
      </c>
      <c r="DI47" s="5">
        <f t="shared" si="72"/>
        <v>0.35035307519137976</v>
      </c>
      <c r="DJ47" s="14">
        <f t="shared" si="23"/>
        <v>5.1239669155217493E-3</v>
      </c>
      <c r="DK47" s="6">
        <f t="shared" si="73"/>
        <v>6.8375358578150566E-2</v>
      </c>
      <c r="DL47">
        <v>41</v>
      </c>
      <c r="DM47">
        <v>-22.702994768757701</v>
      </c>
      <c r="DN47" s="5">
        <f t="shared" si="74"/>
        <v>-0.20478093370490313</v>
      </c>
      <c r="DO47" s="5">
        <f t="shared" si="112"/>
        <v>0.20478093370490313</v>
      </c>
      <c r="DP47">
        <v>-1.5307892113924</v>
      </c>
      <c r="DQ47" s="16">
        <f t="shared" si="75"/>
        <v>1530.7892113923999</v>
      </c>
      <c r="DR47" s="6">
        <f t="shared" si="137"/>
        <v>3.5877872142009375</v>
      </c>
      <c r="DS47" s="14">
        <f t="shared" si="138"/>
        <v>5.1195233426225787E-3</v>
      </c>
      <c r="DT47" s="6">
        <f t="shared" si="76"/>
        <v>0.70080493321142312</v>
      </c>
      <c r="DU47">
        <v>41</v>
      </c>
      <c r="DV47">
        <v>-23.408805415557701</v>
      </c>
      <c r="DW47" s="5">
        <f t="shared" si="113"/>
        <v>-0.20508063331390147</v>
      </c>
      <c r="DX47" s="5">
        <f t="shared" si="114"/>
        <v>0.20508063331390147</v>
      </c>
      <c r="DY47">
        <v>-0.19567348062992099</v>
      </c>
      <c r="DZ47" s="16">
        <f t="shared" si="77"/>
        <v>195.67348062992099</v>
      </c>
      <c r="EA47" s="6">
        <f t="shared" si="139"/>
        <v>0.45860972022637736</v>
      </c>
      <c r="EB47" s="14">
        <f t="shared" si="140"/>
        <v>5.127015832847537E-3</v>
      </c>
      <c r="EC47" s="6">
        <f t="shared" si="78"/>
        <v>8.9449639942240283E-2</v>
      </c>
      <c r="ED47" s="27">
        <f t="shared" si="79"/>
        <v>1.9690701446961587</v>
      </c>
      <c r="EE47" s="22">
        <f t="shared" si="80"/>
        <v>5.121745129072164E-3</v>
      </c>
      <c r="EF47" s="27">
        <f t="shared" si="115"/>
        <v>0.38445297356154617</v>
      </c>
      <c r="EG47" s="19">
        <f t="shared" si="116"/>
        <v>256.21247264565108</v>
      </c>
      <c r="EH47">
        <v>41</v>
      </c>
      <c r="EI47">
        <v>-8.2298243713421702</v>
      </c>
      <c r="EJ47" s="5">
        <f t="shared" si="117"/>
        <v>-0.204921656547981</v>
      </c>
      <c r="EK47" s="5">
        <f t="shared" si="118"/>
        <v>0.204921656547981</v>
      </c>
      <c r="EL47">
        <v>-0.18339343369007099</v>
      </c>
      <c r="EM47" s="16">
        <f t="shared" si="28"/>
        <v>183.39343369007099</v>
      </c>
      <c r="EN47" s="5">
        <f t="shared" si="29"/>
        <v>0.42982836021110393</v>
      </c>
      <c r="EO47" s="16">
        <f t="shared" si="83"/>
        <v>4584.8358422517749</v>
      </c>
      <c r="EP47" s="5">
        <f t="shared" si="84"/>
        <v>0.42982836021110393</v>
      </c>
      <c r="EQ47" s="14">
        <f t="shared" si="30"/>
        <v>5.1230414136995252E-3</v>
      </c>
      <c r="ER47" s="6">
        <f t="shared" si="85"/>
        <v>8.3901012211554632E-2</v>
      </c>
      <c r="ES47">
        <v>41</v>
      </c>
      <c r="ET47">
        <v>-22.633629024176301</v>
      </c>
      <c r="EU47" s="5">
        <f t="shared" si="86"/>
        <v>-0.20493520729160153</v>
      </c>
      <c r="EV47" s="5">
        <f t="shared" si="119"/>
        <v>0.20493520729160153</v>
      </c>
      <c r="EW47">
        <v>-0.32317247241735497</v>
      </c>
      <c r="EX47" s="16">
        <f t="shared" si="87"/>
        <v>323.17247241735498</v>
      </c>
      <c r="EY47" s="6">
        <f t="shared" si="141"/>
        <v>0.7574354822281758</v>
      </c>
      <c r="EZ47" s="14">
        <f t="shared" si="142"/>
        <v>5.1233801822900384E-3</v>
      </c>
      <c r="FA47" s="6">
        <f t="shared" si="88"/>
        <v>0.14783901550901865</v>
      </c>
      <c r="FB47">
        <v>41</v>
      </c>
      <c r="FC47">
        <v>-23.342178504444501</v>
      </c>
      <c r="FD47" s="5">
        <f t="shared" si="120"/>
        <v>-0.20490102775260155</v>
      </c>
      <c r="FE47" s="5">
        <f t="shared" si="121"/>
        <v>0.20490102775260155</v>
      </c>
      <c r="FF47">
        <v>-0.188721343874931</v>
      </c>
      <c r="FG47" s="16">
        <f t="shared" si="89"/>
        <v>188.72134387493099</v>
      </c>
      <c r="FH47" s="6">
        <f t="shared" si="143"/>
        <v>0.44231564970686954</v>
      </c>
      <c r="FI47" s="14">
        <f t="shared" si="144"/>
        <v>5.1225256938150386E-3</v>
      </c>
      <c r="FJ47" s="6">
        <f t="shared" si="90"/>
        <v>8.6347180306176594E-2</v>
      </c>
      <c r="FK47" s="27">
        <f t="shared" si="91"/>
        <v>0.54319316404871643</v>
      </c>
      <c r="FL47" s="22">
        <f t="shared" si="92"/>
        <v>5.1229824299348671E-3</v>
      </c>
      <c r="FM47" s="27">
        <f t="shared" si="93"/>
        <v>0.10603065137891221</v>
      </c>
      <c r="FN47" s="19">
        <f t="shared" si="94"/>
        <v>66.893423385481839</v>
      </c>
    </row>
    <row r="48" spans="6:170" x14ac:dyDescent="0.25">
      <c r="F48" s="1">
        <v>42</v>
      </c>
      <c r="G48" s="1">
        <v>-6.3564327561377096</v>
      </c>
      <c r="H48" s="5">
        <f t="shared" si="95"/>
        <v>-0.13995012476978008</v>
      </c>
      <c r="I48" s="5">
        <f t="shared" si="96"/>
        <v>0.13995012476978008</v>
      </c>
      <c r="J48" s="5">
        <v>-0.42961109429597899</v>
      </c>
      <c r="K48" s="16">
        <f t="shared" si="0"/>
        <v>429.611094295979</v>
      </c>
      <c r="L48" s="5">
        <f t="shared" si="1"/>
        <v>1.0069010022562006</v>
      </c>
      <c r="M48" s="16">
        <f t="shared" si="35"/>
        <v>10740.277357399475</v>
      </c>
      <c r="N48" s="5">
        <f t="shared" si="36"/>
        <v>1.0069010022562008</v>
      </c>
      <c r="O48" s="14">
        <f t="shared" si="2"/>
        <v>3.4987531192445021E-3</v>
      </c>
      <c r="P48" s="6">
        <f t="shared" si="37"/>
        <v>0.28778852578018543</v>
      </c>
      <c r="Q48" s="1">
        <v>42</v>
      </c>
      <c r="R48" s="1">
        <v>-23.2026641455139</v>
      </c>
      <c r="S48" s="5">
        <f t="shared" si="38"/>
        <v>-0.20990660726900146</v>
      </c>
      <c r="T48" s="5">
        <f t="shared" si="97"/>
        <v>0.20990660726900146</v>
      </c>
      <c r="U48" s="1">
        <v>-1.54307018965483</v>
      </c>
      <c r="V48" s="16">
        <f t="shared" si="39"/>
        <v>1543.0701896548301</v>
      </c>
      <c r="W48" s="6">
        <f t="shared" si="122"/>
        <v>3.6165707570035077</v>
      </c>
      <c r="X48" s="14">
        <f t="shared" si="123"/>
        <v>5.2476651817250364E-3</v>
      </c>
      <c r="Y48" s="6">
        <f t="shared" si="40"/>
        <v>0.68917711625318523</v>
      </c>
      <c r="Z48" s="1">
        <v>42</v>
      </c>
      <c r="AA48" s="1">
        <v>-22.9702723841602</v>
      </c>
      <c r="AB48" s="5">
        <f t="shared" si="98"/>
        <v>-0.20995815597429868</v>
      </c>
      <c r="AC48" s="5">
        <f t="shared" si="99"/>
        <v>0.20995815597429868</v>
      </c>
      <c r="AD48" s="1">
        <v>-1.5441380441188799</v>
      </c>
      <c r="AE48" s="16">
        <f t="shared" si="41"/>
        <v>1544.1380441188799</v>
      </c>
      <c r="AF48" s="6">
        <f t="shared" si="124"/>
        <v>3.6190735409036243</v>
      </c>
      <c r="AG48" s="14">
        <f t="shared" si="125"/>
        <v>5.2489538993574667E-3</v>
      </c>
      <c r="AH48" s="6">
        <f t="shared" si="42"/>
        <v>0.68948472596542354</v>
      </c>
      <c r="AI48" s="27">
        <f t="shared" si="43"/>
        <v>3.6178221489535662</v>
      </c>
      <c r="AJ48" s="22">
        <f t="shared" si="44"/>
        <v>5.248309540541252E-3</v>
      </c>
      <c r="AK48" s="27">
        <f t="shared" si="45"/>
        <v>0.68933093999262562</v>
      </c>
      <c r="AL48" s="19">
        <f t="shared" si="46"/>
        <v>461.87018565920135</v>
      </c>
      <c r="AM48">
        <v>42</v>
      </c>
      <c r="AN48">
        <v>-6.3887069022516396</v>
      </c>
      <c r="AO48" s="5">
        <f t="shared" si="100"/>
        <v>-0.13972702644371005</v>
      </c>
      <c r="AP48" s="5">
        <f t="shared" si="101"/>
        <v>0.13972702644371005</v>
      </c>
      <c r="AQ48">
        <v>-0.28167404234409299</v>
      </c>
      <c r="AR48" s="16">
        <f t="shared" si="126"/>
        <v>281.67404234409298</v>
      </c>
      <c r="AS48" s="5">
        <f t="shared" si="127"/>
        <v>0.66017353674396795</v>
      </c>
      <c r="AT48" s="16">
        <f t="shared" si="47"/>
        <v>7041.8510586023249</v>
      </c>
      <c r="AU48" s="5">
        <f t="shared" si="48"/>
        <v>0.66017353674396795</v>
      </c>
      <c r="AV48" s="14">
        <f t="shared" si="128"/>
        <v>3.4931756610927511E-3</v>
      </c>
      <c r="AW48" s="6">
        <f t="shared" si="49"/>
        <v>0.18898950433470313</v>
      </c>
      <c r="AX48">
        <v>42</v>
      </c>
      <c r="AY48">
        <v>-22.6954573422184</v>
      </c>
      <c r="AZ48" s="5">
        <f t="shared" si="50"/>
        <v>-0.20988700292859974</v>
      </c>
      <c r="BA48" s="5">
        <f t="shared" si="102"/>
        <v>0.20988700292859974</v>
      </c>
      <c r="BB48">
        <v>-1.5409687533974601</v>
      </c>
      <c r="BC48" s="16">
        <f t="shared" si="51"/>
        <v>1540.96875339746</v>
      </c>
      <c r="BD48" s="6">
        <f t="shared" si="129"/>
        <v>3.6116455157752974</v>
      </c>
      <c r="BE48" s="14">
        <f t="shared" si="130"/>
        <v>5.2471750732149937E-3</v>
      </c>
      <c r="BF48" s="6">
        <f t="shared" si="52"/>
        <v>0.68830284207811043</v>
      </c>
      <c r="BG48">
        <v>43</v>
      </c>
      <c r="BH48">
        <v>-22.615767001987098</v>
      </c>
      <c r="BI48" s="5">
        <f t="shared" si="103"/>
        <v>-0.20722397911900003</v>
      </c>
      <c r="BJ48" s="5">
        <f t="shared" si="104"/>
        <v>0.20722397911900003</v>
      </c>
      <c r="BK48">
        <v>-0.17826072871685</v>
      </c>
      <c r="BL48" s="16">
        <f t="shared" si="53"/>
        <v>179.425999522209</v>
      </c>
      <c r="BM48" s="6">
        <f t="shared" si="131"/>
        <v>0.42052968638017729</v>
      </c>
      <c r="BN48" s="14">
        <f t="shared" si="132"/>
        <v>5.1805994779750009E-3</v>
      </c>
      <c r="BO48" s="6">
        <f t="shared" si="54"/>
        <v>8.1173942932286761E-2</v>
      </c>
      <c r="BP48" s="27">
        <f t="shared" si="55"/>
        <v>1.5641162462998139</v>
      </c>
      <c r="BQ48" s="22">
        <f t="shared" si="56"/>
        <v>4.6403167374275819E-3</v>
      </c>
      <c r="BR48" s="27">
        <f t="shared" si="57"/>
        <v>0.3370710093309065</v>
      </c>
      <c r="BS48" s="19">
        <f t="shared" si="58"/>
        <v>177.11724054927512</v>
      </c>
      <c r="BT48">
        <v>42</v>
      </c>
      <c r="BU48">
        <v>-6.1801246357034501</v>
      </c>
      <c r="BV48" s="5">
        <f t="shared" si="105"/>
        <v>-0.20980378925525045</v>
      </c>
      <c r="BW48" s="5">
        <f t="shared" si="106"/>
        <v>0.20980378925525045</v>
      </c>
      <c r="BX48">
        <v>-0.143187120556831</v>
      </c>
      <c r="BY48" s="16">
        <f t="shared" si="14"/>
        <v>143.18712055683099</v>
      </c>
      <c r="BZ48" s="5">
        <f t="shared" si="15"/>
        <v>0.33559481380507267</v>
      </c>
      <c r="CA48" s="16">
        <f t="shared" si="59"/>
        <v>3579.6780139207749</v>
      </c>
      <c r="CB48" s="5">
        <f t="shared" si="60"/>
        <v>0.33559481380507267</v>
      </c>
      <c r="CC48" s="14">
        <f t="shared" si="16"/>
        <v>5.2450947313812616E-3</v>
      </c>
      <c r="CD48" s="6">
        <f t="shared" si="61"/>
        <v>6.3982602982786546E-2</v>
      </c>
      <c r="CE48">
        <v>42</v>
      </c>
      <c r="CF48">
        <v>-22.808417691807499</v>
      </c>
      <c r="CG48" s="5">
        <f t="shared" si="62"/>
        <v>-0.21006046176069759</v>
      </c>
      <c r="CH48" s="5">
        <f t="shared" si="107"/>
        <v>0.21006046176069759</v>
      </c>
      <c r="CI48">
        <v>-1.3175243511796</v>
      </c>
      <c r="CJ48" s="16">
        <f t="shared" si="63"/>
        <v>1317.5243511796</v>
      </c>
      <c r="CK48" s="6">
        <f t="shared" si="133"/>
        <v>3.0879476980771878</v>
      </c>
      <c r="CL48" s="14">
        <f t="shared" si="134"/>
        <v>5.25151154401744E-3</v>
      </c>
      <c r="CM48" s="6">
        <f t="shared" si="64"/>
        <v>0.58801121775977061</v>
      </c>
      <c r="CN48">
        <v>42</v>
      </c>
      <c r="CO48">
        <v>-22.855284498729901</v>
      </c>
      <c r="CP48" s="5">
        <f t="shared" si="108"/>
        <v>-0.21015550323080134</v>
      </c>
      <c r="CQ48" s="5">
        <f t="shared" si="109"/>
        <v>0.21015550323080134</v>
      </c>
      <c r="CR48">
        <v>-1.32659394294024</v>
      </c>
      <c r="CS48" s="16">
        <f t="shared" si="65"/>
        <v>1326.5939429402399</v>
      </c>
      <c r="CT48" s="6">
        <f t="shared" si="135"/>
        <v>3.1092045537661868</v>
      </c>
      <c r="CU48" s="14">
        <f t="shared" si="136"/>
        <v>5.2538875807700332E-3</v>
      </c>
      <c r="CV48" s="6">
        <f t="shared" si="66"/>
        <v>0.59179122239811766</v>
      </c>
      <c r="CW48" s="27">
        <f t="shared" si="67"/>
        <v>3.0985761259216873</v>
      </c>
      <c r="CX48" s="22">
        <f t="shared" si="68"/>
        <v>5.252699562393737E-3</v>
      </c>
      <c r="CY48" s="27">
        <f t="shared" si="69"/>
        <v>0.58990164754627961</v>
      </c>
      <c r="CZ48" s="19">
        <f t="shared" si="70"/>
        <v>381.48644531042902</v>
      </c>
      <c r="DA48">
        <v>42</v>
      </c>
      <c r="DB48">
        <v>-6.5590858505584997</v>
      </c>
      <c r="DC48" s="5">
        <f t="shared" si="110"/>
        <v>-0.21001925073609939</v>
      </c>
      <c r="DD48" s="5">
        <f t="shared" si="111"/>
        <v>0.21001925073609939</v>
      </c>
      <c r="DE48">
        <v>-0.147991627454758</v>
      </c>
      <c r="DF48" s="16">
        <f t="shared" si="21"/>
        <v>147.991627454758</v>
      </c>
      <c r="DG48" s="5">
        <f t="shared" si="22"/>
        <v>0.34685537684708906</v>
      </c>
      <c r="DH48" s="16">
        <f t="shared" si="71"/>
        <v>3699.79068636895</v>
      </c>
      <c r="DI48" s="5">
        <f t="shared" si="72"/>
        <v>0.34685537684708906</v>
      </c>
      <c r="DJ48" s="14">
        <f t="shared" si="23"/>
        <v>5.2504812684024847E-3</v>
      </c>
      <c r="DK48" s="6">
        <f t="shared" si="73"/>
        <v>6.606163494658529E-2</v>
      </c>
      <c r="DL48">
        <v>42</v>
      </c>
      <c r="DM48">
        <v>-22.708310664960599</v>
      </c>
      <c r="DN48" s="5">
        <f t="shared" si="74"/>
        <v>-0.21009682990780121</v>
      </c>
      <c r="DO48" s="5">
        <f t="shared" si="112"/>
        <v>0.21009682990780121</v>
      </c>
      <c r="DP48">
        <v>-1.5429724007844901</v>
      </c>
      <c r="DQ48" s="16">
        <f t="shared" si="75"/>
        <v>1542.97240078449</v>
      </c>
      <c r="DR48" s="6">
        <f t="shared" si="137"/>
        <v>3.6163415643386481</v>
      </c>
      <c r="DS48" s="14">
        <f t="shared" si="138"/>
        <v>5.2524207476950299E-3</v>
      </c>
      <c r="DT48" s="6">
        <f t="shared" si="76"/>
        <v>0.68850949648800353</v>
      </c>
      <c r="DU48">
        <v>42</v>
      </c>
      <c r="DV48">
        <v>-23.4140765617102</v>
      </c>
      <c r="DW48" s="5">
        <f t="shared" si="113"/>
        <v>-0.21035177946640005</v>
      </c>
      <c r="DX48" s="5">
        <f t="shared" si="114"/>
        <v>0.21035177946640005</v>
      </c>
      <c r="DY48">
        <v>-0.19669346511364</v>
      </c>
      <c r="DZ48" s="16">
        <f t="shared" si="77"/>
        <v>196.69346511364</v>
      </c>
      <c r="EA48" s="6">
        <f t="shared" si="139"/>
        <v>0.4610003088600938</v>
      </c>
      <c r="EB48" s="14">
        <f t="shared" si="140"/>
        <v>5.2587944866600012E-3</v>
      </c>
      <c r="EC48" s="6">
        <f t="shared" si="78"/>
        <v>8.7662735257959715E-2</v>
      </c>
      <c r="ED48" s="27">
        <f t="shared" si="79"/>
        <v>1.9815984705928686</v>
      </c>
      <c r="EE48" s="22">
        <f t="shared" si="80"/>
        <v>5.2514510080487568E-3</v>
      </c>
      <c r="EF48" s="27">
        <f t="shared" si="115"/>
        <v>0.37734303672560715</v>
      </c>
      <c r="EG48" s="19">
        <f t="shared" si="116"/>
        <v>240.65132056374543</v>
      </c>
      <c r="EH48">
        <v>42</v>
      </c>
      <c r="EI48">
        <v>-8.2347553053530902</v>
      </c>
      <c r="EJ48" s="5">
        <f t="shared" si="117"/>
        <v>-0.20985259055890104</v>
      </c>
      <c r="EK48" s="5">
        <f t="shared" si="118"/>
        <v>0.20985259055890104</v>
      </c>
      <c r="EL48">
        <v>-0.18932372331619299</v>
      </c>
      <c r="EM48" s="16">
        <f t="shared" si="28"/>
        <v>189.323723316193</v>
      </c>
      <c r="EN48" s="5">
        <f t="shared" si="29"/>
        <v>0.4437274765223273</v>
      </c>
      <c r="EO48" s="16">
        <f t="shared" si="83"/>
        <v>4733.0930829048248</v>
      </c>
      <c r="EP48" s="5">
        <f t="shared" si="84"/>
        <v>0.44372747652232736</v>
      </c>
      <c r="EQ48" s="14">
        <f t="shared" si="30"/>
        <v>5.2463147639725261E-3</v>
      </c>
      <c r="ER48" s="6">
        <f t="shared" si="85"/>
        <v>8.4578889465323562E-2</v>
      </c>
      <c r="ES48">
        <v>42</v>
      </c>
      <c r="ET48">
        <v>-22.6384390725153</v>
      </c>
      <c r="EU48" s="5">
        <f t="shared" si="86"/>
        <v>-0.20974525563060098</v>
      </c>
      <c r="EV48" s="5">
        <f t="shared" si="119"/>
        <v>0.20974525563060098</v>
      </c>
      <c r="EW48">
        <v>-0.33956058323383298</v>
      </c>
      <c r="EX48" s="16">
        <f t="shared" si="87"/>
        <v>339.56058323383297</v>
      </c>
      <c r="EY48" s="6">
        <f t="shared" si="141"/>
        <v>0.79584511695429594</v>
      </c>
      <c r="EZ48" s="14">
        <f t="shared" si="142"/>
        <v>5.2436313907650248E-3</v>
      </c>
      <c r="FA48" s="6">
        <f t="shared" si="88"/>
        <v>0.15177365791880831</v>
      </c>
      <c r="FB48">
        <v>42</v>
      </c>
      <c r="FC48">
        <v>-23.346981474731798</v>
      </c>
      <c r="FD48" s="5">
        <f t="shared" si="120"/>
        <v>-0.20970399803989892</v>
      </c>
      <c r="FE48" s="5">
        <f t="shared" si="121"/>
        <v>0.20970399803989892</v>
      </c>
      <c r="FF48">
        <v>-0.18876343965530401</v>
      </c>
      <c r="FG48" s="16">
        <f t="shared" si="89"/>
        <v>188.76343965530401</v>
      </c>
      <c r="FH48" s="6">
        <f t="shared" si="143"/>
        <v>0.44241431169211881</v>
      </c>
      <c r="FI48" s="14">
        <f t="shared" si="144"/>
        <v>5.2425999509974732E-3</v>
      </c>
      <c r="FJ48" s="6">
        <f t="shared" si="90"/>
        <v>8.4388340866623585E-2</v>
      </c>
      <c r="FK48" s="27">
        <f t="shared" si="91"/>
        <v>0.56066230172291409</v>
      </c>
      <c r="FL48" s="22">
        <f t="shared" si="92"/>
        <v>5.2441820352450083E-3</v>
      </c>
      <c r="FM48" s="27">
        <f t="shared" si="93"/>
        <v>0.10691129673890505</v>
      </c>
      <c r="FN48" s="19">
        <f t="shared" si="94"/>
        <v>74.510534002181998</v>
      </c>
    </row>
    <row r="49" spans="6:170" x14ac:dyDescent="0.25">
      <c r="F49" s="1">
        <v>43</v>
      </c>
      <c r="G49" s="1">
        <v>-6.3599038419911498</v>
      </c>
      <c r="H49" s="5">
        <f t="shared" si="95"/>
        <v>-0.14342121062322022</v>
      </c>
      <c r="I49" s="5">
        <f t="shared" si="96"/>
        <v>0.14342121062322022</v>
      </c>
      <c r="J49" s="5">
        <v>-0.441485084593296</v>
      </c>
      <c r="K49" s="16">
        <f t="shared" si="0"/>
        <v>441.48508459329599</v>
      </c>
      <c r="L49" s="5">
        <f t="shared" si="1"/>
        <v>1.0347306670155374</v>
      </c>
      <c r="M49" s="16">
        <f t="shared" si="35"/>
        <v>11037.127114832399</v>
      </c>
      <c r="N49" s="5">
        <f t="shared" si="36"/>
        <v>1.0347306670155374</v>
      </c>
      <c r="O49" s="14">
        <f t="shared" si="2"/>
        <v>3.5855302655805055E-3</v>
      </c>
      <c r="P49" s="6">
        <f t="shared" si="37"/>
        <v>0.2885851158330725</v>
      </c>
      <c r="Q49" s="1">
        <v>43</v>
      </c>
      <c r="R49" s="1">
        <v>-23.207803649218501</v>
      </c>
      <c r="S49" s="5">
        <f t="shared" si="38"/>
        <v>-0.21504611097360282</v>
      </c>
      <c r="T49" s="5">
        <f t="shared" si="97"/>
        <v>0.21504611097360282</v>
      </c>
      <c r="U49" s="1">
        <v>-1.5455247834324799</v>
      </c>
      <c r="V49" s="16">
        <f t="shared" si="39"/>
        <v>1545.5247834324798</v>
      </c>
      <c r="W49" s="6">
        <f t="shared" si="122"/>
        <v>3.6223237111698747</v>
      </c>
      <c r="X49" s="14">
        <f t="shared" si="123"/>
        <v>5.3761527743400707E-3</v>
      </c>
      <c r="Y49" s="6">
        <f t="shared" si="40"/>
        <v>0.67377618591103361</v>
      </c>
      <c r="Z49" s="1">
        <v>43</v>
      </c>
      <c r="AA49" s="1">
        <v>-22.9753442272788</v>
      </c>
      <c r="AB49" s="5">
        <f t="shared" si="98"/>
        <v>-0.21502999909289855</v>
      </c>
      <c r="AC49" s="5">
        <f t="shared" si="99"/>
        <v>0.21502999909289855</v>
      </c>
      <c r="AD49" s="1">
        <v>-1.54281631112099</v>
      </c>
      <c r="AE49" s="16">
        <f t="shared" si="41"/>
        <v>1542.8163111209901</v>
      </c>
      <c r="AF49" s="6">
        <f t="shared" si="124"/>
        <v>3.6159757291898202</v>
      </c>
      <c r="AG49" s="14">
        <f t="shared" si="125"/>
        <v>5.3757499773224634E-3</v>
      </c>
      <c r="AH49" s="6">
        <f t="shared" si="42"/>
        <v>0.67264581582919036</v>
      </c>
      <c r="AI49" s="27">
        <f t="shared" si="43"/>
        <v>3.6191497201798475</v>
      </c>
      <c r="AJ49" s="22">
        <f t="shared" si="44"/>
        <v>5.3759513758312675E-3</v>
      </c>
      <c r="AK49" s="27">
        <f t="shared" si="45"/>
        <v>0.67321102204355954</v>
      </c>
      <c r="AL49" s="19">
        <f t="shared" si="46"/>
        <v>444.81949394611877</v>
      </c>
      <c r="AM49">
        <v>43</v>
      </c>
      <c r="AN49">
        <v>-6.3922088614488901</v>
      </c>
      <c r="AO49" s="5">
        <f t="shared" si="100"/>
        <v>-0.14322898564096054</v>
      </c>
      <c r="AP49" s="5">
        <f t="shared" si="101"/>
        <v>0.14322898564096054</v>
      </c>
      <c r="AQ49">
        <v>-0.29731635004281998</v>
      </c>
      <c r="AR49" s="16">
        <f t="shared" si="126"/>
        <v>297.31635004281998</v>
      </c>
      <c r="AS49" s="5">
        <f t="shared" si="127"/>
        <v>0.69683519541285932</v>
      </c>
      <c r="AT49" s="16">
        <f t="shared" si="47"/>
        <v>7432.9087510704994</v>
      </c>
      <c r="AU49" s="5">
        <f t="shared" si="48"/>
        <v>0.69683519541285932</v>
      </c>
      <c r="AV49" s="14">
        <f t="shared" si="128"/>
        <v>3.5807246410240134E-3</v>
      </c>
      <c r="AW49" s="6">
        <f t="shared" si="49"/>
        <v>0.19460731144452897</v>
      </c>
      <c r="AX49">
        <v>43</v>
      </c>
      <c r="AY49">
        <v>-22.7006123524441</v>
      </c>
      <c r="AZ49" s="5">
        <f t="shared" si="50"/>
        <v>-0.21504201315429938</v>
      </c>
      <c r="BA49" s="5">
        <f t="shared" si="102"/>
        <v>0.21504201315429938</v>
      </c>
      <c r="BB49">
        <v>-1.54046956449747</v>
      </c>
      <c r="BC49" s="16">
        <f t="shared" si="51"/>
        <v>1540.4695644974699</v>
      </c>
      <c r="BD49" s="6">
        <f t="shared" si="129"/>
        <v>3.6104755417909455</v>
      </c>
      <c r="BE49" s="14">
        <f t="shared" si="130"/>
        <v>5.3760503288574849E-3</v>
      </c>
      <c r="BF49" s="6">
        <f t="shared" si="52"/>
        <v>0.67158514540139014</v>
      </c>
      <c r="BG49">
        <v>44</v>
      </c>
      <c r="BH49">
        <v>-22.620647225483101</v>
      </c>
      <c r="BI49" s="5">
        <f t="shared" si="103"/>
        <v>-0.21210420261500218</v>
      </c>
      <c r="BJ49" s="5">
        <f t="shared" si="104"/>
        <v>0.21210420261500218</v>
      </c>
      <c r="BK49">
        <v>-0.17715301364660299</v>
      </c>
      <c r="BL49" s="16">
        <f t="shared" si="53"/>
        <v>179.47312444448499</v>
      </c>
      <c r="BM49" s="6">
        <f t="shared" si="131"/>
        <v>0.42064013541676171</v>
      </c>
      <c r="BN49" s="14">
        <f t="shared" si="132"/>
        <v>5.3026050653750545E-3</v>
      </c>
      <c r="BO49" s="6">
        <f t="shared" si="54"/>
        <v>7.9327072303283022E-2</v>
      </c>
      <c r="BP49" s="27">
        <f t="shared" si="55"/>
        <v>1.5759836242068557</v>
      </c>
      <c r="BQ49" s="22">
        <f t="shared" si="56"/>
        <v>4.7531266784188514E-3</v>
      </c>
      <c r="BR49" s="27">
        <f t="shared" si="57"/>
        <v>0.33156777229659562</v>
      </c>
      <c r="BS49" s="19">
        <f t="shared" si="58"/>
        <v>177.77192200868606</v>
      </c>
      <c r="BT49">
        <v>43</v>
      </c>
      <c r="BU49">
        <v>-6.1852523581773102</v>
      </c>
      <c r="BV49" s="5">
        <f t="shared" si="105"/>
        <v>-0.21493151172911062</v>
      </c>
      <c r="BW49" s="5">
        <f t="shared" si="106"/>
        <v>0.21493151172911062</v>
      </c>
      <c r="BX49">
        <v>-0.141396373510361</v>
      </c>
      <c r="BY49" s="16">
        <f t="shared" si="14"/>
        <v>141.396373510361</v>
      </c>
      <c r="BZ49" s="5">
        <f t="shared" si="15"/>
        <v>0.3313977504149086</v>
      </c>
      <c r="CA49" s="16">
        <f t="shared" si="59"/>
        <v>3534.9093377590252</v>
      </c>
      <c r="CB49" s="5">
        <f t="shared" si="60"/>
        <v>0.33139775041490865</v>
      </c>
      <c r="CC49" s="14">
        <f t="shared" si="16"/>
        <v>5.3732877932277656E-3</v>
      </c>
      <c r="CD49" s="6">
        <f t="shared" si="61"/>
        <v>6.1675042016656252E-2</v>
      </c>
      <c r="CE49">
        <v>43</v>
      </c>
      <c r="CF49">
        <v>-22.813243386365901</v>
      </c>
      <c r="CG49" s="5">
        <f t="shared" si="62"/>
        <v>-0.2148861563190998</v>
      </c>
      <c r="CH49" s="5">
        <f t="shared" si="107"/>
        <v>0.2148861563190998</v>
      </c>
      <c r="CI49">
        <v>-1.3537168502807599</v>
      </c>
      <c r="CJ49" s="16">
        <f t="shared" si="63"/>
        <v>1353.7168502807599</v>
      </c>
      <c r="CK49" s="6">
        <f t="shared" si="133"/>
        <v>3.1727738678455313</v>
      </c>
      <c r="CL49" s="14">
        <f t="shared" si="134"/>
        <v>5.3721539079774946E-3</v>
      </c>
      <c r="CM49" s="6">
        <f t="shared" si="64"/>
        <v>0.59059623424676144</v>
      </c>
      <c r="CN49">
        <v>43</v>
      </c>
      <c r="CO49">
        <v>-22.8601391108547</v>
      </c>
      <c r="CP49" s="5">
        <f t="shared" si="108"/>
        <v>-0.21501011535560011</v>
      </c>
      <c r="CQ49" s="5">
        <f t="shared" si="109"/>
        <v>0.21501011535560011</v>
      </c>
      <c r="CR49">
        <v>-1.3827398419380199</v>
      </c>
      <c r="CS49" s="16">
        <f t="shared" si="65"/>
        <v>1382.7398419380199</v>
      </c>
      <c r="CT49" s="6">
        <f t="shared" si="135"/>
        <v>3.2407965045422342</v>
      </c>
      <c r="CU49" s="14">
        <f t="shared" si="136"/>
        <v>5.3752528838900025E-3</v>
      </c>
      <c r="CV49" s="6">
        <f t="shared" si="66"/>
        <v>0.60291051873208079</v>
      </c>
      <c r="CW49" s="27">
        <f t="shared" si="67"/>
        <v>3.2067851861938825</v>
      </c>
      <c r="CX49" s="22">
        <f t="shared" si="68"/>
        <v>5.3737033959337481E-3</v>
      </c>
      <c r="CY49" s="27">
        <f t="shared" si="69"/>
        <v>0.59675515187913786</v>
      </c>
      <c r="CZ49" s="19">
        <f t="shared" si="70"/>
        <v>401.19380209747573</v>
      </c>
      <c r="DA49">
        <v>43</v>
      </c>
      <c r="DB49">
        <v>-6.5640813717909303</v>
      </c>
      <c r="DC49" s="5">
        <f t="shared" si="110"/>
        <v>-0.21501477196853003</v>
      </c>
      <c r="DD49" s="5">
        <f t="shared" si="111"/>
        <v>0.21501477196853003</v>
      </c>
      <c r="DE49">
        <v>-0.14878269284963599</v>
      </c>
      <c r="DF49" s="16">
        <f t="shared" si="21"/>
        <v>148.78269284963599</v>
      </c>
      <c r="DG49" s="5">
        <f t="shared" si="22"/>
        <v>0.34870943636633434</v>
      </c>
      <c r="DH49" s="16">
        <f t="shared" si="71"/>
        <v>3719.5673212408997</v>
      </c>
      <c r="DI49" s="5">
        <f t="shared" si="72"/>
        <v>0.34870943636633439</v>
      </c>
      <c r="DJ49" s="14">
        <f t="shared" si="23"/>
        <v>5.375369299213251E-3</v>
      </c>
      <c r="DK49" s="6">
        <f t="shared" si="73"/>
        <v>6.4871717077628899E-2</v>
      </c>
      <c r="DL49">
        <v>43</v>
      </c>
      <c r="DM49">
        <v>-22.713018081550199</v>
      </c>
      <c r="DN49" s="5">
        <f t="shared" si="74"/>
        <v>-0.21480424649740115</v>
      </c>
      <c r="DO49" s="5">
        <f t="shared" si="112"/>
        <v>0.21480424649740115</v>
      </c>
      <c r="DP49">
        <v>-1.5465397387743001</v>
      </c>
      <c r="DQ49" s="16">
        <f t="shared" si="75"/>
        <v>1546.5397387743001</v>
      </c>
      <c r="DR49" s="6">
        <f t="shared" si="137"/>
        <v>3.6247025127522661</v>
      </c>
      <c r="DS49" s="14">
        <f t="shared" si="138"/>
        <v>5.3701061624350285E-3</v>
      </c>
      <c r="DT49" s="6">
        <f t="shared" si="76"/>
        <v>0.67497781293557824</v>
      </c>
      <c r="DU49">
        <v>43</v>
      </c>
      <c r="DV49">
        <v>-23.418973455880501</v>
      </c>
      <c r="DW49" s="5">
        <f t="shared" si="113"/>
        <v>-0.21524867363670097</v>
      </c>
      <c r="DX49" s="5">
        <f t="shared" si="114"/>
        <v>0.21524867363670097</v>
      </c>
      <c r="DY49">
        <v>-0.198983214795589</v>
      </c>
      <c r="DZ49" s="16">
        <f t="shared" si="77"/>
        <v>198.98321479558899</v>
      </c>
      <c r="EA49" s="6">
        <f t="shared" si="139"/>
        <v>0.46636690967716177</v>
      </c>
      <c r="EB49" s="14">
        <f t="shared" si="140"/>
        <v>5.3812168409175243E-3</v>
      </c>
      <c r="EC49" s="6">
        <f t="shared" si="78"/>
        <v>8.6665697269624226E-2</v>
      </c>
      <c r="ED49" s="27">
        <f t="shared" si="79"/>
        <v>1.9867059745593001</v>
      </c>
      <c r="EE49" s="22">
        <f t="shared" si="80"/>
        <v>5.3727377308241397E-3</v>
      </c>
      <c r="EF49" s="27">
        <f t="shared" si="115"/>
        <v>0.36977534994148198</v>
      </c>
      <c r="EG49" s="19">
        <f t="shared" si="116"/>
        <v>253.53357208373356</v>
      </c>
      <c r="EH49">
        <v>43</v>
      </c>
      <c r="EI49">
        <v>-8.2398516422557098</v>
      </c>
      <c r="EJ49" s="5">
        <f t="shared" si="117"/>
        <v>-0.21494892746152061</v>
      </c>
      <c r="EK49" s="5">
        <f t="shared" si="118"/>
        <v>0.21494892746152061</v>
      </c>
      <c r="EL49">
        <v>-0.19582882523536699</v>
      </c>
      <c r="EM49" s="16">
        <f t="shared" si="28"/>
        <v>195.82882523536699</v>
      </c>
      <c r="EN49" s="5">
        <f t="shared" si="29"/>
        <v>0.45897380914539143</v>
      </c>
      <c r="EO49" s="16">
        <f t="shared" si="83"/>
        <v>4895.7206308841751</v>
      </c>
      <c r="EP49" s="5">
        <f t="shared" si="84"/>
        <v>0.45897380914539143</v>
      </c>
      <c r="EQ49" s="14">
        <f t="shared" si="30"/>
        <v>5.3737231865380155E-3</v>
      </c>
      <c r="ER49" s="6">
        <f t="shared" si="85"/>
        <v>8.5410765164679464E-2</v>
      </c>
      <c r="ES49">
        <v>43</v>
      </c>
      <c r="ET49">
        <v>-22.643550822806699</v>
      </c>
      <c r="EU49" s="5">
        <f t="shared" si="86"/>
        <v>-0.21485700592199919</v>
      </c>
      <c r="EV49" s="5">
        <f t="shared" si="119"/>
        <v>0.21485700592199919</v>
      </c>
      <c r="EW49">
        <v>-0.35857222974300401</v>
      </c>
      <c r="EX49" s="16">
        <f t="shared" si="87"/>
        <v>358.57222974300402</v>
      </c>
      <c r="EY49" s="6">
        <f t="shared" si="141"/>
        <v>0.8404036634601656</v>
      </c>
      <c r="EZ49" s="14">
        <f t="shared" si="142"/>
        <v>5.3714251480499794E-3</v>
      </c>
      <c r="FA49" s="6">
        <f t="shared" si="88"/>
        <v>0.15645822855136729</v>
      </c>
      <c r="FB49">
        <v>43</v>
      </c>
      <c r="FC49">
        <v>-23.352440096121299</v>
      </c>
      <c r="FD49" s="5">
        <f t="shared" si="120"/>
        <v>-0.21516261942939963</v>
      </c>
      <c r="FE49" s="5">
        <f t="shared" si="121"/>
        <v>0.21516261942939963</v>
      </c>
      <c r="FF49">
        <v>-0.18898788839578601</v>
      </c>
      <c r="FG49" s="16">
        <f t="shared" si="89"/>
        <v>188.987888395786</v>
      </c>
      <c r="FH49" s="6">
        <f t="shared" si="143"/>
        <v>0.44294036342762344</v>
      </c>
      <c r="FI49" s="14">
        <f t="shared" si="144"/>
        <v>5.379065485734991E-3</v>
      </c>
      <c r="FJ49" s="6">
        <f t="shared" si="90"/>
        <v>8.2345226062459892E-2</v>
      </c>
      <c r="FK49" s="27">
        <f t="shared" si="91"/>
        <v>0.58077261201106012</v>
      </c>
      <c r="FL49" s="22">
        <f t="shared" si="92"/>
        <v>5.3747379401076619E-3</v>
      </c>
      <c r="FM49" s="27">
        <f t="shared" si="93"/>
        <v>0.10805598681885253</v>
      </c>
      <c r="FN49" s="19">
        <f t="shared" si="94"/>
        <v>71.435761257261788</v>
      </c>
    </row>
    <row r="50" spans="6:170" x14ac:dyDescent="0.25">
      <c r="F50" s="1">
        <v>44</v>
      </c>
      <c r="G50" s="1">
        <v>-6.3631361367329102</v>
      </c>
      <c r="H50" s="5">
        <f t="shared" si="95"/>
        <v>-0.14665350536498067</v>
      </c>
      <c r="I50" s="5">
        <f t="shared" si="96"/>
        <v>0.14665350536498067</v>
      </c>
      <c r="J50" s="5">
        <v>-0.45275855809450199</v>
      </c>
      <c r="K50" s="16">
        <f t="shared" si="0"/>
        <v>452.75855809450201</v>
      </c>
      <c r="L50" s="5">
        <f t="shared" si="1"/>
        <v>1.061152870533989</v>
      </c>
      <c r="M50" s="16">
        <f t="shared" si="35"/>
        <v>11318.96395236255</v>
      </c>
      <c r="N50" s="5">
        <f t="shared" si="36"/>
        <v>1.0611528705339892</v>
      </c>
      <c r="O50" s="14">
        <f t="shared" si="2"/>
        <v>3.6663376341245168E-3</v>
      </c>
      <c r="P50" s="6">
        <f t="shared" si="37"/>
        <v>0.28943130077745316</v>
      </c>
      <c r="Q50" s="1">
        <v>44</v>
      </c>
      <c r="R50" s="1">
        <v>-23.2127181919519</v>
      </c>
      <c r="S50" s="5">
        <f t="shared" si="38"/>
        <v>-0.2199606537070018</v>
      </c>
      <c r="T50" s="5">
        <f t="shared" si="97"/>
        <v>0.2199606537070018</v>
      </c>
      <c r="U50" s="1">
        <v>-1.5466803684830699</v>
      </c>
      <c r="V50" s="16">
        <f t="shared" si="39"/>
        <v>1546.68036848307</v>
      </c>
      <c r="W50" s="6">
        <f t="shared" si="122"/>
        <v>3.6250321136321952</v>
      </c>
      <c r="X50" s="14">
        <f t="shared" si="123"/>
        <v>5.4990163426750453E-3</v>
      </c>
      <c r="Y50" s="6">
        <f t="shared" si="40"/>
        <v>0.65921464635414528</v>
      </c>
      <c r="Z50" s="1">
        <v>44</v>
      </c>
      <c r="AA50" s="1">
        <v>-22.980257093631501</v>
      </c>
      <c r="AB50" s="5">
        <f t="shared" si="98"/>
        <v>-0.21994286544559927</v>
      </c>
      <c r="AC50" s="5">
        <f t="shared" si="99"/>
        <v>0.21994286544559927</v>
      </c>
      <c r="AD50" s="1">
        <v>-1.5449073165655101</v>
      </c>
      <c r="AE50" s="16">
        <f t="shared" si="41"/>
        <v>1544.90731656551</v>
      </c>
      <c r="AF50" s="6">
        <f t="shared" si="124"/>
        <v>3.6208765232004145</v>
      </c>
      <c r="AG50" s="14">
        <f t="shared" si="125"/>
        <v>5.4985716361399817E-3</v>
      </c>
      <c r="AH50" s="6">
        <f t="shared" si="42"/>
        <v>0.65851220331509286</v>
      </c>
      <c r="AI50" s="27">
        <f t="shared" si="43"/>
        <v>3.6229543184163049</v>
      </c>
      <c r="AJ50" s="22">
        <f t="shared" si="44"/>
        <v>5.4987939894075135E-3</v>
      </c>
      <c r="AK50" s="27">
        <f t="shared" si="45"/>
        <v>0.65886343903687006</v>
      </c>
      <c r="AL50" s="19">
        <f t="shared" si="46"/>
        <v>456.49427115452357</v>
      </c>
      <c r="AM50">
        <v>44</v>
      </c>
      <c r="AN50">
        <v>-6.3955157551299902</v>
      </c>
      <c r="AO50" s="5">
        <f t="shared" si="100"/>
        <v>-0.14653587932206058</v>
      </c>
      <c r="AP50" s="5">
        <f t="shared" si="101"/>
        <v>0.14653587932206058</v>
      </c>
      <c r="AQ50">
        <v>-0.31005758792161903</v>
      </c>
      <c r="AR50" s="16">
        <f t="shared" si="126"/>
        <v>310.05758792161902</v>
      </c>
      <c r="AS50" s="5">
        <f t="shared" si="127"/>
        <v>0.72669747169129462</v>
      </c>
      <c r="AT50" s="16">
        <f t="shared" si="47"/>
        <v>7751.4396980404754</v>
      </c>
      <c r="AU50" s="5">
        <f t="shared" si="48"/>
        <v>0.72669747169129462</v>
      </c>
      <c r="AV50" s="14">
        <f t="shared" si="128"/>
        <v>3.6633969830515145E-3</v>
      </c>
      <c r="AW50" s="6">
        <f t="shared" si="49"/>
        <v>0.19836710983093472</v>
      </c>
      <c r="AX50">
        <v>44</v>
      </c>
      <c r="AY50">
        <v>-22.7057449643615</v>
      </c>
      <c r="AZ50" s="5">
        <f t="shared" si="50"/>
        <v>-0.22017462507169938</v>
      </c>
      <c r="BA50" s="5">
        <f t="shared" si="102"/>
        <v>0.22017462507169938</v>
      </c>
      <c r="BB50">
        <v>-1.5415968373417901</v>
      </c>
      <c r="BC50" s="16">
        <f t="shared" si="51"/>
        <v>1541.5968373417902</v>
      </c>
      <c r="BD50" s="6">
        <f t="shared" si="129"/>
        <v>3.6131175875198203</v>
      </c>
      <c r="BE50" s="14">
        <f t="shared" si="130"/>
        <v>5.5043656267924849E-3</v>
      </c>
      <c r="BF50" s="6">
        <f t="shared" si="52"/>
        <v>0.65640944524705624</v>
      </c>
      <c r="BG50">
        <v>45</v>
      </c>
      <c r="BH50">
        <v>-22.625697135954699</v>
      </c>
      <c r="BI50" s="5">
        <f t="shared" si="103"/>
        <v>-0.21715411308660038</v>
      </c>
      <c r="BJ50" s="5">
        <f t="shared" si="104"/>
        <v>0.21715411308660038</v>
      </c>
      <c r="BK50">
        <v>-0.17773378640413301</v>
      </c>
      <c r="BL50" s="16">
        <f t="shared" si="53"/>
        <v>179.55936491489399</v>
      </c>
      <c r="BM50" s="6">
        <f t="shared" si="131"/>
        <v>0.42084226151928283</v>
      </c>
      <c r="BN50" s="14">
        <f t="shared" si="132"/>
        <v>5.4288528271650097E-3</v>
      </c>
      <c r="BO50" s="6">
        <f t="shared" si="54"/>
        <v>7.7519556141485979E-2</v>
      </c>
      <c r="BP50" s="27">
        <f t="shared" si="55"/>
        <v>1.5868857735767994</v>
      </c>
      <c r="BQ50" s="22">
        <f t="shared" si="56"/>
        <v>4.865538479003003E-3</v>
      </c>
      <c r="BR50" s="27">
        <f t="shared" si="57"/>
        <v>0.32614802666239895</v>
      </c>
      <c r="BS50" s="19">
        <f t="shared" si="58"/>
        <v>176.29363825535754</v>
      </c>
      <c r="BT50">
        <v>44</v>
      </c>
      <c r="BU50">
        <v>-6.1901260624151604</v>
      </c>
      <c r="BV50" s="5">
        <f t="shared" si="105"/>
        <v>-0.21980521596696079</v>
      </c>
      <c r="BW50" s="5">
        <f t="shared" si="106"/>
        <v>0.21980521596696079</v>
      </c>
      <c r="BX50">
        <v>-0.14278292655944799</v>
      </c>
      <c r="BY50" s="16">
        <f t="shared" si="14"/>
        <v>142.78292655944799</v>
      </c>
      <c r="BZ50" s="5">
        <f t="shared" si="15"/>
        <v>0.33464748412370626</v>
      </c>
      <c r="CA50" s="16">
        <f t="shared" si="59"/>
        <v>3569.5731639861997</v>
      </c>
      <c r="CB50" s="5">
        <f t="shared" si="60"/>
        <v>0.33464748412370626</v>
      </c>
      <c r="CC50" s="14">
        <f t="shared" si="16"/>
        <v>5.4951303991740193E-3</v>
      </c>
      <c r="CD50" s="6">
        <f t="shared" si="61"/>
        <v>6.0898915915445349E-2</v>
      </c>
      <c r="CE50">
        <v>44</v>
      </c>
      <c r="CF50">
        <v>-22.8183297115507</v>
      </c>
      <c r="CG50" s="5">
        <f t="shared" si="62"/>
        <v>-0.21997248150389836</v>
      </c>
      <c r="CH50" s="5">
        <f t="shared" si="107"/>
        <v>0.21997248150389836</v>
      </c>
      <c r="CI50">
        <v>-1.3999629765749</v>
      </c>
      <c r="CJ50" s="16">
        <f t="shared" si="63"/>
        <v>1399.9629765749</v>
      </c>
      <c r="CK50" s="6">
        <f t="shared" si="133"/>
        <v>3.281163226347422</v>
      </c>
      <c r="CL50" s="14">
        <f t="shared" si="134"/>
        <v>5.4993120375974591E-3</v>
      </c>
      <c r="CM50" s="6">
        <f t="shared" si="64"/>
        <v>0.59664976344584686</v>
      </c>
      <c r="CN50">
        <v>44</v>
      </c>
      <c r="CO50">
        <v>-22.864921545478801</v>
      </c>
      <c r="CP50" s="5">
        <f t="shared" si="108"/>
        <v>-0.21979254997970088</v>
      </c>
      <c r="CQ50" s="5">
        <f t="shared" si="109"/>
        <v>0.21979254997970088</v>
      </c>
      <c r="CR50">
        <v>-1.41405761241913</v>
      </c>
      <c r="CS50" s="16">
        <f t="shared" si="65"/>
        <v>1414.05761241913</v>
      </c>
      <c r="CT50" s="6">
        <f t="shared" si="135"/>
        <v>3.3141975291073358</v>
      </c>
      <c r="CU50" s="14">
        <f t="shared" si="136"/>
        <v>5.4948137494925222E-3</v>
      </c>
      <c r="CV50" s="6">
        <f t="shared" si="66"/>
        <v>0.60315011212407721</v>
      </c>
      <c r="CW50" s="27">
        <f t="shared" si="67"/>
        <v>3.2976803777273789</v>
      </c>
      <c r="CX50" s="22">
        <f t="shared" si="68"/>
        <v>5.4970628935449902E-3</v>
      </c>
      <c r="CY50" s="27">
        <f t="shared" si="69"/>
        <v>0.59989860796385108</v>
      </c>
      <c r="CZ50" s="19">
        <f t="shared" si="70"/>
        <v>425.96719598281942</v>
      </c>
      <c r="DA50">
        <v>44</v>
      </c>
      <c r="DB50">
        <v>-6.5691402695254997</v>
      </c>
      <c r="DC50" s="5">
        <f t="shared" si="110"/>
        <v>-0.22007366970309938</v>
      </c>
      <c r="DD50" s="5">
        <f t="shared" si="111"/>
        <v>0.22007366970309938</v>
      </c>
      <c r="DE50">
        <v>-0.148593634366989</v>
      </c>
      <c r="DF50" s="16">
        <f t="shared" si="21"/>
        <v>148.59363436698899</v>
      </c>
      <c r="DG50" s="5">
        <f t="shared" si="22"/>
        <v>0.34826633054763045</v>
      </c>
      <c r="DH50" s="16">
        <f t="shared" si="71"/>
        <v>3714.8408591747248</v>
      </c>
      <c r="DI50" s="5">
        <f t="shared" si="72"/>
        <v>0.34826633054763045</v>
      </c>
      <c r="DJ50" s="14">
        <f t="shared" si="23"/>
        <v>5.5018417425774842E-3</v>
      </c>
      <c r="DK50" s="6">
        <f t="shared" si="73"/>
        <v>6.3299954241227557E-2</v>
      </c>
      <c r="DL50">
        <v>44</v>
      </c>
      <c r="DM50">
        <v>-22.718163545719399</v>
      </c>
      <c r="DN50" s="5">
        <f t="shared" si="74"/>
        <v>-0.21994971066660085</v>
      </c>
      <c r="DO50" s="5">
        <f t="shared" si="112"/>
        <v>0.21994971066660085</v>
      </c>
      <c r="DP50">
        <v>-1.54833756387234</v>
      </c>
      <c r="DQ50" s="16">
        <f t="shared" si="75"/>
        <v>1548.3375638723401</v>
      </c>
      <c r="DR50" s="6">
        <f t="shared" si="137"/>
        <v>3.6289161653257969</v>
      </c>
      <c r="DS50" s="14">
        <f t="shared" si="138"/>
        <v>5.4987427666650214E-3</v>
      </c>
      <c r="DT50" s="6">
        <f t="shared" si="76"/>
        <v>0.6599537965888026</v>
      </c>
      <c r="DU50">
        <v>44</v>
      </c>
      <c r="DV50">
        <v>-23.424187837921199</v>
      </c>
      <c r="DW50" s="5">
        <f t="shared" si="113"/>
        <v>-0.22046305567739921</v>
      </c>
      <c r="DX50" s="5">
        <f t="shared" si="114"/>
        <v>0.22046305567739921</v>
      </c>
      <c r="DY50">
        <v>-0.19848123192787201</v>
      </c>
      <c r="DZ50" s="16">
        <f t="shared" si="77"/>
        <v>198.48123192787202</v>
      </c>
      <c r="EA50" s="6">
        <f t="shared" si="139"/>
        <v>0.46519038733095008</v>
      </c>
      <c r="EB50" s="14">
        <f t="shared" si="140"/>
        <v>5.5115763919349799E-3</v>
      </c>
      <c r="EC50" s="6">
        <f t="shared" si="78"/>
        <v>8.4402420333256623E-2</v>
      </c>
      <c r="ED50" s="27">
        <f t="shared" si="79"/>
        <v>1.9885912479367136</v>
      </c>
      <c r="EE50" s="22">
        <f t="shared" si="80"/>
        <v>5.5002922546212533E-3</v>
      </c>
      <c r="EF50" s="27">
        <f t="shared" si="115"/>
        <v>0.36154283370414231</v>
      </c>
      <c r="EG50" s="19">
        <f t="shared" si="116"/>
        <v>242.45418045095926</v>
      </c>
      <c r="EH50">
        <v>44</v>
      </c>
      <c r="EI50">
        <v>-8.2448390144154899</v>
      </c>
      <c r="EJ50" s="5">
        <f t="shared" si="117"/>
        <v>-0.21993629962130079</v>
      </c>
      <c r="EK50" s="5">
        <f t="shared" si="118"/>
        <v>0.21993629962130079</v>
      </c>
      <c r="EL50">
        <v>-0.19184648990631101</v>
      </c>
      <c r="EM50" s="16">
        <f t="shared" si="28"/>
        <v>191.84648990631101</v>
      </c>
      <c r="EN50" s="5">
        <f t="shared" si="29"/>
        <v>0.44964021071791638</v>
      </c>
      <c r="EO50" s="16">
        <f t="shared" si="83"/>
        <v>4796.162247657775</v>
      </c>
      <c r="EP50" s="5">
        <f t="shared" si="84"/>
        <v>0.44964021071791643</v>
      </c>
      <c r="EQ50" s="14">
        <f t="shared" si="30"/>
        <v>5.4984074905325194E-3</v>
      </c>
      <c r="ER50" s="6">
        <f t="shared" si="85"/>
        <v>8.1776443723411418E-2</v>
      </c>
      <c r="ES50">
        <v>44</v>
      </c>
      <c r="ET50">
        <v>-22.6485524907682</v>
      </c>
      <c r="EU50" s="5">
        <f t="shared" si="86"/>
        <v>-0.21985867388350044</v>
      </c>
      <c r="EV50" s="5">
        <f t="shared" si="119"/>
        <v>0.21985867388350044</v>
      </c>
      <c r="EW50">
        <v>-0.37982724606990798</v>
      </c>
      <c r="EX50" s="16">
        <f t="shared" si="87"/>
        <v>379.82724606990797</v>
      </c>
      <c r="EY50" s="6">
        <f t="shared" si="141"/>
        <v>0.89022010797634687</v>
      </c>
      <c r="EZ50" s="14">
        <f t="shared" si="142"/>
        <v>5.4964668470875114E-3</v>
      </c>
      <c r="FA50" s="6">
        <f t="shared" si="88"/>
        <v>0.16196224460956407</v>
      </c>
      <c r="FB50">
        <v>44</v>
      </c>
      <c r="FC50">
        <v>-23.357048140590798</v>
      </c>
      <c r="FD50" s="5">
        <f t="shared" si="120"/>
        <v>-0.21977066389889899</v>
      </c>
      <c r="FE50" s="5">
        <f t="shared" si="121"/>
        <v>0.21977066389889899</v>
      </c>
      <c r="FF50">
        <v>-0.18832422792911499</v>
      </c>
      <c r="FG50" s="16">
        <f t="shared" si="89"/>
        <v>188.32422792911498</v>
      </c>
      <c r="FH50" s="6">
        <f t="shared" si="143"/>
        <v>0.4413849092088632</v>
      </c>
      <c r="FI50" s="14">
        <f t="shared" si="144"/>
        <v>5.4942665974724745E-3</v>
      </c>
      <c r="FJ50" s="6">
        <f t="shared" si="90"/>
        <v>8.0335546406123309E-2</v>
      </c>
      <c r="FK50" s="27">
        <f t="shared" si="91"/>
        <v>0.59374840930104211</v>
      </c>
      <c r="FL50" s="22">
        <f t="shared" si="92"/>
        <v>5.4963803116975006E-3</v>
      </c>
      <c r="FM50" s="27">
        <f t="shared" si="93"/>
        <v>0.10802535043607073</v>
      </c>
      <c r="FN50" s="19">
        <f t="shared" si="94"/>
        <v>65.388823597046596</v>
      </c>
    </row>
    <row r="51" spans="6:170" x14ac:dyDescent="0.25">
      <c r="F51" s="1">
        <v>45</v>
      </c>
      <c r="G51" s="1">
        <v>-6.36659050534589</v>
      </c>
      <c r="H51" s="5">
        <f t="shared" si="95"/>
        <v>-0.15010787397796044</v>
      </c>
      <c r="I51" s="5">
        <f t="shared" si="96"/>
        <v>0.15010787397796044</v>
      </c>
      <c r="J51" s="5">
        <v>-0.46784989535808602</v>
      </c>
      <c r="K51" s="16">
        <f t="shared" si="0"/>
        <v>467.84989535808603</v>
      </c>
      <c r="L51" s="5">
        <f t="shared" si="1"/>
        <v>1.0965231922455141</v>
      </c>
      <c r="M51" s="16">
        <f t="shared" si="35"/>
        <v>11696.24738395215</v>
      </c>
      <c r="N51" s="5">
        <f t="shared" si="36"/>
        <v>1.0965231922455141</v>
      </c>
      <c r="O51" s="14">
        <f t="shared" si="2"/>
        <v>3.7526968494490109E-3</v>
      </c>
      <c r="P51" s="6">
        <f t="shared" si="37"/>
        <v>0.29219604893118689</v>
      </c>
      <c r="Q51" s="1">
        <v>45</v>
      </c>
      <c r="R51" s="1">
        <v>-23.217749615670101</v>
      </c>
      <c r="S51" s="5">
        <f t="shared" si="38"/>
        <v>-0.22499207742520255</v>
      </c>
      <c r="T51" s="5">
        <f t="shared" si="97"/>
        <v>0.22499207742520255</v>
      </c>
      <c r="U51" s="1">
        <v>-1.5446634963154799</v>
      </c>
      <c r="V51" s="16">
        <f t="shared" si="39"/>
        <v>1544.66349631548</v>
      </c>
      <c r="W51" s="6">
        <f t="shared" si="122"/>
        <v>3.6203050694894059</v>
      </c>
      <c r="X51" s="14">
        <f t="shared" si="123"/>
        <v>5.6248019356300635E-3</v>
      </c>
      <c r="Y51" s="6">
        <f t="shared" si="40"/>
        <v>0.64363245335924468</v>
      </c>
      <c r="Z51" s="1">
        <v>45</v>
      </c>
      <c r="AA51" s="1">
        <v>-22.9853125454725</v>
      </c>
      <c r="AB51" s="5">
        <f t="shared" si="98"/>
        <v>-0.22499831728659814</v>
      </c>
      <c r="AC51" s="5">
        <f t="shared" si="99"/>
        <v>0.22499831728659814</v>
      </c>
      <c r="AD51" s="1">
        <v>-1.5427369624376299</v>
      </c>
      <c r="AE51" s="16">
        <f t="shared" si="41"/>
        <v>1542.7369624376299</v>
      </c>
      <c r="AF51" s="6">
        <f t="shared" si="124"/>
        <v>3.6157897557131955</v>
      </c>
      <c r="AG51" s="14">
        <f t="shared" si="125"/>
        <v>5.6249579321649536E-3</v>
      </c>
      <c r="AH51" s="6">
        <f t="shared" si="42"/>
        <v>0.64281187509637749</v>
      </c>
      <c r="AI51" s="27">
        <f t="shared" si="43"/>
        <v>3.6180474126013005</v>
      </c>
      <c r="AJ51" s="22">
        <f t="shared" si="44"/>
        <v>5.624879933897509E-3</v>
      </c>
      <c r="AK51" s="27">
        <f t="shared" si="45"/>
        <v>0.6432221585384732</v>
      </c>
      <c r="AL51" s="19">
        <f t="shared" si="46"/>
        <v>449.33509650174324</v>
      </c>
      <c r="AM51">
        <v>45</v>
      </c>
      <c r="AN51">
        <v>-6.3988241854933499</v>
      </c>
      <c r="AO51" s="5">
        <f t="shared" si="100"/>
        <v>-0.14984430968542028</v>
      </c>
      <c r="AP51" s="5">
        <f t="shared" si="101"/>
        <v>0.14984430968542028</v>
      </c>
      <c r="AQ51">
        <v>-0.32263789325952502</v>
      </c>
      <c r="AR51" s="16">
        <f t="shared" si="126"/>
        <v>322.63789325952501</v>
      </c>
      <c r="AS51" s="5">
        <f t="shared" si="127"/>
        <v>0.75618256232701175</v>
      </c>
      <c r="AT51" s="16">
        <f t="shared" si="47"/>
        <v>8065.9473314881252</v>
      </c>
      <c r="AU51" s="5">
        <f t="shared" si="48"/>
        <v>0.75618256232701175</v>
      </c>
      <c r="AV51" s="14">
        <f t="shared" si="128"/>
        <v>3.746107742135507E-3</v>
      </c>
      <c r="AW51" s="6">
        <f t="shared" si="49"/>
        <v>0.20185819906395489</v>
      </c>
      <c r="AX51">
        <v>45</v>
      </c>
      <c r="AY51">
        <v>-22.710557760102098</v>
      </c>
      <c r="AZ51" s="5">
        <f t="shared" si="50"/>
        <v>-0.2249874208122975</v>
      </c>
      <c r="BA51" s="5">
        <f t="shared" si="102"/>
        <v>0.2249874208122975</v>
      </c>
      <c r="BB51">
        <v>-1.5398263931274401</v>
      </c>
      <c r="BC51" s="16">
        <f t="shared" si="51"/>
        <v>1539.82639312744</v>
      </c>
      <c r="BD51" s="6">
        <f t="shared" si="129"/>
        <v>3.6089681088924372</v>
      </c>
      <c r="BE51" s="14">
        <f t="shared" si="130"/>
        <v>5.6246855203074377E-3</v>
      </c>
      <c r="BF51" s="6">
        <f t="shared" si="52"/>
        <v>0.64163020241088531</v>
      </c>
      <c r="BG51">
        <v>46</v>
      </c>
      <c r="BH51">
        <v>-22.630869655045</v>
      </c>
      <c r="BI51" s="5">
        <f t="shared" si="103"/>
        <v>-0.22232663217690174</v>
      </c>
      <c r="BJ51" s="5">
        <f t="shared" si="104"/>
        <v>0.22232663217690174</v>
      </c>
      <c r="BK51">
        <v>-0.18052719533443501</v>
      </c>
      <c r="BL51" s="16">
        <f t="shared" si="53"/>
        <v>180.22321164607999</v>
      </c>
      <c r="BM51" s="6">
        <f t="shared" si="131"/>
        <v>0.42239815229549993</v>
      </c>
      <c r="BN51" s="14">
        <f t="shared" si="132"/>
        <v>5.5581658044225437E-3</v>
      </c>
      <c r="BO51" s="6">
        <f t="shared" si="54"/>
        <v>7.5995961106342769E-2</v>
      </c>
      <c r="BP51" s="27">
        <f t="shared" si="55"/>
        <v>1.5958496078383162</v>
      </c>
      <c r="BQ51" s="22">
        <f t="shared" si="56"/>
        <v>4.9763196889551628E-3</v>
      </c>
      <c r="BR51" s="27">
        <f t="shared" si="57"/>
        <v>0.32068872331097836</v>
      </c>
      <c r="BS51" s="19">
        <f t="shared" si="58"/>
        <v>174.49568463193538</v>
      </c>
      <c r="BT51">
        <v>45</v>
      </c>
      <c r="BU51">
        <v>-6.1951002097941803</v>
      </c>
      <c r="BV51" s="5">
        <f t="shared" si="105"/>
        <v>-0.2247793633459807</v>
      </c>
      <c r="BW51" s="5">
        <f t="shared" si="106"/>
        <v>0.2247793633459807</v>
      </c>
      <c r="BX51">
        <v>-0.14320854097604799</v>
      </c>
      <c r="BY51" s="16">
        <f t="shared" si="14"/>
        <v>143.208540976048</v>
      </c>
      <c r="BZ51" s="5">
        <f t="shared" si="15"/>
        <v>0.33564501791261253</v>
      </c>
      <c r="CA51" s="16">
        <f t="shared" si="59"/>
        <v>3580.2135244012002</v>
      </c>
      <c r="CB51" s="5">
        <f t="shared" si="60"/>
        <v>0.33564501791261253</v>
      </c>
      <c r="CC51" s="14">
        <f t="shared" si="16"/>
        <v>5.6194840836495171E-3</v>
      </c>
      <c r="CD51" s="6">
        <f t="shared" si="61"/>
        <v>5.9728795903027328E-2</v>
      </c>
      <c r="CE51">
        <v>45</v>
      </c>
      <c r="CF51">
        <v>-22.823201227180402</v>
      </c>
      <c r="CG51" s="5">
        <f t="shared" si="62"/>
        <v>-0.22484399713360048</v>
      </c>
      <c r="CH51" s="5">
        <f t="shared" si="107"/>
        <v>0.22484399713360048</v>
      </c>
      <c r="CI51">
        <v>-1.43862683326006</v>
      </c>
      <c r="CJ51" s="16">
        <f t="shared" si="63"/>
        <v>1438.62683326006</v>
      </c>
      <c r="CK51" s="6">
        <f t="shared" si="133"/>
        <v>3.3717816404532654</v>
      </c>
      <c r="CL51" s="14">
        <f t="shared" si="134"/>
        <v>5.6210999283400117E-3</v>
      </c>
      <c r="CM51" s="6">
        <f t="shared" si="64"/>
        <v>0.59984374649767158</v>
      </c>
      <c r="CN51">
        <v>45</v>
      </c>
      <c r="CO51">
        <v>-22.870196649752302</v>
      </c>
      <c r="CP51" s="5">
        <f t="shared" si="108"/>
        <v>-0.22506765425320197</v>
      </c>
      <c r="CQ51" s="5">
        <f t="shared" si="109"/>
        <v>0.22506765425320197</v>
      </c>
      <c r="CR51">
        <v>-1.4791846275329601</v>
      </c>
      <c r="CS51" s="16">
        <f t="shared" si="65"/>
        <v>1479.1846275329601</v>
      </c>
      <c r="CT51" s="6">
        <f t="shared" si="135"/>
        <v>3.4668389707803753</v>
      </c>
      <c r="CU51" s="14">
        <f t="shared" si="136"/>
        <v>5.6266913563300493E-3</v>
      </c>
      <c r="CV51" s="6">
        <f t="shared" si="66"/>
        <v>0.61614166323165531</v>
      </c>
      <c r="CW51" s="27">
        <f t="shared" si="67"/>
        <v>3.4193103056168201</v>
      </c>
      <c r="CX51" s="22">
        <f t="shared" si="68"/>
        <v>5.6238956423350309E-3</v>
      </c>
      <c r="CY51" s="27">
        <f t="shared" si="69"/>
        <v>0.60799675582122448</v>
      </c>
      <c r="CZ51" s="19">
        <f t="shared" si="70"/>
        <v>438.69318212714143</v>
      </c>
      <c r="DA51">
        <v>45</v>
      </c>
      <c r="DB51">
        <v>-6.5740082461294298</v>
      </c>
      <c r="DC51" s="5">
        <f t="shared" si="110"/>
        <v>-0.22494164630702951</v>
      </c>
      <c r="DD51" s="5">
        <f t="shared" si="111"/>
        <v>0.22494164630702951</v>
      </c>
      <c r="DE51">
        <v>-0.15009101480245601</v>
      </c>
      <c r="DF51" s="16">
        <f t="shared" si="21"/>
        <v>150.09101480245602</v>
      </c>
      <c r="DG51" s="5">
        <f t="shared" si="22"/>
        <v>0.35177581594325624</v>
      </c>
      <c r="DH51" s="16">
        <f t="shared" si="71"/>
        <v>3752.2753700614003</v>
      </c>
      <c r="DI51" s="5">
        <f t="shared" si="72"/>
        <v>0.3517758159432563</v>
      </c>
      <c r="DJ51" s="14">
        <f t="shared" si="23"/>
        <v>5.623541157675738E-3</v>
      </c>
      <c r="DK51" s="6">
        <f t="shared" si="73"/>
        <v>6.2554146236327796E-2</v>
      </c>
      <c r="DL51">
        <v>45</v>
      </c>
      <c r="DM51">
        <v>-22.723047261675099</v>
      </c>
      <c r="DN51" s="5">
        <f t="shared" si="74"/>
        <v>-0.22483342662230044</v>
      </c>
      <c r="DO51" s="5">
        <f t="shared" si="112"/>
        <v>0.22483342662230044</v>
      </c>
      <c r="DP51">
        <v>-1.5475759282708199</v>
      </c>
      <c r="DQ51" s="16">
        <f t="shared" si="75"/>
        <v>1547.57592827082</v>
      </c>
      <c r="DR51" s="6">
        <f t="shared" si="137"/>
        <v>3.627131081884734</v>
      </c>
      <c r="DS51" s="14">
        <f t="shared" si="138"/>
        <v>5.6208356655575113E-3</v>
      </c>
      <c r="DT51" s="6">
        <f t="shared" si="76"/>
        <v>0.64530103666088445</v>
      </c>
      <c r="DU51">
        <v>45</v>
      </c>
      <c r="DV51">
        <v>-23.428807710187499</v>
      </c>
      <c r="DW51" s="5">
        <f t="shared" si="113"/>
        <v>-0.22508292794369922</v>
      </c>
      <c r="DX51" s="5">
        <f t="shared" si="114"/>
        <v>0.22508292794369922</v>
      </c>
      <c r="DY51">
        <v>-0.19944645464420299</v>
      </c>
      <c r="DZ51" s="16">
        <f t="shared" si="77"/>
        <v>199.44645464420299</v>
      </c>
      <c r="EA51" s="6">
        <f t="shared" si="139"/>
        <v>0.46745262807235077</v>
      </c>
      <c r="EB51" s="14">
        <f t="shared" si="140"/>
        <v>5.6270731985924808E-3</v>
      </c>
      <c r="EC51" s="6">
        <f t="shared" si="78"/>
        <v>8.3072071674716502E-2</v>
      </c>
      <c r="ED51" s="27">
        <f t="shared" si="79"/>
        <v>1.989453448913995</v>
      </c>
      <c r="EE51" s="22">
        <f t="shared" si="80"/>
        <v>5.6221884116166247E-3</v>
      </c>
      <c r="EF51" s="27">
        <f t="shared" si="115"/>
        <v>0.3538574845345569</v>
      </c>
      <c r="EG51" s="19">
        <f t="shared" si="116"/>
        <v>254.8771789366557</v>
      </c>
      <c r="EH51">
        <v>45</v>
      </c>
      <c r="EI51">
        <v>-8.2499016840065398</v>
      </c>
      <c r="EJ51" s="5">
        <f t="shared" si="117"/>
        <v>-0.22499896921235063</v>
      </c>
      <c r="EK51" s="5">
        <f t="shared" si="118"/>
        <v>0.22499896921235063</v>
      </c>
      <c r="EL51">
        <v>-0.202476046979427</v>
      </c>
      <c r="EM51" s="16">
        <f t="shared" si="28"/>
        <v>202.476046979427</v>
      </c>
      <c r="EN51" s="5">
        <f t="shared" si="29"/>
        <v>0.47455323510803205</v>
      </c>
      <c r="EO51" s="16">
        <f t="shared" si="83"/>
        <v>5061.9011744856753</v>
      </c>
      <c r="EP51" s="5">
        <f t="shared" si="84"/>
        <v>0.4745532351080321</v>
      </c>
      <c r="EQ51" s="14">
        <f t="shared" si="30"/>
        <v>5.6249742303087656E-3</v>
      </c>
      <c r="ER51" s="6">
        <f t="shared" si="85"/>
        <v>8.4365406076177332E-2</v>
      </c>
      <c r="ES51">
        <v>45</v>
      </c>
      <c r="ET51">
        <v>-22.653383540431498</v>
      </c>
      <c r="EU51" s="5">
        <f t="shared" si="86"/>
        <v>-0.22468972354679906</v>
      </c>
      <c r="EV51" s="5">
        <f t="shared" si="119"/>
        <v>0.22468972354679906</v>
      </c>
      <c r="EW51">
        <v>-0.40233097970485698</v>
      </c>
      <c r="EX51" s="16">
        <f t="shared" si="87"/>
        <v>402.33097970485699</v>
      </c>
      <c r="EY51" s="6">
        <f t="shared" si="141"/>
        <v>0.94296323368325863</v>
      </c>
      <c r="EZ51" s="14">
        <f t="shared" si="142"/>
        <v>5.6172430886699768E-3</v>
      </c>
      <c r="FA51" s="6">
        <f t="shared" si="88"/>
        <v>0.16786940119882346</v>
      </c>
      <c r="FB51">
        <v>45</v>
      </c>
      <c r="FC51">
        <v>-23.360095940327799</v>
      </c>
      <c r="FD51" s="5">
        <f t="shared" si="120"/>
        <v>-0.22281846363589963</v>
      </c>
      <c r="FE51" s="5">
        <f t="shared" si="121"/>
        <v>0.22281846363589963</v>
      </c>
      <c r="FF51">
        <v>-0.18736571073532099</v>
      </c>
      <c r="FG51" s="16">
        <f t="shared" si="89"/>
        <v>187.36571073532099</v>
      </c>
      <c r="FH51" s="6">
        <f t="shared" si="143"/>
        <v>0.43913838453590853</v>
      </c>
      <c r="FI51" s="14">
        <f t="shared" si="144"/>
        <v>5.5704615908974912E-3</v>
      </c>
      <c r="FJ51" s="6">
        <f t="shared" si="90"/>
        <v>7.8833392416436401E-2</v>
      </c>
      <c r="FK51" s="27">
        <f t="shared" si="91"/>
        <v>0.61888495110906649</v>
      </c>
      <c r="FL51" s="22">
        <f t="shared" si="92"/>
        <v>5.6042263032920784E-3</v>
      </c>
      <c r="FM51" s="27">
        <f t="shared" si="93"/>
        <v>0.11043182727034351</v>
      </c>
      <c r="FN51" s="19">
        <f t="shared" si="94"/>
        <v>53.911535504577486</v>
      </c>
    </row>
    <row r="52" spans="6:170" x14ac:dyDescent="0.25">
      <c r="F52" s="1">
        <v>46</v>
      </c>
      <c r="G52" s="1">
        <v>-6.3698716945235496</v>
      </c>
      <c r="H52" s="5">
        <f t="shared" si="95"/>
        <v>-0.15338906315562006</v>
      </c>
      <c r="I52" s="5">
        <f t="shared" si="96"/>
        <v>0.15338906315562006</v>
      </c>
      <c r="J52" s="5">
        <v>-0.478565134108067</v>
      </c>
      <c r="K52" s="16">
        <f t="shared" si="0"/>
        <v>478.56513410806701</v>
      </c>
      <c r="L52" s="5">
        <f t="shared" si="1"/>
        <v>1.1216370330657819</v>
      </c>
      <c r="M52" s="16">
        <f t="shared" si="35"/>
        <v>11964.128352701675</v>
      </c>
      <c r="N52" s="5">
        <f t="shared" si="36"/>
        <v>1.1216370330657821</v>
      </c>
      <c r="O52" s="14">
        <f t="shared" si="2"/>
        <v>3.8347265788905016E-3</v>
      </c>
      <c r="P52" s="6">
        <f t="shared" si="37"/>
        <v>0.29249465639615546</v>
      </c>
      <c r="Q52" s="1">
        <v>46</v>
      </c>
      <c r="R52" s="1">
        <v>-23.222775637717302</v>
      </c>
      <c r="S52" s="5">
        <f t="shared" si="38"/>
        <v>-0.23001809947240304</v>
      </c>
      <c r="T52" s="5">
        <f t="shared" si="97"/>
        <v>0.23001809947240304</v>
      </c>
      <c r="U52" s="1">
        <v>-1.5387823805212999</v>
      </c>
      <c r="V52" s="16">
        <f t="shared" si="39"/>
        <v>1538.7823805213</v>
      </c>
      <c r="W52" s="6">
        <f t="shared" si="122"/>
        <v>3.6065212043467971</v>
      </c>
      <c r="X52" s="14">
        <f t="shared" si="123"/>
        <v>5.7504524868100763E-3</v>
      </c>
      <c r="Y52" s="6">
        <f t="shared" si="40"/>
        <v>0.62717172476759775</v>
      </c>
      <c r="Z52" s="1">
        <v>46</v>
      </c>
      <c r="AA52" s="1">
        <v>-22.990231046326802</v>
      </c>
      <c r="AB52" s="5">
        <f t="shared" si="98"/>
        <v>-0.22991681814090015</v>
      </c>
      <c r="AC52" s="5">
        <f t="shared" si="99"/>
        <v>0.22991681814090015</v>
      </c>
      <c r="AD52" s="1">
        <v>-1.54296364635229</v>
      </c>
      <c r="AE52" s="16">
        <f t="shared" si="41"/>
        <v>1542.96364635229</v>
      </c>
      <c r="AF52" s="6">
        <f t="shared" si="124"/>
        <v>3.6163210461381796</v>
      </c>
      <c r="AG52" s="14">
        <f t="shared" si="125"/>
        <v>5.7479204535225035E-3</v>
      </c>
      <c r="AH52" s="6">
        <f t="shared" si="42"/>
        <v>0.62915293894194135</v>
      </c>
      <c r="AI52" s="27">
        <f t="shared" si="43"/>
        <v>3.6114211252424884</v>
      </c>
      <c r="AJ52" s="22">
        <f t="shared" si="44"/>
        <v>5.7491864701662895E-3</v>
      </c>
      <c r="AK52" s="27">
        <f t="shared" si="45"/>
        <v>0.62816211371520037</v>
      </c>
      <c r="AL52" s="19">
        <f t="shared" si="46"/>
        <v>440.79792349917392</v>
      </c>
      <c r="AM52">
        <v>46</v>
      </c>
      <c r="AN52">
        <v>-6.4019415084615598</v>
      </c>
      <c r="AO52" s="5">
        <f t="shared" si="100"/>
        <v>-0.15296163265363028</v>
      </c>
      <c r="AP52" s="5">
        <f t="shared" si="101"/>
        <v>0.15296163265363028</v>
      </c>
      <c r="AQ52">
        <v>-0.33456850796937898</v>
      </c>
      <c r="AR52" s="16">
        <f t="shared" si="126"/>
        <v>334.56850796937897</v>
      </c>
      <c r="AS52" s="5">
        <f t="shared" si="127"/>
        <v>0.78414494055323203</v>
      </c>
      <c r="AT52" s="16">
        <f t="shared" si="47"/>
        <v>8364.2126992344747</v>
      </c>
      <c r="AU52" s="5">
        <f t="shared" si="48"/>
        <v>0.78414494055323203</v>
      </c>
      <c r="AV52" s="14">
        <f t="shared" si="128"/>
        <v>3.824040816340757E-3</v>
      </c>
      <c r="AW52" s="6">
        <f t="shared" si="49"/>
        <v>0.20505663464742621</v>
      </c>
      <c r="AX52">
        <v>46</v>
      </c>
      <c r="AY52">
        <v>-22.715569020686299</v>
      </c>
      <c r="AZ52" s="5">
        <f t="shared" si="50"/>
        <v>-0.22999868139649848</v>
      </c>
      <c r="BA52" s="5">
        <f t="shared" si="102"/>
        <v>0.22999868139649848</v>
      </c>
      <c r="BB52">
        <v>-1.53899937868118</v>
      </c>
      <c r="BC52" s="16">
        <f t="shared" si="51"/>
        <v>1538.9993786811799</v>
      </c>
      <c r="BD52" s="6">
        <f t="shared" si="129"/>
        <v>3.6070297937840157</v>
      </c>
      <c r="BE52" s="14">
        <f t="shared" si="130"/>
        <v>5.7499670349124617E-3</v>
      </c>
      <c r="BF52" s="6">
        <f t="shared" si="52"/>
        <v>0.62731312577671672</v>
      </c>
      <c r="BG52">
        <v>47</v>
      </c>
      <c r="BH52">
        <v>-22.635826433257801</v>
      </c>
      <c r="BI52" s="5">
        <f t="shared" si="103"/>
        <v>-0.22728341038970257</v>
      </c>
      <c r="BJ52" s="5">
        <f t="shared" si="104"/>
        <v>0.22728341038970257</v>
      </c>
      <c r="BK52">
        <v>-0.17689149826765099</v>
      </c>
      <c r="BL52" s="16">
        <f t="shared" si="53"/>
        <v>180.31261861324299</v>
      </c>
      <c r="BM52" s="6">
        <f t="shared" si="131"/>
        <v>0.4226076998747883</v>
      </c>
      <c r="BN52" s="14">
        <f t="shared" si="132"/>
        <v>5.6820852597425642E-3</v>
      </c>
      <c r="BO52" s="6">
        <f t="shared" si="54"/>
        <v>7.437545910635196E-2</v>
      </c>
      <c r="BP52" s="27">
        <f t="shared" si="55"/>
        <v>1.6045941447373453</v>
      </c>
      <c r="BQ52" s="22">
        <f t="shared" si="56"/>
        <v>5.0853643703319277E-3</v>
      </c>
      <c r="BR52" s="27">
        <f t="shared" si="57"/>
        <v>0.31553179435844664</v>
      </c>
      <c r="BS52" s="19">
        <f t="shared" si="58"/>
        <v>181.88492412213137</v>
      </c>
      <c r="BT52">
        <v>46</v>
      </c>
      <c r="BU52">
        <v>-6.2001034144379501</v>
      </c>
      <c r="BV52" s="5">
        <f t="shared" si="105"/>
        <v>-0.2297825679897505</v>
      </c>
      <c r="BW52" s="5">
        <f t="shared" si="106"/>
        <v>0.2297825679897505</v>
      </c>
      <c r="BX52">
        <v>-0.14270972460508299</v>
      </c>
      <c r="BY52" s="16">
        <f t="shared" si="14"/>
        <v>142.70972460508298</v>
      </c>
      <c r="BZ52" s="5">
        <f t="shared" si="15"/>
        <v>0.33447591704316321</v>
      </c>
      <c r="CA52" s="16">
        <f t="shared" si="59"/>
        <v>3567.7431151270744</v>
      </c>
      <c r="CB52" s="5">
        <f t="shared" si="60"/>
        <v>0.33447591704316326</v>
      </c>
      <c r="CC52" s="14">
        <f t="shared" si="16"/>
        <v>5.7445641997437621E-3</v>
      </c>
      <c r="CD52" s="6">
        <f t="shared" si="61"/>
        <v>5.8224767869785941E-2</v>
      </c>
      <c r="CE52">
        <v>46</v>
      </c>
      <c r="CF52">
        <v>-22.828440382402</v>
      </c>
      <c r="CG52" s="5">
        <f t="shared" si="62"/>
        <v>-0.23008315235519916</v>
      </c>
      <c r="CH52" s="5">
        <f t="shared" si="107"/>
        <v>0.23008315235519916</v>
      </c>
      <c r="CI52">
        <v>-1.4815179631113999</v>
      </c>
      <c r="CJ52" s="16">
        <f t="shared" si="63"/>
        <v>1481.5179631113999</v>
      </c>
      <c r="CK52" s="6">
        <f t="shared" si="133"/>
        <v>3.4723077260423438</v>
      </c>
      <c r="CL52" s="14">
        <f t="shared" si="134"/>
        <v>5.7520788088799794E-3</v>
      </c>
      <c r="CM52" s="6">
        <f t="shared" si="64"/>
        <v>0.60366136164230633</v>
      </c>
      <c r="CN52">
        <v>46</v>
      </c>
      <c r="CO52">
        <v>-22.875114591813102</v>
      </c>
      <c r="CP52" s="5">
        <f t="shared" si="108"/>
        <v>-0.22998559631400184</v>
      </c>
      <c r="CQ52" s="5">
        <f t="shared" si="109"/>
        <v>0.22998559631400184</v>
      </c>
      <c r="CR52">
        <v>-1.4976548030972501</v>
      </c>
      <c r="CS52" s="16">
        <f t="shared" si="65"/>
        <v>1497.6548030972501</v>
      </c>
      <c r="CT52" s="6">
        <f t="shared" si="135"/>
        <v>3.5101284447591796</v>
      </c>
      <c r="CU52" s="14">
        <f t="shared" si="136"/>
        <v>5.749639907850046E-3</v>
      </c>
      <c r="CV52" s="6">
        <f t="shared" si="66"/>
        <v>0.6104953529292787</v>
      </c>
      <c r="CW52" s="27">
        <f t="shared" si="67"/>
        <v>3.491218085400762</v>
      </c>
      <c r="CX52" s="22">
        <f t="shared" si="68"/>
        <v>5.7508593583650127E-3</v>
      </c>
      <c r="CY52" s="27">
        <f t="shared" si="69"/>
        <v>0.60707763272328152</v>
      </c>
      <c r="CZ52" s="19">
        <f t="shared" si="70"/>
        <v>435.56601620152452</v>
      </c>
      <c r="DA52">
        <v>46</v>
      </c>
      <c r="DB52">
        <v>-6.5791402992533197</v>
      </c>
      <c r="DC52" s="5">
        <f t="shared" si="110"/>
        <v>-0.23007369943091938</v>
      </c>
      <c r="DD52" s="5">
        <f t="shared" si="111"/>
        <v>0.23007369943091938</v>
      </c>
      <c r="DE52">
        <v>-0.14878902584314299</v>
      </c>
      <c r="DF52" s="16">
        <f t="shared" si="21"/>
        <v>148.78902584314298</v>
      </c>
      <c r="DG52" s="5">
        <f t="shared" si="22"/>
        <v>0.34872427931986633</v>
      </c>
      <c r="DH52" s="16">
        <f t="shared" si="71"/>
        <v>3719.7256460785743</v>
      </c>
      <c r="DI52" s="5">
        <f t="shared" si="72"/>
        <v>0.34872427931986638</v>
      </c>
      <c r="DJ52" s="14">
        <f t="shared" si="23"/>
        <v>5.7518424857729844E-3</v>
      </c>
      <c r="DK52" s="6">
        <f t="shared" si="73"/>
        <v>6.0628273493654551E-2</v>
      </c>
      <c r="DL52">
        <v>46</v>
      </c>
      <c r="DM52">
        <v>-22.7281621318972</v>
      </c>
      <c r="DN52" s="5">
        <f t="shared" si="74"/>
        <v>-0.22994829684440177</v>
      </c>
      <c r="DO52" s="5">
        <f t="shared" si="112"/>
        <v>0.22994829684440177</v>
      </c>
      <c r="DP52">
        <v>-1.54961030930281</v>
      </c>
      <c r="DQ52" s="16">
        <f t="shared" si="75"/>
        <v>1549.61030930281</v>
      </c>
      <c r="DR52" s="6">
        <f t="shared" si="137"/>
        <v>3.6318991624284607</v>
      </c>
      <c r="DS52" s="14">
        <f t="shared" si="138"/>
        <v>5.748707421110044E-3</v>
      </c>
      <c r="DT52" s="6">
        <f t="shared" si="76"/>
        <v>0.63177665801735317</v>
      </c>
      <c r="DU52">
        <v>46</v>
      </c>
      <c r="DV52">
        <v>-23.4337335684903</v>
      </c>
      <c r="DW52" s="5">
        <f t="shared" si="113"/>
        <v>-0.23000878624650056</v>
      </c>
      <c r="DX52" s="5">
        <f t="shared" si="114"/>
        <v>0.23000878624650056</v>
      </c>
      <c r="DY52">
        <v>-0.19949320703744899</v>
      </c>
      <c r="DZ52" s="16">
        <f t="shared" si="77"/>
        <v>199.493207037449</v>
      </c>
      <c r="EA52" s="6">
        <f t="shared" si="139"/>
        <v>0.46756220399402104</v>
      </c>
      <c r="EB52" s="14">
        <f t="shared" si="140"/>
        <v>5.7502196561625141E-3</v>
      </c>
      <c r="EC52" s="6">
        <f t="shared" si="78"/>
        <v>8.1312059704177445E-2</v>
      </c>
      <c r="ED52" s="27">
        <f t="shared" si="79"/>
        <v>1.9903117208741634</v>
      </c>
      <c r="EE52" s="22">
        <f t="shared" si="80"/>
        <v>5.7502749534415146E-3</v>
      </c>
      <c r="EF52" s="27">
        <f t="shared" si="115"/>
        <v>0.34612461786422416</v>
      </c>
      <c r="EG52" s="19">
        <f t="shared" si="116"/>
        <v>241.13118116792043</v>
      </c>
      <c r="EH52">
        <v>46</v>
      </c>
      <c r="EI52">
        <v>-8.2549830731816201</v>
      </c>
      <c r="EJ52" s="5">
        <f t="shared" si="117"/>
        <v>-0.23008035838743091</v>
      </c>
      <c r="EK52" s="5">
        <f t="shared" si="118"/>
        <v>0.23008035838743091</v>
      </c>
      <c r="EL52">
        <v>-0.21081939339637801</v>
      </c>
      <c r="EM52" s="16">
        <f t="shared" si="28"/>
        <v>210.81939339637802</v>
      </c>
      <c r="EN52" s="5">
        <f t="shared" si="29"/>
        <v>0.49410795327276091</v>
      </c>
      <c r="EO52" s="16">
        <f t="shared" si="83"/>
        <v>5270.48483490945</v>
      </c>
      <c r="EP52" s="5">
        <f t="shared" si="84"/>
        <v>0.49410795327276097</v>
      </c>
      <c r="EQ52" s="14">
        <f t="shared" si="30"/>
        <v>5.752008959685773E-3</v>
      </c>
      <c r="ER52" s="6">
        <f t="shared" si="85"/>
        <v>8.5901805218981026E-2</v>
      </c>
      <c r="ES52">
        <v>46</v>
      </c>
      <c r="ET52">
        <v>-22.658546327200899</v>
      </c>
      <c r="EU52" s="5">
        <f t="shared" si="86"/>
        <v>-0.22985251031619924</v>
      </c>
      <c r="EV52" s="5">
        <f t="shared" si="119"/>
        <v>0.22985251031619924</v>
      </c>
      <c r="EW52">
        <v>-0.42632892727851901</v>
      </c>
      <c r="EX52" s="16">
        <f t="shared" si="87"/>
        <v>426.32892727851902</v>
      </c>
      <c r="EY52" s="6">
        <f t="shared" si="141"/>
        <v>0.99920842330902904</v>
      </c>
      <c r="EZ52" s="14">
        <f t="shared" si="142"/>
        <v>5.7463127579049809E-3</v>
      </c>
      <c r="FA52" s="6">
        <f t="shared" si="88"/>
        <v>0.17388688458254495</v>
      </c>
      <c r="FB52">
        <v>45</v>
      </c>
      <c r="FC52">
        <v>-23.360095940327799</v>
      </c>
      <c r="FD52" s="5">
        <f t="shared" si="120"/>
        <v>-0.22281846363589963</v>
      </c>
      <c r="FE52" s="5">
        <f t="shared" si="121"/>
        <v>0.22281846363589963</v>
      </c>
      <c r="FF52">
        <v>-0.18736571073532099</v>
      </c>
      <c r="FG52" s="16">
        <f t="shared" si="89"/>
        <v>187.36571073532099</v>
      </c>
      <c r="FH52" s="6">
        <f t="shared" si="143"/>
        <v>0.43913838453590853</v>
      </c>
      <c r="FI52" s="14">
        <f t="shared" si="144"/>
        <v>5.5704615908974912E-3</v>
      </c>
      <c r="FJ52" s="6">
        <f t="shared" si="90"/>
        <v>7.8833392416436401E-2</v>
      </c>
      <c r="FK52" s="27">
        <f t="shared" si="91"/>
        <v>0.64415158703923281</v>
      </c>
      <c r="FL52" s="22">
        <f t="shared" si="92"/>
        <v>5.6895944361627484E-3</v>
      </c>
      <c r="FM52" s="27">
        <f t="shared" si="93"/>
        <v>0.11321572992005209</v>
      </c>
      <c r="FN52" s="19">
        <f t="shared" si="94"/>
        <v>131.4152320358512</v>
      </c>
    </row>
    <row r="53" spans="6:170" x14ac:dyDescent="0.25">
      <c r="F53" s="1">
        <v>47</v>
      </c>
      <c r="G53" s="1">
        <v>-6.3731966558628601</v>
      </c>
      <c r="H53" s="5">
        <f t="shared" si="95"/>
        <v>-0.15671402449493055</v>
      </c>
      <c r="I53" s="5">
        <f t="shared" si="96"/>
        <v>0.15671402449493055</v>
      </c>
      <c r="J53" s="5">
        <v>-0.488327816128731</v>
      </c>
      <c r="K53" s="16">
        <f t="shared" si="0"/>
        <v>488.327816128731</v>
      </c>
      <c r="L53" s="5">
        <f t="shared" si="1"/>
        <v>1.1445183190517132</v>
      </c>
      <c r="M53" s="16">
        <f t="shared" si="35"/>
        <v>12208.195403218275</v>
      </c>
      <c r="N53" s="5">
        <f t="shared" si="36"/>
        <v>1.1445183190517134</v>
      </c>
      <c r="O53" s="14">
        <f t="shared" si="2"/>
        <v>3.9178506123732637E-3</v>
      </c>
      <c r="P53" s="6">
        <f t="shared" si="37"/>
        <v>0.29212913719505346</v>
      </c>
      <c r="Q53" s="1">
        <v>47</v>
      </c>
      <c r="R53" s="1">
        <v>-23.227611716522599</v>
      </c>
      <c r="S53" s="5">
        <f t="shared" si="38"/>
        <v>-0.2348541782777005</v>
      </c>
      <c r="T53" s="5">
        <f t="shared" si="97"/>
        <v>0.2348541782777005</v>
      </c>
      <c r="U53" s="1">
        <v>-1.53828058391809</v>
      </c>
      <c r="V53" s="16">
        <f t="shared" si="39"/>
        <v>1538.2805839180899</v>
      </c>
      <c r="W53" s="6">
        <f t="shared" si="122"/>
        <v>3.6053451185580236</v>
      </c>
      <c r="X53" s="14">
        <f t="shared" si="123"/>
        <v>5.8713544569425121E-3</v>
      </c>
      <c r="Y53" s="6">
        <f t="shared" si="40"/>
        <v>0.61405679813708525</v>
      </c>
      <c r="Z53" s="1">
        <v>47</v>
      </c>
      <c r="AA53" s="1">
        <v>-22.995160071126399</v>
      </c>
      <c r="AB53" s="5">
        <f t="shared" si="98"/>
        <v>-0.23484584294049782</v>
      </c>
      <c r="AC53" s="5">
        <f t="shared" si="99"/>
        <v>0.23484584294049782</v>
      </c>
      <c r="AD53" s="1">
        <v>-1.54310408979654</v>
      </c>
      <c r="AE53" s="16">
        <f t="shared" si="41"/>
        <v>1543.1040897965399</v>
      </c>
      <c r="AF53" s="6">
        <f t="shared" si="124"/>
        <v>3.6166502104606408</v>
      </c>
      <c r="AG53" s="14">
        <f t="shared" si="125"/>
        <v>5.8711460735124451E-3</v>
      </c>
      <c r="AH53" s="6">
        <f t="shared" si="42"/>
        <v>0.6160041268223736</v>
      </c>
      <c r="AI53" s="27">
        <f t="shared" si="43"/>
        <v>3.6109976645093322</v>
      </c>
      <c r="AJ53" s="22">
        <f t="shared" si="44"/>
        <v>5.8712502652274786E-3</v>
      </c>
      <c r="AK53" s="27">
        <f t="shared" si="45"/>
        <v>0.61503044520099781</v>
      </c>
      <c r="AL53" s="19">
        <f t="shared" si="46"/>
        <v>460.06193012633918</v>
      </c>
      <c r="AM53">
        <v>47</v>
      </c>
      <c r="AN53">
        <v>-6.40557627425994</v>
      </c>
      <c r="AO53" s="5">
        <f t="shared" si="100"/>
        <v>-0.15659639845201045</v>
      </c>
      <c r="AP53" s="5">
        <f t="shared" si="101"/>
        <v>0.15659639845201045</v>
      </c>
      <c r="AQ53">
        <v>-0.35156477242708201</v>
      </c>
      <c r="AR53" s="16">
        <f t="shared" si="126"/>
        <v>351.564772427082</v>
      </c>
      <c r="AS53" s="5">
        <f t="shared" si="127"/>
        <v>0.82397993537597336</v>
      </c>
      <c r="AT53" s="16">
        <f t="shared" si="47"/>
        <v>8789.1193106770497</v>
      </c>
      <c r="AU53" s="5">
        <f t="shared" si="48"/>
        <v>0.82397993537597347</v>
      </c>
      <c r="AV53" s="14">
        <f t="shared" si="128"/>
        <v>3.914909961300261E-3</v>
      </c>
      <c r="AW53" s="6">
        <f t="shared" si="49"/>
        <v>0.21047225696662114</v>
      </c>
      <c r="AX53">
        <v>47</v>
      </c>
      <c r="AY53">
        <v>-22.7204616307727</v>
      </c>
      <c r="AZ53" s="5">
        <f t="shared" si="50"/>
        <v>-0.23489129148289933</v>
      </c>
      <c r="BA53" s="5">
        <f t="shared" si="102"/>
        <v>0.23489129148289933</v>
      </c>
      <c r="BB53">
        <v>-1.53852012008429</v>
      </c>
      <c r="BC53" s="16">
        <f t="shared" si="51"/>
        <v>1538.5201200842901</v>
      </c>
      <c r="BD53" s="6">
        <f t="shared" si="129"/>
        <v>3.6059065314475545</v>
      </c>
      <c r="BE53" s="14">
        <f t="shared" si="130"/>
        <v>5.8722822870724833E-3</v>
      </c>
      <c r="BF53" s="6">
        <f t="shared" si="52"/>
        <v>0.61405538003269455</v>
      </c>
      <c r="BG53">
        <v>48</v>
      </c>
      <c r="BH53">
        <v>-22.6408368556516</v>
      </c>
      <c r="BI53" s="5">
        <f t="shared" si="103"/>
        <v>-0.23229383278350113</v>
      </c>
      <c r="BJ53" s="5">
        <f t="shared" si="104"/>
        <v>0.23229383278350113</v>
      </c>
      <c r="BK53">
        <v>-0.17820224165916401</v>
      </c>
      <c r="BL53" s="16">
        <f t="shared" si="53"/>
        <v>183.37108194827999</v>
      </c>
      <c r="BM53" s="6">
        <f t="shared" si="131"/>
        <v>0.42977597331628126</v>
      </c>
      <c r="BN53" s="14">
        <f t="shared" si="132"/>
        <v>5.8073458195875283E-3</v>
      </c>
      <c r="BO53" s="6">
        <f t="shared" si="54"/>
        <v>7.4005576156097846E-2</v>
      </c>
      <c r="BP53" s="27">
        <f t="shared" si="55"/>
        <v>1.619887480046603</v>
      </c>
      <c r="BQ53" s="22">
        <f t="shared" si="56"/>
        <v>5.1981793559867573E-3</v>
      </c>
      <c r="BR53" s="27">
        <f t="shared" si="57"/>
        <v>0.31162593075611639</v>
      </c>
      <c r="BS53" s="19">
        <f t="shared" si="58"/>
        <v>184.15328722169866</v>
      </c>
      <c r="BT53">
        <v>47</v>
      </c>
      <c r="BU53">
        <v>-6.2051666428225598</v>
      </c>
      <c r="BV53" s="5">
        <f t="shared" si="105"/>
        <v>-0.23484579637436021</v>
      </c>
      <c r="BW53" s="5">
        <f t="shared" si="106"/>
        <v>0.23484579637436021</v>
      </c>
      <c r="BX53">
        <v>-0.14326237142086001</v>
      </c>
      <c r="BY53" s="16">
        <f t="shared" si="14"/>
        <v>143.26237142086001</v>
      </c>
      <c r="BZ53" s="5">
        <f t="shared" si="15"/>
        <v>0.33577118301764064</v>
      </c>
      <c r="CA53" s="16">
        <f t="shared" si="59"/>
        <v>3581.5592855215</v>
      </c>
      <c r="CB53" s="5">
        <f t="shared" si="60"/>
        <v>0.33577118301764064</v>
      </c>
      <c r="CC53" s="14">
        <f t="shared" si="16"/>
        <v>5.8711449093590048E-3</v>
      </c>
      <c r="CD53" s="6">
        <f t="shared" si="61"/>
        <v>5.7190069092384097E-2</v>
      </c>
      <c r="CE53">
        <v>47</v>
      </c>
      <c r="CF53">
        <v>-22.8332718511605</v>
      </c>
      <c r="CG53" s="5">
        <f t="shared" si="62"/>
        <v>-0.23491462111369898</v>
      </c>
      <c r="CH53" s="5">
        <f t="shared" si="107"/>
        <v>0.23491462111369898</v>
      </c>
      <c r="CI53">
        <v>-1.51630640029907</v>
      </c>
      <c r="CJ53" s="16">
        <f t="shared" si="63"/>
        <v>1516.30640029907</v>
      </c>
      <c r="CK53" s="6">
        <f t="shared" si="133"/>
        <v>3.5538431257009453</v>
      </c>
      <c r="CL53" s="14">
        <f t="shared" si="134"/>
        <v>5.8728655278424743E-3</v>
      </c>
      <c r="CM53" s="6">
        <f t="shared" si="64"/>
        <v>0.60512932040630718</v>
      </c>
      <c r="CN53">
        <v>47</v>
      </c>
      <c r="CO53">
        <v>-22.880154769963699</v>
      </c>
      <c r="CP53" s="5">
        <f t="shared" si="108"/>
        <v>-0.23502577446459938</v>
      </c>
      <c r="CQ53" s="5">
        <f t="shared" si="109"/>
        <v>0.23502577446459938</v>
      </c>
      <c r="CR53">
        <v>-1.52877196669579</v>
      </c>
      <c r="CS53" s="16">
        <f t="shared" si="65"/>
        <v>1528.7719666957901</v>
      </c>
      <c r="CT53" s="6">
        <f t="shared" si="135"/>
        <v>3.583059296943258</v>
      </c>
      <c r="CU53" s="14">
        <f t="shared" si="136"/>
        <v>5.8756443616149847E-3</v>
      </c>
      <c r="CV53" s="6">
        <f t="shared" si="66"/>
        <v>0.60981554982310326</v>
      </c>
      <c r="CW53" s="27">
        <f t="shared" si="67"/>
        <v>3.5684512113221016</v>
      </c>
      <c r="CX53" s="22">
        <f t="shared" si="68"/>
        <v>5.8742549447287299E-3</v>
      </c>
      <c r="CY53" s="27">
        <f t="shared" si="69"/>
        <v>0.607472989323396</v>
      </c>
      <c r="CZ53" s="19">
        <f t="shared" si="70"/>
        <v>453.23418855112919</v>
      </c>
      <c r="DA53">
        <v>47</v>
      </c>
      <c r="DB53">
        <v>-6.5840188463686298</v>
      </c>
      <c r="DC53" s="5">
        <f t="shared" si="110"/>
        <v>-0.23495224654622948</v>
      </c>
      <c r="DD53" s="5">
        <f t="shared" si="111"/>
        <v>0.23495224654622948</v>
      </c>
      <c r="DE53">
        <v>-0.14903433620929701</v>
      </c>
      <c r="DF53" s="16">
        <f t="shared" si="21"/>
        <v>149.03433620929701</v>
      </c>
      <c r="DG53" s="5">
        <f t="shared" si="22"/>
        <v>0.34929922549053988</v>
      </c>
      <c r="DH53" s="16">
        <f t="shared" si="71"/>
        <v>3725.8584052324254</v>
      </c>
      <c r="DI53" s="5">
        <f t="shared" si="72"/>
        <v>0.34929922549053988</v>
      </c>
      <c r="DJ53" s="14">
        <f t="shared" si="23"/>
        <v>5.873806163655737E-3</v>
      </c>
      <c r="DK53" s="6">
        <f t="shared" si="73"/>
        <v>5.9467271434974142E-2</v>
      </c>
      <c r="DL53">
        <v>47</v>
      </c>
      <c r="DM53">
        <v>-22.733000725273499</v>
      </c>
      <c r="DN53" s="5">
        <f t="shared" si="74"/>
        <v>-0.23478689022070043</v>
      </c>
      <c r="DO53" s="5">
        <f t="shared" si="112"/>
        <v>0.23478689022070043</v>
      </c>
      <c r="DP53">
        <v>-1.5406457707285901</v>
      </c>
      <c r="DQ53" s="16">
        <f t="shared" si="75"/>
        <v>1540.6457707285902</v>
      </c>
      <c r="DR53" s="6">
        <f t="shared" si="137"/>
        <v>3.6108885251451328</v>
      </c>
      <c r="DS53" s="14">
        <f t="shared" si="138"/>
        <v>5.8696722555175111E-3</v>
      </c>
      <c r="DT53" s="6">
        <f t="shared" si="76"/>
        <v>0.61517719694670958</v>
      </c>
      <c r="DU53">
        <v>47</v>
      </c>
      <c r="DV53">
        <v>-23.439010209446099</v>
      </c>
      <c r="DW53" s="5">
        <f t="shared" si="113"/>
        <v>-0.2352854272022995</v>
      </c>
      <c r="DX53" s="5">
        <f t="shared" si="114"/>
        <v>0.2352854272022995</v>
      </c>
      <c r="DY53">
        <v>-0.200089067220688</v>
      </c>
      <c r="DZ53" s="16">
        <f t="shared" si="77"/>
        <v>200.08906722068801</v>
      </c>
      <c r="EA53" s="6">
        <f t="shared" si="139"/>
        <v>0.46895875129848752</v>
      </c>
      <c r="EB53" s="14">
        <f t="shared" si="140"/>
        <v>5.8821356800574879E-3</v>
      </c>
      <c r="EC53" s="6">
        <f t="shared" si="78"/>
        <v>7.9725932349439491E-2</v>
      </c>
      <c r="ED53" s="27">
        <f t="shared" si="79"/>
        <v>1.9800938753178363</v>
      </c>
      <c r="EE53" s="22">
        <f t="shared" si="80"/>
        <v>5.871739209586624E-3</v>
      </c>
      <c r="EF53" s="27">
        <f t="shared" si="115"/>
        <v>0.33722442442351541</v>
      </c>
      <c r="EG53" s="19">
        <f t="shared" si="116"/>
        <v>246.27120533077957</v>
      </c>
      <c r="EH53">
        <v>47</v>
      </c>
      <c r="EI53">
        <v>-8.2598961723649609</v>
      </c>
      <c r="EJ53" s="5">
        <f t="shared" si="117"/>
        <v>-0.23499345757077172</v>
      </c>
      <c r="EK53" s="5">
        <f t="shared" si="118"/>
        <v>0.23499345757077172</v>
      </c>
      <c r="EL53">
        <v>-0.221084244549274</v>
      </c>
      <c r="EM53" s="16">
        <f t="shared" si="28"/>
        <v>221.08424454927399</v>
      </c>
      <c r="EN53" s="5">
        <f t="shared" si="29"/>
        <v>0.51816619816236098</v>
      </c>
      <c r="EO53" s="16">
        <f t="shared" si="83"/>
        <v>5527.1061137318502</v>
      </c>
      <c r="EP53" s="5">
        <f t="shared" si="84"/>
        <v>0.51816619816236098</v>
      </c>
      <c r="EQ53" s="14">
        <f t="shared" si="30"/>
        <v>5.8748364392692933E-3</v>
      </c>
      <c r="ER53" s="6">
        <f t="shared" si="85"/>
        <v>8.8200957340492367E-2</v>
      </c>
      <c r="ES53">
        <v>47</v>
      </c>
      <c r="ET53">
        <v>-22.663518844765299</v>
      </c>
      <c r="EU53" s="5">
        <f t="shared" si="86"/>
        <v>-0.23482502788059989</v>
      </c>
      <c r="EV53" s="5">
        <f t="shared" si="119"/>
        <v>0.23482502788059989</v>
      </c>
      <c r="EW53">
        <v>-0.45391004532575602</v>
      </c>
      <c r="EX53" s="16">
        <f t="shared" si="87"/>
        <v>453.91004532575602</v>
      </c>
      <c r="EY53" s="6">
        <f t="shared" si="141"/>
        <v>1.0638516687322406</v>
      </c>
      <c r="EZ53" s="14">
        <f t="shared" si="142"/>
        <v>5.8706256970149969E-3</v>
      </c>
      <c r="FA53" s="6">
        <f t="shared" si="88"/>
        <v>0.18121606173481153</v>
      </c>
      <c r="FB53" s="1"/>
      <c r="FC53" s="1"/>
      <c r="FD53" s="5"/>
      <c r="FE53" s="5"/>
      <c r="FF53" s="1"/>
      <c r="FG53" s="16"/>
      <c r="FH53" s="6"/>
      <c r="FI53" s="14"/>
      <c r="FJ53" s="6"/>
      <c r="FK53" s="27">
        <f t="shared" si="91"/>
        <v>0.79100893344730072</v>
      </c>
      <c r="FL53" s="22">
        <f t="shared" si="92"/>
        <v>5.8727310681421455E-3</v>
      </c>
      <c r="FM53" s="27">
        <f t="shared" si="93"/>
        <v>0.13469183660363637</v>
      </c>
      <c r="FN53" s="19">
        <f t="shared" si="94"/>
        <v>224.8998340125242</v>
      </c>
    </row>
    <row r="54" spans="6:170" x14ac:dyDescent="0.25">
      <c r="F54" s="1">
        <v>48</v>
      </c>
      <c r="G54" s="1">
        <v>-6.3764503244580197</v>
      </c>
      <c r="H54" s="5">
        <f t="shared" si="95"/>
        <v>-0.15996769309009018</v>
      </c>
      <c r="I54" s="5">
        <f t="shared" si="96"/>
        <v>0.15996769309009018</v>
      </c>
      <c r="J54" s="5">
        <v>-0.49794856458902398</v>
      </c>
      <c r="K54" s="16">
        <f t="shared" si="0"/>
        <v>497.94856458902399</v>
      </c>
      <c r="L54" s="5">
        <f t="shared" si="1"/>
        <v>1.1670669482555249</v>
      </c>
      <c r="M54" s="16">
        <f t="shared" si="35"/>
        <v>12448.714114725599</v>
      </c>
      <c r="N54" s="5">
        <f t="shared" si="36"/>
        <v>1.1670669482555249</v>
      </c>
      <c r="O54" s="14">
        <f t="shared" si="2"/>
        <v>3.9991923272522543E-3</v>
      </c>
      <c r="P54" s="6">
        <f t="shared" si="37"/>
        <v>0.29182566197244825</v>
      </c>
      <c r="Q54" s="1">
        <v>48</v>
      </c>
      <c r="R54" s="1">
        <v>-23.2326045834856</v>
      </c>
      <c r="S54" s="5">
        <f t="shared" si="38"/>
        <v>-0.23984704524070111</v>
      </c>
      <c r="T54" s="5">
        <f t="shared" si="97"/>
        <v>0.23984704524070111</v>
      </c>
      <c r="U54" s="1">
        <v>-1.5379412099719001</v>
      </c>
      <c r="V54" s="16">
        <f t="shared" si="39"/>
        <v>1537.9412099719</v>
      </c>
      <c r="W54" s="6">
        <f t="shared" si="122"/>
        <v>3.6045497108716411</v>
      </c>
      <c r="X54" s="14">
        <f t="shared" si="123"/>
        <v>5.9961761310175273E-3</v>
      </c>
      <c r="Y54" s="6">
        <f t="shared" si="40"/>
        <v>0.60114139947052614</v>
      </c>
      <c r="Z54" s="1">
        <v>48</v>
      </c>
      <c r="AA54" s="1">
        <v>-23.0003603901961</v>
      </c>
      <c r="AB54" s="5">
        <f t="shared" si="98"/>
        <v>-0.24004616201019857</v>
      </c>
      <c r="AC54" s="5">
        <f t="shared" si="99"/>
        <v>0.24004616201019857</v>
      </c>
      <c r="AD54" s="1">
        <v>-1.5430053696036301</v>
      </c>
      <c r="AE54" s="16">
        <f t="shared" si="41"/>
        <v>1543.00536960363</v>
      </c>
      <c r="AF54" s="6">
        <f t="shared" si="124"/>
        <v>3.616418835008508</v>
      </c>
      <c r="AG54" s="14">
        <f t="shared" si="125"/>
        <v>6.0011540502549641E-3</v>
      </c>
      <c r="AH54" s="6">
        <f t="shared" si="42"/>
        <v>0.6026205634322721</v>
      </c>
      <c r="AI54" s="27">
        <f t="shared" si="43"/>
        <v>3.6104842729400746</v>
      </c>
      <c r="AJ54" s="22">
        <f t="shared" si="44"/>
        <v>5.9986650906362453E-3</v>
      </c>
      <c r="AK54" s="27">
        <f t="shared" si="45"/>
        <v>0.60188128831795318</v>
      </c>
      <c r="AL54" s="19">
        <f t="shared" si="46"/>
        <v>455.35097909486922</v>
      </c>
      <c r="AM54">
        <v>48</v>
      </c>
      <c r="AN54">
        <v>-6.4089471498028603</v>
      </c>
      <c r="AO54" s="5">
        <f t="shared" si="100"/>
        <v>-0.15996727399493071</v>
      </c>
      <c r="AP54" s="5">
        <f t="shared" si="101"/>
        <v>0.15996727399493071</v>
      </c>
      <c r="AQ54">
        <v>-0.36701485514640803</v>
      </c>
      <c r="AR54" s="16">
        <f t="shared" si="126"/>
        <v>367.01485514640802</v>
      </c>
      <c r="AS54" s="5">
        <f t="shared" si="127"/>
        <v>0.86019106674939372</v>
      </c>
      <c r="AT54" s="16">
        <f t="shared" si="47"/>
        <v>9175.3713786602002</v>
      </c>
      <c r="AU54" s="5">
        <f t="shared" si="48"/>
        <v>0.86019106674939383</v>
      </c>
      <c r="AV54" s="14">
        <f t="shared" si="128"/>
        <v>3.9991818498732682E-3</v>
      </c>
      <c r="AW54" s="6">
        <f t="shared" si="49"/>
        <v>0.21509176102523386</v>
      </c>
      <c r="AX54">
        <v>48</v>
      </c>
      <c r="AY54">
        <v>-22.7256005756837</v>
      </c>
      <c r="AZ54" s="5">
        <f t="shared" si="50"/>
        <v>-0.24003023639389909</v>
      </c>
      <c r="BA54" s="5">
        <f t="shared" si="102"/>
        <v>0.24003023639389909</v>
      </c>
      <c r="BB54">
        <v>-1.5367362648248699</v>
      </c>
      <c r="BC54" s="16">
        <f t="shared" si="51"/>
        <v>1536.73626482487</v>
      </c>
      <c r="BD54" s="6">
        <f t="shared" si="129"/>
        <v>3.6017256206832888</v>
      </c>
      <c r="BE54" s="14">
        <f t="shared" si="130"/>
        <v>6.0007559098474769E-3</v>
      </c>
      <c r="BF54" s="6">
        <f t="shared" si="52"/>
        <v>0.6002119857554471</v>
      </c>
      <c r="BG54">
        <v>49</v>
      </c>
      <c r="BH54">
        <v>-22.645917686033101</v>
      </c>
      <c r="BI54" s="5">
        <f t="shared" si="103"/>
        <v>-0.23737466316500289</v>
      </c>
      <c r="BJ54" s="5">
        <f t="shared" si="104"/>
        <v>0.23737466316500289</v>
      </c>
      <c r="BK54">
        <v>-0.179425999522209</v>
      </c>
      <c r="BL54" s="16">
        <f t="shared" si="53"/>
        <v>185.35219132900198</v>
      </c>
      <c r="BM54" s="6">
        <f t="shared" si="131"/>
        <v>0.43441919842734844</v>
      </c>
      <c r="BN54" s="14">
        <f t="shared" si="132"/>
        <v>5.9343665791250725E-3</v>
      </c>
      <c r="BO54" s="6">
        <f t="shared" si="54"/>
        <v>7.3203970909966373E-2</v>
      </c>
      <c r="BP54" s="27">
        <f t="shared" si="55"/>
        <v>1.6321119619533437</v>
      </c>
      <c r="BQ54" s="22">
        <f t="shared" si="56"/>
        <v>5.3114347796152719E-3</v>
      </c>
      <c r="BR54" s="27">
        <f t="shared" si="57"/>
        <v>0.30728268908002365</v>
      </c>
      <c r="BS54" s="19">
        <f t="shared" si="58"/>
        <v>174.12618107215843</v>
      </c>
      <c r="BT54">
        <v>48</v>
      </c>
      <c r="BU54">
        <v>-6.2102306162652399</v>
      </c>
      <c r="BV54" s="5">
        <f t="shared" si="105"/>
        <v>-0.23990976981704026</v>
      </c>
      <c r="BW54" s="5">
        <f t="shared" si="106"/>
        <v>0.23990976981704026</v>
      </c>
      <c r="BX54">
        <v>-0.14269575476646401</v>
      </c>
      <c r="BY54" s="16">
        <f t="shared" si="14"/>
        <v>142.69575476646401</v>
      </c>
      <c r="BZ54" s="5">
        <f t="shared" si="15"/>
        <v>0.33444317523390005</v>
      </c>
      <c r="CA54" s="16">
        <f t="shared" si="59"/>
        <v>3567.3938691616004</v>
      </c>
      <c r="CB54" s="5">
        <f t="shared" si="60"/>
        <v>0.33444317523390005</v>
      </c>
      <c r="CC54" s="14">
        <f t="shared" si="16"/>
        <v>5.9977442454260069E-3</v>
      </c>
      <c r="CD54" s="6">
        <f t="shared" si="61"/>
        <v>5.5761493246223814E-2</v>
      </c>
      <c r="CE54">
        <v>48</v>
      </c>
      <c r="CF54">
        <v>-22.8384291896927</v>
      </c>
      <c r="CG54" s="5">
        <f t="shared" si="62"/>
        <v>-0.24007195964589911</v>
      </c>
      <c r="CH54" s="5">
        <f t="shared" si="107"/>
        <v>0.24007195964589911</v>
      </c>
      <c r="CI54">
        <v>-1.54076479375362</v>
      </c>
      <c r="CJ54" s="16">
        <f t="shared" si="63"/>
        <v>1540.7647937536199</v>
      </c>
      <c r="CK54" s="6">
        <f t="shared" si="133"/>
        <v>3.6111674853600468</v>
      </c>
      <c r="CL54" s="14">
        <f t="shared" si="134"/>
        <v>6.0017989911474775E-3</v>
      </c>
      <c r="CM54" s="6">
        <f t="shared" si="64"/>
        <v>0.6016808444745384</v>
      </c>
      <c r="CN54">
        <v>48</v>
      </c>
      <c r="CO54">
        <v>-22.885064097290499</v>
      </c>
      <c r="CP54" s="5">
        <f t="shared" si="108"/>
        <v>-0.23993510179139932</v>
      </c>
      <c r="CQ54" s="5">
        <f t="shared" si="109"/>
        <v>0.23993510179139932</v>
      </c>
      <c r="CR54">
        <v>-1.56133361160755</v>
      </c>
      <c r="CS54" s="16">
        <f t="shared" si="65"/>
        <v>1561.33361160755</v>
      </c>
      <c r="CT54" s="6">
        <f t="shared" si="135"/>
        <v>3.6593756522051955</v>
      </c>
      <c r="CU54" s="14">
        <f t="shared" si="136"/>
        <v>5.9983775447849828E-3</v>
      </c>
      <c r="CV54" s="6">
        <f t="shared" si="66"/>
        <v>0.61006090811784153</v>
      </c>
      <c r="CW54" s="27">
        <f t="shared" si="67"/>
        <v>3.6352715687826214</v>
      </c>
      <c r="CX54" s="22">
        <f t="shared" si="68"/>
        <v>6.0000882679662297E-3</v>
      </c>
      <c r="CY54" s="27">
        <f t="shared" si="69"/>
        <v>0.60586968164967037</v>
      </c>
      <c r="CZ54" s="19">
        <f t="shared" si="70"/>
        <v>443.11559790880966</v>
      </c>
      <c r="DA54">
        <v>48</v>
      </c>
      <c r="DB54">
        <v>-6.5889746466926598</v>
      </c>
      <c r="DC54" s="5">
        <f t="shared" si="110"/>
        <v>-0.23990804687025946</v>
      </c>
      <c r="DD54" s="5">
        <f t="shared" si="111"/>
        <v>0.23990804687025946</v>
      </c>
      <c r="DE54">
        <v>-0.15379395335912699</v>
      </c>
      <c r="DF54" s="16">
        <f t="shared" si="21"/>
        <v>153.79395335912699</v>
      </c>
      <c r="DG54" s="5">
        <f t="shared" si="22"/>
        <v>0.3604545781854539</v>
      </c>
      <c r="DH54" s="16">
        <f t="shared" si="71"/>
        <v>3844.8488339781748</v>
      </c>
      <c r="DI54" s="5">
        <f t="shared" si="72"/>
        <v>0.3604545781854539</v>
      </c>
      <c r="DJ54" s="14">
        <f t="shared" si="23"/>
        <v>5.9977011717564869E-3</v>
      </c>
      <c r="DK54" s="6">
        <f t="shared" si="73"/>
        <v>6.0098789163230554E-2</v>
      </c>
      <c r="DL54">
        <v>48</v>
      </c>
      <c r="DM54">
        <v>-22.737979203302501</v>
      </c>
      <c r="DN54" s="5">
        <f t="shared" si="74"/>
        <v>-0.23976536824970296</v>
      </c>
      <c r="DO54" s="5">
        <f t="shared" si="112"/>
        <v>0.23976536824970296</v>
      </c>
      <c r="DP54">
        <v>-1.54119338840246</v>
      </c>
      <c r="DQ54" s="16">
        <f t="shared" si="75"/>
        <v>1541.19338840246</v>
      </c>
      <c r="DR54" s="6">
        <f t="shared" si="137"/>
        <v>3.6121720040682659</v>
      </c>
      <c r="DS54" s="14">
        <f t="shared" si="138"/>
        <v>5.9941342062425742E-3</v>
      </c>
      <c r="DT54" s="6">
        <f t="shared" si="76"/>
        <v>0.60261780597210857</v>
      </c>
      <c r="DU54">
        <v>48</v>
      </c>
      <c r="DV54">
        <v>-23.4439189314133</v>
      </c>
      <c r="DW54" s="5">
        <f t="shared" si="113"/>
        <v>-0.24019414916950055</v>
      </c>
      <c r="DX54" s="5">
        <f t="shared" si="114"/>
        <v>0.24019414916950055</v>
      </c>
      <c r="DY54">
        <v>-0.20130705088376999</v>
      </c>
      <c r="DZ54" s="16">
        <f t="shared" si="77"/>
        <v>201.30705088376999</v>
      </c>
      <c r="EA54" s="6">
        <f t="shared" si="139"/>
        <v>0.47181340050883591</v>
      </c>
      <c r="EB54" s="14">
        <f t="shared" si="140"/>
        <v>6.0048537292375134E-3</v>
      </c>
      <c r="EC54" s="6">
        <f t="shared" si="78"/>
        <v>7.8572005544712248E-2</v>
      </c>
      <c r="ED54" s="27">
        <f t="shared" si="79"/>
        <v>1.9863132911268599</v>
      </c>
      <c r="EE54" s="22">
        <f t="shared" si="80"/>
        <v>5.995917688999531E-3</v>
      </c>
      <c r="EF54" s="27">
        <f t="shared" si="115"/>
        <v>0.33127761156079061</v>
      </c>
      <c r="EG54" s="19">
        <f t="shared" si="116"/>
        <v>252.91049487872374</v>
      </c>
      <c r="EH54">
        <v>48</v>
      </c>
      <c r="EI54">
        <v>-8.2648901103489898</v>
      </c>
      <c r="EJ54" s="5">
        <f t="shared" si="117"/>
        <v>-0.23998739555480064</v>
      </c>
      <c r="EK54" s="5">
        <f t="shared" si="118"/>
        <v>0.23998739555480064</v>
      </c>
      <c r="EL54">
        <v>-0.23277923464775099</v>
      </c>
      <c r="EM54" s="16">
        <f t="shared" si="28"/>
        <v>232.779234647751</v>
      </c>
      <c r="EN54" s="5">
        <f t="shared" si="29"/>
        <v>0.5455763312056664</v>
      </c>
      <c r="EO54" s="16">
        <f t="shared" si="83"/>
        <v>5819.480866193775</v>
      </c>
      <c r="EP54" s="5">
        <f t="shared" si="84"/>
        <v>0.5455763312056664</v>
      </c>
      <c r="EQ54" s="14">
        <f t="shared" si="30"/>
        <v>5.9996848888700157E-3</v>
      </c>
      <c r="ER54" s="6">
        <f t="shared" si="85"/>
        <v>9.0934164262153547E-2</v>
      </c>
      <c r="ES54">
        <v>48</v>
      </c>
      <c r="ET54">
        <v>-22.668418439771099</v>
      </c>
      <c r="EU54" s="5">
        <f t="shared" si="86"/>
        <v>-0.23972462288639917</v>
      </c>
      <c r="EV54" s="5">
        <f t="shared" si="119"/>
        <v>0.23972462288639917</v>
      </c>
      <c r="EW54">
        <v>-0.48186406493187001</v>
      </c>
      <c r="EX54" s="16">
        <f t="shared" si="87"/>
        <v>481.86406493187002</v>
      </c>
      <c r="EY54" s="6">
        <f t="shared" si="141"/>
        <v>1.1293689021840703</v>
      </c>
      <c r="EZ54" s="14">
        <f t="shared" si="142"/>
        <v>5.9931155721599794E-3</v>
      </c>
      <c r="FA54" s="6">
        <f t="shared" si="88"/>
        <v>0.18844437231118411</v>
      </c>
      <c r="FB54" s="1"/>
      <c r="FC54" s="1"/>
      <c r="FD54" s="5"/>
      <c r="FE54" s="5"/>
      <c r="FF54" s="1"/>
      <c r="FG54" s="16"/>
      <c r="FI54" s="14"/>
      <c r="FJ54" s="6"/>
      <c r="FK54" s="27">
        <f>AVERAGE(FH130,EY54,EN54)</f>
        <v>2.8461117472033912</v>
      </c>
      <c r="FL54" s="22">
        <f t="shared" si="92"/>
        <v>5.9964002305149975E-3</v>
      </c>
      <c r="FM54" s="27">
        <f t="shared" si="93"/>
        <v>0.47463672166508381</v>
      </c>
      <c r="FN54" s="19">
        <f t="shared" si="94"/>
        <v>237.59588373387572</v>
      </c>
    </row>
    <row r="55" spans="6:170" x14ac:dyDescent="0.25">
      <c r="F55" s="1">
        <v>49</v>
      </c>
      <c r="G55" s="1">
        <v>-6.3798361942946196</v>
      </c>
      <c r="H55" s="5">
        <f t="shared" si="95"/>
        <v>-0.16335356292669001</v>
      </c>
      <c r="I55" s="5">
        <f t="shared" si="96"/>
        <v>0.16335356292669001</v>
      </c>
      <c r="J55" s="5">
        <v>-0.51040705293416999</v>
      </c>
      <c r="K55" s="16">
        <f t="shared" si="0"/>
        <v>510.40705293417</v>
      </c>
      <c r="L55" s="5">
        <f t="shared" si="1"/>
        <v>1.1962665303144608</v>
      </c>
      <c r="M55" s="16">
        <f t="shared" si="35"/>
        <v>12760.17632335425</v>
      </c>
      <c r="N55" s="5">
        <f t="shared" si="36"/>
        <v>1.1962665303144611</v>
      </c>
      <c r="O55" s="14">
        <f t="shared" si="2"/>
        <v>4.0838390731672506E-3</v>
      </c>
      <c r="P55" s="6">
        <f t="shared" si="37"/>
        <v>0.29292695154774745</v>
      </c>
      <c r="Q55" s="1">
        <v>49</v>
      </c>
      <c r="R55" s="1">
        <v>-23.237775100232401</v>
      </c>
      <c r="S55" s="5">
        <f t="shared" si="38"/>
        <v>-0.24501756198750257</v>
      </c>
      <c r="T55" s="5">
        <f t="shared" si="97"/>
        <v>0.24501756198750257</v>
      </c>
      <c r="U55" s="1">
        <v>-1.5355734154581999</v>
      </c>
      <c r="V55" s="16">
        <f t="shared" si="39"/>
        <v>1535.5734154581999</v>
      </c>
      <c r="W55" s="6">
        <f t="shared" si="122"/>
        <v>3.5990001924801556</v>
      </c>
      <c r="X55" s="14">
        <f t="shared" si="123"/>
        <v>6.1254390496875647E-3</v>
      </c>
      <c r="Y55" s="6">
        <f t="shared" si="40"/>
        <v>0.58754975166453205</v>
      </c>
      <c r="Z55" s="1">
        <v>49</v>
      </c>
      <c r="AA55" s="1">
        <v>-23.005285084345601</v>
      </c>
      <c r="AB55" s="5">
        <f t="shared" si="98"/>
        <v>-0.24497085615969993</v>
      </c>
      <c r="AC55" s="5">
        <f t="shared" si="99"/>
        <v>0.24497085615969993</v>
      </c>
      <c r="AD55" s="1">
        <v>-1.54190380126238</v>
      </c>
      <c r="AE55" s="16">
        <f t="shared" si="41"/>
        <v>1541.9038012623801</v>
      </c>
      <c r="AF55" s="6">
        <f t="shared" si="124"/>
        <v>3.6138370342087036</v>
      </c>
      <c r="AG55" s="14">
        <f t="shared" si="125"/>
        <v>6.124271403992498E-3</v>
      </c>
      <c r="AH55" s="6">
        <f t="shared" si="42"/>
        <v>0.59008440283244024</v>
      </c>
      <c r="AI55" s="27">
        <f t="shared" si="43"/>
        <v>3.6064186133444296</v>
      </c>
      <c r="AJ55" s="22">
        <f t="shared" si="44"/>
        <v>6.1248552268400314E-3</v>
      </c>
      <c r="AK55" s="27">
        <f t="shared" si="45"/>
        <v>0.58881695644667065</v>
      </c>
      <c r="AL55" s="19">
        <f t="shared" si="46"/>
        <v>444.06076726854155</v>
      </c>
      <c r="AM55">
        <v>49</v>
      </c>
      <c r="AN55">
        <v>-6.4121873142204899</v>
      </c>
      <c r="AO55" s="5">
        <f t="shared" si="100"/>
        <v>-0.16320743841256036</v>
      </c>
      <c r="AP55" s="5">
        <f t="shared" si="101"/>
        <v>0.16320743841256036</v>
      </c>
      <c r="AQ55">
        <v>-0.38206949830055198</v>
      </c>
      <c r="AR55" s="16">
        <f t="shared" si="126"/>
        <v>382.06949830055197</v>
      </c>
      <c r="AS55" s="5">
        <f t="shared" si="127"/>
        <v>0.89547538664191872</v>
      </c>
      <c r="AT55" s="16">
        <f t="shared" si="47"/>
        <v>9551.7374575138001</v>
      </c>
      <c r="AU55" s="5">
        <f t="shared" si="48"/>
        <v>0.89547538664191884</v>
      </c>
      <c r="AV55" s="14">
        <f t="shared" si="128"/>
        <v>4.0801859603140089E-3</v>
      </c>
      <c r="AW55" s="6">
        <f t="shared" si="49"/>
        <v>0.21946925835042172</v>
      </c>
      <c r="AX55">
        <v>49</v>
      </c>
      <c r="AY55">
        <v>-22.730455467205299</v>
      </c>
      <c r="AZ55" s="5">
        <f t="shared" si="50"/>
        <v>-0.24488512791549866</v>
      </c>
      <c r="BA55" s="5">
        <f t="shared" si="102"/>
        <v>0.24488512791549866</v>
      </c>
      <c r="BB55">
        <v>-1.53773501515388</v>
      </c>
      <c r="BC55" s="16">
        <f t="shared" si="51"/>
        <v>1537.7350151538801</v>
      </c>
      <c r="BD55" s="6">
        <f t="shared" si="129"/>
        <v>3.604066441766907</v>
      </c>
      <c r="BE55" s="14">
        <f t="shared" si="130"/>
        <v>6.1221281978874661E-3</v>
      </c>
      <c r="BF55" s="6">
        <f t="shared" si="52"/>
        <v>0.58869502977911259</v>
      </c>
      <c r="BG55">
        <v>50</v>
      </c>
      <c r="BH55">
        <v>-22.650563402501302</v>
      </c>
      <c r="BI55" s="5">
        <f t="shared" si="103"/>
        <v>-0.24202037963320322</v>
      </c>
      <c r="BJ55" s="5">
        <f t="shared" si="104"/>
        <v>0.24202037963320322</v>
      </c>
      <c r="BK55">
        <v>-0.17947312444448499</v>
      </c>
      <c r="BL55" s="16">
        <f t="shared" si="53"/>
        <v>189.54742699861498</v>
      </c>
      <c r="BM55" s="6">
        <f t="shared" si="131"/>
        <v>0.44425178202800386</v>
      </c>
      <c r="BN55" s="14">
        <f t="shared" si="132"/>
        <v>6.0505094908300805E-3</v>
      </c>
      <c r="BO55" s="6">
        <f t="shared" si="54"/>
        <v>7.3423863345937188E-2</v>
      </c>
      <c r="BP55" s="27">
        <f t="shared" si="55"/>
        <v>1.6479312034789431</v>
      </c>
      <c r="BQ55" s="22">
        <f t="shared" si="56"/>
        <v>5.4176078830105194E-3</v>
      </c>
      <c r="BR55" s="27">
        <f t="shared" si="57"/>
        <v>0.30418059761150557</v>
      </c>
      <c r="BS55" s="19">
        <f t="shared" si="58"/>
        <v>189.15672464354139</v>
      </c>
      <c r="BT55">
        <v>49</v>
      </c>
      <c r="BU55">
        <v>-6.2151837157537599</v>
      </c>
      <c r="BV55" s="5">
        <f t="shared" si="105"/>
        <v>-0.24486286930556034</v>
      </c>
      <c r="BW55" s="5">
        <f t="shared" si="106"/>
        <v>0.24486286930556034</v>
      </c>
      <c r="BX55">
        <v>-0.14245659112930301</v>
      </c>
      <c r="BY55" s="16">
        <f t="shared" si="14"/>
        <v>142.45659112930301</v>
      </c>
      <c r="BZ55" s="5">
        <f t="shared" si="15"/>
        <v>0.33388263545930397</v>
      </c>
      <c r="CA55" s="16">
        <f t="shared" si="59"/>
        <v>3561.4147782325754</v>
      </c>
      <c r="CB55" s="5">
        <f t="shared" si="60"/>
        <v>0.33388263545930397</v>
      </c>
      <c r="CC55" s="14">
        <f t="shared" si="16"/>
        <v>6.1215717326390086E-3</v>
      </c>
      <c r="CD55" s="6">
        <f t="shared" si="61"/>
        <v>5.4541978766516425E-2</v>
      </c>
      <c r="CE55">
        <v>49</v>
      </c>
      <c r="CF55">
        <v>-22.8432668517463</v>
      </c>
      <c r="CG55" s="5">
        <f t="shared" si="62"/>
        <v>-0.24490962169949881</v>
      </c>
      <c r="CH55" s="5">
        <f t="shared" si="107"/>
        <v>0.24490962169949881</v>
      </c>
      <c r="CI55">
        <v>-1.5428151935339001</v>
      </c>
      <c r="CJ55" s="16">
        <f t="shared" si="63"/>
        <v>1542.8151935339001</v>
      </c>
      <c r="CK55" s="6">
        <f t="shared" si="133"/>
        <v>3.6159731098450782</v>
      </c>
      <c r="CL55" s="14">
        <f t="shared" si="134"/>
        <v>6.1227405424874705E-3</v>
      </c>
      <c r="CM55" s="6">
        <f t="shared" si="64"/>
        <v>0.59058081667070383</v>
      </c>
      <c r="CN55">
        <v>49</v>
      </c>
      <c r="CO55">
        <v>-22.889959268514001</v>
      </c>
      <c r="CP55" s="5">
        <f t="shared" si="108"/>
        <v>-0.24483027301490168</v>
      </c>
      <c r="CQ55" s="5">
        <f t="shared" si="109"/>
        <v>0.24483027301490168</v>
      </c>
      <c r="CR55">
        <v>-1.5711642801761601</v>
      </c>
      <c r="CS55" s="16">
        <f t="shared" si="65"/>
        <v>1571.16428017616</v>
      </c>
      <c r="CT55" s="6">
        <f t="shared" si="135"/>
        <v>3.6824162816628752</v>
      </c>
      <c r="CU55" s="14">
        <f t="shared" si="136"/>
        <v>6.1207568253725418E-3</v>
      </c>
      <c r="CV55" s="6">
        <f t="shared" si="66"/>
        <v>0.60162760696488604</v>
      </c>
      <c r="CW55" s="27">
        <f t="shared" si="67"/>
        <v>3.6491946957539767</v>
      </c>
      <c r="CX55" s="22">
        <f t="shared" si="68"/>
        <v>6.1217486839300062E-3</v>
      </c>
      <c r="CY55" s="27">
        <f t="shared" si="69"/>
        <v>0.59610331690573204</v>
      </c>
      <c r="CZ55" s="19">
        <f t="shared" si="70"/>
        <v>449.58135449164644</v>
      </c>
      <c r="DA55">
        <v>49</v>
      </c>
      <c r="DB55">
        <v>-6.5940664666807303</v>
      </c>
      <c r="DC55" s="5">
        <f t="shared" si="110"/>
        <v>-0.24499986685832997</v>
      </c>
      <c r="DD55" s="5">
        <f t="shared" si="111"/>
        <v>0.24499986685832997</v>
      </c>
      <c r="DE55">
        <v>-0.16138404607772799</v>
      </c>
      <c r="DF55" s="16">
        <f t="shared" si="21"/>
        <v>161.38404607772799</v>
      </c>
      <c r="DG55" s="5">
        <f t="shared" si="22"/>
        <v>0.37824385799467497</v>
      </c>
      <c r="DH55" s="16">
        <f t="shared" si="71"/>
        <v>4034.6011519431995</v>
      </c>
      <c r="DI55" s="5">
        <f t="shared" si="72"/>
        <v>0.37824385799467497</v>
      </c>
      <c r="DJ55" s="14">
        <f t="shared" si="23"/>
        <v>6.124996671458249E-3</v>
      </c>
      <c r="DK55" s="6">
        <f t="shared" si="73"/>
        <v>6.1754132823817857E-2</v>
      </c>
      <c r="DL55">
        <v>49</v>
      </c>
      <c r="DM55">
        <v>-22.743055470203402</v>
      </c>
      <c r="DN55" s="5">
        <f t="shared" si="74"/>
        <v>-0.24484163515060331</v>
      </c>
      <c r="DO55" s="5">
        <f t="shared" si="112"/>
        <v>0.24484163515060331</v>
      </c>
      <c r="DP55">
        <v>-1.53961777687073</v>
      </c>
      <c r="DQ55" s="16">
        <f t="shared" si="75"/>
        <v>1539.61777687073</v>
      </c>
      <c r="DR55" s="6">
        <f t="shared" si="137"/>
        <v>3.6084791645407739</v>
      </c>
      <c r="DS55" s="14">
        <f t="shared" si="138"/>
        <v>6.1210408787650827E-3</v>
      </c>
      <c r="DT55" s="6">
        <f t="shared" si="76"/>
        <v>0.58952051391442151</v>
      </c>
      <c r="DU55">
        <v>49</v>
      </c>
      <c r="DV55">
        <v>-23.448975361142999</v>
      </c>
      <c r="DW55" s="5">
        <f t="shared" si="113"/>
        <v>-0.24525057889919921</v>
      </c>
      <c r="DX55" s="5">
        <f t="shared" si="114"/>
        <v>0.24525057889919921</v>
      </c>
      <c r="DY55">
        <v>-0.20243059843778599</v>
      </c>
      <c r="DZ55" s="16">
        <f t="shared" si="77"/>
        <v>202.43059843778599</v>
      </c>
      <c r="EA55" s="6">
        <f t="shared" si="139"/>
        <v>0.47444671508856096</v>
      </c>
      <c r="EB55" s="14">
        <f t="shared" si="140"/>
        <v>6.1312644724799805E-3</v>
      </c>
      <c r="EC55" s="6">
        <f t="shared" si="78"/>
        <v>7.7381544576669722E-2</v>
      </c>
      <c r="ED55" s="27">
        <f t="shared" si="79"/>
        <v>1.9933615112677243</v>
      </c>
      <c r="EE55" s="22">
        <f t="shared" si="80"/>
        <v>6.1230187751116659E-3</v>
      </c>
      <c r="EF55" s="27">
        <f t="shared" si="115"/>
        <v>0.32555208214780806</v>
      </c>
      <c r="EG55" s="19">
        <f t="shared" si="116"/>
        <v>251.88793526203267</v>
      </c>
      <c r="EH55">
        <v>49</v>
      </c>
      <c r="EI55">
        <v>-8.2699948291549106</v>
      </c>
      <c r="EJ55" s="5">
        <f t="shared" si="117"/>
        <v>-0.24509211436072142</v>
      </c>
      <c r="EK55" s="5">
        <f t="shared" si="118"/>
        <v>0.24509211436072142</v>
      </c>
      <c r="EL55">
        <v>-0.24945791810751</v>
      </c>
      <c r="EM55" s="16">
        <f t="shared" si="28"/>
        <v>249.45791810751001</v>
      </c>
      <c r="EN55" s="5">
        <f t="shared" si="29"/>
        <v>0.58466699556447654</v>
      </c>
      <c r="EO55" s="16">
        <f t="shared" si="83"/>
        <v>6236.4479526877503</v>
      </c>
      <c r="EP55" s="5">
        <f t="shared" si="84"/>
        <v>0.58466699556447665</v>
      </c>
      <c r="EQ55" s="14">
        <f t="shared" si="30"/>
        <v>6.1273028590180358E-3</v>
      </c>
      <c r="ER55" s="6">
        <f t="shared" si="85"/>
        <v>9.5419960301778781E-2</v>
      </c>
      <c r="ES55">
        <v>49</v>
      </c>
      <c r="ET55">
        <v>-22.673475335162198</v>
      </c>
      <c r="EU55" s="5">
        <f t="shared" si="86"/>
        <v>-0.24478151827749883</v>
      </c>
      <c r="EV55" s="5">
        <f t="shared" si="119"/>
        <v>0.24478151827749883</v>
      </c>
      <c r="EW55">
        <v>-0.51424242556095101</v>
      </c>
      <c r="EX55" s="16">
        <f t="shared" si="87"/>
        <v>514.24242556095101</v>
      </c>
      <c r="EY55" s="6">
        <f t="shared" si="141"/>
        <v>1.205255684908479</v>
      </c>
      <c r="EZ55" s="14">
        <f t="shared" si="142"/>
        <v>6.1195379569374707E-3</v>
      </c>
      <c r="FA55" s="6">
        <f t="shared" si="88"/>
        <v>0.19695207275283419</v>
      </c>
      <c r="FB55" s="1"/>
      <c r="FC55" s="1"/>
      <c r="FD55" s="5"/>
      <c r="FE55" s="5"/>
      <c r="FF55" s="1"/>
      <c r="FG55" s="16"/>
      <c r="FH55" s="6"/>
      <c r="FI55" s="14"/>
      <c r="FJ55" s="6"/>
      <c r="FK55" s="27">
        <f t="shared" si="91"/>
        <v>0.89496134023647778</v>
      </c>
      <c r="FL55" s="22">
        <f t="shared" si="92"/>
        <v>6.1234204079777532E-3</v>
      </c>
      <c r="FM55" s="27">
        <f t="shared" si="93"/>
        <v>0.14615382916882508</v>
      </c>
      <c r="FN55" s="19">
        <f t="shared" si="94"/>
        <v>112.73777400798051</v>
      </c>
    </row>
    <row r="56" spans="6:170" x14ac:dyDescent="0.25">
      <c r="F56" s="1">
        <v>50</v>
      </c>
      <c r="G56" s="1">
        <v>-6.3832898178495299</v>
      </c>
      <c r="H56" s="5">
        <f t="shared" si="95"/>
        <v>-0.16680718648160031</v>
      </c>
      <c r="I56" s="5">
        <f t="shared" si="96"/>
        <v>0.16680718648160031</v>
      </c>
      <c r="J56" s="5">
        <v>-0.52231736481189694</v>
      </c>
      <c r="K56" s="16">
        <f t="shared" si="0"/>
        <v>522.31736481189694</v>
      </c>
      <c r="L56" s="5">
        <f t="shared" si="1"/>
        <v>1.2241813237778834</v>
      </c>
      <c r="M56" s="16">
        <f t="shared" si="35"/>
        <v>13057.934120297423</v>
      </c>
      <c r="N56" s="5">
        <f t="shared" si="36"/>
        <v>1.2241813237778834</v>
      </c>
      <c r="O56" s="14">
        <f t="shared" si="2"/>
        <v>4.1701796620400074E-3</v>
      </c>
      <c r="P56" s="6">
        <f t="shared" si="37"/>
        <v>0.29355601508521745</v>
      </c>
      <c r="Q56" s="1">
        <v>50</v>
      </c>
      <c r="R56" s="1">
        <v>-23.242597022934302</v>
      </c>
      <c r="S56" s="5">
        <f t="shared" si="38"/>
        <v>-0.24983948468940298</v>
      </c>
      <c r="T56" s="5">
        <f t="shared" si="97"/>
        <v>0.24983948468940298</v>
      </c>
      <c r="U56" s="1">
        <v>-1.5357036143541301</v>
      </c>
      <c r="V56" s="16">
        <f t="shared" si="39"/>
        <v>1535.70361435413</v>
      </c>
      <c r="W56" s="6">
        <f t="shared" si="122"/>
        <v>3.5993053461424926</v>
      </c>
      <c r="X56" s="14">
        <f t="shared" si="123"/>
        <v>6.2459871172350747E-3</v>
      </c>
      <c r="Y56" s="6">
        <f t="shared" si="40"/>
        <v>0.57625884885523193</v>
      </c>
      <c r="Z56" s="1">
        <v>50</v>
      </c>
      <c r="AA56" s="1">
        <v>-23.010313155302502</v>
      </c>
      <c r="AB56" s="5">
        <f t="shared" si="98"/>
        <v>-0.2499989271166001</v>
      </c>
      <c r="AC56" s="5">
        <f t="shared" si="99"/>
        <v>0.2499989271166001</v>
      </c>
      <c r="AD56" s="1">
        <v>-1.5420613810420001</v>
      </c>
      <c r="AE56" s="16">
        <f t="shared" si="41"/>
        <v>1542.061381042</v>
      </c>
      <c r="AF56" s="6">
        <f t="shared" si="124"/>
        <v>3.614206361817188</v>
      </c>
      <c r="AG56" s="14">
        <f t="shared" si="125"/>
        <v>6.2499731779150029E-3</v>
      </c>
      <c r="AH56" s="6">
        <f t="shared" si="42"/>
        <v>0.57827549957948632</v>
      </c>
      <c r="AI56" s="27">
        <f t="shared" si="43"/>
        <v>3.6067558539798403</v>
      </c>
      <c r="AJ56" s="22">
        <f t="shared" si="44"/>
        <v>6.2479801475750392E-3</v>
      </c>
      <c r="AK56" s="27">
        <f t="shared" si="45"/>
        <v>0.57726749586099302</v>
      </c>
      <c r="AL56" s="19">
        <f t="shared" si="46"/>
        <v>446.30731044224098</v>
      </c>
      <c r="AM56">
        <v>50</v>
      </c>
      <c r="AN56">
        <v>-6.4155865951023596</v>
      </c>
      <c r="AO56" s="5">
        <f t="shared" si="100"/>
        <v>-0.16660671929443005</v>
      </c>
      <c r="AP56" s="5">
        <f t="shared" si="101"/>
        <v>0.16660671929443005</v>
      </c>
      <c r="AQ56">
        <v>-0.396687351167202</v>
      </c>
      <c r="AR56" s="16">
        <f t="shared" si="126"/>
        <v>396.687351167202</v>
      </c>
      <c r="AS56" s="5">
        <f t="shared" si="127"/>
        <v>0.92973597929812968</v>
      </c>
      <c r="AT56" s="16">
        <f t="shared" si="47"/>
        <v>9917.1837791800499</v>
      </c>
      <c r="AU56" s="5">
        <f t="shared" si="48"/>
        <v>0.92973597929812968</v>
      </c>
      <c r="AV56" s="14">
        <f t="shared" si="128"/>
        <v>4.1651679823607509E-3</v>
      </c>
      <c r="AW56" s="6">
        <f t="shared" si="49"/>
        <v>0.22321692263925696</v>
      </c>
      <c r="AX56">
        <v>50</v>
      </c>
      <c r="AY56">
        <v>-22.7354247717068</v>
      </c>
      <c r="AZ56" s="5">
        <f t="shared" si="50"/>
        <v>-0.24985443241699912</v>
      </c>
      <c r="BA56" s="5">
        <f t="shared" si="102"/>
        <v>0.24985443241699912</v>
      </c>
      <c r="BB56">
        <v>-1.53719764202833</v>
      </c>
      <c r="BC56" s="16">
        <f t="shared" si="51"/>
        <v>1537.1976420283299</v>
      </c>
      <c r="BD56" s="6">
        <f t="shared" si="129"/>
        <v>3.6028069735038986</v>
      </c>
      <c r="BE56" s="14">
        <f t="shared" si="130"/>
        <v>6.2463608104249783E-3</v>
      </c>
      <c r="BF56" s="6">
        <f t="shared" si="52"/>
        <v>0.57678496053108674</v>
      </c>
      <c r="BG56">
        <v>51</v>
      </c>
      <c r="BH56">
        <v>-22.6559104048786</v>
      </c>
      <c r="BI56" s="5">
        <f t="shared" si="103"/>
        <v>-0.24736738201050201</v>
      </c>
      <c r="BJ56" s="5">
        <f t="shared" si="104"/>
        <v>0.24736738201050201</v>
      </c>
      <c r="BK56">
        <v>-0.17955936491489399</v>
      </c>
      <c r="BL56" s="16">
        <f t="shared" si="53"/>
        <v>193.47146153450001</v>
      </c>
      <c r="BM56" s="6">
        <f t="shared" si="131"/>
        <v>0.45344873797148444</v>
      </c>
      <c r="BN56" s="14">
        <f t="shared" si="132"/>
        <v>6.1841845502625505E-3</v>
      </c>
      <c r="BO56" s="6">
        <f t="shared" si="54"/>
        <v>7.3323933703148172E-2</v>
      </c>
      <c r="BP56" s="27">
        <f t="shared" si="55"/>
        <v>1.6619972302578379</v>
      </c>
      <c r="BQ56" s="22">
        <f t="shared" si="56"/>
        <v>5.5319044476827596E-3</v>
      </c>
      <c r="BR56" s="27">
        <f t="shared" si="57"/>
        <v>0.30043852817342609</v>
      </c>
      <c r="BS56" s="19">
        <f t="shared" si="58"/>
        <v>180.72671401715147</v>
      </c>
      <c r="BT56">
        <v>50</v>
      </c>
      <c r="BU56">
        <v>-6.2201281539422002</v>
      </c>
      <c r="BV56" s="5">
        <f t="shared" si="105"/>
        <v>-0.2498073074940006</v>
      </c>
      <c r="BW56" s="5">
        <f t="shared" si="106"/>
        <v>0.2498073074940006</v>
      </c>
      <c r="BX56">
        <v>-0.14343149960040999</v>
      </c>
      <c r="BY56" s="16">
        <f t="shared" si="14"/>
        <v>143.43149960040998</v>
      </c>
      <c r="BZ56" s="5">
        <f t="shared" si="15"/>
        <v>0.33616757718846085</v>
      </c>
      <c r="CA56" s="16">
        <f t="shared" si="59"/>
        <v>3585.7874900102493</v>
      </c>
      <c r="CB56" s="5">
        <f t="shared" si="60"/>
        <v>0.33616757718846091</v>
      </c>
      <c r="CC56" s="14">
        <f t="shared" si="16"/>
        <v>6.2451826873500147E-3</v>
      </c>
      <c r="CD56" s="6">
        <f t="shared" si="61"/>
        <v>5.3828301591463137E-2</v>
      </c>
      <c r="CE56">
        <v>50</v>
      </c>
      <c r="CF56">
        <v>-22.848368869716701</v>
      </c>
      <c r="CG56" s="5">
        <f t="shared" si="62"/>
        <v>-0.25001163966989992</v>
      </c>
      <c r="CH56" s="5">
        <f t="shared" si="107"/>
        <v>0.25001163966989992</v>
      </c>
      <c r="CI56">
        <v>-1.5443809330463401</v>
      </c>
      <c r="CJ56" s="16">
        <f t="shared" si="63"/>
        <v>1544.38093304634</v>
      </c>
      <c r="CK56" s="6">
        <f t="shared" si="133"/>
        <v>3.6196428118273598</v>
      </c>
      <c r="CL56" s="14">
        <f t="shared" si="134"/>
        <v>6.2502909917474979E-3</v>
      </c>
      <c r="CM56" s="6">
        <f t="shared" si="64"/>
        <v>0.57911588702134276</v>
      </c>
      <c r="CN56">
        <v>50</v>
      </c>
      <c r="CO56">
        <v>-22.8947069648057</v>
      </c>
      <c r="CP56" s="5">
        <f t="shared" si="108"/>
        <v>-0.24957796930659981</v>
      </c>
      <c r="CQ56" s="5">
        <f t="shared" si="109"/>
        <v>0.24957796930659981</v>
      </c>
      <c r="CR56">
        <v>-1.5735808759927701</v>
      </c>
      <c r="CS56" s="16">
        <f t="shared" si="65"/>
        <v>1573.5808759927702</v>
      </c>
      <c r="CT56" s="6">
        <f t="shared" si="135"/>
        <v>3.6880801781080557</v>
      </c>
      <c r="CU56" s="14">
        <f t="shared" si="136"/>
        <v>6.2394492326649951E-3</v>
      </c>
      <c r="CV56" s="6">
        <f t="shared" si="66"/>
        <v>0.59109066210525163</v>
      </c>
      <c r="CW56" s="27">
        <f t="shared" si="67"/>
        <v>3.6538614949677077</v>
      </c>
      <c r="CX56" s="22">
        <f t="shared" si="68"/>
        <v>6.2448701122062465E-3</v>
      </c>
      <c r="CY56" s="27">
        <f t="shared" si="69"/>
        <v>0.58509807719232731</v>
      </c>
      <c r="CZ56" s="19">
        <f t="shared" si="70"/>
        <v>458.88362385480173</v>
      </c>
      <c r="DA56">
        <v>50</v>
      </c>
      <c r="DB56">
        <v>-6.5990278083741503</v>
      </c>
      <c r="DC56" s="5">
        <f t="shared" si="110"/>
        <v>-0.24996120855174997</v>
      </c>
      <c r="DD56" s="5">
        <f t="shared" si="111"/>
        <v>0.24996120855174997</v>
      </c>
      <c r="DE56">
        <v>-0.16535166651010499</v>
      </c>
      <c r="DF56" s="16">
        <f t="shared" si="21"/>
        <v>165.35166651010499</v>
      </c>
      <c r="DG56" s="5">
        <f t="shared" si="22"/>
        <v>0.38754296838305857</v>
      </c>
      <c r="DH56" s="16">
        <f t="shared" si="71"/>
        <v>4133.7916627526247</v>
      </c>
      <c r="DI56" s="5">
        <f t="shared" si="72"/>
        <v>0.38754296838305857</v>
      </c>
      <c r="DJ56" s="14">
        <f t="shared" si="23"/>
        <v>6.2490302137937492E-3</v>
      </c>
      <c r="DK56" s="6">
        <f t="shared" si="73"/>
        <v>6.2016497780346548E-2</v>
      </c>
      <c r="DL56">
        <v>50</v>
      </c>
      <c r="DM56">
        <v>-22.748190317295101</v>
      </c>
      <c r="DN56" s="5">
        <f t="shared" si="74"/>
        <v>-0.24997648224230318</v>
      </c>
      <c r="DO56" s="5">
        <f t="shared" si="112"/>
        <v>0.24997648224230318</v>
      </c>
      <c r="DP56">
        <v>-1.5399912372231499</v>
      </c>
      <c r="DQ56" s="16">
        <f t="shared" si="75"/>
        <v>1539.9912372231499</v>
      </c>
      <c r="DR56" s="6">
        <f t="shared" si="137"/>
        <v>3.6093544622417575</v>
      </c>
      <c r="DS56" s="14">
        <f t="shared" si="138"/>
        <v>6.2494120560575798E-3</v>
      </c>
      <c r="DT56" s="6">
        <f t="shared" si="76"/>
        <v>0.577551044780796</v>
      </c>
      <c r="DU56">
        <v>50</v>
      </c>
      <c r="DV56">
        <v>-23.45383150995</v>
      </c>
      <c r="DW56" s="5">
        <f t="shared" si="113"/>
        <v>-0.25010672770619991</v>
      </c>
      <c r="DX56" s="5">
        <f t="shared" si="114"/>
        <v>0.25010672770619991</v>
      </c>
      <c r="DY56">
        <v>-0.20243842154741301</v>
      </c>
      <c r="DZ56" s="16">
        <f t="shared" si="77"/>
        <v>202.43842154741301</v>
      </c>
      <c r="EA56" s="6">
        <f t="shared" si="139"/>
        <v>0.47446505050174925</v>
      </c>
      <c r="EB56" s="14">
        <f t="shared" si="140"/>
        <v>6.2526681926549973E-3</v>
      </c>
      <c r="EC56" s="6">
        <f t="shared" si="78"/>
        <v>7.5882013227425507E-2</v>
      </c>
      <c r="ED56" s="27">
        <f t="shared" si="79"/>
        <v>1.998448715312408</v>
      </c>
      <c r="EE56" s="22">
        <f t="shared" si="80"/>
        <v>6.2492211349256645E-3</v>
      </c>
      <c r="EF56" s="27">
        <f t="shared" si="115"/>
        <v>0.31979164637709367</v>
      </c>
      <c r="EG56" s="19">
        <f t="shared" si="116"/>
        <v>245.601408993544</v>
      </c>
      <c r="EH56">
        <v>50</v>
      </c>
      <c r="EI56">
        <v>-8.2747989170292708</v>
      </c>
      <c r="EJ56" s="5">
        <f t="shared" si="117"/>
        <v>-0.24989620223508169</v>
      </c>
      <c r="EK56" s="5">
        <f t="shared" si="118"/>
        <v>0.24989620223508169</v>
      </c>
      <c r="EL56">
        <v>-0.26658736169338199</v>
      </c>
      <c r="EM56" s="16">
        <f t="shared" si="28"/>
        <v>266.58736169338198</v>
      </c>
      <c r="EN56" s="5">
        <f t="shared" si="29"/>
        <v>0.62481412896886401</v>
      </c>
      <c r="EO56" s="16">
        <f t="shared" si="83"/>
        <v>6664.6840423345493</v>
      </c>
      <c r="EP56" s="5">
        <f t="shared" si="84"/>
        <v>0.62481412896886401</v>
      </c>
      <c r="EQ56" s="14">
        <f t="shared" si="30"/>
        <v>6.2474050558770419E-3</v>
      </c>
      <c r="ER56" s="6">
        <f t="shared" si="85"/>
        <v>0.10001178463386019</v>
      </c>
      <c r="ES56">
        <v>50</v>
      </c>
      <c r="ET56">
        <v>-22.678430390428101</v>
      </c>
      <c r="EU56" s="5">
        <f t="shared" si="86"/>
        <v>-0.24973657354340162</v>
      </c>
      <c r="EV56" s="5">
        <f t="shared" si="119"/>
        <v>0.24973657354340162</v>
      </c>
      <c r="EW56">
        <v>-0.54694749414920796</v>
      </c>
      <c r="EX56" s="16">
        <f t="shared" si="87"/>
        <v>546.94749414920796</v>
      </c>
      <c r="EY56" s="6">
        <f t="shared" si="141"/>
        <v>1.281908189412206</v>
      </c>
      <c r="EZ56" s="14">
        <f t="shared" si="142"/>
        <v>6.2434143385850403E-3</v>
      </c>
      <c r="FA56" s="6">
        <f t="shared" si="88"/>
        <v>0.20532165893425677</v>
      </c>
      <c r="FB56" s="1"/>
      <c r="FC56" s="1"/>
      <c r="FD56" s="5"/>
      <c r="FE56" s="5"/>
      <c r="FF56" s="1"/>
      <c r="FG56" s="16"/>
      <c r="FH56" s="6"/>
      <c r="FI56" s="14"/>
      <c r="FJ56" s="6"/>
      <c r="FK56" s="27">
        <f t="shared" si="91"/>
        <v>0.95336115919053499</v>
      </c>
      <c r="FL56" s="22">
        <f t="shared" si="92"/>
        <v>6.2454096972310406E-3</v>
      </c>
      <c r="FM56" s="27">
        <f t="shared" si="93"/>
        <v>0.15264989895109946</v>
      </c>
      <c r="FN56" s="19">
        <f t="shared" si="94"/>
        <v>125.56515369683774</v>
      </c>
    </row>
    <row r="57" spans="6:170" x14ac:dyDescent="0.25">
      <c r="F57" s="1">
        <v>51</v>
      </c>
      <c r="G57" s="1">
        <v>-6.3864270245550001</v>
      </c>
      <c r="H57" s="5">
        <f t="shared" si="95"/>
        <v>-0.16994439318707055</v>
      </c>
      <c r="I57" s="5">
        <f t="shared" si="96"/>
        <v>0.16994439318707055</v>
      </c>
      <c r="J57" s="5">
        <v>-0.53340420126915</v>
      </c>
      <c r="K57" s="16">
        <f t="shared" si="0"/>
        <v>533.40420126915001</v>
      </c>
      <c r="L57" s="5">
        <f t="shared" si="1"/>
        <v>1.2501660967245702</v>
      </c>
      <c r="M57" s="16">
        <f t="shared" si="35"/>
        <v>13335.10503172875</v>
      </c>
      <c r="N57" s="5">
        <f t="shared" si="36"/>
        <v>1.2501660967245705</v>
      </c>
      <c r="O57" s="14">
        <f t="shared" si="2"/>
        <v>4.2486098296767635E-3</v>
      </c>
      <c r="P57" s="6">
        <f t="shared" si="37"/>
        <v>0.29425297846653137</v>
      </c>
      <c r="Q57" s="1">
        <v>51</v>
      </c>
      <c r="R57" s="1">
        <v>-23.247587934119899</v>
      </c>
      <c r="S57" s="5">
        <f t="shared" si="38"/>
        <v>-0.25483039587500045</v>
      </c>
      <c r="T57" s="5">
        <f t="shared" si="97"/>
        <v>0.25483039587500045</v>
      </c>
      <c r="U57" s="1">
        <v>-1.5356276184320401</v>
      </c>
      <c r="V57" s="16">
        <f t="shared" si="39"/>
        <v>1535.6276184320402</v>
      </c>
      <c r="W57" s="6">
        <f t="shared" si="122"/>
        <v>3.5991272307000948</v>
      </c>
      <c r="X57" s="14">
        <f t="shared" si="123"/>
        <v>6.370759896875011E-3</v>
      </c>
      <c r="Y57" s="6">
        <f t="shared" si="40"/>
        <v>0.56494473013581015</v>
      </c>
      <c r="Z57" s="1">
        <v>51</v>
      </c>
      <c r="AA57" s="1">
        <v>-23.015223739914902</v>
      </c>
      <c r="AB57" s="5">
        <f t="shared" si="98"/>
        <v>-0.25490951172900012</v>
      </c>
      <c r="AC57" s="5">
        <f t="shared" si="99"/>
        <v>0.25490951172900012</v>
      </c>
      <c r="AD57" s="1">
        <v>-1.5408113598823501</v>
      </c>
      <c r="AE57" s="16">
        <f t="shared" si="41"/>
        <v>1540.81135988235</v>
      </c>
      <c r="AF57" s="6">
        <f t="shared" si="124"/>
        <v>3.6112766247242583</v>
      </c>
      <c r="AG57" s="14">
        <f t="shared" si="125"/>
        <v>6.3727377932250029E-3</v>
      </c>
      <c r="AH57" s="6">
        <f t="shared" si="42"/>
        <v>0.56667585296910927</v>
      </c>
      <c r="AI57" s="27">
        <f t="shared" si="43"/>
        <v>3.6052019277121765</v>
      </c>
      <c r="AJ57" s="22">
        <f t="shared" si="44"/>
        <v>6.3717488450500074E-3</v>
      </c>
      <c r="AK57" s="27">
        <f t="shared" si="45"/>
        <v>0.56581042589475794</v>
      </c>
      <c r="AL57" s="19">
        <f t="shared" si="46"/>
        <v>459.13875878303458</v>
      </c>
      <c r="AM57">
        <v>51</v>
      </c>
      <c r="AN57">
        <v>-6.4186163271811196</v>
      </c>
      <c r="AO57" s="5">
        <f t="shared" si="100"/>
        <v>-0.16963645137319006</v>
      </c>
      <c r="AP57" s="5">
        <f t="shared" si="101"/>
        <v>0.16963645137319006</v>
      </c>
      <c r="AQ57">
        <v>-0.41390489786863299</v>
      </c>
      <c r="AR57" s="16">
        <f t="shared" si="126"/>
        <v>413.90489786863299</v>
      </c>
      <c r="AS57" s="5">
        <f t="shared" si="127"/>
        <v>0.97008960437960856</v>
      </c>
      <c r="AT57" s="16">
        <f t="shared" si="47"/>
        <v>10347.622446715824</v>
      </c>
      <c r="AU57" s="5">
        <f t="shared" si="48"/>
        <v>0.97008960437960856</v>
      </c>
      <c r="AV57" s="14">
        <f t="shared" si="128"/>
        <v>4.2409112843297516E-3</v>
      </c>
      <c r="AW57" s="6">
        <f t="shared" si="49"/>
        <v>0.22874555475001523</v>
      </c>
      <c r="AX57">
        <v>51</v>
      </c>
      <c r="AY57">
        <v>-22.7406503761847</v>
      </c>
      <c r="AZ57" s="5">
        <f t="shared" si="50"/>
        <v>-0.25508003689489911</v>
      </c>
      <c r="BA57" s="5">
        <f t="shared" si="102"/>
        <v>0.25508003689489911</v>
      </c>
      <c r="BB57">
        <v>-1.53817422688007</v>
      </c>
      <c r="BC57" s="16">
        <f t="shared" si="51"/>
        <v>1538.1742268800699</v>
      </c>
      <c r="BD57" s="6">
        <f t="shared" si="129"/>
        <v>3.6050958442501644</v>
      </c>
      <c r="BE57" s="14">
        <f t="shared" si="130"/>
        <v>6.3770009223724777E-3</v>
      </c>
      <c r="BF57" s="6">
        <f t="shared" si="52"/>
        <v>0.56532779093733243</v>
      </c>
      <c r="BG57">
        <v>52</v>
      </c>
      <c r="BH57">
        <v>-22.660644922955601</v>
      </c>
      <c r="BI57" s="5">
        <f t="shared" si="103"/>
        <v>-0.25210190008750288</v>
      </c>
      <c r="BJ57" s="5">
        <f t="shared" si="104"/>
        <v>0.25210190008750288</v>
      </c>
      <c r="BK57">
        <v>-0.18022321164607999</v>
      </c>
      <c r="BL57" s="16">
        <f t="shared" si="53"/>
        <v>194.611214101315</v>
      </c>
      <c r="BM57" s="6">
        <f t="shared" si="131"/>
        <v>0.45612003304995696</v>
      </c>
      <c r="BN57" s="14">
        <f t="shared" si="132"/>
        <v>6.3025475021875723E-3</v>
      </c>
      <c r="BO57" s="6">
        <f t="shared" si="54"/>
        <v>7.2370741020458915E-2</v>
      </c>
      <c r="BP57" s="27">
        <f t="shared" si="55"/>
        <v>1.6771018272265765</v>
      </c>
      <c r="BQ57" s="22">
        <f t="shared" si="56"/>
        <v>5.6401532362965997E-3</v>
      </c>
      <c r="BR57" s="27">
        <f t="shared" si="57"/>
        <v>0.29735040112629707</v>
      </c>
      <c r="BS57" s="19">
        <f t="shared" si="58"/>
        <v>197.99042788142521</v>
      </c>
      <c r="BT57">
        <v>51</v>
      </c>
      <c r="BU57">
        <v>-6.2251632098185103</v>
      </c>
      <c r="BV57" s="5">
        <f t="shared" si="105"/>
        <v>-0.25484236337031074</v>
      </c>
      <c r="BW57" s="5">
        <f t="shared" si="106"/>
        <v>0.25484236337031074</v>
      </c>
      <c r="BX57">
        <v>-0.143549218773842</v>
      </c>
      <c r="BY57" s="16">
        <f t="shared" si="14"/>
        <v>143.549218773842</v>
      </c>
      <c r="BZ57" s="5">
        <f t="shared" si="15"/>
        <v>0.33644348150119219</v>
      </c>
      <c r="CA57" s="16">
        <f t="shared" si="59"/>
        <v>3588.7304693460501</v>
      </c>
      <c r="CB57" s="5">
        <f t="shared" si="60"/>
        <v>0.33644348150119219</v>
      </c>
      <c r="CC57" s="14">
        <f t="shared" si="16"/>
        <v>6.3710590842577684E-3</v>
      </c>
      <c r="CD57" s="6">
        <f t="shared" si="61"/>
        <v>5.2808093136745414E-2</v>
      </c>
      <c r="CE57">
        <v>51</v>
      </c>
      <c r="CF57">
        <v>-22.853275822171</v>
      </c>
      <c r="CG57" s="5">
        <f t="shared" si="62"/>
        <v>-0.25491859212419854</v>
      </c>
      <c r="CH57" s="5">
        <f t="shared" si="107"/>
        <v>0.25491859212419854</v>
      </c>
      <c r="CI57">
        <v>-1.54806412756443</v>
      </c>
      <c r="CJ57" s="16">
        <f t="shared" si="63"/>
        <v>1548.06412756443</v>
      </c>
      <c r="CK57" s="6">
        <f t="shared" si="133"/>
        <v>3.6282752989791325</v>
      </c>
      <c r="CL57" s="14">
        <f t="shared" si="134"/>
        <v>6.3729648031049637E-3</v>
      </c>
      <c r="CM57" s="6">
        <f t="shared" si="64"/>
        <v>0.56932297777816143</v>
      </c>
      <c r="CN57">
        <v>51</v>
      </c>
      <c r="CO57">
        <v>-22.8998395767231</v>
      </c>
      <c r="CP57" s="5">
        <f t="shared" si="108"/>
        <v>-0.25471058122399981</v>
      </c>
      <c r="CQ57" s="5">
        <f t="shared" si="109"/>
        <v>0.25471058122399981</v>
      </c>
      <c r="CR57">
        <v>-1.5745745971798899</v>
      </c>
      <c r="CS57" s="16">
        <f t="shared" si="65"/>
        <v>1574.5745971798899</v>
      </c>
      <c r="CT57" s="6">
        <f t="shared" si="135"/>
        <v>3.6904092121403673</v>
      </c>
      <c r="CU57" s="14">
        <f t="shared" si="136"/>
        <v>6.3677645305999951E-3</v>
      </c>
      <c r="CV57" s="6">
        <f t="shared" si="66"/>
        <v>0.57954548953659923</v>
      </c>
      <c r="CW57" s="27">
        <f t="shared" si="67"/>
        <v>3.6593422555597499</v>
      </c>
      <c r="CX57" s="22">
        <f t="shared" si="68"/>
        <v>6.3703646668524794E-3</v>
      </c>
      <c r="CY57" s="27">
        <f t="shared" si="69"/>
        <v>0.57443214744059334</v>
      </c>
      <c r="CZ57" s="19">
        <f t="shared" si="70"/>
        <v>459.65063072769146</v>
      </c>
      <c r="DA57">
        <v>51</v>
      </c>
      <c r="DB57">
        <v>-6.6039430030333204</v>
      </c>
      <c r="DC57" s="5">
        <f t="shared" si="110"/>
        <v>-0.25487640321092009</v>
      </c>
      <c r="DD57" s="5">
        <f t="shared" si="111"/>
        <v>0.25487640321092009</v>
      </c>
      <c r="DE57">
        <v>-0.170774571597576</v>
      </c>
      <c r="DF57" s="16">
        <f t="shared" si="21"/>
        <v>170.774571597576</v>
      </c>
      <c r="DG57" s="5">
        <f t="shared" si="22"/>
        <v>0.40025290218181875</v>
      </c>
      <c r="DH57" s="16">
        <f t="shared" si="71"/>
        <v>4269.3642899393999</v>
      </c>
      <c r="DI57" s="5">
        <f t="shared" si="72"/>
        <v>0.40025290218181875</v>
      </c>
      <c r="DJ57" s="14">
        <f t="shared" si="23"/>
        <v>6.3719100802730024E-3</v>
      </c>
      <c r="DK57" s="6">
        <f t="shared" si="73"/>
        <v>6.2815215082989692E-2</v>
      </c>
      <c r="DL57">
        <v>51</v>
      </c>
      <c r="DM57">
        <v>-22.753093358194398</v>
      </c>
      <c r="DN57" s="5">
        <f t="shared" si="74"/>
        <v>-0.25487952314160012</v>
      </c>
      <c r="DO57" s="5">
        <f t="shared" si="112"/>
        <v>0.25487952314160012</v>
      </c>
      <c r="DP57">
        <v>-1.5392394736409201</v>
      </c>
      <c r="DQ57" s="16">
        <f t="shared" si="75"/>
        <v>1539.2394736409201</v>
      </c>
      <c r="DR57" s="6">
        <f t="shared" si="137"/>
        <v>3.6075925163459068</v>
      </c>
      <c r="DS57" s="14">
        <f t="shared" si="138"/>
        <v>6.3719880785400029E-3</v>
      </c>
      <c r="DT57" s="6">
        <f t="shared" si="76"/>
        <v>0.56616435433954937</v>
      </c>
      <c r="DU57">
        <v>51</v>
      </c>
      <c r="DV57">
        <v>-23.458894319239501</v>
      </c>
      <c r="DW57" s="5">
        <f t="shared" si="113"/>
        <v>-0.25516953699570166</v>
      </c>
      <c r="DX57" s="5">
        <f t="shared" si="114"/>
        <v>0.25516953699570166</v>
      </c>
      <c r="DY57">
        <v>-0.20339302718639399</v>
      </c>
      <c r="DZ57" s="16">
        <f t="shared" si="77"/>
        <v>203.39302718639399</v>
      </c>
      <c r="EA57" s="6">
        <f t="shared" si="139"/>
        <v>0.47670240746811088</v>
      </c>
      <c r="EB57" s="14">
        <f t="shared" si="140"/>
        <v>6.3792384248925419E-3</v>
      </c>
      <c r="EC57" s="6">
        <f t="shared" si="78"/>
        <v>7.472716580210606E-2</v>
      </c>
      <c r="ED57" s="27">
        <f t="shared" si="79"/>
        <v>2.003922709263863</v>
      </c>
      <c r="EE57" s="22">
        <f t="shared" si="80"/>
        <v>6.3719490794065022E-3</v>
      </c>
      <c r="EF57" s="27">
        <f t="shared" si="115"/>
        <v>0.31449132507043087</v>
      </c>
      <c r="EG57" s="19">
        <f t="shared" si="116"/>
        <v>254.86135807389803</v>
      </c>
      <c r="EH57">
        <v>51</v>
      </c>
      <c r="EI57">
        <v>-8.2798387692169104</v>
      </c>
      <c r="EJ57" s="5">
        <f t="shared" si="117"/>
        <v>-0.25493605442272127</v>
      </c>
      <c r="EK57" s="5">
        <f t="shared" si="118"/>
        <v>0.25493605442272127</v>
      </c>
      <c r="EL57">
        <v>-0.28969421982765198</v>
      </c>
      <c r="EM57" s="16">
        <f t="shared" si="28"/>
        <v>289.69421982765198</v>
      </c>
      <c r="EN57" s="5">
        <f t="shared" si="29"/>
        <v>0.67897082772105932</v>
      </c>
      <c r="EO57" s="16">
        <f t="shared" si="83"/>
        <v>7242.3554956912994</v>
      </c>
      <c r="EP57" s="5">
        <f t="shared" si="84"/>
        <v>0.67897082772105932</v>
      </c>
      <c r="EQ57" s="14">
        <f t="shared" si="30"/>
        <v>6.3734013605680319E-3</v>
      </c>
      <c r="ER57" s="6">
        <f t="shared" si="85"/>
        <v>0.10653194257023001</v>
      </c>
      <c r="ES57">
        <v>51</v>
      </c>
      <c r="ET57">
        <v>-22.683523002040399</v>
      </c>
      <c r="EU57" s="5">
        <f t="shared" si="86"/>
        <v>-0.25482918515569963</v>
      </c>
      <c r="EV57" s="5">
        <f t="shared" si="119"/>
        <v>0.25482918515569963</v>
      </c>
      <c r="EW57">
        <v>-0.58874133974313703</v>
      </c>
      <c r="EX57" s="16">
        <f t="shared" si="87"/>
        <v>588.74133974313702</v>
      </c>
      <c r="EY57" s="6">
        <f t="shared" si="141"/>
        <v>1.3798625150229773</v>
      </c>
      <c r="EZ57" s="14">
        <f t="shared" si="142"/>
        <v>6.3707296288924905E-3</v>
      </c>
      <c r="FA57" s="6">
        <f t="shared" si="88"/>
        <v>0.21659411015734117</v>
      </c>
      <c r="FB57" s="1"/>
      <c r="FC57" s="1"/>
      <c r="FD57" s="5"/>
      <c r="FE57" s="5"/>
      <c r="FF57" s="1"/>
      <c r="FG57" s="16"/>
      <c r="FH57" s="6"/>
      <c r="FI57" s="14"/>
      <c r="FJ57" s="6"/>
      <c r="FK57" s="27">
        <f t="shared" si="91"/>
        <v>1.0294166713720183</v>
      </c>
      <c r="FL57" s="22">
        <f t="shared" si="92"/>
        <v>6.3720654947302616E-3</v>
      </c>
      <c r="FM57" s="27">
        <f t="shared" si="93"/>
        <v>0.16155148942259812</v>
      </c>
      <c r="FN57" s="19">
        <f t="shared" si="94"/>
        <v>132.89216723212812</v>
      </c>
    </row>
    <row r="58" spans="6:170" x14ac:dyDescent="0.25">
      <c r="F58" s="1">
        <v>52</v>
      </c>
      <c r="G58" s="1">
        <v>-6.38964455783373</v>
      </c>
      <c r="H58" s="5">
        <f t="shared" si="95"/>
        <v>-0.17316192646580042</v>
      </c>
      <c r="I58" s="5">
        <f t="shared" si="96"/>
        <v>0.17316192646580042</v>
      </c>
      <c r="J58" s="5">
        <v>-0.544395111501217</v>
      </c>
      <c r="K58" s="16">
        <f t="shared" si="0"/>
        <v>544.395111501217</v>
      </c>
      <c r="L58" s="5">
        <f t="shared" si="1"/>
        <v>1.2759260425809775</v>
      </c>
      <c r="M58" s="16">
        <f t="shared" si="35"/>
        <v>13609.877787530426</v>
      </c>
      <c r="N58" s="5">
        <f t="shared" si="36"/>
        <v>1.2759260425809775</v>
      </c>
      <c r="O58" s="14">
        <f t="shared" si="2"/>
        <v>4.3290481616450101E-3</v>
      </c>
      <c r="P58" s="6">
        <f t="shared" si="37"/>
        <v>0.29473593153468958</v>
      </c>
      <c r="Q58" s="1">
        <v>52</v>
      </c>
      <c r="R58" s="1">
        <v>-23.252700289771099</v>
      </c>
      <c r="S58" s="5">
        <f t="shared" si="38"/>
        <v>-0.25994275152620006</v>
      </c>
      <c r="T58" s="5">
        <f t="shared" si="97"/>
        <v>0.25994275152620006</v>
      </c>
      <c r="U58" s="1">
        <v>-1.5354847535491001</v>
      </c>
      <c r="V58" s="16">
        <f t="shared" si="39"/>
        <v>1535.4847535491001</v>
      </c>
      <c r="W58" s="6">
        <f t="shared" si="122"/>
        <v>3.5987923911307034</v>
      </c>
      <c r="X58" s="14">
        <f t="shared" si="123"/>
        <v>6.498568788155001E-3</v>
      </c>
      <c r="Y58" s="6">
        <f t="shared" si="40"/>
        <v>0.55378230321886479</v>
      </c>
      <c r="Z58" s="1">
        <v>52</v>
      </c>
      <c r="AA58" s="1">
        <v>-23.020301822894801</v>
      </c>
      <c r="AB58" s="5">
        <f t="shared" si="98"/>
        <v>-0.25998759470889965</v>
      </c>
      <c r="AC58" s="5">
        <f t="shared" si="99"/>
        <v>0.25998759470889965</v>
      </c>
      <c r="AD58" s="1">
        <v>-1.53970010578632</v>
      </c>
      <c r="AE58" s="16">
        <f t="shared" si="41"/>
        <v>1539.7001057863199</v>
      </c>
      <c r="AF58" s="6">
        <f t="shared" si="124"/>
        <v>3.6086721229366878</v>
      </c>
      <c r="AG58" s="14">
        <f t="shared" si="125"/>
        <v>6.4996898677224914E-3</v>
      </c>
      <c r="AH58" s="6">
        <f t="shared" si="42"/>
        <v>0.55520681699866647</v>
      </c>
      <c r="AI58" s="27">
        <f t="shared" si="43"/>
        <v>3.6037322570336956</v>
      </c>
      <c r="AJ58" s="22">
        <f t="shared" si="44"/>
        <v>6.4991293279387467E-3</v>
      </c>
      <c r="AK58" s="27">
        <f t="shared" si="45"/>
        <v>0.55449462153981321</v>
      </c>
      <c r="AL58" s="19">
        <f t="shared" si="46"/>
        <v>445.16527130552043</v>
      </c>
      <c r="AM58">
        <v>52</v>
      </c>
      <c r="AN58">
        <v>-6.4221420351043896</v>
      </c>
      <c r="AO58" s="5">
        <f t="shared" si="100"/>
        <v>-0.17316215929646006</v>
      </c>
      <c r="AP58" s="5">
        <f t="shared" si="101"/>
        <v>0.17316215929646006</v>
      </c>
      <c r="AQ58">
        <v>-0.43250434100627899</v>
      </c>
      <c r="AR58" s="16">
        <f t="shared" si="126"/>
        <v>432.50434100627899</v>
      </c>
      <c r="AS58" s="5">
        <f t="shared" si="127"/>
        <v>1.0136820492334664</v>
      </c>
      <c r="AT58" s="16">
        <f t="shared" si="47"/>
        <v>10812.608525156975</v>
      </c>
      <c r="AU58" s="5">
        <f t="shared" si="48"/>
        <v>1.0136820492334664</v>
      </c>
      <c r="AV58" s="14">
        <f t="shared" si="128"/>
        <v>4.3290539824115013E-3</v>
      </c>
      <c r="AW58" s="6">
        <f t="shared" si="49"/>
        <v>0.23415786759692805</v>
      </c>
      <c r="AX58">
        <v>52</v>
      </c>
      <c r="AY58">
        <v>-22.745558539358399</v>
      </c>
      <c r="AZ58" s="5">
        <f t="shared" si="50"/>
        <v>-0.25998820006859802</v>
      </c>
      <c r="BA58" s="5">
        <f t="shared" si="102"/>
        <v>0.25998820006859802</v>
      </c>
      <c r="BB58">
        <v>-1.57384444028139</v>
      </c>
      <c r="BC58" s="16">
        <f t="shared" si="51"/>
        <v>1573.84444028139</v>
      </c>
      <c r="BD58" s="6">
        <f t="shared" si="129"/>
        <v>3.6886979069095078</v>
      </c>
      <c r="BE58" s="14">
        <f t="shared" si="130"/>
        <v>6.4997050017149508E-3</v>
      </c>
      <c r="BF58" s="6">
        <f t="shared" si="52"/>
        <v>0.56751774210310202</v>
      </c>
      <c r="BG58">
        <v>53</v>
      </c>
      <c r="BH58">
        <v>-22.666170087344099</v>
      </c>
      <c r="BI58" s="5">
        <f t="shared" si="103"/>
        <v>-0.25762706447600081</v>
      </c>
      <c r="BJ58" s="5">
        <f t="shared" si="104"/>
        <v>0.25762706447600081</v>
      </c>
      <c r="BK58">
        <v>-0.18031261861324299</v>
      </c>
      <c r="BL58" s="16">
        <f t="shared" si="53"/>
        <v>204.18595522642099</v>
      </c>
      <c r="BM58" s="6">
        <f t="shared" si="131"/>
        <v>0.47856083256192422</v>
      </c>
      <c r="BN58" s="14">
        <f t="shared" si="132"/>
        <v>6.4406766119000204E-3</v>
      </c>
      <c r="BO58" s="6">
        <f t="shared" si="54"/>
        <v>7.4302881731046461E-2</v>
      </c>
      <c r="BP58" s="27">
        <f t="shared" si="55"/>
        <v>1.7269802629016329</v>
      </c>
      <c r="BQ58" s="22">
        <f t="shared" si="56"/>
        <v>5.7564785320088239E-3</v>
      </c>
      <c r="BR58" s="27">
        <f t="shared" si="57"/>
        <v>0.30000637599858693</v>
      </c>
      <c r="BS58" s="19">
        <f t="shared" si="58"/>
        <v>184.38289323599545</v>
      </c>
      <c r="BT58">
        <v>52</v>
      </c>
      <c r="BU58">
        <v>-6.2301888127705398</v>
      </c>
      <c r="BV58" s="5">
        <f t="shared" si="105"/>
        <v>-0.25986796632234022</v>
      </c>
      <c r="BW58" s="5">
        <f t="shared" si="106"/>
        <v>0.25986796632234022</v>
      </c>
      <c r="BX58">
        <v>-0.14330688863992699</v>
      </c>
      <c r="BY58" s="16">
        <f t="shared" si="14"/>
        <v>143.306888639927</v>
      </c>
      <c r="BZ58" s="5">
        <f t="shared" si="15"/>
        <v>0.33587552024982892</v>
      </c>
      <c r="CA58" s="16">
        <f t="shared" si="59"/>
        <v>3582.672215998175</v>
      </c>
      <c r="CB58" s="5">
        <f t="shared" si="60"/>
        <v>0.33587552024982892</v>
      </c>
      <c r="CC58" s="14">
        <f t="shared" si="16"/>
        <v>6.4966991580585054E-3</v>
      </c>
      <c r="CD58" s="6">
        <f t="shared" si="61"/>
        <v>5.1699411051412E-2</v>
      </c>
      <c r="CE58">
        <v>52</v>
      </c>
      <c r="CF58">
        <v>-22.858175510309099</v>
      </c>
      <c r="CG58" s="5">
        <f t="shared" si="62"/>
        <v>-0.25981828026229792</v>
      </c>
      <c r="CH58" s="5">
        <f t="shared" si="107"/>
        <v>0.25981828026229792</v>
      </c>
      <c r="CI58">
        <v>-1.54764670878649</v>
      </c>
      <c r="CJ58" s="16">
        <f t="shared" si="63"/>
        <v>1547.6467087864901</v>
      </c>
      <c r="CK58" s="6">
        <f t="shared" si="133"/>
        <v>3.6272969737183365</v>
      </c>
      <c r="CL58" s="14">
        <f t="shared" si="134"/>
        <v>6.4954570065574478E-3</v>
      </c>
      <c r="CM58" s="6">
        <f t="shared" si="64"/>
        <v>0.5584359915024335</v>
      </c>
      <c r="CN58">
        <v>52</v>
      </c>
      <c r="CO58">
        <v>-22.904989883769701</v>
      </c>
      <c r="CP58" s="5">
        <f t="shared" si="108"/>
        <v>-0.25986088827060172</v>
      </c>
      <c r="CQ58" s="5">
        <f t="shared" si="109"/>
        <v>0.25986088827060172</v>
      </c>
      <c r="CR58">
        <v>-1.57425813376904</v>
      </c>
      <c r="CS58" s="16">
        <f t="shared" si="65"/>
        <v>1574.2581337690401</v>
      </c>
      <c r="CT58" s="6">
        <f t="shared" si="135"/>
        <v>3.6896675010211872</v>
      </c>
      <c r="CU58" s="14">
        <f t="shared" si="136"/>
        <v>6.4965222067650428E-3</v>
      </c>
      <c r="CV58" s="6">
        <f t="shared" si="66"/>
        <v>0.56794503021616938</v>
      </c>
      <c r="CW58" s="27">
        <f t="shared" si="67"/>
        <v>3.6584822373697619</v>
      </c>
      <c r="CX58" s="22">
        <f t="shared" si="68"/>
        <v>6.4959896066612453E-3</v>
      </c>
      <c r="CY58" s="27">
        <f t="shared" si="69"/>
        <v>0.56319090067789046</v>
      </c>
      <c r="CZ58" s="19">
        <f t="shared" si="70"/>
        <v>478.32939396314788</v>
      </c>
      <c r="DA58">
        <v>52</v>
      </c>
      <c r="DB58">
        <v>-6.6090630420958201</v>
      </c>
      <c r="DC58" s="5">
        <f t="shared" si="110"/>
        <v>-0.25999644227341978</v>
      </c>
      <c r="DD58" s="5">
        <f t="shared" si="111"/>
        <v>0.25999644227341978</v>
      </c>
      <c r="DE58">
        <v>-0.176835246384144</v>
      </c>
      <c r="DF58" s="16">
        <f t="shared" si="21"/>
        <v>176.835246384144</v>
      </c>
      <c r="DG58" s="5">
        <f t="shared" si="22"/>
        <v>0.41445760871283754</v>
      </c>
      <c r="DH58" s="16">
        <f t="shared" si="71"/>
        <v>4420.8811596036003</v>
      </c>
      <c r="DI58" s="5">
        <f t="shared" si="72"/>
        <v>0.41445760871283754</v>
      </c>
      <c r="DJ58" s="14">
        <f t="shared" si="23"/>
        <v>6.4999110568354944E-3</v>
      </c>
      <c r="DK58" s="6">
        <f t="shared" si="73"/>
        <v>6.3763581545778533E-2</v>
      </c>
      <c r="DL58">
        <v>52</v>
      </c>
      <c r="DM58">
        <v>-22.758125713235199</v>
      </c>
      <c r="DN58" s="5">
        <f t="shared" si="74"/>
        <v>-0.25991187818240036</v>
      </c>
      <c r="DO58" s="5">
        <f t="shared" si="112"/>
        <v>0.25991187818240036</v>
      </c>
      <c r="DP58">
        <v>-1.5406250953674301</v>
      </c>
      <c r="DQ58" s="16">
        <f t="shared" si="75"/>
        <v>1540.62509536743</v>
      </c>
      <c r="DR58" s="6">
        <f t="shared" si="137"/>
        <v>3.6108400672674144</v>
      </c>
      <c r="DS58" s="14">
        <f t="shared" si="138"/>
        <v>6.4977969545600093E-3</v>
      </c>
      <c r="DT58" s="6">
        <f t="shared" si="76"/>
        <v>0.55570220068717402</v>
      </c>
      <c r="DU58">
        <v>52</v>
      </c>
      <c r="DV58">
        <v>-23.463927652169001</v>
      </c>
      <c r="DW58" s="5">
        <f t="shared" si="113"/>
        <v>-0.2602028699252017</v>
      </c>
      <c r="DX58" s="5">
        <f t="shared" si="114"/>
        <v>0.2602028699252017</v>
      </c>
      <c r="DY58">
        <v>-0.20447708666324599</v>
      </c>
      <c r="DZ58" s="16">
        <f t="shared" si="77"/>
        <v>204.47708666324598</v>
      </c>
      <c r="EA58" s="6">
        <f t="shared" si="139"/>
        <v>0.47924317186698273</v>
      </c>
      <c r="EB58" s="14">
        <f t="shared" si="140"/>
        <v>6.5050717481300426E-3</v>
      </c>
      <c r="EC58" s="6">
        <f t="shared" si="78"/>
        <v>7.3672234592146765E-2</v>
      </c>
      <c r="ED58" s="27">
        <f t="shared" si="79"/>
        <v>2.0126488379901257</v>
      </c>
      <c r="EE58" s="22">
        <f t="shared" si="80"/>
        <v>6.4988540056977514E-3</v>
      </c>
      <c r="EF58" s="27">
        <f t="shared" si="115"/>
        <v>0.3096928837338972</v>
      </c>
      <c r="EG58" s="19">
        <f t="shared" si="116"/>
        <v>248.89301931345503</v>
      </c>
      <c r="EH58">
        <v>52</v>
      </c>
      <c r="EI58">
        <v>-8.2847924740651102</v>
      </c>
      <c r="EJ58" s="5">
        <f t="shared" si="117"/>
        <v>-0.25988975927092106</v>
      </c>
      <c r="EK58" s="5">
        <f t="shared" si="118"/>
        <v>0.25988975927092106</v>
      </c>
      <c r="EL58">
        <v>-0.31142123043537101</v>
      </c>
      <c r="EM58" s="16">
        <f t="shared" si="28"/>
        <v>311.421230435371</v>
      </c>
      <c r="EN58" s="5">
        <f t="shared" si="29"/>
        <v>0.72989350883290083</v>
      </c>
      <c r="EO58" s="16">
        <f t="shared" si="83"/>
        <v>7785.530760884275</v>
      </c>
      <c r="EP58" s="5">
        <f t="shared" si="84"/>
        <v>0.72989350883290083</v>
      </c>
      <c r="EQ58" s="14">
        <f t="shared" si="30"/>
        <v>6.4972439817730264E-3</v>
      </c>
      <c r="ER58" s="6">
        <f t="shared" si="85"/>
        <v>0.11233894107724748</v>
      </c>
      <c r="ES58">
        <v>52</v>
      </c>
      <c r="ET58">
        <v>-22.688533471000301</v>
      </c>
      <c r="EU58" s="5">
        <f t="shared" si="86"/>
        <v>-0.25983965411560206</v>
      </c>
      <c r="EV58" s="5">
        <f t="shared" si="119"/>
        <v>0.25983965411560206</v>
      </c>
      <c r="EW58">
        <v>-0.63108801841735795</v>
      </c>
      <c r="EX58" s="16">
        <f t="shared" si="87"/>
        <v>631.08801841735794</v>
      </c>
      <c r="EY58" s="6">
        <f t="shared" si="141"/>
        <v>1.4791125431656829</v>
      </c>
      <c r="EZ58" s="14">
        <f t="shared" si="142"/>
        <v>6.4959913528900518E-3</v>
      </c>
      <c r="FA58" s="6">
        <f t="shared" si="88"/>
        <v>0.22769619951966669</v>
      </c>
      <c r="FB58" s="1"/>
      <c r="FC58" s="1"/>
      <c r="FD58" s="5"/>
      <c r="FE58" s="5"/>
      <c r="FF58" s="1"/>
      <c r="FG58" s="16"/>
      <c r="FH58" s="6"/>
      <c r="FI58" s="14"/>
      <c r="FJ58" s="6"/>
      <c r="FK58" s="27">
        <f t="shared" si="91"/>
        <v>1.1045030259992918</v>
      </c>
      <c r="FL58" s="22">
        <f t="shared" si="92"/>
        <v>6.4966176673315387E-3</v>
      </c>
      <c r="FM58" s="27">
        <f t="shared" si="93"/>
        <v>0.17001200971904543</v>
      </c>
      <c r="FN58" s="19">
        <f t="shared" si="94"/>
        <v>146.06726309709148</v>
      </c>
    </row>
    <row r="59" spans="6:170" x14ac:dyDescent="0.25">
      <c r="F59" s="1">
        <v>53</v>
      </c>
      <c r="G59" s="1">
        <v>-6.3931829317442004</v>
      </c>
      <c r="H59" s="5">
        <f t="shared" si="95"/>
        <v>-0.17670030037627082</v>
      </c>
      <c r="I59" s="5">
        <f t="shared" si="96"/>
        <v>0.17670030037627082</v>
      </c>
      <c r="J59" s="5">
        <v>-0.55757798254489899</v>
      </c>
      <c r="K59" s="16">
        <f t="shared" si="0"/>
        <v>557.57798254489899</v>
      </c>
      <c r="L59" s="5">
        <f t="shared" si="1"/>
        <v>1.306823396589607</v>
      </c>
      <c r="M59" s="16">
        <f t="shared" si="35"/>
        <v>13939.449563622475</v>
      </c>
      <c r="N59" s="5">
        <f t="shared" si="36"/>
        <v>1.306823396589607</v>
      </c>
      <c r="O59" s="14">
        <f t="shared" si="2"/>
        <v>4.4175075094067704E-3</v>
      </c>
      <c r="P59" s="6">
        <f t="shared" si="37"/>
        <v>0.29582822299833533</v>
      </c>
      <c r="Q59" s="1">
        <v>53</v>
      </c>
      <c r="R59" s="1">
        <v>-23.257656369491901</v>
      </c>
      <c r="S59" s="5">
        <f t="shared" si="38"/>
        <v>-0.26489883124700242</v>
      </c>
      <c r="T59" s="5">
        <f t="shared" si="97"/>
        <v>0.26489883124700242</v>
      </c>
      <c r="U59" s="1">
        <v>-1.5346899628639199</v>
      </c>
      <c r="V59" s="16">
        <f t="shared" si="39"/>
        <v>1534.6899628639198</v>
      </c>
      <c r="W59" s="6">
        <f t="shared" si="122"/>
        <v>3.5969296004623121</v>
      </c>
      <c r="X59" s="14">
        <f t="shared" si="123"/>
        <v>6.6224707811750605E-3</v>
      </c>
      <c r="Y59" s="6">
        <f t="shared" si="40"/>
        <v>0.54314012387746458</v>
      </c>
      <c r="Z59" s="1">
        <v>53</v>
      </c>
      <c r="AA59" s="1">
        <v>-23.025226097949201</v>
      </c>
      <c r="AB59" s="5">
        <f t="shared" si="98"/>
        <v>-0.26491186976329928</v>
      </c>
      <c r="AC59" s="5">
        <f t="shared" si="99"/>
        <v>0.26491186976329928</v>
      </c>
      <c r="AD59" s="1">
        <v>-1.54171586036682</v>
      </c>
      <c r="AE59" s="16">
        <f t="shared" si="41"/>
        <v>1541.7158603668199</v>
      </c>
      <c r="AF59" s="6">
        <f t="shared" si="124"/>
        <v>3.6133965477347338</v>
      </c>
      <c r="AG59" s="14">
        <f t="shared" si="125"/>
        <v>6.6227967440824816E-3</v>
      </c>
      <c r="AH59" s="6">
        <f t="shared" si="42"/>
        <v>0.54559979527732461</v>
      </c>
      <c r="AI59" s="27">
        <f t="shared" si="43"/>
        <v>3.605163074098523</v>
      </c>
      <c r="AJ59" s="22">
        <f t="shared" si="44"/>
        <v>6.6226337626287711E-3</v>
      </c>
      <c r="AK59" s="27">
        <f t="shared" si="45"/>
        <v>0.54436998984336094</v>
      </c>
      <c r="AL59" s="19">
        <f t="shared" si="46"/>
        <v>459.68459295438339</v>
      </c>
      <c r="AM59">
        <v>53</v>
      </c>
      <c r="AN59">
        <v>-6.4252495791854098</v>
      </c>
      <c r="AO59" s="5">
        <f t="shared" si="100"/>
        <v>-0.17626970337748027</v>
      </c>
      <c r="AP59" s="5">
        <f t="shared" si="101"/>
        <v>0.17626970337748027</v>
      </c>
      <c r="AQ59">
        <v>-0.44977739453315702</v>
      </c>
      <c r="AR59" s="16">
        <f t="shared" si="126"/>
        <v>449.77739453315701</v>
      </c>
      <c r="AS59" s="5">
        <f t="shared" si="127"/>
        <v>1.0541657684370866</v>
      </c>
      <c r="AT59" s="16">
        <f t="shared" si="47"/>
        <v>11244.434863328925</v>
      </c>
      <c r="AU59" s="5">
        <f t="shared" si="48"/>
        <v>1.0541657684370866</v>
      </c>
      <c r="AV59" s="14">
        <f t="shared" si="128"/>
        <v>4.4067425844370066E-3</v>
      </c>
      <c r="AW59" s="6">
        <f t="shared" si="49"/>
        <v>0.23921655241674708</v>
      </c>
      <c r="AX59">
        <v>53</v>
      </c>
      <c r="AY59">
        <v>-22.7504414636898</v>
      </c>
      <c r="AZ59" s="5">
        <f t="shared" si="50"/>
        <v>-0.26487112439999905</v>
      </c>
      <c r="BA59" s="5">
        <f t="shared" si="102"/>
        <v>0.26487112439999905</v>
      </c>
      <c r="BB59">
        <v>-1.6003910452127501</v>
      </c>
      <c r="BC59" s="16">
        <f t="shared" si="51"/>
        <v>1600.3910452127502</v>
      </c>
      <c r="BD59" s="6">
        <f t="shared" si="129"/>
        <v>3.7509165122173833</v>
      </c>
      <c r="BE59" s="14">
        <f t="shared" si="130"/>
        <v>6.6217781099999762E-3</v>
      </c>
      <c r="BF59" s="6">
        <f t="shared" si="52"/>
        <v>0.56645155574646655</v>
      </c>
      <c r="BG59">
        <v>54</v>
      </c>
      <c r="BH59">
        <v>-22.670838854046401</v>
      </c>
      <c r="BI59" s="5">
        <f t="shared" si="103"/>
        <v>-0.26229583117830302</v>
      </c>
      <c r="BJ59" s="5">
        <f t="shared" si="104"/>
        <v>0.26229583117830302</v>
      </c>
      <c r="BK59">
        <v>-0.18337108194828</v>
      </c>
      <c r="BL59" s="16">
        <f t="shared" si="53"/>
        <v>213.69233727455099</v>
      </c>
      <c r="BM59" s="6">
        <f t="shared" si="131"/>
        <v>0.50084141548722894</v>
      </c>
      <c r="BN59" s="14">
        <f t="shared" si="132"/>
        <v>6.5573957794575755E-3</v>
      </c>
      <c r="BO59" s="6">
        <f t="shared" si="54"/>
        <v>7.6378097697903213E-2</v>
      </c>
      <c r="BP59" s="27">
        <f t="shared" si="55"/>
        <v>1.7686412320472329</v>
      </c>
      <c r="BQ59" s="22">
        <f t="shared" si="56"/>
        <v>5.861972157964853E-3</v>
      </c>
      <c r="BR59" s="27">
        <f t="shared" si="57"/>
        <v>0.30171436922369588</v>
      </c>
      <c r="BS59" s="19">
        <f t="shared" si="58"/>
        <v>206.77127672798801</v>
      </c>
      <c r="BT59">
        <v>53</v>
      </c>
      <c r="BU59">
        <v>-6.2350945079392996</v>
      </c>
      <c r="BV59" s="5">
        <f t="shared" si="105"/>
        <v>-0.26477366149110004</v>
      </c>
      <c r="BW59" s="5">
        <f t="shared" si="106"/>
        <v>0.26477366149110004</v>
      </c>
      <c r="BX59">
        <v>-0.143527612090111</v>
      </c>
      <c r="BY59" s="16">
        <f t="shared" si="14"/>
        <v>143.52761209011101</v>
      </c>
      <c r="BZ59" s="5">
        <f t="shared" si="15"/>
        <v>0.33639284083619764</v>
      </c>
      <c r="CA59" s="16">
        <f t="shared" si="59"/>
        <v>3588.1903022527749</v>
      </c>
      <c r="CB59" s="5">
        <f t="shared" si="60"/>
        <v>0.33639284083619769</v>
      </c>
      <c r="CC59" s="14">
        <f t="shared" si="16"/>
        <v>6.6193415372775011E-3</v>
      </c>
      <c r="CD59" s="6">
        <f t="shared" si="61"/>
        <v>5.0819683338858834E-2</v>
      </c>
      <c r="CE59">
        <v>53</v>
      </c>
      <c r="CF59">
        <v>-22.863394688661099</v>
      </c>
      <c r="CG59" s="5">
        <f t="shared" si="62"/>
        <v>-0.26503745861429806</v>
      </c>
      <c r="CH59" s="5">
        <f t="shared" si="107"/>
        <v>0.26503745861429806</v>
      </c>
      <c r="CI59">
        <v>-1.5389209613204</v>
      </c>
      <c r="CJ59" s="16">
        <f t="shared" si="63"/>
        <v>1538.9209613204</v>
      </c>
      <c r="CK59" s="6">
        <f t="shared" si="133"/>
        <v>3.6068460030946872</v>
      </c>
      <c r="CL59" s="14">
        <f t="shared" si="134"/>
        <v>6.6259364653574512E-3</v>
      </c>
      <c r="CM59" s="6">
        <f t="shared" si="64"/>
        <v>0.54435263935180334</v>
      </c>
      <c r="CN59">
        <v>53</v>
      </c>
      <c r="CO59">
        <v>-22.910253020548002</v>
      </c>
      <c r="CP59" s="5">
        <f t="shared" si="108"/>
        <v>-0.26512402504890176</v>
      </c>
      <c r="CQ59" s="5">
        <f t="shared" si="109"/>
        <v>0.26512402504890176</v>
      </c>
      <c r="CR59">
        <v>-1.5694683417677899</v>
      </c>
      <c r="CS59" s="16">
        <f t="shared" si="65"/>
        <v>1569.46834176779</v>
      </c>
      <c r="CT59" s="6">
        <f t="shared" si="135"/>
        <v>3.6784414260182574</v>
      </c>
      <c r="CU59" s="14">
        <f t="shared" si="136"/>
        <v>6.6281006262225439E-3</v>
      </c>
      <c r="CV59" s="6">
        <f t="shared" si="66"/>
        <v>0.55497670199292937</v>
      </c>
      <c r="CW59" s="27">
        <f t="shared" si="67"/>
        <v>3.6426437145564723</v>
      </c>
      <c r="CX59" s="22">
        <f t="shared" si="68"/>
        <v>6.6270185457899975E-3</v>
      </c>
      <c r="CY59" s="27">
        <f t="shared" si="69"/>
        <v>0.5496655380375487</v>
      </c>
      <c r="CZ59" s="19">
        <f t="shared" si="70"/>
        <v>443.03153958214591</v>
      </c>
      <c r="DA59">
        <v>53</v>
      </c>
      <c r="DB59">
        <v>-6.6140112987068802</v>
      </c>
      <c r="DC59" s="5">
        <f t="shared" si="110"/>
        <v>-0.26494469888447991</v>
      </c>
      <c r="DD59" s="5">
        <f t="shared" si="111"/>
        <v>0.26494469888447991</v>
      </c>
      <c r="DE59">
        <v>-0.18105302006006199</v>
      </c>
      <c r="DF59" s="16">
        <f t="shared" si="21"/>
        <v>181.05302006006198</v>
      </c>
      <c r="DG59" s="5">
        <f t="shared" si="22"/>
        <v>0.42434301576577027</v>
      </c>
      <c r="DH59" s="16">
        <f t="shared" si="71"/>
        <v>4526.3255015015493</v>
      </c>
      <c r="DI59" s="5">
        <f t="shared" si="72"/>
        <v>0.42434301576577027</v>
      </c>
      <c r="DJ59" s="14">
        <f t="shared" si="23"/>
        <v>6.623617472111998E-3</v>
      </c>
      <c r="DK59" s="6">
        <f t="shared" si="73"/>
        <v>6.4065145300497672E-2</v>
      </c>
      <c r="DL59">
        <v>53</v>
      </c>
      <c r="DM59">
        <v>-22.763062095483299</v>
      </c>
      <c r="DN59" s="5">
        <f t="shared" si="74"/>
        <v>-0.26484826043050091</v>
      </c>
      <c r="DO59" s="5">
        <f t="shared" si="112"/>
        <v>0.26484826043050091</v>
      </c>
      <c r="DP59">
        <v>-1.5393657609820399</v>
      </c>
      <c r="DQ59" s="16">
        <f t="shared" si="75"/>
        <v>1539.36576098204</v>
      </c>
      <c r="DR59" s="6">
        <f t="shared" si="137"/>
        <v>3.6078885023016563</v>
      </c>
      <c r="DS59" s="14">
        <f t="shared" si="138"/>
        <v>6.6212065107625227E-3</v>
      </c>
      <c r="DT59" s="6">
        <f t="shared" si="76"/>
        <v>0.54489895405575539</v>
      </c>
      <c r="DU59">
        <v>53</v>
      </c>
      <c r="DV59">
        <v>-23.468910181451299</v>
      </c>
      <c r="DW59" s="5">
        <f t="shared" si="113"/>
        <v>-0.26518539920749973</v>
      </c>
      <c r="DX59" s="5">
        <f t="shared" si="114"/>
        <v>0.26518539920749973</v>
      </c>
      <c r="DY59">
        <v>-0.20416583865880999</v>
      </c>
      <c r="DZ59" s="16">
        <f t="shared" si="77"/>
        <v>204.16583865881</v>
      </c>
      <c r="EA59" s="6">
        <f t="shared" si="139"/>
        <v>0.47851368435658592</v>
      </c>
      <c r="EB59" s="14">
        <f t="shared" si="140"/>
        <v>6.6296349801874934E-3</v>
      </c>
      <c r="EC59" s="6">
        <f t="shared" si="78"/>
        <v>7.2177983521960518E-2</v>
      </c>
      <c r="ED59" s="27">
        <f t="shared" si="79"/>
        <v>2.0161157590337133</v>
      </c>
      <c r="EE59" s="22">
        <f t="shared" si="80"/>
        <v>6.6224119914372603E-3</v>
      </c>
      <c r="EF59" s="27">
        <f t="shared" si="115"/>
        <v>0.30443828647938831</v>
      </c>
      <c r="EG59" s="19">
        <f t="shared" si="116"/>
        <v>262.56869986168795</v>
      </c>
      <c r="EH59">
        <v>53</v>
      </c>
      <c r="EI59">
        <v>-8.2898948179984302</v>
      </c>
      <c r="EJ59" s="5">
        <f t="shared" si="117"/>
        <v>-0.26499210320424105</v>
      </c>
      <c r="EK59" s="5">
        <f t="shared" si="118"/>
        <v>0.26499210320424105</v>
      </c>
      <c r="EL59">
        <v>-0.33471975475549698</v>
      </c>
      <c r="EM59" s="16">
        <f t="shared" si="28"/>
        <v>334.71975475549698</v>
      </c>
      <c r="EN59" s="5">
        <f t="shared" si="29"/>
        <v>0.78449942520819604</v>
      </c>
      <c r="EO59" s="16">
        <f t="shared" si="83"/>
        <v>8367.9938688874245</v>
      </c>
      <c r="EP59" s="5">
        <f t="shared" si="84"/>
        <v>0.78449942520819604</v>
      </c>
      <c r="EQ59" s="14">
        <f t="shared" si="30"/>
        <v>6.6248025801060265E-3</v>
      </c>
      <c r="ER59" s="6">
        <f t="shared" si="85"/>
        <v>0.1184185363597115</v>
      </c>
      <c r="ES59">
        <v>53</v>
      </c>
      <c r="ET59">
        <v>-22.6936423807579</v>
      </c>
      <c r="EU59" s="5">
        <f t="shared" si="86"/>
        <v>-0.26494856387320098</v>
      </c>
      <c r="EV59" s="5">
        <f t="shared" si="119"/>
        <v>0.26494856387320098</v>
      </c>
      <c r="EW59">
        <v>-0.67581720650196098</v>
      </c>
      <c r="EX59" s="16">
        <f t="shared" si="87"/>
        <v>675.81720650196098</v>
      </c>
      <c r="EY59" s="6">
        <f t="shared" si="141"/>
        <v>1.5839465777389712</v>
      </c>
      <c r="EZ59" s="14">
        <f t="shared" si="142"/>
        <v>6.6237140968300242E-3</v>
      </c>
      <c r="FA59" s="6">
        <f t="shared" si="88"/>
        <v>0.23913269120371849</v>
      </c>
      <c r="FB59" s="1"/>
      <c r="FC59" s="1"/>
      <c r="FD59" s="5"/>
      <c r="FE59" s="5"/>
      <c r="FF59" s="1"/>
      <c r="FG59" s="16"/>
      <c r="FH59" s="6"/>
      <c r="FI59" s="14"/>
      <c r="FJ59" s="6"/>
      <c r="FK59" s="27">
        <f t="shared" si="91"/>
        <v>1.1842230014735837</v>
      </c>
      <c r="FL59" s="22">
        <f t="shared" si="92"/>
        <v>6.6242583384680254E-3</v>
      </c>
      <c r="FM59" s="27">
        <f t="shared" si="93"/>
        <v>0.17877065491190608</v>
      </c>
      <c r="FN59" s="19">
        <f t="shared" si="94"/>
        <v>151.89044597098399</v>
      </c>
    </row>
    <row r="60" spans="6:170" x14ac:dyDescent="0.25">
      <c r="F60" s="1">
        <v>54</v>
      </c>
      <c r="G60" s="1">
        <v>-6.3964489869297898</v>
      </c>
      <c r="H60" s="5">
        <f t="shared" si="95"/>
        <v>-0.17996635556186025</v>
      </c>
      <c r="I60" s="5">
        <f t="shared" si="96"/>
        <v>0.17996635556186025</v>
      </c>
      <c r="J60" s="5">
        <v>-0.57065188884735096</v>
      </c>
      <c r="K60" s="16">
        <f t="shared" si="0"/>
        <v>570.65188884735096</v>
      </c>
      <c r="L60" s="5">
        <f t="shared" si="1"/>
        <v>1.3374653644859786</v>
      </c>
      <c r="M60" s="16">
        <f t="shared" si="35"/>
        <v>14266.297221183773</v>
      </c>
      <c r="N60" s="5">
        <f t="shared" si="36"/>
        <v>1.3374653644859789</v>
      </c>
      <c r="O60" s="14">
        <f t="shared" si="2"/>
        <v>4.4991588890465062E-3</v>
      </c>
      <c r="P60" s="6">
        <f t="shared" si="37"/>
        <v>0.29727008924759801</v>
      </c>
      <c r="Q60" s="1">
        <v>54</v>
      </c>
      <c r="R60" s="1">
        <v>-23.262884581673099</v>
      </c>
      <c r="S60" s="5">
        <f t="shared" si="38"/>
        <v>-0.27012704342820015</v>
      </c>
      <c r="T60" s="5">
        <f t="shared" si="97"/>
        <v>0.27012704342820015</v>
      </c>
      <c r="U60" s="1">
        <v>-1.5347274020314201</v>
      </c>
      <c r="V60" s="16">
        <f t="shared" si="39"/>
        <v>1534.7274020314201</v>
      </c>
      <c r="W60" s="6">
        <f t="shared" si="122"/>
        <v>3.597017348511141</v>
      </c>
      <c r="X60" s="14">
        <f t="shared" si="123"/>
        <v>6.7531760857050035E-3</v>
      </c>
      <c r="Y60" s="6">
        <f t="shared" si="40"/>
        <v>0.53264083489918768</v>
      </c>
      <c r="Z60" s="1">
        <v>54</v>
      </c>
      <c r="AA60" s="1">
        <v>-23.0301343542551</v>
      </c>
      <c r="AB60" s="5">
        <f t="shared" si="98"/>
        <v>-0.26982012606919881</v>
      </c>
      <c r="AC60" s="5">
        <f t="shared" si="99"/>
        <v>0.26982012606919881</v>
      </c>
      <c r="AD60" s="1">
        <v>-1.58059615641832</v>
      </c>
      <c r="AE60" s="16">
        <f t="shared" si="41"/>
        <v>1580.5961564183199</v>
      </c>
      <c r="AF60" s="6">
        <f t="shared" si="124"/>
        <v>3.7045222416054377</v>
      </c>
      <c r="AG60" s="14">
        <f t="shared" si="125"/>
        <v>6.7455031517299705E-3</v>
      </c>
      <c r="AH60" s="6">
        <f t="shared" si="42"/>
        <v>0.54918397609159308</v>
      </c>
      <c r="AI60" s="27">
        <f t="shared" si="43"/>
        <v>3.6507697950582894</v>
      </c>
      <c r="AJ60" s="22">
        <f t="shared" si="44"/>
        <v>6.749339618717487E-3</v>
      </c>
      <c r="AK60" s="27">
        <f t="shared" si="45"/>
        <v>0.54090770376021036</v>
      </c>
      <c r="AL60" s="19">
        <f t="shared" si="46"/>
        <v>461.01471882704345</v>
      </c>
      <c r="AM60">
        <v>54</v>
      </c>
      <c r="AN60">
        <v>-6.4288897466548001</v>
      </c>
      <c r="AO60" s="5">
        <f t="shared" si="100"/>
        <v>-0.17990987084687049</v>
      </c>
      <c r="AP60" s="5">
        <f t="shared" si="101"/>
        <v>0.17990987084687049</v>
      </c>
      <c r="AQ60">
        <v>-0.46930778771638898</v>
      </c>
      <c r="AR60" s="16">
        <f t="shared" si="126"/>
        <v>469.30778771638899</v>
      </c>
      <c r="AS60" s="5">
        <f t="shared" si="127"/>
        <v>1.0999401274602867</v>
      </c>
      <c r="AT60" s="16">
        <f t="shared" si="47"/>
        <v>11732.694692909725</v>
      </c>
      <c r="AU60" s="5">
        <f t="shared" si="48"/>
        <v>1.0999401274602867</v>
      </c>
      <c r="AV60" s="14">
        <f t="shared" si="128"/>
        <v>4.4977467711717622E-3</v>
      </c>
      <c r="AW60" s="6">
        <f t="shared" si="49"/>
        <v>0.24455359170292462</v>
      </c>
      <c r="AX60">
        <v>54</v>
      </c>
      <c r="AY60">
        <v>-22.7555698846556</v>
      </c>
      <c r="AZ60" s="5">
        <f t="shared" si="50"/>
        <v>-0.26999954536579907</v>
      </c>
      <c r="BA60" s="5">
        <f t="shared" si="102"/>
        <v>0.26999954536579907</v>
      </c>
      <c r="BB60">
        <v>-1.62756815552711</v>
      </c>
      <c r="BC60" s="16">
        <f t="shared" si="51"/>
        <v>1627.5681555271101</v>
      </c>
      <c r="BD60" s="6">
        <f t="shared" si="129"/>
        <v>3.8146128645166648</v>
      </c>
      <c r="BE60" s="14">
        <f t="shared" si="130"/>
        <v>6.7499886341449763E-3</v>
      </c>
      <c r="BF60" s="6">
        <f t="shared" si="52"/>
        <v>0.56512878336125727</v>
      </c>
      <c r="BG60">
        <v>55</v>
      </c>
      <c r="BH60">
        <v>-22.675907856631</v>
      </c>
      <c r="BI60" s="5">
        <f t="shared" si="103"/>
        <v>-0.2673648337629011</v>
      </c>
      <c r="BJ60" s="5">
        <f t="shared" si="104"/>
        <v>0.2673648337629011</v>
      </c>
      <c r="BK60">
        <v>-0.18535219132900199</v>
      </c>
      <c r="BL60" s="16">
        <f t="shared" si="53"/>
        <v>229.66749966144602</v>
      </c>
      <c r="BM60" s="6">
        <f t="shared" si="131"/>
        <v>0.53828320233151405</v>
      </c>
      <c r="BN60" s="14">
        <f t="shared" si="132"/>
        <v>6.6841208440725271E-3</v>
      </c>
      <c r="BO60" s="6">
        <f t="shared" si="54"/>
        <v>8.0531638324412277E-2</v>
      </c>
      <c r="BP60" s="27">
        <f t="shared" si="55"/>
        <v>1.8176120647694887</v>
      </c>
      <c r="BQ60" s="22">
        <f t="shared" si="56"/>
        <v>5.9772854164630886E-3</v>
      </c>
      <c r="BR60" s="27">
        <f t="shared" si="57"/>
        <v>0.30408654399592244</v>
      </c>
      <c r="BS60" s="19">
        <f t="shared" si="58"/>
        <v>199.10905099330031</v>
      </c>
      <c r="BT60">
        <v>54</v>
      </c>
      <c r="BU60">
        <v>-6.2400920780814202</v>
      </c>
      <c r="BV60" s="5">
        <f t="shared" si="105"/>
        <v>-0.26977123163322059</v>
      </c>
      <c r="BW60" s="5">
        <f t="shared" si="106"/>
        <v>0.26977123163322059</v>
      </c>
      <c r="BX60">
        <v>-0.142529793083668</v>
      </c>
      <c r="BY60" s="16">
        <f t="shared" si="14"/>
        <v>142.52979308366801</v>
      </c>
      <c r="BZ60" s="5">
        <f t="shared" si="15"/>
        <v>0.33405420253984686</v>
      </c>
      <c r="CA60" s="16">
        <f t="shared" si="59"/>
        <v>3563.2448270917002</v>
      </c>
      <c r="CB60" s="5">
        <f t="shared" si="60"/>
        <v>0.33405420253984691</v>
      </c>
      <c r="CC60" s="14">
        <f t="shared" si="16"/>
        <v>6.7442807908305149E-3</v>
      </c>
      <c r="CD60" s="6">
        <f t="shared" si="61"/>
        <v>4.9531479026499764E-2</v>
      </c>
      <c r="CE60">
        <v>54</v>
      </c>
      <c r="CF60">
        <v>-22.868525857028601</v>
      </c>
      <c r="CG60" s="5">
        <f t="shared" si="62"/>
        <v>-0.27016862698179978</v>
      </c>
      <c r="CH60" s="5">
        <f t="shared" si="107"/>
        <v>0.27016862698179978</v>
      </c>
      <c r="CI60">
        <v>-1.54035016894341</v>
      </c>
      <c r="CJ60" s="16">
        <f t="shared" si="63"/>
        <v>1540.3501689434099</v>
      </c>
      <c r="CK60" s="6">
        <f t="shared" si="133"/>
        <v>3.6101957084611165</v>
      </c>
      <c r="CL60" s="14">
        <f t="shared" si="134"/>
        <v>6.7542156745449946E-3</v>
      </c>
      <c r="CM60" s="6">
        <f t="shared" si="64"/>
        <v>0.53450998345626888</v>
      </c>
      <c r="CN60">
        <v>54</v>
      </c>
      <c r="CO60">
        <v>-22.914848305898001</v>
      </c>
      <c r="CP60" s="5">
        <f t="shared" si="108"/>
        <v>-0.26971931039890151</v>
      </c>
      <c r="CQ60" s="5">
        <f t="shared" si="109"/>
        <v>0.26971931039890151</v>
      </c>
      <c r="CR60">
        <v>-1.5702355653047599</v>
      </c>
      <c r="CS60" s="16">
        <f t="shared" si="65"/>
        <v>1570.23556530476</v>
      </c>
      <c r="CT60" s="6">
        <f t="shared" si="135"/>
        <v>3.6802396061830311</v>
      </c>
      <c r="CU60" s="14">
        <f t="shared" si="136"/>
        <v>6.7429827599725378E-3</v>
      </c>
      <c r="CV60" s="6">
        <f t="shared" si="66"/>
        <v>0.54578807883501401</v>
      </c>
      <c r="CW60" s="27">
        <f t="shared" si="67"/>
        <v>3.6452176573220738</v>
      </c>
      <c r="CX60" s="22">
        <f t="shared" si="68"/>
        <v>6.7485992172587658E-3</v>
      </c>
      <c r="CY60" s="27">
        <f t="shared" si="69"/>
        <v>0.54014433810202411</v>
      </c>
      <c r="CZ60" s="19">
        <f t="shared" si="70"/>
        <v>451.7212677691308</v>
      </c>
      <c r="DA60">
        <v>54</v>
      </c>
      <c r="DB60">
        <v>-6.6192950642804398</v>
      </c>
      <c r="DC60" s="5">
        <f t="shared" si="110"/>
        <v>-0.2702284644580395</v>
      </c>
      <c r="DD60" s="5">
        <f t="shared" si="111"/>
        <v>0.2702284644580395</v>
      </c>
      <c r="DE60">
        <v>-0.189022161066532</v>
      </c>
      <c r="DF60" s="16">
        <f t="shared" si="21"/>
        <v>189.02216106653199</v>
      </c>
      <c r="DG60" s="5">
        <f t="shared" si="22"/>
        <v>0.44302068999968436</v>
      </c>
      <c r="DH60" s="16">
        <f t="shared" si="71"/>
        <v>4725.5540266632997</v>
      </c>
      <c r="DI60" s="5">
        <f t="shared" si="72"/>
        <v>0.44302068999968436</v>
      </c>
      <c r="DJ60" s="14">
        <f t="shared" si="23"/>
        <v>6.7557116114509872E-3</v>
      </c>
      <c r="DK60" s="6">
        <f t="shared" si="73"/>
        <v>6.557720570084144E-2</v>
      </c>
      <c r="DL60">
        <v>54</v>
      </c>
      <c r="DM60">
        <v>-22.768181901715099</v>
      </c>
      <c r="DN60" s="5">
        <f t="shared" si="74"/>
        <v>-0.269968066662301</v>
      </c>
      <c r="DO60" s="5">
        <f t="shared" si="112"/>
        <v>0.269968066662301</v>
      </c>
      <c r="DP60">
        <v>-1.5364313498139399</v>
      </c>
      <c r="DQ60" s="16">
        <f t="shared" si="75"/>
        <v>1536.43134981394</v>
      </c>
      <c r="DR60" s="6">
        <f t="shared" si="137"/>
        <v>3.6010109761264215</v>
      </c>
      <c r="DS60" s="14">
        <f t="shared" si="138"/>
        <v>6.7492016665575251E-3</v>
      </c>
      <c r="DT60" s="6">
        <f t="shared" si="76"/>
        <v>0.53354621094958943</v>
      </c>
      <c r="DU60">
        <v>54</v>
      </c>
      <c r="DV60">
        <v>-23.4737545490276</v>
      </c>
      <c r="DW60" s="5">
        <f t="shared" si="113"/>
        <v>-0.27002976678380008</v>
      </c>
      <c r="DX60" s="5">
        <f t="shared" si="114"/>
        <v>0.27002976678380008</v>
      </c>
      <c r="DY60">
        <v>-0.206133536994457</v>
      </c>
      <c r="DZ60" s="16">
        <f t="shared" si="77"/>
        <v>206.13353699445699</v>
      </c>
      <c r="EA60" s="6">
        <f t="shared" si="139"/>
        <v>0.48312547733075861</v>
      </c>
      <c r="EB60" s="14">
        <f t="shared" si="140"/>
        <v>6.7507441695950025E-3</v>
      </c>
      <c r="EC60" s="6">
        <f t="shared" si="78"/>
        <v>7.1566254799986406E-2</v>
      </c>
      <c r="ED60" s="27">
        <f t="shared" si="79"/>
        <v>2.0220158330630529</v>
      </c>
      <c r="EE60" s="22">
        <f t="shared" si="80"/>
        <v>6.7524566390042562E-3</v>
      </c>
      <c r="EF60" s="27">
        <f t="shared" si="115"/>
        <v>0.29944891780322891</v>
      </c>
      <c r="EG60" s="19">
        <f t="shared" si="116"/>
        <v>242.65867391438309</v>
      </c>
      <c r="EH60">
        <v>54</v>
      </c>
      <c r="EI60">
        <v>-8.29488484442758</v>
      </c>
      <c r="EJ60" s="5">
        <f t="shared" si="117"/>
        <v>-0.26998212963339085</v>
      </c>
      <c r="EK60" s="5">
        <f t="shared" si="118"/>
        <v>0.26998212963339085</v>
      </c>
      <c r="EL60">
        <v>-0.361706502735615</v>
      </c>
      <c r="EM60" s="16">
        <f t="shared" si="28"/>
        <v>361.706502735615</v>
      </c>
      <c r="EN60" s="5">
        <f t="shared" si="29"/>
        <v>0.84774961578659758</v>
      </c>
      <c r="EO60" s="16">
        <f t="shared" si="83"/>
        <v>9042.6625683903749</v>
      </c>
      <c r="EP60" s="5">
        <f t="shared" si="84"/>
        <v>0.84774961578659769</v>
      </c>
      <c r="EQ60" s="14">
        <f t="shared" si="30"/>
        <v>6.7495532408347715E-3</v>
      </c>
      <c r="ER60" s="6">
        <f t="shared" si="85"/>
        <v>0.12560084875806529</v>
      </c>
      <c r="ES60">
        <v>54</v>
      </c>
      <c r="ET60">
        <v>-22.698542860520199</v>
      </c>
      <c r="EU60" s="5">
        <f t="shared" si="86"/>
        <v>-0.26984904363549944</v>
      </c>
      <c r="EV60" s="5">
        <f t="shared" si="119"/>
        <v>0.26984904363549944</v>
      </c>
      <c r="EW60">
        <v>-0.72452574968338002</v>
      </c>
      <c r="EX60" s="16">
        <f t="shared" si="87"/>
        <v>724.52574968338001</v>
      </c>
      <c r="EY60" s="6">
        <f t="shared" si="141"/>
        <v>1.6981072258204217</v>
      </c>
      <c r="EZ60" s="14">
        <f t="shared" si="142"/>
        <v>6.746226090887486E-3</v>
      </c>
      <c r="FA60" s="6">
        <f t="shared" si="88"/>
        <v>0.25171217254549955</v>
      </c>
      <c r="FB60" s="1"/>
      <c r="FC60" s="1"/>
      <c r="FD60" s="5"/>
      <c r="FE60" s="5"/>
      <c r="FF60" s="1"/>
      <c r="FG60" s="16"/>
      <c r="FH60" s="6"/>
      <c r="FI60" s="14"/>
      <c r="FJ60" s="6"/>
      <c r="FK60" s="27">
        <f t="shared" si="91"/>
        <v>1.2729284208035097</v>
      </c>
      <c r="FL60" s="22">
        <f t="shared" si="92"/>
        <v>6.7478896658611284E-3</v>
      </c>
      <c r="FM60" s="27">
        <f t="shared" si="93"/>
        <v>0.18864096537373742</v>
      </c>
      <c r="FN60" s="19">
        <f t="shared" si="94"/>
        <v>163.74608574186524</v>
      </c>
    </row>
    <row r="61" spans="6:170" x14ac:dyDescent="0.25">
      <c r="F61" s="1">
        <v>55</v>
      </c>
      <c r="G61" s="1">
        <v>-6.3996932491668099</v>
      </c>
      <c r="H61" s="5">
        <f t="shared" si="95"/>
        <v>-0.18321061779888037</v>
      </c>
      <c r="I61" s="5">
        <f t="shared" si="96"/>
        <v>0.18321061779888037</v>
      </c>
      <c r="J61" s="5">
        <v>-0.58279279619455304</v>
      </c>
      <c r="K61" s="16">
        <f t="shared" si="0"/>
        <v>582.79279619455303</v>
      </c>
      <c r="L61" s="5">
        <f t="shared" si="1"/>
        <v>1.3659206160809836</v>
      </c>
      <c r="M61" s="16">
        <f t="shared" si="35"/>
        <v>14569.819904863825</v>
      </c>
      <c r="N61" s="5">
        <f t="shared" si="36"/>
        <v>1.3659206160809838</v>
      </c>
      <c r="O61" s="14">
        <f t="shared" si="2"/>
        <v>4.5802654449720089E-3</v>
      </c>
      <c r="P61" s="6">
        <f t="shared" si="37"/>
        <v>0.29821865839247902</v>
      </c>
      <c r="Q61" s="1">
        <v>55</v>
      </c>
      <c r="R61" s="1">
        <v>-23.2677236872767</v>
      </c>
      <c r="S61" s="5">
        <f t="shared" si="38"/>
        <v>-0.27496614903180117</v>
      </c>
      <c r="T61" s="5">
        <f t="shared" si="97"/>
        <v>0.27496614903180117</v>
      </c>
      <c r="U61" s="1">
        <v>-1.5340385958552401</v>
      </c>
      <c r="V61" s="16">
        <f t="shared" si="39"/>
        <v>1534.0385958552401</v>
      </c>
      <c r="W61" s="6">
        <f t="shared" si="122"/>
        <v>3.5954029590357188</v>
      </c>
      <c r="X61" s="14">
        <f t="shared" si="123"/>
        <v>6.8741537257950291E-3</v>
      </c>
      <c r="Y61" s="6">
        <f t="shared" si="40"/>
        <v>0.52303208546880342</v>
      </c>
      <c r="Z61" s="1">
        <v>55</v>
      </c>
      <c r="AA61" s="1">
        <v>-23.0353619145104</v>
      </c>
      <c r="AB61" s="5">
        <f t="shared" si="98"/>
        <v>-0.27504768632449839</v>
      </c>
      <c r="AC61" s="5">
        <f t="shared" si="99"/>
        <v>0.27504768632449839</v>
      </c>
      <c r="AD61" s="1">
        <v>-1.6033412888646099</v>
      </c>
      <c r="AE61" s="16">
        <f t="shared" si="41"/>
        <v>1603.3412888646099</v>
      </c>
      <c r="AF61" s="6">
        <f t="shared" si="124"/>
        <v>3.7578311457764295</v>
      </c>
      <c r="AG61" s="14">
        <f t="shared" si="125"/>
        <v>6.8761921581124595E-3</v>
      </c>
      <c r="AH61" s="6">
        <f t="shared" si="42"/>
        <v>0.54649885567013712</v>
      </c>
      <c r="AI61" s="27">
        <f t="shared" si="43"/>
        <v>3.6766170524060744</v>
      </c>
      <c r="AJ61" s="22">
        <f t="shared" si="44"/>
        <v>6.8751729419537447E-3</v>
      </c>
      <c r="AK61" s="27">
        <f t="shared" si="45"/>
        <v>0.53476720999563332</v>
      </c>
      <c r="AL61" s="19">
        <f t="shared" si="46"/>
        <v>460.27582863495991</v>
      </c>
      <c r="AM61">
        <v>55</v>
      </c>
      <c r="AN61">
        <v>-6.4319489085273602</v>
      </c>
      <c r="AO61" s="5">
        <f t="shared" si="100"/>
        <v>-0.18296903271943066</v>
      </c>
      <c r="AP61" s="5">
        <f t="shared" si="101"/>
        <v>0.18296903271943066</v>
      </c>
      <c r="AQ61">
        <v>-0.48599112778902098</v>
      </c>
      <c r="AR61" s="16">
        <f t="shared" si="126"/>
        <v>485.99112778902099</v>
      </c>
      <c r="AS61" s="5">
        <f t="shared" si="127"/>
        <v>1.1390417057555178</v>
      </c>
      <c r="AT61" s="16">
        <f t="shared" si="47"/>
        <v>12149.778194725524</v>
      </c>
      <c r="AU61" s="5">
        <f t="shared" si="48"/>
        <v>1.139041705755518</v>
      </c>
      <c r="AV61" s="14">
        <f t="shared" si="128"/>
        <v>4.5742258179857663E-3</v>
      </c>
      <c r="AW61" s="6">
        <f t="shared" si="49"/>
        <v>0.24901300265431325</v>
      </c>
      <c r="AX61">
        <v>55</v>
      </c>
      <c r="AY61">
        <v>-22.7604333909111</v>
      </c>
      <c r="AZ61" s="5">
        <f t="shared" si="50"/>
        <v>-0.27486305162129909</v>
      </c>
      <c r="BA61" s="5">
        <f t="shared" si="102"/>
        <v>0.27486305162129909</v>
      </c>
      <c r="BB61">
        <v>-1.6882112249732</v>
      </c>
      <c r="BC61" s="16">
        <f t="shared" si="51"/>
        <v>1688.2112249731999</v>
      </c>
      <c r="BD61" s="6">
        <f t="shared" si="129"/>
        <v>3.9567450585309376</v>
      </c>
      <c r="BE61" s="14">
        <f t="shared" si="130"/>
        <v>6.8715762905324773E-3</v>
      </c>
      <c r="BF61" s="6">
        <f t="shared" si="52"/>
        <v>0.57581330559954103</v>
      </c>
      <c r="BG61">
        <v>56</v>
      </c>
      <c r="BH61">
        <v>-22.680892993616599</v>
      </c>
      <c r="BI61" s="5">
        <f t="shared" si="103"/>
        <v>-0.27234997074850043</v>
      </c>
      <c r="BJ61" s="5">
        <f t="shared" si="104"/>
        <v>0.27234997074850043</v>
      </c>
      <c r="BK61">
        <v>-0.18954742699861499</v>
      </c>
      <c r="BL61" s="16">
        <f t="shared" si="53"/>
        <v>237.96074092388201</v>
      </c>
      <c r="BM61" s="6">
        <f t="shared" si="131"/>
        <v>0.55772048654034845</v>
      </c>
      <c r="BN61" s="14">
        <f t="shared" si="132"/>
        <v>6.8087492687125108E-3</v>
      </c>
      <c r="BO61" s="6">
        <f t="shared" si="54"/>
        <v>8.1912325528446087E-2</v>
      </c>
      <c r="BP61" s="27">
        <f t="shared" si="55"/>
        <v>1.8845024169422677</v>
      </c>
      <c r="BQ61" s="22">
        <f t="shared" si="56"/>
        <v>6.0848504590769181E-3</v>
      </c>
      <c r="BR61" s="27">
        <f t="shared" si="57"/>
        <v>0.30970398198218824</v>
      </c>
      <c r="BS61" s="19">
        <f t="shared" si="58"/>
        <v>209.95019533968929</v>
      </c>
      <c r="BT61">
        <v>55</v>
      </c>
      <c r="BU61">
        <v>-6.2451074830511004</v>
      </c>
      <c r="BV61" s="5">
        <f t="shared" si="105"/>
        <v>-0.27478663660290081</v>
      </c>
      <c r="BW61" s="5">
        <f t="shared" si="106"/>
        <v>0.27478663660290081</v>
      </c>
      <c r="BX61">
        <v>-0.14260932803154</v>
      </c>
      <c r="BY61" s="16">
        <f t="shared" si="14"/>
        <v>142.60932803154</v>
      </c>
      <c r="BZ61" s="5">
        <f t="shared" si="15"/>
        <v>0.3342406125739219</v>
      </c>
      <c r="CA61" s="16">
        <f t="shared" si="59"/>
        <v>3565.2332007885002</v>
      </c>
      <c r="CB61" s="5">
        <f t="shared" si="60"/>
        <v>0.3342406125739219</v>
      </c>
      <c r="CC61" s="14">
        <f t="shared" si="16"/>
        <v>6.86966591507252E-3</v>
      </c>
      <c r="CD61" s="6">
        <f t="shared" si="61"/>
        <v>4.8654565841488008E-2</v>
      </c>
      <c r="CE61">
        <v>55</v>
      </c>
      <c r="CF61">
        <v>-22.873375486577501</v>
      </c>
      <c r="CG61" s="5">
        <f t="shared" si="62"/>
        <v>-0.2750182565307</v>
      </c>
      <c r="CH61" s="5">
        <f t="shared" si="107"/>
        <v>0.2750182565307</v>
      </c>
      <c r="CI61">
        <v>-1.5397567301988599</v>
      </c>
      <c r="CJ61" s="16">
        <f t="shared" si="63"/>
        <v>1539.7567301988599</v>
      </c>
      <c r="CK61" s="6">
        <f t="shared" si="133"/>
        <v>3.6088048364035776</v>
      </c>
      <c r="CL61" s="14">
        <f t="shared" si="134"/>
        <v>6.8754564132675004E-3</v>
      </c>
      <c r="CM61" s="6">
        <f t="shared" si="64"/>
        <v>0.5248822215554596</v>
      </c>
      <c r="CN61">
        <v>55</v>
      </c>
      <c r="CO61">
        <v>-22.9199208940746</v>
      </c>
      <c r="CP61" s="5">
        <f t="shared" si="108"/>
        <v>-0.27479189857550068</v>
      </c>
      <c r="CQ61" s="5">
        <f t="shared" si="109"/>
        <v>0.27479189857550068</v>
      </c>
      <c r="CR61">
        <v>-1.5655068680644</v>
      </c>
      <c r="CS61" s="16">
        <f t="shared" si="65"/>
        <v>1565.5068680643999</v>
      </c>
      <c r="CT61" s="6">
        <f t="shared" si="135"/>
        <v>3.6691567220259378</v>
      </c>
      <c r="CU61" s="14">
        <f t="shared" si="136"/>
        <v>6.8697974643875167E-3</v>
      </c>
      <c r="CV61" s="6">
        <f t="shared" si="66"/>
        <v>0.53409969377504274</v>
      </c>
      <c r="CW61" s="27">
        <f t="shared" si="67"/>
        <v>3.6389807792147577</v>
      </c>
      <c r="CX61" s="22">
        <f t="shared" si="68"/>
        <v>6.8726269388275085E-3</v>
      </c>
      <c r="CY61" s="27">
        <f t="shared" si="69"/>
        <v>0.52948906023925391</v>
      </c>
      <c r="CZ61" s="19">
        <f t="shared" si="70"/>
        <v>446.76760373151239</v>
      </c>
      <c r="DA61">
        <v>55</v>
      </c>
      <c r="DB61">
        <v>-6.62400154954753</v>
      </c>
      <c r="DC61" s="5">
        <f t="shared" si="110"/>
        <v>-0.27493494972512966</v>
      </c>
      <c r="DD61" s="5">
        <f t="shared" si="111"/>
        <v>0.27493494972512966</v>
      </c>
      <c r="DE61">
        <v>-0.19461363554000899</v>
      </c>
      <c r="DF61" s="16">
        <f t="shared" si="21"/>
        <v>194.613635540009</v>
      </c>
      <c r="DG61" s="5">
        <f t="shared" si="22"/>
        <v>0.45612570829689603</v>
      </c>
      <c r="DH61" s="16">
        <f t="shared" si="71"/>
        <v>4865.3408885002245</v>
      </c>
      <c r="DI61" s="5">
        <f t="shared" si="72"/>
        <v>0.45612570829689608</v>
      </c>
      <c r="DJ61" s="14">
        <f t="shared" si="23"/>
        <v>6.8733737431282416E-3</v>
      </c>
      <c r="DK61" s="6">
        <f t="shared" si="73"/>
        <v>6.6361255090037055E-2</v>
      </c>
      <c r="DL61">
        <v>55</v>
      </c>
      <c r="DM61">
        <v>-22.773063242798202</v>
      </c>
      <c r="DN61" s="5">
        <f t="shared" si="74"/>
        <v>-0.27484940774540334</v>
      </c>
      <c r="DO61" s="5">
        <f t="shared" si="112"/>
        <v>0.27484940774540334</v>
      </c>
      <c r="DP61">
        <v>-1.53546035289764</v>
      </c>
      <c r="DQ61" s="16">
        <f t="shared" si="75"/>
        <v>1535.46035289764</v>
      </c>
      <c r="DR61" s="6">
        <f t="shared" si="137"/>
        <v>3.5987352021038439</v>
      </c>
      <c r="DS61" s="14">
        <f t="shared" si="138"/>
        <v>6.8712351936350835E-3</v>
      </c>
      <c r="DT61" s="6">
        <f t="shared" si="76"/>
        <v>0.52373919691140824</v>
      </c>
      <c r="DU61">
        <v>55</v>
      </c>
      <c r="DV61">
        <v>-23.4789480228762</v>
      </c>
      <c r="DW61" s="5">
        <f t="shared" si="113"/>
        <v>-0.27522324063239978</v>
      </c>
      <c r="DX61" s="5">
        <f t="shared" si="114"/>
        <v>0.27522324063239978</v>
      </c>
      <c r="DY61">
        <v>-0.20427927374839799</v>
      </c>
      <c r="DZ61" s="16">
        <f t="shared" si="77"/>
        <v>204.279273748398</v>
      </c>
      <c r="EA61" s="6">
        <f t="shared" si="139"/>
        <v>0.47877954784780785</v>
      </c>
      <c r="EB61" s="14">
        <f t="shared" si="140"/>
        <v>6.8805810158099941E-3</v>
      </c>
      <c r="EC61" s="6">
        <f t="shared" si="78"/>
        <v>6.9584174177686808E-2</v>
      </c>
      <c r="ED61" s="27">
        <f t="shared" si="79"/>
        <v>2.0274304552003701</v>
      </c>
      <c r="EE61" s="22">
        <f t="shared" si="80"/>
        <v>6.8723044683816625E-3</v>
      </c>
      <c r="EF61" s="27">
        <f t="shared" si="115"/>
        <v>0.29501464385465498</v>
      </c>
      <c r="EG61" s="19">
        <f t="shared" si="116"/>
        <v>256.40375887656563</v>
      </c>
      <c r="EH61">
        <v>55</v>
      </c>
      <c r="EI61">
        <v>-8.2998462326871305</v>
      </c>
      <c r="EJ61" s="5">
        <f t="shared" si="117"/>
        <v>-0.27494351789294136</v>
      </c>
      <c r="EK61" s="5">
        <f t="shared" si="118"/>
        <v>0.27494351789294136</v>
      </c>
      <c r="EL61">
        <v>-0.39114914834499398</v>
      </c>
      <c r="EM61" s="16">
        <f t="shared" si="28"/>
        <v>391.14914834499399</v>
      </c>
      <c r="EN61" s="5">
        <f t="shared" si="29"/>
        <v>0.91675581643357962</v>
      </c>
      <c r="EO61" s="16">
        <f t="shared" si="83"/>
        <v>9778.7287086248489</v>
      </c>
      <c r="EP61" s="5">
        <f t="shared" si="84"/>
        <v>0.91675581643357962</v>
      </c>
      <c r="EQ61" s="14">
        <f t="shared" si="30"/>
        <v>6.8735879473235343E-3</v>
      </c>
      <c r="ER61" s="6">
        <f t="shared" si="85"/>
        <v>0.13337369412586766</v>
      </c>
      <c r="ES61">
        <v>55</v>
      </c>
      <c r="ET61">
        <v>-22.703501594510399</v>
      </c>
      <c r="EU61" s="5">
        <f t="shared" si="86"/>
        <v>-0.27480777762569986</v>
      </c>
      <c r="EV61" s="5">
        <f t="shared" si="119"/>
        <v>0.27480777762569986</v>
      </c>
      <c r="EW61">
        <v>-0.77630039304494902</v>
      </c>
      <c r="EX61" s="16">
        <f t="shared" si="87"/>
        <v>776.30039304494903</v>
      </c>
      <c r="EY61" s="6">
        <f t="shared" si="141"/>
        <v>1.8194540461990991</v>
      </c>
      <c r="EZ61" s="14">
        <f t="shared" si="142"/>
        <v>6.8701944406424961E-3</v>
      </c>
      <c r="FA61" s="6">
        <f t="shared" si="88"/>
        <v>0.26483297698761271</v>
      </c>
      <c r="FB61" s="1"/>
      <c r="FC61" s="1"/>
      <c r="FD61" s="5"/>
      <c r="FE61" s="5"/>
      <c r="FF61" s="1"/>
      <c r="FG61" s="16"/>
      <c r="FH61" s="6"/>
      <c r="FI61" s="14"/>
      <c r="FJ61" s="6"/>
      <c r="FK61" s="27">
        <f t="shared" si="91"/>
        <v>1.3681049313163394</v>
      </c>
      <c r="FL61" s="22">
        <f t="shared" si="92"/>
        <v>6.8718911939830152E-3</v>
      </c>
      <c r="FM61" s="27">
        <f t="shared" si="93"/>
        <v>0.1990871061105047</v>
      </c>
      <c r="FN61" s="19">
        <f t="shared" si="94"/>
        <v>178.08516730079327</v>
      </c>
    </row>
    <row r="62" spans="6:170" x14ac:dyDescent="0.25">
      <c r="F62" s="1">
        <v>56</v>
      </c>
      <c r="G62" s="1">
        <v>-6.40326654767434</v>
      </c>
      <c r="H62" s="5">
        <f t="shared" si="95"/>
        <v>-0.18678391630641045</v>
      </c>
      <c r="I62" s="5">
        <f t="shared" si="96"/>
        <v>0.18678391630641045</v>
      </c>
      <c r="J62" s="5">
        <v>-0.59649720788002003</v>
      </c>
      <c r="K62" s="16">
        <f t="shared" si="0"/>
        <v>596.49720788002003</v>
      </c>
      <c r="L62" s="5">
        <f t="shared" si="1"/>
        <v>1.3980403309687968</v>
      </c>
      <c r="M62" s="16">
        <f t="shared" si="35"/>
        <v>14912.4301970005</v>
      </c>
      <c r="N62" s="5">
        <f t="shared" si="36"/>
        <v>1.398040330968797</v>
      </c>
      <c r="O62" s="14">
        <f t="shared" si="2"/>
        <v>4.6695979076602613E-3</v>
      </c>
      <c r="P62" s="6">
        <f t="shared" si="37"/>
        <v>0.29939201588971415</v>
      </c>
      <c r="Q62" s="1">
        <v>56</v>
      </c>
      <c r="R62" s="1">
        <v>-23.272729639322201</v>
      </c>
      <c r="S62" s="5">
        <f t="shared" si="38"/>
        <v>-0.27997210107730197</v>
      </c>
      <c r="T62" s="5">
        <f t="shared" si="97"/>
        <v>0.27997210107730197</v>
      </c>
      <c r="U62" s="1">
        <v>-1.5334084630012501</v>
      </c>
      <c r="V62" s="16">
        <f t="shared" si="39"/>
        <v>1533.4084630012501</v>
      </c>
      <c r="W62" s="6">
        <f t="shared" si="122"/>
        <v>3.5939260851591799</v>
      </c>
      <c r="X62" s="14">
        <f t="shared" si="123"/>
        <v>6.9993025269325495E-3</v>
      </c>
      <c r="Y62" s="6">
        <f t="shared" si="40"/>
        <v>0.51346917372554557</v>
      </c>
      <c r="Z62" s="1">
        <v>56</v>
      </c>
      <c r="AA62" s="1">
        <v>-23.0403001128375</v>
      </c>
      <c r="AB62" s="5">
        <f t="shared" si="98"/>
        <v>-0.27998588465159813</v>
      </c>
      <c r="AC62" s="5">
        <f t="shared" si="99"/>
        <v>0.27998588465159813</v>
      </c>
      <c r="AD62" s="1">
        <v>-1.6488056629896199</v>
      </c>
      <c r="AE62" s="16">
        <f t="shared" si="41"/>
        <v>1648.80566298962</v>
      </c>
      <c r="AF62" s="6">
        <f t="shared" si="124"/>
        <v>3.8643882726319214</v>
      </c>
      <c r="AG62" s="14">
        <f t="shared" si="125"/>
        <v>6.9996471162899528E-3</v>
      </c>
      <c r="AH62" s="6">
        <f t="shared" si="42"/>
        <v>0.5520832991192528</v>
      </c>
      <c r="AI62" s="27">
        <f t="shared" si="43"/>
        <v>3.7291571788955507</v>
      </c>
      <c r="AJ62" s="22">
        <f t="shared" si="44"/>
        <v>6.9994748216112516E-3</v>
      </c>
      <c r="AK62" s="27">
        <f t="shared" si="45"/>
        <v>0.53277671167293572</v>
      </c>
      <c r="AL62" s="19">
        <f t="shared" si="46"/>
        <v>469.41945813605906</v>
      </c>
      <c r="AM62">
        <v>56</v>
      </c>
      <c r="AN62">
        <v>-6.4353482825414901</v>
      </c>
      <c r="AO62" s="5">
        <f t="shared" si="100"/>
        <v>-0.18636840673356048</v>
      </c>
      <c r="AP62" s="5">
        <f t="shared" si="101"/>
        <v>0.18636840673356048</v>
      </c>
      <c r="AQ62">
        <v>-0.50567947328090701</v>
      </c>
      <c r="AR62" s="16">
        <f t="shared" si="126"/>
        <v>505.67947328090702</v>
      </c>
      <c r="AS62" s="5">
        <f t="shared" si="127"/>
        <v>1.1851862655021259</v>
      </c>
      <c r="AT62" s="16">
        <f t="shared" si="47"/>
        <v>12641.986832022676</v>
      </c>
      <c r="AU62" s="5">
        <f t="shared" si="48"/>
        <v>1.1851862655021259</v>
      </c>
      <c r="AV62" s="14">
        <f t="shared" si="128"/>
        <v>4.6592101683390116E-3</v>
      </c>
      <c r="AW62" s="6">
        <f t="shared" si="49"/>
        <v>0.25437493108936954</v>
      </c>
      <c r="AX62">
        <v>56</v>
      </c>
      <c r="AY62">
        <v>-22.765509890642601</v>
      </c>
      <c r="AZ62" s="5">
        <f t="shared" si="50"/>
        <v>-0.27993955135280046</v>
      </c>
      <c r="BA62" s="5">
        <f t="shared" si="102"/>
        <v>0.27993955135280046</v>
      </c>
      <c r="BB62">
        <v>-1.7571719363331799</v>
      </c>
      <c r="BC62" s="16">
        <f t="shared" si="51"/>
        <v>1757.1719363331799</v>
      </c>
      <c r="BD62" s="6">
        <f t="shared" si="129"/>
        <v>4.1183717257808912</v>
      </c>
      <c r="BE62" s="14">
        <f t="shared" si="130"/>
        <v>6.9984887838200113E-3</v>
      </c>
      <c r="BF62" s="6">
        <f t="shared" si="52"/>
        <v>0.58846586070156492</v>
      </c>
      <c r="BG62">
        <v>57</v>
      </c>
      <c r="BH62">
        <v>-22.685514169734599</v>
      </c>
      <c r="BI62" s="5">
        <f t="shared" si="103"/>
        <v>-0.27697114686650082</v>
      </c>
      <c r="BJ62" s="5">
        <f t="shared" si="104"/>
        <v>0.27697114686650082</v>
      </c>
      <c r="BK62">
        <v>-0.19347146153450001</v>
      </c>
      <c r="BL62" s="16">
        <f t="shared" si="53"/>
        <v>249.50671941041898</v>
      </c>
      <c r="BM62" s="6">
        <f t="shared" si="131"/>
        <v>0.58478137361816951</v>
      </c>
      <c r="BN62" s="14">
        <f t="shared" si="132"/>
        <v>6.9242786716625206E-3</v>
      </c>
      <c r="BO62" s="6">
        <f t="shared" si="54"/>
        <v>8.4453760651109572E-2</v>
      </c>
      <c r="BP62" s="27">
        <f t="shared" si="55"/>
        <v>1.9627797883003957</v>
      </c>
      <c r="BQ62" s="22">
        <f t="shared" si="56"/>
        <v>6.1939925412738475E-3</v>
      </c>
      <c r="BR62" s="27">
        <f t="shared" si="57"/>
        <v>0.31688442877858769</v>
      </c>
      <c r="BS62" s="19">
        <f t="shared" si="58"/>
        <v>229.24385501357565</v>
      </c>
      <c r="BT62">
        <v>56</v>
      </c>
      <c r="BU62">
        <v>-6.2500782776688002</v>
      </c>
      <c r="BV62" s="5">
        <f t="shared" si="105"/>
        <v>-0.27975743122060059</v>
      </c>
      <c r="BW62" s="5">
        <f t="shared" si="106"/>
        <v>0.27975743122060059</v>
      </c>
      <c r="BX62">
        <v>-0.14330260455608401</v>
      </c>
      <c r="BY62" s="16">
        <f t="shared" si="14"/>
        <v>143.30260455608402</v>
      </c>
      <c r="BZ62" s="5">
        <f t="shared" si="15"/>
        <v>0.3358654794283219</v>
      </c>
      <c r="CA62" s="16">
        <f t="shared" si="59"/>
        <v>3582.5651139021006</v>
      </c>
      <c r="CB62" s="5">
        <f t="shared" si="60"/>
        <v>0.33586547942832196</v>
      </c>
      <c r="CC62" s="14">
        <f t="shared" si="16"/>
        <v>6.9939357805150152E-3</v>
      </c>
      <c r="CD62" s="6">
        <f t="shared" si="61"/>
        <v>4.8022385387643592E-2</v>
      </c>
      <c r="CE62">
        <v>56</v>
      </c>
      <c r="CF62">
        <v>-22.8782579918138</v>
      </c>
      <c r="CG62" s="5">
        <f t="shared" si="62"/>
        <v>-0.2799007617669993</v>
      </c>
      <c r="CH62" s="5">
        <f t="shared" si="107"/>
        <v>0.2799007617669993</v>
      </c>
      <c r="CI62">
        <v>-1.5410099178552601</v>
      </c>
      <c r="CJ62" s="16">
        <f t="shared" si="63"/>
        <v>1541.00991785526</v>
      </c>
      <c r="CK62" s="6">
        <f t="shared" si="133"/>
        <v>3.6117419949732659</v>
      </c>
      <c r="CL62" s="14">
        <f t="shared" si="134"/>
        <v>6.997519044174982E-3</v>
      </c>
      <c r="CM62" s="6">
        <f t="shared" si="64"/>
        <v>0.51614607579808247</v>
      </c>
      <c r="CN62">
        <v>56</v>
      </c>
      <c r="CO62">
        <v>-22.924855367111299</v>
      </c>
      <c r="CP62" s="5">
        <f t="shared" si="108"/>
        <v>-0.27972637161219893</v>
      </c>
      <c r="CQ62" s="5">
        <f t="shared" si="109"/>
        <v>0.27972637161219893</v>
      </c>
      <c r="CR62">
        <v>-1.5673156827688199</v>
      </c>
      <c r="CS62" s="16">
        <f t="shared" si="65"/>
        <v>1567.3156827688199</v>
      </c>
      <c r="CT62" s="6">
        <f t="shared" si="135"/>
        <v>3.6733961314894219</v>
      </c>
      <c r="CU62" s="14">
        <f t="shared" si="136"/>
        <v>6.9931592903049733E-3</v>
      </c>
      <c r="CV62" s="6">
        <f t="shared" si="66"/>
        <v>0.52528420689373778</v>
      </c>
      <c r="CW62" s="27">
        <f t="shared" si="67"/>
        <v>3.6425690632313437</v>
      </c>
      <c r="CX62" s="22">
        <f t="shared" si="68"/>
        <v>6.9953391672399777E-3</v>
      </c>
      <c r="CY62" s="27">
        <f t="shared" si="69"/>
        <v>0.52071371754066431</v>
      </c>
      <c r="CZ62" s="19">
        <f t="shared" si="70"/>
        <v>464.10556436007704</v>
      </c>
      <c r="DA62">
        <v>56</v>
      </c>
      <c r="DB62">
        <v>-6.6290788409032197</v>
      </c>
      <c r="DC62" s="5">
        <f t="shared" si="110"/>
        <v>-0.28001224108081946</v>
      </c>
      <c r="DD62" s="5">
        <f t="shared" si="111"/>
        <v>0.28001224108081946</v>
      </c>
      <c r="DE62">
        <v>-0.198956578969955</v>
      </c>
      <c r="DF62" s="16">
        <f t="shared" si="21"/>
        <v>198.95657896995499</v>
      </c>
      <c r="DG62" s="5">
        <f t="shared" si="22"/>
        <v>0.46630448196083207</v>
      </c>
      <c r="DH62" s="16">
        <f t="shared" si="71"/>
        <v>4973.9144742488752</v>
      </c>
      <c r="DI62" s="5">
        <f t="shared" si="72"/>
        <v>0.46630448196083207</v>
      </c>
      <c r="DJ62" s="14">
        <f t="shared" si="23"/>
        <v>7.0003060270204861E-3</v>
      </c>
      <c r="DK62" s="6">
        <f t="shared" si="73"/>
        <v>6.6612013840672543E-2</v>
      </c>
      <c r="DL62">
        <v>56</v>
      </c>
      <c r="DM62">
        <v>-22.778090382432499</v>
      </c>
      <c r="DN62" s="5">
        <f t="shared" si="74"/>
        <v>-0.27987654737970047</v>
      </c>
      <c r="DO62" s="5">
        <f t="shared" si="112"/>
        <v>0.27987654737970047</v>
      </c>
      <c r="DP62">
        <v>-1.53555441647768</v>
      </c>
      <c r="DQ62" s="16">
        <f t="shared" si="75"/>
        <v>1535.55441647768</v>
      </c>
      <c r="DR62" s="6">
        <f t="shared" si="137"/>
        <v>3.5989556636195621</v>
      </c>
      <c r="DS62" s="14">
        <f t="shared" si="138"/>
        <v>6.9969136844925117E-3</v>
      </c>
      <c r="DT62" s="6">
        <f t="shared" si="76"/>
        <v>0.51436330729590751</v>
      </c>
      <c r="DU62">
        <v>56</v>
      </c>
      <c r="DV62">
        <v>-23.483976606060502</v>
      </c>
      <c r="DW62" s="5">
        <f t="shared" si="113"/>
        <v>-0.28025182381670177</v>
      </c>
      <c r="DX62" s="5">
        <f t="shared" si="114"/>
        <v>0.28025182381670177</v>
      </c>
      <c r="DY62">
        <v>-0.20777825266122801</v>
      </c>
      <c r="DZ62" s="16">
        <f t="shared" si="77"/>
        <v>207.77825266122801</v>
      </c>
      <c r="EA62" s="6">
        <f t="shared" si="139"/>
        <v>0.4869802796747531</v>
      </c>
      <c r="EB62" s="14">
        <f t="shared" si="140"/>
        <v>7.0062955954175443E-3</v>
      </c>
      <c r="EC62" s="6">
        <f t="shared" si="78"/>
        <v>6.9506099627492421E-2</v>
      </c>
      <c r="ED62" s="27">
        <f t="shared" si="79"/>
        <v>2.0326300727901971</v>
      </c>
      <c r="EE62" s="22">
        <f t="shared" si="80"/>
        <v>6.9986098557564989E-3</v>
      </c>
      <c r="EF62" s="27">
        <f t="shared" si="115"/>
        <v>0.29043340244467514</v>
      </c>
      <c r="EG62" s="19">
        <f t="shared" si="116"/>
        <v>252.55842494596254</v>
      </c>
      <c r="EH62">
        <v>56</v>
      </c>
      <c r="EI62">
        <v>-8.3049003806765107</v>
      </c>
      <c r="EJ62" s="5">
        <f t="shared" si="117"/>
        <v>-0.27999766588232156</v>
      </c>
      <c r="EK62" s="5">
        <f t="shared" si="118"/>
        <v>0.27999766588232156</v>
      </c>
      <c r="EL62">
        <v>-0.42022895067930199</v>
      </c>
      <c r="EM62" s="16">
        <f t="shared" si="28"/>
        <v>420.22895067930199</v>
      </c>
      <c r="EN62" s="5">
        <f t="shared" si="29"/>
        <v>0.98491160315461412</v>
      </c>
      <c r="EO62" s="16">
        <f t="shared" si="83"/>
        <v>10505.72376698255</v>
      </c>
      <c r="EP62" s="5">
        <f t="shared" si="84"/>
        <v>0.98491160315461412</v>
      </c>
      <c r="EQ62" s="14">
        <f t="shared" si="30"/>
        <v>6.9999416470580391E-3</v>
      </c>
      <c r="ER62" s="6">
        <f t="shared" si="85"/>
        <v>0.14070283051124527</v>
      </c>
      <c r="ES62">
        <v>56</v>
      </c>
      <c r="ET62">
        <v>-22.708505777042902</v>
      </c>
      <c r="EU62" s="5">
        <f t="shared" si="86"/>
        <v>-0.27981196015820231</v>
      </c>
      <c r="EV62" s="5">
        <f t="shared" si="119"/>
        <v>0.27981196015820231</v>
      </c>
      <c r="EW62">
        <v>-0.82967709749937102</v>
      </c>
      <c r="EX62" s="16">
        <f t="shared" si="87"/>
        <v>829.67709749937103</v>
      </c>
      <c r="EY62" s="6">
        <f t="shared" si="141"/>
        <v>1.9445556972641507</v>
      </c>
      <c r="EZ62" s="14">
        <f t="shared" si="142"/>
        <v>6.9952990039550576E-3</v>
      </c>
      <c r="FA62" s="6">
        <f t="shared" si="88"/>
        <v>0.27798035454449088</v>
      </c>
      <c r="FB62" s="1"/>
      <c r="FC62" s="1"/>
      <c r="FD62" s="5"/>
      <c r="FE62" s="5"/>
      <c r="FF62" s="1"/>
      <c r="FG62" s="16"/>
      <c r="FH62" s="6"/>
      <c r="FI62" s="14"/>
      <c r="FJ62" s="6"/>
      <c r="FK62" s="27">
        <f t="shared" si="91"/>
        <v>1.4647336502093824</v>
      </c>
      <c r="FL62" s="22">
        <f t="shared" si="92"/>
        <v>6.9976203255065483E-3</v>
      </c>
      <c r="FM62" s="27">
        <f t="shared" si="93"/>
        <v>0.20931882298191884</v>
      </c>
      <c r="FN62" s="19">
        <f t="shared" si="94"/>
        <v>189.92297346166035</v>
      </c>
    </row>
    <row r="63" spans="6:170" x14ac:dyDescent="0.25">
      <c r="F63" s="1">
        <v>57</v>
      </c>
      <c r="G63" s="1">
        <v>-6.40653646784867</v>
      </c>
      <c r="H63" s="5">
        <f t="shared" si="95"/>
        <v>-0.19005383648074048</v>
      </c>
      <c r="I63" s="5">
        <f t="shared" si="96"/>
        <v>0.19005383648074048</v>
      </c>
      <c r="J63" s="5">
        <v>-0.60702394694089901</v>
      </c>
      <c r="K63" s="16">
        <f t="shared" si="0"/>
        <v>607.02394694089901</v>
      </c>
      <c r="L63" s="5">
        <f t="shared" si="1"/>
        <v>1.4227123756427322</v>
      </c>
      <c r="M63" s="16">
        <f t="shared" si="35"/>
        <v>15175.598673522476</v>
      </c>
      <c r="N63" s="5">
        <f t="shared" si="36"/>
        <v>1.4227123756427322</v>
      </c>
      <c r="O63" s="14">
        <f t="shared" si="2"/>
        <v>4.7513459120185116E-3</v>
      </c>
      <c r="P63" s="6">
        <f t="shared" si="37"/>
        <v>0.299433550405999</v>
      </c>
      <c r="Q63" s="1">
        <v>57</v>
      </c>
      <c r="R63" s="1">
        <v>-23.277788863019602</v>
      </c>
      <c r="S63" s="5">
        <f t="shared" si="38"/>
        <v>-0.28503132477470317</v>
      </c>
      <c r="T63" s="5">
        <f t="shared" si="97"/>
        <v>0.28503132477470317</v>
      </c>
      <c r="U63" s="1">
        <v>-1.5363914892077399</v>
      </c>
      <c r="V63" s="16">
        <f t="shared" si="39"/>
        <v>1536.3914892077398</v>
      </c>
      <c r="W63" s="6">
        <f t="shared" si="122"/>
        <v>3.6009175528306407</v>
      </c>
      <c r="X63" s="14">
        <f t="shared" si="123"/>
        <v>7.1257831193675793E-3</v>
      </c>
      <c r="Y63" s="6">
        <f t="shared" si="40"/>
        <v>0.50533639496317229</v>
      </c>
      <c r="Z63" s="1">
        <v>57</v>
      </c>
      <c r="AA63" s="1">
        <v>-23.0451990559175</v>
      </c>
      <c r="AB63" s="5">
        <f t="shared" si="98"/>
        <v>-0.28488482773159873</v>
      </c>
      <c r="AC63" s="5">
        <f t="shared" si="99"/>
        <v>0.28488482773159873</v>
      </c>
      <c r="AD63" s="1">
        <v>-1.7174588516354601</v>
      </c>
      <c r="AE63" s="16">
        <f t="shared" si="41"/>
        <v>1717.4588516354602</v>
      </c>
      <c r="AF63" s="6">
        <f t="shared" si="124"/>
        <v>4.0252941835206091</v>
      </c>
      <c r="AG63" s="14">
        <f t="shared" si="125"/>
        <v>7.122120693289968E-3</v>
      </c>
      <c r="AH63" s="6">
        <f t="shared" si="42"/>
        <v>0.56518196712293833</v>
      </c>
      <c r="AI63" s="27">
        <f t="shared" si="43"/>
        <v>3.8131058681756249</v>
      </c>
      <c r="AJ63" s="22">
        <f t="shared" si="44"/>
        <v>7.1239519063287741E-3</v>
      </c>
      <c r="AK63" s="27">
        <f t="shared" si="45"/>
        <v>0.53525148938584766</v>
      </c>
      <c r="AL63" s="19">
        <f t="shared" si="46"/>
        <v>486.63463443510091</v>
      </c>
      <c r="AM63">
        <v>57</v>
      </c>
      <c r="AN63">
        <v>-6.4388753408825101</v>
      </c>
      <c r="AO63" s="5">
        <f t="shared" si="100"/>
        <v>-0.18989546507458055</v>
      </c>
      <c r="AP63" s="5">
        <f t="shared" si="101"/>
        <v>0.18989546507458055</v>
      </c>
      <c r="AQ63">
        <v>-0.52529834210872695</v>
      </c>
      <c r="AR63" s="16">
        <f t="shared" si="126"/>
        <v>525.29834210872696</v>
      </c>
      <c r="AS63" s="5">
        <f t="shared" si="127"/>
        <v>1.2311679893173286</v>
      </c>
      <c r="AT63" s="16">
        <f t="shared" si="47"/>
        <v>13132.458552718173</v>
      </c>
      <c r="AU63" s="5">
        <f t="shared" si="48"/>
        <v>1.2311679893173288</v>
      </c>
      <c r="AV63" s="14">
        <f t="shared" si="128"/>
        <v>4.7473866268645136E-3</v>
      </c>
      <c r="AW63" s="6">
        <f t="shared" si="49"/>
        <v>0.25933594334836657</v>
      </c>
      <c r="AX63">
        <v>57</v>
      </c>
      <c r="AY63">
        <v>-22.7704989857492</v>
      </c>
      <c r="AZ63" s="5">
        <f t="shared" si="50"/>
        <v>-0.28492864645939875</v>
      </c>
      <c r="BA63" s="5">
        <f t="shared" si="102"/>
        <v>0.28492864645939875</v>
      </c>
      <c r="BB63">
        <v>-1.83262899518013</v>
      </c>
      <c r="BC63" s="16">
        <f t="shared" si="51"/>
        <v>1832.62899518013</v>
      </c>
      <c r="BD63" s="6">
        <f t="shared" si="129"/>
        <v>4.2952242074534297</v>
      </c>
      <c r="BE63" s="14">
        <f t="shared" si="130"/>
        <v>7.1232161614849685E-3</v>
      </c>
      <c r="BF63" s="6">
        <f t="shared" si="52"/>
        <v>0.60298945168582518</v>
      </c>
      <c r="BG63">
        <v>58</v>
      </c>
      <c r="BH63">
        <v>-22.690704011425101</v>
      </c>
      <c r="BI63" s="5">
        <f t="shared" si="103"/>
        <v>-0.28216098855700267</v>
      </c>
      <c r="BJ63" s="5">
        <f t="shared" si="104"/>
        <v>0.28216098855700267</v>
      </c>
      <c r="BK63">
        <v>-0.19461121410131499</v>
      </c>
      <c r="BL63" s="16">
        <f t="shared" si="53"/>
        <v>267.88301765918698</v>
      </c>
      <c r="BM63" s="6">
        <f t="shared" si="131"/>
        <v>0.6278508226387195</v>
      </c>
      <c r="BN63" s="14">
        <f t="shared" si="132"/>
        <v>7.0540247139250665E-3</v>
      </c>
      <c r="BO63" s="6">
        <f t="shared" si="54"/>
        <v>8.9006042380217976E-2</v>
      </c>
      <c r="BP63" s="27">
        <f t="shared" si="55"/>
        <v>2.0514143398031592</v>
      </c>
      <c r="BQ63" s="22">
        <f t="shared" si="56"/>
        <v>6.3082091674248495E-3</v>
      </c>
      <c r="BR63" s="27">
        <f t="shared" si="57"/>
        <v>0.3251975775306436</v>
      </c>
      <c r="BS63" s="19">
        <f t="shared" si="58"/>
        <v>232.30842284531977</v>
      </c>
      <c r="BT63">
        <v>57</v>
      </c>
      <c r="BU63">
        <v>-6.2550827395980804</v>
      </c>
      <c r="BV63" s="5">
        <f t="shared" si="105"/>
        <v>-0.28476189314988076</v>
      </c>
      <c r="BW63" s="5">
        <f t="shared" si="106"/>
        <v>0.28476189314988076</v>
      </c>
      <c r="BX63">
        <v>-0.14497060328722</v>
      </c>
      <c r="BY63" s="16">
        <f t="shared" si="14"/>
        <v>144.97060328722</v>
      </c>
      <c r="BZ63" s="5">
        <f t="shared" si="15"/>
        <v>0.33977485145442188</v>
      </c>
      <c r="CA63" s="16">
        <f t="shared" si="59"/>
        <v>3624.2650821805</v>
      </c>
      <c r="CB63" s="5">
        <f t="shared" si="60"/>
        <v>0.33977485145442188</v>
      </c>
      <c r="CC63" s="14">
        <f t="shared" si="16"/>
        <v>7.1190473287470191E-3</v>
      </c>
      <c r="CD63" s="6">
        <f t="shared" si="61"/>
        <v>4.7727573053545587E-2</v>
      </c>
      <c r="CE63">
        <v>57</v>
      </c>
      <c r="CF63">
        <v>-22.883405737723301</v>
      </c>
      <c r="CG63" s="5">
        <f t="shared" si="62"/>
        <v>-0.2850485076764997</v>
      </c>
      <c r="CH63" s="5">
        <f t="shared" si="107"/>
        <v>0.2850485076764997</v>
      </c>
      <c r="CI63">
        <v>-1.5403443947434401</v>
      </c>
      <c r="CJ63" s="16">
        <f t="shared" si="63"/>
        <v>1540.34439474344</v>
      </c>
      <c r="CK63" s="6">
        <f t="shared" si="133"/>
        <v>3.6101821751799372</v>
      </c>
      <c r="CL63" s="14">
        <f t="shared" si="134"/>
        <v>7.1262126919124924E-3</v>
      </c>
      <c r="CM63" s="6">
        <f t="shared" si="64"/>
        <v>0.50660600956762314</v>
      </c>
      <c r="CN63">
        <v>57</v>
      </c>
      <c r="CO63">
        <v>-22.929898572060299</v>
      </c>
      <c r="CP63" s="5">
        <f t="shared" si="108"/>
        <v>-0.2847695765611995</v>
      </c>
      <c r="CQ63" s="5">
        <f t="shared" si="109"/>
        <v>0.2847695765611995</v>
      </c>
      <c r="CR63">
        <v>-1.5691874548792799</v>
      </c>
      <c r="CS63" s="16">
        <f t="shared" si="65"/>
        <v>1569.1874548792798</v>
      </c>
      <c r="CT63" s="6">
        <f t="shared" si="135"/>
        <v>3.6777830973733123</v>
      </c>
      <c r="CU63" s="14">
        <f t="shared" si="136"/>
        <v>7.1192394140299877E-3</v>
      </c>
      <c r="CV63" s="6">
        <f t="shared" si="66"/>
        <v>0.51659775482833914</v>
      </c>
      <c r="CW63" s="27">
        <f t="shared" si="67"/>
        <v>3.6439826362766246</v>
      </c>
      <c r="CX63" s="22">
        <f t="shared" si="68"/>
        <v>7.1227260529712396E-3</v>
      </c>
      <c r="CY63" s="27">
        <f t="shared" si="69"/>
        <v>0.51159943667306151</v>
      </c>
      <c r="CZ63" s="19">
        <f t="shared" si="70"/>
        <v>434.31717002831937</v>
      </c>
      <c r="DA63">
        <v>57</v>
      </c>
      <c r="DB63">
        <v>-6.6340409742208504</v>
      </c>
      <c r="DC63" s="5">
        <f t="shared" si="110"/>
        <v>-0.28497437439845008</v>
      </c>
      <c r="DD63" s="5">
        <f t="shared" si="111"/>
        <v>0.28497437439845008</v>
      </c>
      <c r="DE63">
        <v>-0.20669344812631599</v>
      </c>
      <c r="DF63" s="16">
        <f t="shared" si="21"/>
        <v>206.69344812631599</v>
      </c>
      <c r="DG63" s="5">
        <f t="shared" si="22"/>
        <v>0.48443776904605312</v>
      </c>
      <c r="DH63" s="16">
        <f t="shared" si="71"/>
        <v>5167.3362031578999</v>
      </c>
      <c r="DI63" s="5">
        <f t="shared" si="72"/>
        <v>0.48443776904605312</v>
      </c>
      <c r="DJ63" s="14">
        <f t="shared" si="23"/>
        <v>7.124359359961252E-3</v>
      </c>
      <c r="DK63" s="6">
        <f t="shared" si="73"/>
        <v>6.7997379774044395E-2</v>
      </c>
      <c r="DL63">
        <v>57</v>
      </c>
      <c r="DM63">
        <v>-22.783031560991901</v>
      </c>
      <c r="DN63" s="5">
        <f t="shared" si="74"/>
        <v>-0.28481772593910293</v>
      </c>
      <c r="DO63" s="5">
        <f t="shared" si="112"/>
        <v>0.28481772593910293</v>
      </c>
      <c r="DP63">
        <v>-1.54072605073452</v>
      </c>
      <c r="DQ63" s="16">
        <f t="shared" si="75"/>
        <v>1540.72605073452</v>
      </c>
      <c r="DR63" s="6">
        <f t="shared" si="137"/>
        <v>3.6110766814090312</v>
      </c>
      <c r="DS63" s="14">
        <f t="shared" si="138"/>
        <v>7.1204431484775729E-3</v>
      </c>
      <c r="DT63" s="6">
        <f t="shared" si="76"/>
        <v>0.50714212670613323</v>
      </c>
      <c r="DU63">
        <v>57</v>
      </c>
      <c r="DV63">
        <v>-23.489261349522799</v>
      </c>
      <c r="DW63" s="5">
        <f t="shared" si="113"/>
        <v>-0.28553656727899934</v>
      </c>
      <c r="DX63" s="5">
        <f t="shared" si="114"/>
        <v>0.28553656727899934</v>
      </c>
      <c r="DY63">
        <v>-0.208522193133831</v>
      </c>
      <c r="DZ63" s="16">
        <f t="shared" si="77"/>
        <v>208.522193133831</v>
      </c>
      <c r="EA63" s="6">
        <f t="shared" si="139"/>
        <v>0.48872389015741635</v>
      </c>
      <c r="EB63" s="14">
        <f t="shared" si="140"/>
        <v>7.1384141819749837E-3</v>
      </c>
      <c r="EC63" s="6">
        <f t="shared" si="78"/>
        <v>6.8463930180946889E-2</v>
      </c>
      <c r="ED63" s="27">
        <f t="shared" si="79"/>
        <v>2.0477572252275422</v>
      </c>
      <c r="EE63" s="22">
        <f t="shared" si="80"/>
        <v>7.1224012542194124E-3</v>
      </c>
      <c r="EF63" s="27">
        <f t="shared" si="115"/>
        <v>0.28750938793492176</v>
      </c>
      <c r="EG63" s="19">
        <f t="shared" si="116"/>
        <v>264.21203372977669</v>
      </c>
      <c r="EH63">
        <v>57</v>
      </c>
      <c r="EI63">
        <v>-8.3099056807961098</v>
      </c>
      <c r="EJ63" s="5">
        <f t="shared" si="117"/>
        <v>-0.28500296600192065</v>
      </c>
      <c r="EK63" s="5">
        <f t="shared" si="118"/>
        <v>0.28500296600192065</v>
      </c>
      <c r="EL63">
        <v>-0.45253112912178001</v>
      </c>
      <c r="EM63" s="16">
        <f t="shared" si="28"/>
        <v>452.53112912178</v>
      </c>
      <c r="EN63" s="5">
        <f t="shared" si="29"/>
        <v>1.0606198338791719</v>
      </c>
      <c r="EO63" s="16">
        <f t="shared" si="83"/>
        <v>11313.278228044501</v>
      </c>
      <c r="EP63" s="5">
        <f t="shared" si="84"/>
        <v>1.0606198338791719</v>
      </c>
      <c r="EQ63" s="14">
        <f t="shared" si="30"/>
        <v>7.125074150048016E-3</v>
      </c>
      <c r="ER63" s="6">
        <f t="shared" si="85"/>
        <v>0.14885737489090192</v>
      </c>
      <c r="ES63">
        <v>57</v>
      </c>
      <c r="ET63">
        <v>-22.713516758230298</v>
      </c>
      <c r="EU63" s="5">
        <f t="shared" si="86"/>
        <v>-0.28482294134559893</v>
      </c>
      <c r="EV63" s="5">
        <f t="shared" si="119"/>
        <v>0.28482294134559893</v>
      </c>
      <c r="EW63">
        <v>-0.88642947375774395</v>
      </c>
      <c r="EX63" s="16">
        <f t="shared" si="87"/>
        <v>886.42947375774395</v>
      </c>
      <c r="EY63" s="6">
        <f t="shared" si="141"/>
        <v>2.0775690791197126</v>
      </c>
      <c r="EZ63" s="14">
        <f t="shared" si="142"/>
        <v>7.1205735336399732E-3</v>
      </c>
      <c r="FA63" s="6">
        <f t="shared" si="88"/>
        <v>0.29176990719983165</v>
      </c>
      <c r="FB63" s="1"/>
      <c r="FC63" s="1"/>
      <c r="FD63" s="5"/>
      <c r="FE63" s="5"/>
      <c r="FF63" s="1"/>
      <c r="FG63" s="16"/>
      <c r="FH63" s="6"/>
      <c r="FI63" s="14"/>
      <c r="FJ63" s="6"/>
      <c r="FK63" s="27">
        <f t="shared" si="91"/>
        <v>1.5690944564994422</v>
      </c>
      <c r="FL63" s="22">
        <f t="shared" si="92"/>
        <v>7.1228238418439942E-3</v>
      </c>
      <c r="FM63" s="27">
        <f t="shared" si="93"/>
        <v>0.22029106592270106</v>
      </c>
      <c r="FN63" s="19">
        <f t="shared" si="94"/>
        <v>201.12388557078225</v>
      </c>
    </row>
    <row r="64" spans="6:170" x14ac:dyDescent="0.25">
      <c r="F64" s="1">
        <v>58</v>
      </c>
      <c r="G64" s="1">
        <v>-6.4098295779554597</v>
      </c>
      <c r="H64" s="5">
        <f t="shared" si="95"/>
        <v>-0.19334694658753016</v>
      </c>
      <c r="I64" s="5">
        <f t="shared" si="96"/>
        <v>0.19334694658753016</v>
      </c>
      <c r="J64" s="5">
        <v>-0.62177199870347999</v>
      </c>
      <c r="K64" s="16">
        <f t="shared" si="0"/>
        <v>621.77199870347999</v>
      </c>
      <c r="L64" s="5">
        <f t="shared" si="1"/>
        <v>1.4572781219612811</v>
      </c>
      <c r="M64" s="16">
        <f t="shared" si="35"/>
        <v>15544.299967587</v>
      </c>
      <c r="N64" s="5">
        <f t="shared" si="36"/>
        <v>1.4572781219612814</v>
      </c>
      <c r="O64" s="14">
        <f t="shared" si="2"/>
        <v>4.8336736646882542E-3</v>
      </c>
      <c r="P64" s="6">
        <f t="shared" si="37"/>
        <v>0.3014845897866934</v>
      </c>
      <c r="Q64" s="1">
        <v>58</v>
      </c>
      <c r="R64" s="1">
        <v>-23.282729669049999</v>
      </c>
      <c r="S64" s="5">
        <f t="shared" si="38"/>
        <v>-0.28997213080510065</v>
      </c>
      <c r="T64" s="5">
        <f t="shared" si="97"/>
        <v>0.28997213080510065</v>
      </c>
      <c r="U64" s="1">
        <v>-1.5467470511794099</v>
      </c>
      <c r="V64" s="16">
        <f t="shared" si="39"/>
        <v>1546.7470511794099</v>
      </c>
      <c r="W64" s="6">
        <f t="shared" si="122"/>
        <v>3.6251884012017417</v>
      </c>
      <c r="X64" s="14">
        <f t="shared" si="123"/>
        <v>7.2493032701275162E-3</v>
      </c>
      <c r="Y64" s="6">
        <f t="shared" si="40"/>
        <v>0.50007404382434872</v>
      </c>
      <c r="Z64" s="1">
        <v>58</v>
      </c>
      <c r="AA64" s="1">
        <v>-23.050337581733402</v>
      </c>
      <c r="AB64" s="5">
        <f t="shared" si="98"/>
        <v>-0.29002335354750031</v>
      </c>
      <c r="AC64" s="5">
        <f t="shared" si="99"/>
        <v>0.29002335354750031</v>
      </c>
      <c r="AD64" s="1">
        <v>-1.7912928014993701</v>
      </c>
      <c r="AE64" s="16">
        <f t="shared" si="41"/>
        <v>1791.2928014993702</v>
      </c>
      <c r="AF64" s="6">
        <f t="shared" si="124"/>
        <v>4.1983425035141488</v>
      </c>
      <c r="AG64" s="14">
        <f t="shared" si="125"/>
        <v>7.250583838687508E-3</v>
      </c>
      <c r="AH64" s="6">
        <f t="shared" si="42"/>
        <v>0.57903509523091423</v>
      </c>
      <c r="AI64" s="27">
        <f t="shared" si="43"/>
        <v>3.9117654523579453</v>
      </c>
      <c r="AJ64" s="22">
        <f t="shared" si="44"/>
        <v>7.2499435544075121E-3</v>
      </c>
      <c r="AK64" s="27">
        <f t="shared" si="45"/>
        <v>0.53955805628029163</v>
      </c>
      <c r="AL64" s="19">
        <f t="shared" si="46"/>
        <v>494.01866501345631</v>
      </c>
      <c r="AM64">
        <v>58</v>
      </c>
      <c r="AN64">
        <v>-6.4421670074392798</v>
      </c>
      <c r="AO64" s="5">
        <f t="shared" si="100"/>
        <v>-0.19318713163135026</v>
      </c>
      <c r="AP64" s="5">
        <f t="shared" si="101"/>
        <v>0.19318713163135026</v>
      </c>
      <c r="AQ64">
        <v>-0.54727159440517403</v>
      </c>
      <c r="AR64" s="16">
        <f t="shared" si="126"/>
        <v>547.27159440517403</v>
      </c>
      <c r="AS64" s="5">
        <f t="shared" si="127"/>
        <v>1.2826677993871267</v>
      </c>
      <c r="AT64" s="16">
        <f t="shared" si="47"/>
        <v>13681.789860129351</v>
      </c>
      <c r="AU64" s="5">
        <f t="shared" si="48"/>
        <v>1.2826677993871267</v>
      </c>
      <c r="AV64" s="14">
        <f t="shared" si="128"/>
        <v>4.8296782907837569E-3</v>
      </c>
      <c r="AW64" s="6">
        <f t="shared" si="49"/>
        <v>0.26558038075429996</v>
      </c>
      <c r="AX64">
        <v>58</v>
      </c>
      <c r="AY64">
        <v>-22.7755602117902</v>
      </c>
      <c r="AZ64" s="5">
        <f t="shared" si="50"/>
        <v>-0.28998987250039931</v>
      </c>
      <c r="BA64" s="5">
        <f t="shared" si="102"/>
        <v>0.28998987250039931</v>
      </c>
      <c r="BB64">
        <v>-1.89980771392584</v>
      </c>
      <c r="BC64" s="16">
        <f t="shared" si="51"/>
        <v>1899.8077139258401</v>
      </c>
      <c r="BD64" s="6">
        <f t="shared" si="129"/>
        <v>4.4526743295136875</v>
      </c>
      <c r="BE64" s="14">
        <f t="shared" si="130"/>
        <v>7.2497468125099825E-3</v>
      </c>
      <c r="BF64" s="6">
        <f t="shared" si="52"/>
        <v>0.61418342525152247</v>
      </c>
      <c r="BG64">
        <v>59</v>
      </c>
      <c r="BH64">
        <v>-22.695669311239499</v>
      </c>
      <c r="BI64" s="5">
        <f t="shared" si="103"/>
        <v>-0.28712628837140031</v>
      </c>
      <c r="BJ64" s="5">
        <f t="shared" si="104"/>
        <v>0.28712628837140031</v>
      </c>
      <c r="BK64">
        <v>-0.204185955226421</v>
      </c>
      <c r="BL64" s="16">
        <f t="shared" si="53"/>
        <v>285.58131307363499</v>
      </c>
      <c r="BM64" s="6">
        <f t="shared" si="131"/>
        <v>0.66933120251633205</v>
      </c>
      <c r="BN64" s="14">
        <f t="shared" si="132"/>
        <v>7.1781572092850078E-3</v>
      </c>
      <c r="BO64" s="6">
        <f t="shared" si="54"/>
        <v>9.3245547986960567E-2</v>
      </c>
      <c r="BP64" s="27">
        <f t="shared" si="55"/>
        <v>2.1348911104723824</v>
      </c>
      <c r="BQ64" s="22">
        <f t="shared" si="56"/>
        <v>6.4191941041929152E-3</v>
      </c>
      <c r="BR64" s="27">
        <f t="shared" si="57"/>
        <v>0.33257930447653944</v>
      </c>
      <c r="BS64" s="19">
        <f t="shared" si="58"/>
        <v>240.26947173439316</v>
      </c>
      <c r="BT64">
        <v>58</v>
      </c>
      <c r="BU64">
        <v>-6.2600423117785802</v>
      </c>
      <c r="BV64" s="5">
        <f t="shared" si="105"/>
        <v>-0.28972146533038057</v>
      </c>
      <c r="BW64" s="5">
        <f t="shared" si="106"/>
        <v>0.28972146533038057</v>
      </c>
      <c r="BX64">
        <v>-0.14245044440031099</v>
      </c>
      <c r="BY64" s="16">
        <f t="shared" si="14"/>
        <v>142.450444400311</v>
      </c>
      <c r="BZ64" s="5">
        <f t="shared" si="15"/>
        <v>0.33386822906322894</v>
      </c>
      <c r="CA64" s="16">
        <f t="shared" si="59"/>
        <v>3561.2611100077752</v>
      </c>
      <c r="CB64" s="5">
        <f t="shared" si="60"/>
        <v>0.33386822906322894</v>
      </c>
      <c r="CC64" s="14">
        <f t="shared" si="16"/>
        <v>7.2430366332595138E-3</v>
      </c>
      <c r="CD64" s="6">
        <f t="shared" si="61"/>
        <v>4.6095062881517067E-2</v>
      </c>
      <c r="CE64">
        <v>58</v>
      </c>
      <c r="CF64">
        <v>-22.8881919907701</v>
      </c>
      <c r="CG64" s="5">
        <f t="shared" si="62"/>
        <v>-0.2898347607232985</v>
      </c>
      <c r="CH64" s="5">
        <f t="shared" si="107"/>
        <v>0.2898347607232985</v>
      </c>
      <c r="CI64">
        <v>-1.53928622603416</v>
      </c>
      <c r="CJ64" s="16">
        <f t="shared" si="63"/>
        <v>1539.2862260341599</v>
      </c>
      <c r="CK64" s="6">
        <f t="shared" si="133"/>
        <v>3.6077020922675622</v>
      </c>
      <c r="CL64" s="14">
        <f t="shared" si="134"/>
        <v>7.2458690180824629E-3</v>
      </c>
      <c r="CM64" s="6">
        <f t="shared" si="64"/>
        <v>0.49789777917104822</v>
      </c>
      <c r="CN64">
        <v>58</v>
      </c>
      <c r="CO64">
        <v>-22.934652787609998</v>
      </c>
      <c r="CP64" s="5">
        <f t="shared" si="108"/>
        <v>-0.28952379211089863</v>
      </c>
      <c r="CQ64" s="5">
        <f t="shared" si="109"/>
        <v>0.28952379211089863</v>
      </c>
      <c r="CR64">
        <v>-1.56668070703745</v>
      </c>
      <c r="CS64" s="16">
        <f t="shared" si="65"/>
        <v>1566.68070703745</v>
      </c>
      <c r="CT64" s="6">
        <f t="shared" si="135"/>
        <v>3.6719079071190235</v>
      </c>
      <c r="CU64" s="14">
        <f t="shared" si="136"/>
        <v>7.2380948027724653E-3</v>
      </c>
      <c r="CV64" s="6">
        <f t="shared" si="66"/>
        <v>0.50730309662599937</v>
      </c>
      <c r="CW64" s="27">
        <f t="shared" si="67"/>
        <v>3.6398049996932929</v>
      </c>
      <c r="CX64" s="22">
        <f t="shared" si="68"/>
        <v>7.2419819104274641E-3</v>
      </c>
      <c r="CY64" s="27">
        <f t="shared" si="69"/>
        <v>0.50259791376342311</v>
      </c>
      <c r="CZ64" s="19">
        <f t="shared" si="70"/>
        <v>473.02329460991427</v>
      </c>
      <c r="DA64">
        <v>58</v>
      </c>
      <c r="DB64">
        <v>-6.6390667634374001</v>
      </c>
      <c r="DC64" s="5">
        <f t="shared" si="110"/>
        <v>-0.29000016361499981</v>
      </c>
      <c r="DD64" s="5">
        <f t="shared" si="111"/>
        <v>0.29000016361499981</v>
      </c>
      <c r="DE64">
        <v>-0.22122040390968301</v>
      </c>
      <c r="DF64" s="16">
        <f t="shared" si="21"/>
        <v>221.220403909683</v>
      </c>
      <c r="DG64" s="5">
        <f t="shared" si="22"/>
        <v>0.51848532166331962</v>
      </c>
      <c r="DH64" s="16">
        <f t="shared" si="71"/>
        <v>5530.5100977420752</v>
      </c>
      <c r="DI64" s="5">
        <f t="shared" si="72"/>
        <v>0.51848532166331962</v>
      </c>
      <c r="DJ64" s="14">
        <f t="shared" si="23"/>
        <v>7.2500040903749948E-3</v>
      </c>
      <c r="DK64" s="6">
        <f t="shared" si="73"/>
        <v>7.1515176433024852E-2</v>
      </c>
      <c r="DL64">
        <v>58</v>
      </c>
      <c r="DM64">
        <v>-22.788184615440201</v>
      </c>
      <c r="DN64" s="5">
        <f t="shared" si="74"/>
        <v>-0.28997078038740298</v>
      </c>
      <c r="DO64" s="5">
        <f t="shared" si="112"/>
        <v>0.28997078038740298</v>
      </c>
      <c r="DP64">
        <v>-1.57535299658775</v>
      </c>
      <c r="DQ64" s="16">
        <f t="shared" si="75"/>
        <v>1575.3529965877499</v>
      </c>
      <c r="DR64" s="6">
        <f t="shared" si="137"/>
        <v>3.6922335857525388</v>
      </c>
      <c r="DS64" s="14">
        <f t="shared" si="138"/>
        <v>7.2492695096850746E-3</v>
      </c>
      <c r="DT64" s="6">
        <f t="shared" si="76"/>
        <v>0.50932491623048215</v>
      </c>
      <c r="DU64">
        <v>58</v>
      </c>
      <c r="DV64">
        <v>-23.493902735340999</v>
      </c>
      <c r="DW64" s="5">
        <f t="shared" si="113"/>
        <v>-0.29017795309719929</v>
      </c>
      <c r="DX64" s="5">
        <f t="shared" si="114"/>
        <v>0.29017795309719929</v>
      </c>
      <c r="DY64">
        <v>-0.20780004560947399</v>
      </c>
      <c r="DZ64" s="16">
        <f t="shared" si="77"/>
        <v>207.80004560947398</v>
      </c>
      <c r="EA64" s="6">
        <f t="shared" si="139"/>
        <v>0.48703135689720467</v>
      </c>
      <c r="EB64" s="14">
        <f t="shared" si="140"/>
        <v>7.2544488274299823E-3</v>
      </c>
      <c r="EC64" s="6">
        <f t="shared" si="78"/>
        <v>6.7135542407533152E-2</v>
      </c>
      <c r="ED64" s="27">
        <f t="shared" si="79"/>
        <v>2.105359453707929</v>
      </c>
      <c r="EE64" s="22">
        <f t="shared" si="80"/>
        <v>7.2496368000300347E-3</v>
      </c>
      <c r="EF64" s="27">
        <f t="shared" si="115"/>
        <v>0.29040895589406723</v>
      </c>
      <c r="EG64" s="19">
        <f t="shared" si="116"/>
        <v>267.08178393966045</v>
      </c>
      <c r="EH64">
        <v>58</v>
      </c>
      <c r="EI64">
        <v>-8.3148061139922405</v>
      </c>
      <c r="EJ64" s="5">
        <f t="shared" si="117"/>
        <v>-0.2899033991980513</v>
      </c>
      <c r="EK64" s="5">
        <f t="shared" si="118"/>
        <v>0.2899033991980513</v>
      </c>
      <c r="EL64">
        <v>-0.48478003591299101</v>
      </c>
      <c r="EM64" s="16">
        <f t="shared" si="28"/>
        <v>484.78003591299102</v>
      </c>
      <c r="EN64" s="5">
        <f t="shared" si="29"/>
        <v>1.1362032091710725</v>
      </c>
      <c r="EO64" s="16">
        <f t="shared" si="83"/>
        <v>12119.500897824775</v>
      </c>
      <c r="EP64" s="5">
        <f t="shared" si="84"/>
        <v>1.1362032091710728</v>
      </c>
      <c r="EQ64" s="14">
        <f t="shared" si="30"/>
        <v>7.2475849799512829E-3</v>
      </c>
      <c r="ER64" s="6">
        <f t="shared" si="85"/>
        <v>0.15676990505307739</v>
      </c>
      <c r="ES64">
        <v>58</v>
      </c>
      <c r="ET64">
        <v>-22.718533699882201</v>
      </c>
      <c r="EU64" s="5">
        <f t="shared" si="86"/>
        <v>-0.28983988299750152</v>
      </c>
      <c r="EV64" s="5">
        <f t="shared" si="119"/>
        <v>0.28983988299750152</v>
      </c>
      <c r="EW64">
        <v>-0.94514880329370499</v>
      </c>
      <c r="EX64" s="16">
        <f t="shared" si="87"/>
        <v>945.14880329370499</v>
      </c>
      <c r="EY64" s="6">
        <f t="shared" si="141"/>
        <v>2.2151925077196211</v>
      </c>
      <c r="EZ64" s="14">
        <f t="shared" si="142"/>
        <v>7.2459970749375376E-3</v>
      </c>
      <c r="FA64" s="6">
        <f t="shared" si="88"/>
        <v>0.30571258652332767</v>
      </c>
      <c r="FB64" s="1"/>
      <c r="FC64" s="1"/>
      <c r="FD64" s="5"/>
      <c r="FE64" s="5"/>
      <c r="FF64" s="1"/>
      <c r="FG64" s="16"/>
      <c r="FH64" s="6"/>
      <c r="FI64" s="14"/>
      <c r="FJ64" s="6"/>
      <c r="FK64" s="27">
        <f t="shared" si="91"/>
        <v>1.6756978584453468</v>
      </c>
      <c r="FL64" s="22">
        <f t="shared" si="92"/>
        <v>7.2467910274444103E-3</v>
      </c>
      <c r="FM64" s="27">
        <f t="shared" si="93"/>
        <v>0.23123308676892862</v>
      </c>
      <c r="FN64" s="19">
        <f t="shared" si="94"/>
        <v>216.32110171241547</v>
      </c>
    </row>
    <row r="65" spans="6:170" x14ac:dyDescent="0.25">
      <c r="F65" s="1">
        <v>59</v>
      </c>
      <c r="G65" s="1">
        <v>-6.4132131660517198</v>
      </c>
      <c r="H65" s="5">
        <f t="shared" si="95"/>
        <v>-0.1967305346837902</v>
      </c>
      <c r="I65" s="5">
        <f t="shared" si="96"/>
        <v>0.1967305346837902</v>
      </c>
      <c r="J65" s="5">
        <v>-0.63353646546602205</v>
      </c>
      <c r="K65" s="16">
        <f t="shared" si="0"/>
        <v>633.53646546602204</v>
      </c>
      <c r="L65" s="5">
        <f t="shared" si="1"/>
        <v>1.4848510909359893</v>
      </c>
      <c r="M65" s="16">
        <f t="shared" si="35"/>
        <v>15838.411636650551</v>
      </c>
      <c r="N65" s="5">
        <f t="shared" si="36"/>
        <v>1.4848510909359893</v>
      </c>
      <c r="O65" s="14">
        <f t="shared" si="2"/>
        <v>4.9182633670947547E-3</v>
      </c>
      <c r="P65" s="6">
        <f t="shared" si="37"/>
        <v>0.30190556708903921</v>
      </c>
      <c r="Q65" s="1">
        <v>59</v>
      </c>
      <c r="R65" s="1">
        <v>-23.2876626985367</v>
      </c>
      <c r="S65" s="5">
        <f t="shared" si="38"/>
        <v>-0.29490516029180114</v>
      </c>
      <c r="T65" s="5">
        <f t="shared" si="97"/>
        <v>0.29490516029180114</v>
      </c>
      <c r="U65" s="1">
        <v>-1.6016675159335101</v>
      </c>
      <c r="V65" s="16">
        <f t="shared" si="39"/>
        <v>1601.66751593351</v>
      </c>
      <c r="W65" s="6">
        <f t="shared" si="122"/>
        <v>3.7539082404691646</v>
      </c>
      <c r="X65" s="14">
        <f t="shared" si="123"/>
        <v>7.3726290072950286E-3</v>
      </c>
      <c r="Y65" s="6">
        <f t="shared" si="40"/>
        <v>0.50916819993990858</v>
      </c>
      <c r="Z65" s="1">
        <v>59</v>
      </c>
      <c r="AA65" s="1">
        <v>-23.055321787396402</v>
      </c>
      <c r="AB65" s="5">
        <f t="shared" si="98"/>
        <v>-0.29500755921050015</v>
      </c>
      <c r="AC65" s="5">
        <f t="shared" si="99"/>
        <v>0.29500755921050015</v>
      </c>
      <c r="AD65" s="1">
        <v>-1.8615849316120101</v>
      </c>
      <c r="AE65" s="16">
        <f t="shared" si="41"/>
        <v>1861.58493161201</v>
      </c>
      <c r="AF65" s="6">
        <f t="shared" si="124"/>
        <v>4.363089683465649</v>
      </c>
      <c r="AG65" s="14">
        <f t="shared" si="125"/>
        <v>7.3751889802625035E-3</v>
      </c>
      <c r="AH65" s="6">
        <f t="shared" si="42"/>
        <v>0.59159022163935859</v>
      </c>
      <c r="AI65" s="27">
        <f t="shared" si="43"/>
        <v>4.0584989619674072</v>
      </c>
      <c r="AJ65" s="22">
        <f t="shared" si="44"/>
        <v>7.3739089937787661E-3</v>
      </c>
      <c r="AK65" s="27">
        <f t="shared" si="45"/>
        <v>0.55038636432745369</v>
      </c>
      <c r="AL65" s="19">
        <f t="shared" si="46"/>
        <v>515.63728979715449</v>
      </c>
      <c r="AM65">
        <v>59</v>
      </c>
      <c r="AN65">
        <v>-6.4454414910942903</v>
      </c>
      <c r="AO65" s="5">
        <f t="shared" si="100"/>
        <v>-0.19646161528636075</v>
      </c>
      <c r="AP65" s="5">
        <f t="shared" si="101"/>
        <v>0.19646161528636075</v>
      </c>
      <c r="AQ65">
        <v>-0.56417807936668396</v>
      </c>
      <c r="AR65" s="16">
        <f t="shared" si="126"/>
        <v>564.17807936668396</v>
      </c>
      <c r="AS65" s="5">
        <f t="shared" si="127"/>
        <v>1.3222923735156655</v>
      </c>
      <c r="AT65" s="16">
        <f t="shared" si="47"/>
        <v>14104.451984167099</v>
      </c>
      <c r="AU65" s="5">
        <f t="shared" si="48"/>
        <v>1.3222923735156655</v>
      </c>
      <c r="AV65" s="14">
        <f t="shared" si="128"/>
        <v>4.9115403821590187E-3</v>
      </c>
      <c r="AW65" s="6">
        <f t="shared" si="49"/>
        <v>0.269221521280542</v>
      </c>
      <c r="AX65">
        <v>59</v>
      </c>
      <c r="AY65">
        <v>-22.780560669032401</v>
      </c>
      <c r="AZ65" s="5">
        <f t="shared" si="50"/>
        <v>-0.29499032974259976</v>
      </c>
      <c r="BA65" s="5">
        <f t="shared" si="102"/>
        <v>0.29499032974259976</v>
      </c>
      <c r="BB65">
        <v>-1.9708819687366499</v>
      </c>
      <c r="BC65" s="16">
        <f t="shared" si="51"/>
        <v>1970.8819687366499</v>
      </c>
      <c r="BD65" s="6">
        <f t="shared" si="129"/>
        <v>4.6192546142265236</v>
      </c>
      <c r="BE65" s="14">
        <f t="shared" si="130"/>
        <v>7.374758243564994E-3</v>
      </c>
      <c r="BF65" s="6">
        <f t="shared" si="52"/>
        <v>0.62636014112830807</v>
      </c>
      <c r="BG65">
        <v>60</v>
      </c>
      <c r="BH65">
        <v>-22.7006571956267</v>
      </c>
      <c r="BI65" s="5">
        <f t="shared" si="103"/>
        <v>-0.29211417275860185</v>
      </c>
      <c r="BJ65" s="5">
        <f t="shared" si="104"/>
        <v>0.29211417275860185</v>
      </c>
      <c r="BK65">
        <v>-0.213692337274551</v>
      </c>
      <c r="BL65" s="16">
        <f t="shared" si="53"/>
        <v>297.51751571893698</v>
      </c>
      <c r="BM65" s="6">
        <f t="shared" si="131"/>
        <v>0.69730667746625863</v>
      </c>
      <c r="BN65" s="14">
        <f t="shared" si="132"/>
        <v>7.3028543189650463E-3</v>
      </c>
      <c r="BO65" s="6">
        <f t="shared" si="54"/>
        <v>9.5484128124450979E-2</v>
      </c>
      <c r="BP65" s="27">
        <f t="shared" si="55"/>
        <v>2.2129512217361493</v>
      </c>
      <c r="BQ65" s="22">
        <f t="shared" si="56"/>
        <v>6.5297176482296861E-3</v>
      </c>
      <c r="BR65" s="27">
        <f t="shared" si="57"/>
        <v>0.33890458071125279</v>
      </c>
      <c r="BS65" s="19">
        <f t="shared" si="58"/>
        <v>252.49861727384771</v>
      </c>
      <c r="BT65">
        <v>59</v>
      </c>
      <c r="BU65">
        <v>-6.2651759481508797</v>
      </c>
      <c r="BV65" s="5">
        <f t="shared" si="105"/>
        <v>-0.29485510170268014</v>
      </c>
      <c r="BW65" s="5">
        <f t="shared" si="106"/>
        <v>0.29485510170268014</v>
      </c>
      <c r="BX65">
        <v>-0.143811665475369</v>
      </c>
      <c r="BY65" s="16">
        <f t="shared" si="14"/>
        <v>143.81166547536901</v>
      </c>
      <c r="BZ65" s="5">
        <f t="shared" si="15"/>
        <v>0.33705859095789614</v>
      </c>
      <c r="CA65" s="16">
        <f t="shared" si="59"/>
        <v>3595.2916368842252</v>
      </c>
      <c r="CB65" s="5">
        <f t="shared" si="60"/>
        <v>0.33705859095789614</v>
      </c>
      <c r="CC65" s="14">
        <f t="shared" si="16"/>
        <v>7.3713775425670036E-3</v>
      </c>
      <c r="CD65" s="6">
        <f t="shared" si="61"/>
        <v>4.5725319183762644E-2</v>
      </c>
      <c r="CE65">
        <v>59</v>
      </c>
      <c r="CF65">
        <v>-22.893264299549902</v>
      </c>
      <c r="CG65" s="5">
        <f t="shared" si="62"/>
        <v>-0.29490706950310042</v>
      </c>
      <c r="CH65" s="5">
        <f t="shared" si="107"/>
        <v>0.29490706950310042</v>
      </c>
      <c r="CI65">
        <v>-1.5378799289464999</v>
      </c>
      <c r="CJ65" s="16">
        <f t="shared" si="63"/>
        <v>1537.8799289464998</v>
      </c>
      <c r="CK65" s="6">
        <f t="shared" si="133"/>
        <v>3.6044060834683584</v>
      </c>
      <c r="CL65" s="14">
        <f t="shared" si="134"/>
        <v>7.3726767375775102E-3</v>
      </c>
      <c r="CM65" s="6">
        <f t="shared" si="64"/>
        <v>0.48888703679319084</v>
      </c>
      <c r="CN65">
        <v>59</v>
      </c>
      <c r="CO65">
        <v>-22.9399803719114</v>
      </c>
      <c r="CP65" s="5">
        <f t="shared" si="108"/>
        <v>-0.29485137641229997</v>
      </c>
      <c r="CQ65" s="5">
        <f t="shared" si="109"/>
        <v>0.29485137641229997</v>
      </c>
      <c r="CR65">
        <v>-1.56616382300854</v>
      </c>
      <c r="CS65" s="16">
        <f t="shared" si="65"/>
        <v>1566.16382300854</v>
      </c>
      <c r="CT65" s="6">
        <f t="shared" si="135"/>
        <v>3.6706964601762655</v>
      </c>
      <c r="CU65" s="14">
        <f t="shared" si="136"/>
        <v>7.3712844103074994E-3</v>
      </c>
      <c r="CV65" s="6">
        <f t="shared" si="66"/>
        <v>0.4979724368040141</v>
      </c>
      <c r="CW65" s="27">
        <f t="shared" si="67"/>
        <v>3.637551271822312</v>
      </c>
      <c r="CX65" s="22">
        <f t="shared" si="68"/>
        <v>7.3719805739425048E-3</v>
      </c>
      <c r="CY65" s="27">
        <f t="shared" si="69"/>
        <v>0.49342930781448935</v>
      </c>
      <c r="CZ65" s="19">
        <f t="shared" si="70"/>
        <v>457.2032860019591</v>
      </c>
      <c r="DA65">
        <v>59</v>
      </c>
      <c r="DB65">
        <v>-6.6440813767828804</v>
      </c>
      <c r="DC65" s="5">
        <f t="shared" si="110"/>
        <v>-0.29501477696048006</v>
      </c>
      <c r="DD65" s="5">
        <f t="shared" si="111"/>
        <v>0.29501477696048006</v>
      </c>
      <c r="DE65">
        <v>-0.23725368082523299</v>
      </c>
      <c r="DF65" s="16">
        <f t="shared" si="21"/>
        <v>237.25368082523298</v>
      </c>
      <c r="DG65" s="5">
        <f t="shared" si="22"/>
        <v>0.55606331443413981</v>
      </c>
      <c r="DH65" s="16">
        <f t="shared" si="71"/>
        <v>5931.3420206308247</v>
      </c>
      <c r="DI65" s="5">
        <f t="shared" si="72"/>
        <v>0.55606331443413981</v>
      </c>
      <c r="DJ65" s="14">
        <f t="shared" si="23"/>
        <v>7.3753694240120014E-3</v>
      </c>
      <c r="DK65" s="6">
        <f t="shared" si="73"/>
        <v>7.5394638894122859E-2</v>
      </c>
      <c r="DL65">
        <v>59</v>
      </c>
      <c r="DM65">
        <v>-22.793176597646799</v>
      </c>
      <c r="DN65" s="5">
        <f t="shared" si="74"/>
        <v>-0.29496276259400034</v>
      </c>
      <c r="DO65" s="5">
        <f t="shared" si="112"/>
        <v>0.29496276259400034</v>
      </c>
      <c r="DP65">
        <v>-1.61032602190971</v>
      </c>
      <c r="DQ65" s="16">
        <f t="shared" si="75"/>
        <v>1610.3260219097099</v>
      </c>
      <c r="DR65" s="6">
        <f t="shared" si="137"/>
        <v>3.7742016138508827</v>
      </c>
      <c r="DS65" s="14">
        <f t="shared" si="138"/>
        <v>7.3740690648500086E-3</v>
      </c>
      <c r="DT65" s="6">
        <f t="shared" si="76"/>
        <v>0.51182075739449984</v>
      </c>
      <c r="DU65">
        <v>59</v>
      </c>
      <c r="DV65">
        <v>-23.498895416039499</v>
      </c>
      <c r="DW65" s="5">
        <f t="shared" si="113"/>
        <v>-0.29517063379569919</v>
      </c>
      <c r="DX65" s="5">
        <f t="shared" si="114"/>
        <v>0.29517063379569919</v>
      </c>
      <c r="DY65">
        <v>-0.20962208509445199</v>
      </c>
      <c r="DZ65" s="16">
        <f t="shared" si="77"/>
        <v>209.62208509445199</v>
      </c>
      <c r="EA65" s="6">
        <f t="shared" si="139"/>
        <v>0.49130176194012182</v>
      </c>
      <c r="EB65" s="14">
        <f t="shared" si="140"/>
        <v>7.3792658448924801E-3</v>
      </c>
      <c r="EC65" s="6">
        <f t="shared" si="78"/>
        <v>6.65786776444941E-2</v>
      </c>
      <c r="ED65" s="27">
        <f t="shared" si="79"/>
        <v>2.1651324641425114</v>
      </c>
      <c r="EE65" s="22">
        <f t="shared" si="80"/>
        <v>7.374719244431005E-3</v>
      </c>
      <c r="EF65" s="27">
        <f t="shared" si="115"/>
        <v>0.2935884597610281</v>
      </c>
      <c r="EG65" s="19">
        <f t="shared" si="116"/>
        <v>264.40486510879197</v>
      </c>
      <c r="EH65">
        <v>59</v>
      </c>
      <c r="EI65">
        <v>-8.3198318100765292</v>
      </c>
      <c r="EJ65" s="5">
        <f t="shared" si="117"/>
        <v>-0.29492909528234001</v>
      </c>
      <c r="EK65" s="5">
        <f t="shared" si="118"/>
        <v>0.29492909528234001</v>
      </c>
      <c r="EL65">
        <v>-0.521538406610489</v>
      </c>
      <c r="EM65" s="16">
        <f t="shared" si="28"/>
        <v>521.53840661048901</v>
      </c>
      <c r="EN65" s="5">
        <f t="shared" si="29"/>
        <v>1.2223556404933338</v>
      </c>
      <c r="EO65" s="16">
        <f t="shared" si="83"/>
        <v>13038.460165262226</v>
      </c>
      <c r="EP65" s="5">
        <f t="shared" si="84"/>
        <v>1.2223556404933338</v>
      </c>
      <c r="EQ65" s="14">
        <f t="shared" si="30"/>
        <v>7.3732273820585007E-3</v>
      </c>
      <c r="ER65" s="6">
        <f t="shared" si="85"/>
        <v>0.1657829844591161</v>
      </c>
      <c r="ES65">
        <v>59</v>
      </c>
      <c r="ET65">
        <v>-22.723508778583799</v>
      </c>
      <c r="EU65" s="5">
        <f t="shared" si="86"/>
        <v>-0.2948149616990996</v>
      </c>
      <c r="EV65" s="5">
        <f t="shared" si="119"/>
        <v>0.2948149616990996</v>
      </c>
      <c r="EW65">
        <v>-1.00180804729462</v>
      </c>
      <c r="EX65" s="16">
        <f t="shared" si="87"/>
        <v>1001.80804729462</v>
      </c>
      <c r="EY65" s="6">
        <f t="shared" si="141"/>
        <v>2.3479876108467659</v>
      </c>
      <c r="EZ65" s="14">
        <f t="shared" si="142"/>
        <v>7.3703740424774901E-3</v>
      </c>
      <c r="FA65" s="6">
        <f t="shared" si="88"/>
        <v>0.31857102466098303</v>
      </c>
      <c r="FB65" s="1"/>
      <c r="FC65" s="1"/>
      <c r="FD65" s="5"/>
      <c r="FE65" s="5"/>
      <c r="FF65" s="1"/>
      <c r="FG65" s="16"/>
      <c r="FH65" s="6"/>
      <c r="FI65" s="14"/>
      <c r="FJ65" s="6"/>
      <c r="FK65" s="27">
        <f t="shared" si="91"/>
        <v>1.7851716256700498</v>
      </c>
      <c r="FL65" s="22">
        <f t="shared" si="92"/>
        <v>7.3718007122679959E-3</v>
      </c>
      <c r="FM65" s="27">
        <f t="shared" si="93"/>
        <v>0.2421622199714657</v>
      </c>
      <c r="FN65" s="19">
        <f t="shared" si="94"/>
        <v>231.77571764410169</v>
      </c>
    </row>
    <row r="66" spans="6:170" x14ac:dyDescent="0.25">
      <c r="F66" s="1">
        <v>60</v>
      </c>
      <c r="G66" s="1">
        <v>-6.4164163103964498</v>
      </c>
      <c r="H66" s="5">
        <f t="shared" si="95"/>
        <v>-0.19993367902852022</v>
      </c>
      <c r="I66" s="5">
        <f t="shared" si="96"/>
        <v>0.19993367902852022</v>
      </c>
      <c r="J66" s="5">
        <v>-0.64297709614038501</v>
      </c>
      <c r="K66" s="16">
        <f t="shared" si="0"/>
        <v>642.97709614038502</v>
      </c>
      <c r="L66" s="5">
        <f t="shared" si="1"/>
        <v>1.5069775690790275</v>
      </c>
      <c r="M66" s="16">
        <f t="shared" si="35"/>
        <v>16074.427403509626</v>
      </c>
      <c r="N66" s="5">
        <f t="shared" si="36"/>
        <v>1.5069775690790275</v>
      </c>
      <c r="O66" s="14">
        <f t="shared" si="2"/>
        <v>4.9983419757130051E-3</v>
      </c>
      <c r="P66" s="6">
        <f t="shared" si="37"/>
        <v>0.30149549118516639</v>
      </c>
      <c r="Q66" s="1">
        <v>60</v>
      </c>
      <c r="R66" s="1">
        <v>-23.292726951376199</v>
      </c>
      <c r="S66" s="5">
        <f t="shared" si="38"/>
        <v>-0.29996941313130066</v>
      </c>
      <c r="T66" s="5">
        <f t="shared" si="97"/>
        <v>0.29996941313130066</v>
      </c>
      <c r="U66" s="1">
        <v>-1.6705680638551701</v>
      </c>
      <c r="V66" s="16">
        <f t="shared" si="39"/>
        <v>1670.5680638551701</v>
      </c>
      <c r="W66" s="6">
        <f t="shared" si="122"/>
        <v>3.9153938996605548</v>
      </c>
      <c r="X66" s="14">
        <f t="shared" si="123"/>
        <v>7.4992353282825166E-3</v>
      </c>
      <c r="Y66" s="6">
        <f t="shared" si="40"/>
        <v>0.5221057518883413</v>
      </c>
      <c r="Z66" s="1">
        <v>60</v>
      </c>
      <c r="AA66" s="1">
        <v>-23.0602199854183</v>
      </c>
      <c r="AB66" s="5">
        <f t="shared" si="98"/>
        <v>-0.29990575723239843</v>
      </c>
      <c r="AC66" s="5">
        <f t="shared" si="99"/>
        <v>0.29990575723239843</v>
      </c>
      <c r="AD66" s="1">
        <v>-1.93288214504719</v>
      </c>
      <c r="AE66" s="16">
        <f t="shared" si="41"/>
        <v>1932.8821450471901</v>
      </c>
      <c r="AF66" s="6">
        <f t="shared" si="124"/>
        <v>4.5301925274543517</v>
      </c>
      <c r="AG66" s="14">
        <f t="shared" si="125"/>
        <v>7.4976439308099604E-3</v>
      </c>
      <c r="AH66" s="6">
        <f t="shared" si="42"/>
        <v>0.60421548012416237</v>
      </c>
      <c r="AI66" s="27">
        <f t="shared" si="43"/>
        <v>4.2227932135574537</v>
      </c>
      <c r="AJ66" s="22">
        <f t="shared" si="44"/>
        <v>7.4984396295462389E-3</v>
      </c>
      <c r="AK66" s="27">
        <f t="shared" si="45"/>
        <v>0.56315625945940861</v>
      </c>
      <c r="AL66" s="19">
        <f t="shared" si="46"/>
        <v>539.37090977106936</v>
      </c>
      <c r="AM66">
        <v>60</v>
      </c>
      <c r="AN66">
        <v>-6.4489191893381204</v>
      </c>
      <c r="AO66" s="5">
        <f t="shared" si="100"/>
        <v>-0.19993931353019079</v>
      </c>
      <c r="AP66" s="5">
        <f t="shared" si="101"/>
        <v>0.19993931353019079</v>
      </c>
      <c r="AQ66">
        <v>-0.58299601078033403</v>
      </c>
      <c r="AR66" s="16">
        <f t="shared" si="126"/>
        <v>582.99601078033402</v>
      </c>
      <c r="AS66" s="5">
        <f t="shared" si="127"/>
        <v>1.366396900266408</v>
      </c>
      <c r="AT66" s="16">
        <f t="shared" si="47"/>
        <v>14574.900269508351</v>
      </c>
      <c r="AU66" s="5">
        <f t="shared" si="48"/>
        <v>1.366396900266408</v>
      </c>
      <c r="AV66" s="14">
        <f t="shared" si="128"/>
        <v>4.9984828382547697E-3</v>
      </c>
      <c r="AW66" s="6">
        <f t="shared" si="49"/>
        <v>0.27336232702631191</v>
      </c>
      <c r="AX66">
        <v>60</v>
      </c>
      <c r="AY66">
        <v>-22.785454396705902</v>
      </c>
      <c r="AZ66" s="5">
        <f t="shared" si="50"/>
        <v>-0.2998840574161008</v>
      </c>
      <c r="BA66" s="5">
        <f t="shared" si="102"/>
        <v>0.2998840574161008</v>
      </c>
      <c r="BB66">
        <v>-2.0419403910636902</v>
      </c>
      <c r="BC66" s="16">
        <f t="shared" si="51"/>
        <v>2041.9403910636902</v>
      </c>
      <c r="BD66" s="6">
        <f t="shared" si="129"/>
        <v>4.7857977915555239</v>
      </c>
      <c r="BE66" s="14">
        <f t="shared" si="130"/>
        <v>7.4971014354025204E-3</v>
      </c>
      <c r="BF66" s="6">
        <f t="shared" si="52"/>
        <v>0.63835307989247891</v>
      </c>
      <c r="BG66">
        <v>61</v>
      </c>
      <c r="BH66">
        <v>-22.705732764035599</v>
      </c>
      <c r="BI66" s="5">
        <f t="shared" si="103"/>
        <v>-0.29718974116750019</v>
      </c>
      <c r="BJ66" s="5">
        <f t="shared" si="104"/>
        <v>0.29718974116750019</v>
      </c>
      <c r="BK66">
        <v>-0.22966749966144601</v>
      </c>
      <c r="BL66" s="16">
        <f t="shared" si="53"/>
        <v>310.88106334209397</v>
      </c>
      <c r="BM66" s="6">
        <f t="shared" si="131"/>
        <v>0.7286274922080328</v>
      </c>
      <c r="BN66" s="14">
        <f t="shared" si="132"/>
        <v>7.4297435291875045E-3</v>
      </c>
      <c r="BO66" s="6">
        <f t="shared" si="54"/>
        <v>9.8068996506493603E-2</v>
      </c>
      <c r="BP66" s="27">
        <f t="shared" si="55"/>
        <v>2.2936073946766551</v>
      </c>
      <c r="BQ66" s="22">
        <f t="shared" si="56"/>
        <v>6.6417759342815982E-3</v>
      </c>
      <c r="BR66" s="27">
        <f t="shared" si="57"/>
        <v>0.34533043833023269</v>
      </c>
      <c r="BS66" s="19">
        <f t="shared" si="58"/>
        <v>251.44241322309105</v>
      </c>
      <c r="BT66">
        <v>60</v>
      </c>
      <c r="BU66">
        <v>-6.2701947058818899</v>
      </c>
      <c r="BV66" s="5">
        <f t="shared" si="105"/>
        <v>-0.29987385943369027</v>
      </c>
      <c r="BW66" s="5">
        <f t="shared" si="106"/>
        <v>0.29987385943369027</v>
      </c>
      <c r="BX66">
        <v>-0.14436077326536201</v>
      </c>
      <c r="BY66" s="16">
        <f t="shared" si="14"/>
        <v>144.36077326536201</v>
      </c>
      <c r="BZ66" s="5">
        <f t="shared" si="15"/>
        <v>0.33834556234069219</v>
      </c>
      <c r="CA66" s="16">
        <f t="shared" si="59"/>
        <v>3609.0193316340501</v>
      </c>
      <c r="CB66" s="5">
        <f t="shared" si="60"/>
        <v>0.33834556234069224</v>
      </c>
      <c r="CC66" s="14">
        <f t="shared" si="16"/>
        <v>7.4968464858422568E-3</v>
      </c>
      <c r="CD66" s="6">
        <f t="shared" si="61"/>
        <v>4.5131718113696935E-2</v>
      </c>
      <c r="CE66">
        <v>60</v>
      </c>
      <c r="CF66">
        <v>-22.898367435107499</v>
      </c>
      <c r="CG66" s="5">
        <f t="shared" si="62"/>
        <v>-0.30001020506069764</v>
      </c>
      <c r="CH66" s="5">
        <f t="shared" si="107"/>
        <v>0.30001020506069764</v>
      </c>
      <c r="CI66">
        <v>-1.5357960015535399</v>
      </c>
      <c r="CJ66" s="16">
        <f t="shared" si="63"/>
        <v>1535.79600155354</v>
      </c>
      <c r="CK66" s="6">
        <f t="shared" si="133"/>
        <v>3.5995218786411094</v>
      </c>
      <c r="CL66" s="14">
        <f t="shared" si="134"/>
        <v>7.5002551265174414E-3</v>
      </c>
      <c r="CM66" s="6">
        <f t="shared" si="64"/>
        <v>0.479919925112262</v>
      </c>
      <c r="CN66">
        <v>60</v>
      </c>
      <c r="CO66">
        <v>-22.944936498198299</v>
      </c>
      <c r="CP66" s="5">
        <f t="shared" si="108"/>
        <v>-0.29980750269919909</v>
      </c>
      <c r="CQ66" s="5">
        <f t="shared" si="109"/>
        <v>0.29980750269919909</v>
      </c>
      <c r="CR66">
        <v>-1.5657337382435801</v>
      </c>
      <c r="CS66" s="16">
        <f t="shared" si="65"/>
        <v>1565.7337382435801</v>
      </c>
      <c r="CT66" s="6">
        <f t="shared" si="135"/>
        <v>3.6696884490083912</v>
      </c>
      <c r="CU66" s="14">
        <f t="shared" si="136"/>
        <v>7.4951875674799774E-3</v>
      </c>
      <c r="CV66" s="6">
        <f t="shared" si="66"/>
        <v>0.48960595261556733</v>
      </c>
      <c r="CW66" s="27">
        <f t="shared" si="67"/>
        <v>3.6346051638247503</v>
      </c>
      <c r="CX66" s="22">
        <f t="shared" si="68"/>
        <v>7.4977213469987099E-3</v>
      </c>
      <c r="CY66" s="27">
        <f t="shared" si="69"/>
        <v>0.48476130221612723</v>
      </c>
      <c r="CZ66" s="19">
        <f t="shared" si="70"/>
        <v>447.28112675493117</v>
      </c>
      <c r="DA66">
        <v>60</v>
      </c>
      <c r="DB66">
        <v>-6.6489054880928897</v>
      </c>
      <c r="DC66" s="5">
        <f t="shared" si="110"/>
        <v>-0.29983888827048943</v>
      </c>
      <c r="DD66" s="5">
        <f t="shared" si="111"/>
        <v>0.29983888827048943</v>
      </c>
      <c r="DE66">
        <v>-0.25333240628242498</v>
      </c>
      <c r="DF66" s="16">
        <f t="shared" si="21"/>
        <v>253.33240628242498</v>
      </c>
      <c r="DG66" s="5">
        <f t="shared" si="22"/>
        <v>0.59374782722443364</v>
      </c>
      <c r="DH66" s="16">
        <f t="shared" si="71"/>
        <v>6333.310157060625</v>
      </c>
      <c r="DI66" s="5">
        <f t="shared" si="72"/>
        <v>0.59374782722443364</v>
      </c>
      <c r="DJ66" s="14">
        <f t="shared" si="23"/>
        <v>7.4959722067622359E-3</v>
      </c>
      <c r="DK66" s="6">
        <f t="shared" si="73"/>
        <v>7.9208915247685183E-2</v>
      </c>
      <c r="DL66">
        <v>60</v>
      </c>
      <c r="DM66">
        <v>-22.797988182668</v>
      </c>
      <c r="DN66" s="5">
        <f t="shared" si="74"/>
        <v>-0.29977434761520172</v>
      </c>
      <c r="DO66" s="5">
        <f t="shared" si="112"/>
        <v>0.29977434761520172</v>
      </c>
      <c r="DP66">
        <v>-1.6455817967653299</v>
      </c>
      <c r="DQ66" s="16">
        <f t="shared" si="75"/>
        <v>1645.58179676533</v>
      </c>
      <c r="DR66" s="6">
        <f t="shared" si="137"/>
        <v>3.8568323361687424</v>
      </c>
      <c r="DS66" s="14">
        <f t="shared" si="138"/>
        <v>7.4943586903800426E-3</v>
      </c>
      <c r="DT66" s="6">
        <f t="shared" si="76"/>
        <v>0.51463140416797437</v>
      </c>
      <c r="DU66">
        <v>60</v>
      </c>
      <c r="DV66">
        <v>-23.503715895191402</v>
      </c>
      <c r="DW66" s="5">
        <f t="shared" si="113"/>
        <v>-0.29999111294760183</v>
      </c>
      <c r="DX66" s="5">
        <f t="shared" si="114"/>
        <v>0.29999111294760183</v>
      </c>
      <c r="DY66">
        <v>-0.20931549370288799</v>
      </c>
      <c r="DZ66" s="16">
        <f t="shared" si="77"/>
        <v>209.31549370288798</v>
      </c>
      <c r="EA66" s="6">
        <f t="shared" si="139"/>
        <v>0.49058318836614373</v>
      </c>
      <c r="EB66" s="14">
        <f t="shared" si="140"/>
        <v>7.4997778236900459E-3</v>
      </c>
      <c r="EC66" s="6">
        <f t="shared" si="78"/>
        <v>6.5413029545556139E-2</v>
      </c>
      <c r="ED66" s="27">
        <f t="shared" si="79"/>
        <v>2.2252900816965879</v>
      </c>
      <c r="EE66" s="22">
        <f t="shared" si="80"/>
        <v>7.4951654485711392E-3</v>
      </c>
      <c r="EF66" s="27">
        <f t="shared" si="115"/>
        <v>0.29689672589159616</v>
      </c>
      <c r="EG66" s="19">
        <f t="shared" si="116"/>
        <v>290.86649360049967</v>
      </c>
      <c r="EH66">
        <v>60</v>
      </c>
      <c r="EI66">
        <v>-8.3248492173897901</v>
      </c>
      <c r="EJ66" s="5">
        <f t="shared" si="117"/>
        <v>-0.29994650259560096</v>
      </c>
      <c r="EK66" s="5">
        <f t="shared" si="118"/>
        <v>0.29994650259560096</v>
      </c>
      <c r="EL66">
        <v>-0.55826026946306195</v>
      </c>
      <c r="EM66" s="16">
        <f t="shared" si="28"/>
        <v>558.26026946306195</v>
      </c>
      <c r="EN66" s="5">
        <f t="shared" si="29"/>
        <v>1.3084225065540513</v>
      </c>
      <c r="EO66" s="16">
        <f t="shared" si="83"/>
        <v>13956.506736576548</v>
      </c>
      <c r="EP66" s="5">
        <f t="shared" si="84"/>
        <v>1.3084225065540513</v>
      </c>
      <c r="EQ66" s="14">
        <f t="shared" si="30"/>
        <v>7.4986625648900242E-3</v>
      </c>
      <c r="ER66" s="6">
        <f t="shared" si="85"/>
        <v>0.17448744962605753</v>
      </c>
      <c r="ES66">
        <v>60</v>
      </c>
      <c r="ET66">
        <v>-22.728561110494098</v>
      </c>
      <c r="EU66" s="5">
        <f t="shared" si="86"/>
        <v>-0.2998672936093989</v>
      </c>
      <c r="EV66" s="5">
        <f t="shared" si="119"/>
        <v>0.2998672936093989</v>
      </c>
      <c r="EW66">
        <v>-1.0609881952405</v>
      </c>
      <c r="EX66" s="16">
        <f t="shared" si="87"/>
        <v>1060.9881952405001</v>
      </c>
      <c r="EY66" s="6">
        <f t="shared" si="141"/>
        <v>2.486691082594922</v>
      </c>
      <c r="EZ66" s="14">
        <f t="shared" si="142"/>
        <v>7.4966823402349723E-3</v>
      </c>
      <c r="FA66" s="6">
        <f t="shared" si="88"/>
        <v>0.33170554249694678</v>
      </c>
      <c r="FB66" s="1"/>
      <c r="FC66" s="1"/>
      <c r="FD66" s="5"/>
      <c r="FE66" s="5"/>
      <c r="FF66" s="1"/>
      <c r="FG66" s="16"/>
      <c r="FH66" s="6"/>
      <c r="FI66" s="14"/>
      <c r="FJ66" s="6"/>
      <c r="FK66" s="27">
        <f t="shared" si="91"/>
        <v>1.8975567945744867</v>
      </c>
      <c r="FL66" s="22">
        <f t="shared" si="92"/>
        <v>7.4976724525624983E-3</v>
      </c>
      <c r="FM66" s="27">
        <f t="shared" si="93"/>
        <v>0.25308611526847291</v>
      </c>
      <c r="FN66" s="19">
        <f t="shared" si="94"/>
        <v>242.71533748602036</v>
      </c>
    </row>
    <row r="67" spans="6:170" x14ac:dyDescent="0.25">
      <c r="F67" s="1">
        <v>61</v>
      </c>
      <c r="G67" s="1">
        <v>-6.4198085132266502</v>
      </c>
      <c r="H67" s="5">
        <f t="shared" si="95"/>
        <v>-0.20332588185872069</v>
      </c>
      <c r="I67" s="5">
        <f t="shared" si="96"/>
        <v>0.20332588185872069</v>
      </c>
      <c r="J67" s="5">
        <v>-0.65551809966564201</v>
      </c>
      <c r="K67" s="16">
        <f t="shared" si="0"/>
        <v>655.51809966564201</v>
      </c>
      <c r="L67" s="5">
        <f t="shared" si="1"/>
        <v>1.5363705460913486</v>
      </c>
      <c r="M67" s="16">
        <f t="shared" si="35"/>
        <v>16387.952491641052</v>
      </c>
      <c r="N67" s="5">
        <f t="shared" si="36"/>
        <v>1.5363705460913486</v>
      </c>
      <c r="O67" s="14">
        <f t="shared" si="2"/>
        <v>5.0831470464680175E-3</v>
      </c>
      <c r="P67" s="6">
        <f t="shared" si="37"/>
        <v>0.30224790509628929</v>
      </c>
      <c r="Q67" s="1">
        <v>61</v>
      </c>
      <c r="R67" s="1">
        <v>-23.297701750681</v>
      </c>
      <c r="S67" s="5">
        <f t="shared" si="38"/>
        <v>-0.30494421243610148</v>
      </c>
      <c r="T67" s="5">
        <f t="shared" si="97"/>
        <v>0.30494421243610148</v>
      </c>
      <c r="U67" s="1">
        <v>-1.7366986721754101</v>
      </c>
      <c r="V67" s="16">
        <f t="shared" si="39"/>
        <v>1736.6986721754101</v>
      </c>
      <c r="W67" s="6">
        <f t="shared" si="122"/>
        <v>4.0703875129111173</v>
      </c>
      <c r="X67" s="14">
        <f t="shared" si="123"/>
        <v>7.6236053109025367E-3</v>
      </c>
      <c r="Y67" s="6">
        <f t="shared" si="40"/>
        <v>0.53391897231222685</v>
      </c>
      <c r="Z67" s="1">
        <v>61</v>
      </c>
      <c r="AA67" s="1">
        <v>-23.065266543128601</v>
      </c>
      <c r="AB67" s="5">
        <f t="shared" si="98"/>
        <v>-0.30495231494269959</v>
      </c>
      <c r="AC67" s="5">
        <f t="shared" si="99"/>
        <v>0.30495231494269959</v>
      </c>
      <c r="AD67" s="1">
        <v>-2.0083677023649198</v>
      </c>
      <c r="AE67" s="16">
        <f t="shared" si="41"/>
        <v>2008.3677023649198</v>
      </c>
      <c r="AF67" s="6">
        <f t="shared" si="124"/>
        <v>4.7071118024177814</v>
      </c>
      <c r="AG67" s="14">
        <f t="shared" si="125"/>
        <v>7.6238078735674899E-3</v>
      </c>
      <c r="AH67" s="6">
        <f t="shared" si="42"/>
        <v>0.61742266862965067</v>
      </c>
      <c r="AI67" s="27">
        <f t="shared" si="43"/>
        <v>4.3887496576644498</v>
      </c>
      <c r="AJ67" s="22">
        <f t="shared" si="44"/>
        <v>7.6237065922350137E-3</v>
      </c>
      <c r="AK67" s="27">
        <f t="shared" si="45"/>
        <v>0.57567137514637956</v>
      </c>
      <c r="AL67" s="19">
        <f t="shared" si="46"/>
        <v>555.71603897365696</v>
      </c>
      <c r="AM67">
        <v>61</v>
      </c>
      <c r="AN67">
        <v>-6.4519738342961199</v>
      </c>
      <c r="AO67" s="5">
        <f t="shared" si="100"/>
        <v>-0.20299395848819035</v>
      </c>
      <c r="AP67" s="5">
        <f t="shared" si="101"/>
        <v>0.20299395848819035</v>
      </c>
      <c r="AQ67">
        <v>-0.59908870607614495</v>
      </c>
      <c r="AR67" s="16">
        <f t="shared" si="126"/>
        <v>599.08870607614494</v>
      </c>
      <c r="AS67" s="5">
        <f t="shared" si="127"/>
        <v>1.4041141548659648</v>
      </c>
      <c r="AT67" s="16">
        <f t="shared" si="47"/>
        <v>14977.217651903624</v>
      </c>
      <c r="AU67" s="5">
        <f t="shared" si="48"/>
        <v>1.4041141548659648</v>
      </c>
      <c r="AV67" s="14">
        <f t="shared" si="128"/>
        <v>5.0748489622047584E-3</v>
      </c>
      <c r="AW67" s="6">
        <f t="shared" si="49"/>
        <v>0.27668097421680704</v>
      </c>
      <c r="AX67">
        <v>61</v>
      </c>
      <c r="AY67">
        <v>-22.790577695397399</v>
      </c>
      <c r="AZ67" s="5">
        <f t="shared" si="50"/>
        <v>-0.30500735610759833</v>
      </c>
      <c r="BA67" s="5">
        <f t="shared" si="102"/>
        <v>0.30500735610759833</v>
      </c>
      <c r="BB67">
        <v>-2.1123787388205502</v>
      </c>
      <c r="BC67" s="16">
        <f t="shared" si="51"/>
        <v>2112.3787388205501</v>
      </c>
      <c r="BD67" s="6">
        <f t="shared" si="129"/>
        <v>4.9508876691106645</v>
      </c>
      <c r="BE67" s="14">
        <f t="shared" si="130"/>
        <v>7.6251839026899582E-3</v>
      </c>
      <c r="BF67" s="6">
        <f t="shared" si="52"/>
        <v>0.64928108387840011</v>
      </c>
      <c r="BG67">
        <v>62</v>
      </c>
      <c r="BH67">
        <v>-22.710473521973999</v>
      </c>
      <c r="BI67" s="5">
        <f t="shared" si="103"/>
        <v>-0.3019304991059002</v>
      </c>
      <c r="BJ67" s="5">
        <f t="shared" si="104"/>
        <v>0.3019304991059002</v>
      </c>
      <c r="BK67">
        <v>-0.237960740923882</v>
      </c>
      <c r="BL67" s="16">
        <f t="shared" si="53"/>
        <v>331.88480883836701</v>
      </c>
      <c r="BM67" s="6">
        <f t="shared" si="131"/>
        <v>0.77785502071492274</v>
      </c>
      <c r="BN67" s="14">
        <f t="shared" si="132"/>
        <v>7.5482624776475049E-3</v>
      </c>
      <c r="BO67" s="6">
        <f t="shared" si="54"/>
        <v>0.10305087071605774</v>
      </c>
      <c r="BP67" s="27">
        <f t="shared" si="55"/>
        <v>2.3776189482305172</v>
      </c>
      <c r="BQ67" s="22">
        <f t="shared" si="56"/>
        <v>6.7494317808474077E-3</v>
      </c>
      <c r="BR67" s="27">
        <f t="shared" si="57"/>
        <v>0.35226949844539379</v>
      </c>
      <c r="BS67" s="19">
        <f t="shared" si="58"/>
        <v>274.4024458376943</v>
      </c>
      <c r="BT67">
        <v>61</v>
      </c>
      <c r="BU67">
        <v>-6.2751196328620997</v>
      </c>
      <c r="BV67" s="5">
        <f t="shared" si="105"/>
        <v>-0.30479878641390012</v>
      </c>
      <c r="BW67" s="5">
        <f t="shared" si="106"/>
        <v>0.30479878641390012</v>
      </c>
      <c r="BX67">
        <v>-0.14356076717376701</v>
      </c>
      <c r="BY67" s="16">
        <f t="shared" si="14"/>
        <v>143.560767173767</v>
      </c>
      <c r="BZ67" s="5">
        <f t="shared" si="15"/>
        <v>0.33647054806351639</v>
      </c>
      <c r="CA67" s="16">
        <f t="shared" si="59"/>
        <v>3589.019179344175</v>
      </c>
      <c r="CB67" s="5">
        <f t="shared" si="60"/>
        <v>0.33647054806351645</v>
      </c>
      <c r="CC67" s="14">
        <f t="shared" si="16"/>
        <v>7.6199696603475031E-3</v>
      </c>
      <c r="CD67" s="6">
        <f t="shared" si="61"/>
        <v>4.4156415715725032E-2</v>
      </c>
      <c r="CE67">
        <v>61</v>
      </c>
      <c r="CF67">
        <v>-22.9033221178444</v>
      </c>
      <c r="CG67" s="5">
        <f t="shared" si="62"/>
        <v>-0.304964887797599</v>
      </c>
      <c r="CH67" s="5">
        <f t="shared" si="107"/>
        <v>0.304964887797599</v>
      </c>
      <c r="CI67">
        <v>-1.53798814862967</v>
      </c>
      <c r="CJ67" s="16">
        <f t="shared" si="63"/>
        <v>1537.9881486296701</v>
      </c>
      <c r="CK67" s="6">
        <f t="shared" si="133"/>
        <v>3.6046597233507889</v>
      </c>
      <c r="CL67" s="14">
        <f t="shared" si="134"/>
        <v>7.6241221949399753E-3</v>
      </c>
      <c r="CM67" s="6">
        <f t="shared" si="64"/>
        <v>0.47279668808864994</v>
      </c>
      <c r="CN67">
        <v>61</v>
      </c>
      <c r="CO67">
        <v>-22.949826873110499</v>
      </c>
      <c r="CP67" s="5">
        <f t="shared" si="108"/>
        <v>-0.30469787761139955</v>
      </c>
      <c r="CQ67" s="5">
        <f t="shared" si="109"/>
        <v>0.30469787761139955</v>
      </c>
      <c r="CR67">
        <v>-1.5634709969162901</v>
      </c>
      <c r="CS67" s="16">
        <f t="shared" si="65"/>
        <v>1563.47099691629</v>
      </c>
      <c r="CT67" s="6">
        <f t="shared" si="135"/>
        <v>3.664385149022555</v>
      </c>
      <c r="CU67" s="14">
        <f t="shared" si="136"/>
        <v>7.6174469402849887E-3</v>
      </c>
      <c r="CV67" s="6">
        <f t="shared" si="66"/>
        <v>0.4810516145039877</v>
      </c>
      <c r="CW67" s="27">
        <f t="shared" si="67"/>
        <v>3.6345224361866721</v>
      </c>
      <c r="CX67" s="22">
        <f t="shared" si="68"/>
        <v>7.6207845676124816E-3</v>
      </c>
      <c r="CY67" s="27">
        <f t="shared" si="69"/>
        <v>0.4769223436170868</v>
      </c>
      <c r="CZ67" s="19">
        <f t="shared" si="70"/>
        <v>451.94576976783816</v>
      </c>
      <c r="DA67">
        <v>61</v>
      </c>
      <c r="DB67">
        <v>-6.6540846661397701</v>
      </c>
      <c r="DC67" s="5">
        <f t="shared" si="110"/>
        <v>-0.30501806631736983</v>
      </c>
      <c r="DD67" s="5">
        <f t="shared" si="111"/>
        <v>0.30501806631736983</v>
      </c>
      <c r="DE67">
        <v>-0.27465131133794801</v>
      </c>
      <c r="DF67" s="16">
        <f t="shared" si="21"/>
        <v>274.65131133794802</v>
      </c>
      <c r="DG67" s="5">
        <f t="shared" si="22"/>
        <v>0.64371401094831571</v>
      </c>
      <c r="DH67" s="16">
        <f t="shared" si="71"/>
        <v>6866.2827834487007</v>
      </c>
      <c r="DI67" s="5">
        <f t="shared" si="72"/>
        <v>0.64371401094831571</v>
      </c>
      <c r="DJ67" s="14">
        <f t="shared" si="23"/>
        <v>7.6254516579342454E-3</v>
      </c>
      <c r="DK67" s="6">
        <f t="shared" si="73"/>
        <v>8.4416509319619693E-2</v>
      </c>
      <c r="DL67">
        <v>61</v>
      </c>
      <c r="DM67">
        <v>-22.803024169866902</v>
      </c>
      <c r="DN67" s="5">
        <f t="shared" si="74"/>
        <v>-0.30481033481410336</v>
      </c>
      <c r="DO67" s="5">
        <f t="shared" si="112"/>
        <v>0.30481033481410336</v>
      </c>
      <c r="DP67">
        <v>-1.7140829935669899</v>
      </c>
      <c r="DQ67" s="16">
        <f t="shared" si="75"/>
        <v>1714.0829935669899</v>
      </c>
      <c r="DR67" s="6">
        <f t="shared" si="137"/>
        <v>4.0173820161726326</v>
      </c>
      <c r="DS67" s="14">
        <f t="shared" si="138"/>
        <v>7.6202583703525841E-3</v>
      </c>
      <c r="DT67" s="6">
        <f t="shared" si="76"/>
        <v>0.52719761206558036</v>
      </c>
      <c r="DU67">
        <v>61</v>
      </c>
      <c r="DV67">
        <v>-23.508950859461301</v>
      </c>
      <c r="DW67" s="5">
        <f t="shared" si="113"/>
        <v>-0.30522607721750106</v>
      </c>
      <c r="DX67" s="5">
        <f t="shared" si="114"/>
        <v>0.30522607721750106</v>
      </c>
      <c r="DY67">
        <v>-0.211037136614323</v>
      </c>
      <c r="DZ67" s="16">
        <f t="shared" si="77"/>
        <v>211.037136614323</v>
      </c>
      <c r="EA67" s="6">
        <f t="shared" si="139"/>
        <v>0.49461828893981952</v>
      </c>
      <c r="EB67" s="14">
        <f t="shared" si="140"/>
        <v>7.6306519304375261E-3</v>
      </c>
      <c r="EC67" s="6">
        <f t="shared" si="78"/>
        <v>6.4819925407272397E-2</v>
      </c>
      <c r="ED67" s="27">
        <f t="shared" si="79"/>
        <v>2.3305480135604739</v>
      </c>
      <c r="EE67" s="22">
        <f t="shared" si="80"/>
        <v>7.6228550141434152E-3</v>
      </c>
      <c r="EF67" s="27">
        <f t="shared" si="115"/>
        <v>0.30573164637611294</v>
      </c>
      <c r="EG67" s="19">
        <f t="shared" si="116"/>
        <v>298.56113596136623</v>
      </c>
      <c r="EH67">
        <v>61</v>
      </c>
      <c r="EI67">
        <v>-8.3298688133111192</v>
      </c>
      <c r="EJ67" s="5">
        <f t="shared" si="117"/>
        <v>-0.30496609851693002</v>
      </c>
      <c r="EK67" s="5">
        <f t="shared" si="118"/>
        <v>0.30496609851693002</v>
      </c>
      <c r="EL67">
        <v>-0.600048527121544</v>
      </c>
      <c r="EM67" s="16">
        <f t="shared" si="28"/>
        <v>600.048527121544</v>
      </c>
      <c r="EN67" s="5">
        <f t="shared" si="29"/>
        <v>1.4063637354411189</v>
      </c>
      <c r="EO67" s="16">
        <f t="shared" si="83"/>
        <v>15001.213178038601</v>
      </c>
      <c r="EP67" s="5">
        <f t="shared" si="84"/>
        <v>1.4063637354411189</v>
      </c>
      <c r="EQ67" s="14">
        <f t="shared" si="30"/>
        <v>7.6241524629232504E-3</v>
      </c>
      <c r="ER67" s="6">
        <f t="shared" si="85"/>
        <v>0.18446164898726217</v>
      </c>
      <c r="ES67">
        <v>61</v>
      </c>
      <c r="ET67">
        <v>-22.733452742691799</v>
      </c>
      <c r="EU67" s="5">
        <f t="shared" si="86"/>
        <v>-0.30475892580709996</v>
      </c>
      <c r="EV67" s="5">
        <f t="shared" si="119"/>
        <v>0.30475892580709996</v>
      </c>
      <c r="EW67">
        <v>-1.1242577806115199</v>
      </c>
      <c r="EX67" s="16">
        <f t="shared" si="87"/>
        <v>1124.2577806115198</v>
      </c>
      <c r="EY67" s="6">
        <f t="shared" si="141"/>
        <v>2.6349791733082499</v>
      </c>
      <c r="EZ67" s="14">
        <f t="shared" si="142"/>
        <v>7.6189731451774987E-3</v>
      </c>
      <c r="FA67" s="6">
        <f t="shared" si="88"/>
        <v>0.3458443970203629</v>
      </c>
      <c r="FB67" s="1"/>
      <c r="FC67" s="1"/>
      <c r="FD67" s="5"/>
      <c r="FE67" s="5"/>
      <c r="FF67" s="1"/>
      <c r="FG67" s="16"/>
      <c r="FH67" s="6"/>
      <c r="FI67" s="14"/>
      <c r="FJ67" s="6"/>
      <c r="FK67" s="27">
        <f t="shared" si="91"/>
        <v>2.0206714543746847</v>
      </c>
      <c r="FL67" s="22">
        <f t="shared" si="92"/>
        <v>7.621562804050375E-3</v>
      </c>
      <c r="FM67" s="27">
        <f t="shared" si="93"/>
        <v>0.26512560564361243</v>
      </c>
      <c r="FN67" s="19">
        <f t="shared" si="94"/>
        <v>267.04699431310979</v>
      </c>
    </row>
    <row r="68" spans="6:170" x14ac:dyDescent="0.25">
      <c r="F68" s="1">
        <v>62</v>
      </c>
      <c r="G68" s="1">
        <v>-6.4231161519658198</v>
      </c>
      <c r="H68" s="5">
        <f t="shared" si="95"/>
        <v>-0.2066335205978902</v>
      </c>
      <c r="I68" s="5">
        <f t="shared" si="96"/>
        <v>0.2066335205978902</v>
      </c>
      <c r="J68" s="5">
        <v>-0.66925454884767499</v>
      </c>
      <c r="K68" s="16">
        <f t="shared" si="0"/>
        <v>669.25454884767498</v>
      </c>
      <c r="L68" s="5">
        <f t="shared" si="1"/>
        <v>1.5685653488617384</v>
      </c>
      <c r="M68" s="16">
        <f t="shared" si="35"/>
        <v>16731.363721191876</v>
      </c>
      <c r="N68" s="5">
        <f t="shared" si="36"/>
        <v>1.5685653488617384</v>
      </c>
      <c r="O68" s="14">
        <f t="shared" si="2"/>
        <v>5.1658380149472551E-3</v>
      </c>
      <c r="P68" s="6">
        <f t="shared" si="37"/>
        <v>0.30364199270730596</v>
      </c>
      <c r="Q68" s="1">
        <v>62</v>
      </c>
      <c r="R68" s="1">
        <v>-23.302553708536401</v>
      </c>
      <c r="S68" s="5">
        <f t="shared" si="38"/>
        <v>-0.30979617029150219</v>
      </c>
      <c r="T68" s="5">
        <f t="shared" si="97"/>
        <v>0.30979617029150219</v>
      </c>
      <c r="U68" s="1">
        <v>-1.7982812598347699</v>
      </c>
      <c r="V68" s="16">
        <f t="shared" si="39"/>
        <v>1798.28125983477</v>
      </c>
      <c r="W68" s="6">
        <f t="shared" si="122"/>
        <v>4.2147217027377417</v>
      </c>
      <c r="X68" s="14">
        <f t="shared" si="123"/>
        <v>7.7449042572875545E-3</v>
      </c>
      <c r="Y68" s="6">
        <f t="shared" si="40"/>
        <v>0.54419287349768164</v>
      </c>
      <c r="Z68" s="1">
        <v>62</v>
      </c>
      <c r="AA68" s="1">
        <v>-23.070358642513401</v>
      </c>
      <c r="AB68" s="5">
        <f t="shared" si="98"/>
        <v>-0.31004441432749985</v>
      </c>
      <c r="AC68" s="5">
        <f t="shared" si="99"/>
        <v>0.31004441432749985</v>
      </c>
      <c r="AD68" s="1">
        <v>-2.0867133513092999</v>
      </c>
      <c r="AE68" s="16">
        <f t="shared" si="41"/>
        <v>2086.7133513092999</v>
      </c>
      <c r="AF68" s="6">
        <f t="shared" si="124"/>
        <v>4.8907344171311724</v>
      </c>
      <c r="AG68" s="14">
        <f t="shared" si="125"/>
        <v>7.7511103581874964E-3</v>
      </c>
      <c r="AH68" s="6">
        <f t="shared" si="42"/>
        <v>0.63097210478561827</v>
      </c>
      <c r="AI68" s="27">
        <f t="shared" si="43"/>
        <v>4.5527280599344575</v>
      </c>
      <c r="AJ68" s="22">
        <f t="shared" si="44"/>
        <v>7.7480073077375259E-3</v>
      </c>
      <c r="AK68" s="27">
        <f t="shared" si="45"/>
        <v>0.58759986653444274</v>
      </c>
      <c r="AL68" s="19">
        <f t="shared" si="46"/>
        <v>589.84296284698166</v>
      </c>
      <c r="AM68">
        <v>62</v>
      </c>
      <c r="AN68">
        <v>-6.4552776546126696</v>
      </c>
      <c r="AO68" s="5">
        <f t="shared" si="100"/>
        <v>-0.20629777880473998</v>
      </c>
      <c r="AP68" s="5">
        <f t="shared" si="101"/>
        <v>0.20629777880473998</v>
      </c>
      <c r="AQ68">
        <v>-0.61798188835382495</v>
      </c>
      <c r="AR68" s="16">
        <f t="shared" si="126"/>
        <v>617.98188835382496</v>
      </c>
      <c r="AS68" s="5">
        <f t="shared" si="127"/>
        <v>1.4483950508292773</v>
      </c>
      <c r="AT68" s="16">
        <f t="shared" si="47"/>
        <v>15449.547208845624</v>
      </c>
      <c r="AU68" s="5">
        <f t="shared" si="48"/>
        <v>1.4483950508292773</v>
      </c>
      <c r="AV68" s="14">
        <f t="shared" si="128"/>
        <v>5.1574444701184994E-3</v>
      </c>
      <c r="AW68" s="6">
        <f t="shared" si="49"/>
        <v>0.28083580137819664</v>
      </c>
      <c r="AX68">
        <v>62</v>
      </c>
      <c r="AY68">
        <v>-22.7955087691067</v>
      </c>
      <c r="AZ68" s="5">
        <f t="shared" si="50"/>
        <v>-0.30993842981689923</v>
      </c>
      <c r="BA68" s="5">
        <f t="shared" si="102"/>
        <v>0.30993842981689923</v>
      </c>
      <c r="BB68">
        <v>-2.18828096985817</v>
      </c>
      <c r="BC68" s="16">
        <f t="shared" si="51"/>
        <v>2188.28096985817</v>
      </c>
      <c r="BD68" s="6">
        <f t="shared" si="129"/>
        <v>5.1287835231050867</v>
      </c>
      <c r="BE68" s="14">
        <f t="shared" si="130"/>
        <v>7.7484607454224811E-3</v>
      </c>
      <c r="BF68" s="6">
        <f t="shared" si="52"/>
        <v>0.66190998336475959</v>
      </c>
      <c r="BG68">
        <v>63</v>
      </c>
      <c r="BH68">
        <v>-22.715825320662599</v>
      </c>
      <c r="BI68" s="5">
        <f t="shared" si="103"/>
        <v>-0.30728229779450089</v>
      </c>
      <c r="BJ68" s="5">
        <f t="shared" si="104"/>
        <v>0.30728229779450089</v>
      </c>
      <c r="BK68">
        <v>-0.24950671941041899</v>
      </c>
      <c r="BL68" s="16">
        <f t="shared" si="53"/>
        <v>354.722701013088</v>
      </c>
      <c r="BM68" s="6">
        <f t="shared" si="131"/>
        <v>0.83138133049942509</v>
      </c>
      <c r="BN68" s="14">
        <f t="shared" si="132"/>
        <v>7.6820574448625226E-3</v>
      </c>
      <c r="BO68" s="6">
        <f t="shared" si="54"/>
        <v>0.10822378463928597</v>
      </c>
      <c r="BP68" s="27">
        <f t="shared" si="55"/>
        <v>2.4695199681445961</v>
      </c>
      <c r="BQ68" s="22">
        <f t="shared" si="56"/>
        <v>6.8626542201345011E-3</v>
      </c>
      <c r="BR68" s="27">
        <f t="shared" si="57"/>
        <v>0.35984910341238147</v>
      </c>
      <c r="BS68" s="19">
        <f t="shared" si="58"/>
        <v>276.66738966283458</v>
      </c>
      <c r="BT68">
        <v>62</v>
      </c>
      <c r="BU68">
        <v>-6.2800613702150399</v>
      </c>
      <c r="BV68" s="5">
        <f t="shared" si="105"/>
        <v>-0.30974052376684025</v>
      </c>
      <c r="BW68" s="5">
        <f t="shared" si="106"/>
        <v>0.30974052376684025</v>
      </c>
      <c r="BX68">
        <v>-0.14339275658130601</v>
      </c>
      <c r="BY68" s="16">
        <f t="shared" si="14"/>
        <v>143.392756581306</v>
      </c>
      <c r="BZ68" s="5">
        <f t="shared" si="15"/>
        <v>0.3360767732374359</v>
      </c>
      <c r="CA68" s="16">
        <f t="shared" si="59"/>
        <v>3584.8189145326501</v>
      </c>
      <c r="CB68" s="5">
        <f t="shared" si="60"/>
        <v>0.33607677323743596</v>
      </c>
      <c r="CC68" s="14">
        <f t="shared" si="16"/>
        <v>7.7435130941710065E-3</v>
      </c>
      <c r="CD68" s="6">
        <f t="shared" si="61"/>
        <v>4.340107250421265E-2</v>
      </c>
      <c r="CE68">
        <v>62</v>
      </c>
      <c r="CF68">
        <v>-22.908235403292199</v>
      </c>
      <c r="CG68" s="5">
        <f t="shared" si="62"/>
        <v>-0.3098781732453979</v>
      </c>
      <c r="CH68" s="5">
        <f t="shared" si="107"/>
        <v>0.3098781732453979</v>
      </c>
      <c r="CI68">
        <v>-1.5372864902019501</v>
      </c>
      <c r="CJ68" s="16">
        <f t="shared" si="63"/>
        <v>1537.2864902019501</v>
      </c>
      <c r="CK68" s="6">
        <f t="shared" si="133"/>
        <v>3.6030152114108205</v>
      </c>
      <c r="CL68" s="14">
        <f t="shared" si="134"/>
        <v>7.7469543311349479E-3</v>
      </c>
      <c r="CM68" s="6">
        <f t="shared" si="64"/>
        <v>0.46508796326968538</v>
      </c>
      <c r="CN68">
        <v>62</v>
      </c>
      <c r="CO68">
        <v>-22.954863791632</v>
      </c>
      <c r="CP68" s="5">
        <f t="shared" si="108"/>
        <v>-0.30973479613290067</v>
      </c>
      <c r="CQ68" s="5">
        <f t="shared" si="109"/>
        <v>0.30973479613290067</v>
      </c>
      <c r="CR68">
        <v>-1.5627013519406301</v>
      </c>
      <c r="CS68" s="16">
        <f t="shared" si="65"/>
        <v>1562.70135194063</v>
      </c>
      <c r="CT68" s="6">
        <f t="shared" si="135"/>
        <v>3.6625812936108519</v>
      </c>
      <c r="CU68" s="14">
        <f t="shared" si="136"/>
        <v>7.7433699033225166E-3</v>
      </c>
      <c r="CV68" s="6">
        <f t="shared" si="66"/>
        <v>0.47299578082138571</v>
      </c>
      <c r="CW68" s="27">
        <f t="shared" si="67"/>
        <v>3.6327982525108364</v>
      </c>
      <c r="CX68" s="22">
        <f t="shared" si="68"/>
        <v>7.7451621172287318E-3</v>
      </c>
      <c r="CY68" s="27">
        <f t="shared" si="69"/>
        <v>0.46904095711952309</v>
      </c>
      <c r="CZ68" s="19">
        <f t="shared" si="70"/>
        <v>474.31326658596299</v>
      </c>
      <c r="DA68">
        <v>62</v>
      </c>
      <c r="DB68">
        <v>-6.6591667072406597</v>
      </c>
      <c r="DC68" s="5">
        <f t="shared" si="110"/>
        <v>-0.31010010741825944</v>
      </c>
      <c r="DD68" s="5">
        <f t="shared" si="111"/>
        <v>0.31010010741825944</v>
      </c>
      <c r="DE68">
        <v>-0.29716808348894103</v>
      </c>
      <c r="DF68" s="16">
        <f t="shared" si="21"/>
        <v>297.16808348894102</v>
      </c>
      <c r="DG68" s="5">
        <f t="shared" si="22"/>
        <v>0.69648769567720548</v>
      </c>
      <c r="DH68" s="16">
        <f t="shared" si="71"/>
        <v>7429.2020872235253</v>
      </c>
      <c r="DI68" s="5">
        <f t="shared" si="72"/>
        <v>0.69648769567720559</v>
      </c>
      <c r="DJ68" s="14">
        <f t="shared" si="23"/>
        <v>7.7525026854564864E-3</v>
      </c>
      <c r="DK68" s="6">
        <f t="shared" si="73"/>
        <v>8.9840368192815989E-2</v>
      </c>
      <c r="DL68">
        <v>62</v>
      </c>
      <c r="DM68">
        <v>-22.807950447264801</v>
      </c>
      <c r="DN68" s="5">
        <f t="shared" si="74"/>
        <v>-0.30973661221200288</v>
      </c>
      <c r="DO68" s="5">
        <f t="shared" si="112"/>
        <v>0.30973661221200288</v>
      </c>
      <c r="DP68">
        <v>-1.78706422448158</v>
      </c>
      <c r="DQ68" s="16">
        <f t="shared" si="75"/>
        <v>1787.0642244815799</v>
      </c>
      <c r="DR68" s="6">
        <f t="shared" si="137"/>
        <v>4.1884317761287031</v>
      </c>
      <c r="DS68" s="14">
        <f t="shared" si="138"/>
        <v>7.7434153053000717E-3</v>
      </c>
      <c r="DT68" s="6">
        <f t="shared" si="76"/>
        <v>0.54090238105424637</v>
      </c>
      <c r="DU68">
        <v>62</v>
      </c>
      <c r="DV68">
        <v>-23.5140076617201</v>
      </c>
      <c r="DW68" s="5">
        <f t="shared" si="113"/>
        <v>-0.31028287947630062</v>
      </c>
      <c r="DX68" s="5">
        <f t="shared" si="114"/>
        <v>0.31028287947630062</v>
      </c>
      <c r="DY68">
        <v>-0.213642418384552</v>
      </c>
      <c r="DZ68" s="16">
        <f t="shared" si="77"/>
        <v>213.642418384552</v>
      </c>
      <c r="EA68" s="6">
        <f t="shared" si="139"/>
        <v>0.50072441808879375</v>
      </c>
      <c r="EB68" s="14">
        <f t="shared" si="140"/>
        <v>7.7570719869075157E-3</v>
      </c>
      <c r="EC68" s="6">
        <f t="shared" si="78"/>
        <v>6.4550698889210098E-2</v>
      </c>
      <c r="ED68" s="27">
        <f t="shared" si="79"/>
        <v>2.4424597359029541</v>
      </c>
      <c r="EE68" s="22">
        <f t="shared" si="80"/>
        <v>7.747958995378279E-3</v>
      </c>
      <c r="EF68" s="27">
        <f t="shared" si="115"/>
        <v>0.31523911488946976</v>
      </c>
      <c r="EG68" s="19">
        <f t="shared" si="116"/>
        <v>317.05904373551175</v>
      </c>
      <c r="EH68">
        <v>62</v>
      </c>
      <c r="EI68">
        <v>-8.3349490383329705</v>
      </c>
      <c r="EJ68" s="5">
        <f t="shared" si="117"/>
        <v>-0.31004632353878137</v>
      </c>
      <c r="EK68" s="5">
        <f t="shared" si="118"/>
        <v>0.31004632353878137</v>
      </c>
      <c r="EL68">
        <v>-0.64064413309097301</v>
      </c>
      <c r="EM68" s="16">
        <f t="shared" si="28"/>
        <v>640.64413309097301</v>
      </c>
      <c r="EN68" s="5">
        <f t="shared" si="29"/>
        <v>1.5015096869319682</v>
      </c>
      <c r="EO68" s="16">
        <f t="shared" si="83"/>
        <v>16016.103327274326</v>
      </c>
      <c r="EP68" s="5">
        <f t="shared" si="84"/>
        <v>1.5015096869319682</v>
      </c>
      <c r="EQ68" s="14">
        <f t="shared" si="30"/>
        <v>7.751158088469534E-3</v>
      </c>
      <c r="ER68" s="6">
        <f t="shared" si="85"/>
        <v>0.19371423854270028</v>
      </c>
      <c r="ES68">
        <v>62</v>
      </c>
      <c r="ET68">
        <v>-22.738642630948501</v>
      </c>
      <c r="EU68" s="5">
        <f t="shared" si="86"/>
        <v>-0.30994881406380159</v>
      </c>
      <c r="EV68" s="5">
        <f t="shared" si="119"/>
        <v>0.30994881406380159</v>
      </c>
      <c r="EW68">
        <v>-1.1852359399199499</v>
      </c>
      <c r="EX68" s="16">
        <f t="shared" si="87"/>
        <v>1185.2359399199499</v>
      </c>
      <c r="EY68" s="6">
        <f t="shared" si="141"/>
        <v>2.7778967341873826</v>
      </c>
      <c r="EZ68" s="14">
        <f t="shared" si="142"/>
        <v>7.7487203515950401E-3</v>
      </c>
      <c r="FA68" s="6">
        <f t="shared" si="88"/>
        <v>0.35849748192494318</v>
      </c>
      <c r="FB68" s="1"/>
      <c r="FC68" s="1"/>
      <c r="FD68" s="5"/>
      <c r="FE68" s="5"/>
      <c r="FF68" s="1"/>
      <c r="FG68" s="16"/>
      <c r="FH68" s="6"/>
      <c r="FI68" s="14"/>
      <c r="FJ68" s="6"/>
      <c r="FK68" s="27">
        <f t="shared" si="91"/>
        <v>2.1397032105596754</v>
      </c>
      <c r="FL68" s="22">
        <f t="shared" si="92"/>
        <v>7.7499392200322866E-3</v>
      </c>
      <c r="FM68" s="27">
        <f t="shared" si="93"/>
        <v>0.27609290212610998</v>
      </c>
      <c r="FN68" s="19">
        <f t="shared" si="94"/>
        <v>268.05966658376343</v>
      </c>
    </row>
    <row r="69" spans="6:170" x14ac:dyDescent="0.25">
      <c r="F69" s="1">
        <v>63</v>
      </c>
      <c r="G69" s="1">
        <v>-6.42651580537673</v>
      </c>
      <c r="H69" s="5">
        <f t="shared" si="95"/>
        <v>-0.21003317400880039</v>
      </c>
      <c r="I69" s="5">
        <f t="shared" si="96"/>
        <v>0.21003317400880039</v>
      </c>
      <c r="J69" s="5">
        <v>-0.68098977208137501</v>
      </c>
      <c r="K69" s="16">
        <f t="shared" si="0"/>
        <v>680.98977208137501</v>
      </c>
      <c r="L69" s="5">
        <f t="shared" si="1"/>
        <v>1.5960697783157225</v>
      </c>
      <c r="M69" s="16">
        <f t="shared" si="35"/>
        <v>17024.744302034374</v>
      </c>
      <c r="N69" s="5">
        <f t="shared" si="36"/>
        <v>1.5960697783157227</v>
      </c>
      <c r="O69" s="14">
        <f t="shared" si="2"/>
        <v>5.2508293502200095E-3</v>
      </c>
      <c r="P69" s="6">
        <f t="shared" si="37"/>
        <v>0.30396527326656453</v>
      </c>
      <c r="Q69" s="1">
        <v>63</v>
      </c>
      <c r="R69" s="1">
        <v>-23.307762735472199</v>
      </c>
      <c r="S69" s="5">
        <f t="shared" si="38"/>
        <v>-0.31500519722730047</v>
      </c>
      <c r="T69" s="5">
        <f t="shared" si="97"/>
        <v>0.31500519722730047</v>
      </c>
      <c r="U69" s="1">
        <v>-1.86673421412706</v>
      </c>
      <c r="V69" s="16">
        <f t="shared" si="39"/>
        <v>1866.7342141270599</v>
      </c>
      <c r="W69" s="6">
        <f t="shared" si="122"/>
        <v>4.3751583143602968</v>
      </c>
      <c r="X69" s="14">
        <f t="shared" si="123"/>
        <v>7.8751299306825118E-3</v>
      </c>
      <c r="Y69" s="6">
        <f t="shared" si="40"/>
        <v>0.55556649260022006</v>
      </c>
      <c r="Z69" s="1">
        <v>63</v>
      </c>
      <c r="AA69" s="1">
        <v>-23.0753242682907</v>
      </c>
      <c r="AB69" s="5">
        <f t="shared" si="98"/>
        <v>-0.31501004010479861</v>
      </c>
      <c r="AC69" s="5">
        <f t="shared" si="99"/>
        <v>0.31501004010479861</v>
      </c>
      <c r="AD69" s="1">
        <v>-2.1633546799421302</v>
      </c>
      <c r="AE69" s="16">
        <f t="shared" si="41"/>
        <v>2163.3546799421301</v>
      </c>
      <c r="AF69" s="6">
        <f t="shared" si="124"/>
        <v>5.0703625311143679</v>
      </c>
      <c r="AG69" s="14">
        <f t="shared" si="125"/>
        <v>7.8752510026199648E-3</v>
      </c>
      <c r="AH69" s="6">
        <f t="shared" si="42"/>
        <v>0.64383503832799016</v>
      </c>
      <c r="AI69" s="27">
        <f t="shared" si="43"/>
        <v>4.7227604227373323</v>
      </c>
      <c r="AJ69" s="22">
        <f t="shared" si="44"/>
        <v>7.8751904666512391E-3</v>
      </c>
      <c r="AK69" s="27">
        <f t="shared" si="45"/>
        <v>0.59970110472078375</v>
      </c>
      <c r="AL69" s="19">
        <f t="shared" si="46"/>
        <v>588.04848309970248</v>
      </c>
      <c r="AM69">
        <v>63</v>
      </c>
      <c r="AN69">
        <v>-6.45859507223902</v>
      </c>
      <c r="AO69" s="5">
        <f t="shared" si="100"/>
        <v>-0.20961519643109039</v>
      </c>
      <c r="AP69" s="5">
        <f t="shared" si="101"/>
        <v>0.20961519643109039</v>
      </c>
      <c r="AQ69">
        <v>-0.635423883795738</v>
      </c>
      <c r="AR69" s="16">
        <f t="shared" si="126"/>
        <v>635.42388379573799</v>
      </c>
      <c r="AS69" s="5">
        <f t="shared" si="127"/>
        <v>1.489274727646261</v>
      </c>
      <c r="AT69" s="16">
        <f t="shared" si="47"/>
        <v>15885.59709489345</v>
      </c>
      <c r="AU69" s="5">
        <f t="shared" si="48"/>
        <v>1.489274727646261</v>
      </c>
      <c r="AV69" s="14">
        <f t="shared" si="128"/>
        <v>5.2403799107772599E-3</v>
      </c>
      <c r="AW69" s="6">
        <f t="shared" si="49"/>
        <v>0.28419212976972313</v>
      </c>
      <c r="AX69">
        <v>63</v>
      </c>
      <c r="AY69">
        <v>-22.800492695372899</v>
      </c>
      <c r="AZ69" s="5">
        <f t="shared" si="50"/>
        <v>-0.31492235608309826</v>
      </c>
      <c r="BA69" s="5">
        <f t="shared" si="102"/>
        <v>0.31492235608309826</v>
      </c>
      <c r="BB69">
        <v>-2.2661462426185599</v>
      </c>
      <c r="BC69" s="16">
        <f t="shared" si="51"/>
        <v>2266.1462426185599</v>
      </c>
      <c r="BD69" s="6">
        <f t="shared" si="129"/>
        <v>5.3112802561372501</v>
      </c>
      <c r="BE69" s="14">
        <f t="shared" si="130"/>
        <v>7.8730589020774566E-3</v>
      </c>
      <c r="BF69" s="6">
        <f t="shared" si="52"/>
        <v>0.67461457131176394</v>
      </c>
      <c r="BG69">
        <v>64</v>
      </c>
      <c r="BH69">
        <v>-22.7207488972251</v>
      </c>
      <c r="BI69" s="5">
        <f t="shared" si="103"/>
        <v>-0.31220587435700153</v>
      </c>
      <c r="BJ69" s="5">
        <f t="shared" si="104"/>
        <v>0.31220587435700153</v>
      </c>
      <c r="BK69">
        <v>-0.26788301765918698</v>
      </c>
      <c r="BL69" s="16">
        <f t="shared" si="53"/>
        <v>364.11602050066</v>
      </c>
      <c r="BM69" s="6">
        <f t="shared" si="131"/>
        <v>0.85339692304842196</v>
      </c>
      <c r="BN69" s="14">
        <f t="shared" si="132"/>
        <v>7.8051468589250385E-3</v>
      </c>
      <c r="BO69" s="6">
        <f t="shared" si="54"/>
        <v>0.1093377150325594</v>
      </c>
      <c r="BP69" s="27">
        <f t="shared" si="55"/>
        <v>2.5513173022773112</v>
      </c>
      <c r="BQ69" s="22">
        <f t="shared" si="56"/>
        <v>6.9728618905932514E-3</v>
      </c>
      <c r="BR69" s="27">
        <f t="shared" si="57"/>
        <v>0.36589241868093919</v>
      </c>
      <c r="BS69" s="19">
        <f t="shared" si="58"/>
        <v>292.13963323866398</v>
      </c>
      <c r="BT69">
        <v>63</v>
      </c>
      <c r="BU69">
        <v>-6.2852402222990102</v>
      </c>
      <c r="BV69" s="5">
        <f t="shared" si="105"/>
        <v>-0.31491937585081065</v>
      </c>
      <c r="BW69" s="5">
        <f t="shared" si="106"/>
        <v>0.31491937585081065</v>
      </c>
      <c r="BX69">
        <v>-0.143484212458134</v>
      </c>
      <c r="BY69" s="16">
        <f t="shared" si="14"/>
        <v>143.48421245813401</v>
      </c>
      <c r="BZ69" s="5">
        <f t="shared" si="15"/>
        <v>0.33629112294875158</v>
      </c>
      <c r="CA69" s="16">
        <f t="shared" si="59"/>
        <v>3587.1053114533502</v>
      </c>
      <c r="CB69" s="5">
        <f t="shared" si="60"/>
        <v>0.33629112294875158</v>
      </c>
      <c r="CC69" s="14">
        <f t="shared" si="16"/>
        <v>7.8729843962702661E-3</v>
      </c>
      <c r="CD69" s="6">
        <f t="shared" si="61"/>
        <v>4.2714567440025102E-2</v>
      </c>
      <c r="CE69">
        <v>63</v>
      </c>
      <c r="CF69">
        <v>-22.9133140450657</v>
      </c>
      <c r="CG69" s="5">
        <f t="shared" si="62"/>
        <v>-0.31495681501889905</v>
      </c>
      <c r="CH69" s="5">
        <f t="shared" si="107"/>
        <v>0.31495681501889905</v>
      </c>
      <c r="CI69">
        <v>-1.53503306210041</v>
      </c>
      <c r="CJ69" s="16">
        <f t="shared" si="63"/>
        <v>1535.03306210041</v>
      </c>
      <c r="CK69" s="6">
        <f t="shared" si="133"/>
        <v>3.5977337392978357</v>
      </c>
      <c r="CL69" s="14">
        <f t="shared" si="134"/>
        <v>7.8739203754724756E-3</v>
      </c>
      <c r="CM69" s="6">
        <f t="shared" si="64"/>
        <v>0.45691771922216745</v>
      </c>
      <c r="CN69">
        <v>63</v>
      </c>
      <c r="CO69">
        <v>-22.960237290137002</v>
      </c>
      <c r="CP69" s="5">
        <f t="shared" si="108"/>
        <v>-0.31510829463790202</v>
      </c>
      <c r="CQ69" s="5">
        <f t="shared" si="109"/>
        <v>0.31510829463790202</v>
      </c>
      <c r="CR69">
        <v>-1.5607982873916599</v>
      </c>
      <c r="CS69" s="16">
        <f t="shared" si="65"/>
        <v>1560.7982873916599</v>
      </c>
      <c r="CT69" s="6">
        <f t="shared" si="135"/>
        <v>3.658120986074203</v>
      </c>
      <c r="CU69" s="14">
        <f t="shared" si="136"/>
        <v>7.8777073659475512E-3</v>
      </c>
      <c r="CV69" s="6">
        <f t="shared" si="66"/>
        <v>0.46436365507646588</v>
      </c>
      <c r="CW69" s="27">
        <f t="shared" si="67"/>
        <v>3.6279273626860196</v>
      </c>
      <c r="CX69" s="22">
        <f t="shared" si="68"/>
        <v>7.8758138707100134E-3</v>
      </c>
      <c r="CY69" s="27">
        <f t="shared" si="69"/>
        <v>0.46064158222151558</v>
      </c>
      <c r="CZ69" s="19">
        <f t="shared" si="70"/>
        <v>428.24121271684106</v>
      </c>
      <c r="DA69">
        <v>63</v>
      </c>
      <c r="DB69">
        <v>-6.6640997367274002</v>
      </c>
      <c r="DC69" s="5">
        <f t="shared" si="110"/>
        <v>-0.3150331369049999</v>
      </c>
      <c r="DD69" s="5">
        <f t="shared" si="111"/>
        <v>0.3150331369049999</v>
      </c>
      <c r="DE69">
        <v>-0.31932443380355802</v>
      </c>
      <c r="DF69" s="16">
        <f t="shared" si="21"/>
        <v>319.32443380355801</v>
      </c>
      <c r="DG69" s="5">
        <f t="shared" si="22"/>
        <v>0.7484166417270891</v>
      </c>
      <c r="DH69" s="16">
        <f t="shared" si="71"/>
        <v>7983.1108450889506</v>
      </c>
      <c r="DI69" s="5">
        <f t="shared" si="72"/>
        <v>0.7484166417270891</v>
      </c>
      <c r="DJ69" s="14">
        <f t="shared" si="23"/>
        <v>7.8758284226249971E-3</v>
      </c>
      <c r="DK69" s="6">
        <f t="shared" si="73"/>
        <v>9.5027037356108804E-2</v>
      </c>
      <c r="DL69">
        <v>63</v>
      </c>
      <c r="DM69">
        <v>-22.813174515060499</v>
      </c>
      <c r="DN69" s="5">
        <f t="shared" si="74"/>
        <v>-0.31496068000770094</v>
      </c>
      <c r="DO69" s="5">
        <f t="shared" si="112"/>
        <v>0.31496068000770094</v>
      </c>
      <c r="DP69">
        <v>-1.85840185731649</v>
      </c>
      <c r="DQ69" s="16">
        <f t="shared" si="75"/>
        <v>1858.4018573164899</v>
      </c>
      <c r="DR69" s="6">
        <f t="shared" si="137"/>
        <v>4.3556293530855239</v>
      </c>
      <c r="DS69" s="14">
        <f t="shared" si="138"/>
        <v>7.8740170001925236E-3</v>
      </c>
      <c r="DT69" s="6">
        <f t="shared" si="76"/>
        <v>0.55316483987512688</v>
      </c>
      <c r="DU69">
        <v>63</v>
      </c>
      <c r="DV69">
        <v>-23.519024277409098</v>
      </c>
      <c r="DW69" s="5">
        <f t="shared" si="113"/>
        <v>-0.31529949516529854</v>
      </c>
      <c r="DX69" s="5">
        <f t="shared" si="114"/>
        <v>0.31529949516529854</v>
      </c>
      <c r="DY69">
        <v>-0.21457970142364499</v>
      </c>
      <c r="DZ69" s="16">
        <f t="shared" si="77"/>
        <v>214.57970142364499</v>
      </c>
      <c r="EA69" s="6">
        <f t="shared" si="139"/>
        <v>0.5029211752116679</v>
      </c>
      <c r="EB69" s="14">
        <f t="shared" si="140"/>
        <v>7.8824873791324638E-3</v>
      </c>
      <c r="EC69" s="6">
        <f t="shared" si="78"/>
        <v>6.3802344491291629E-2</v>
      </c>
      <c r="ED69" s="27">
        <f t="shared" si="79"/>
        <v>2.5520229974063064</v>
      </c>
      <c r="EE69" s="22">
        <f t="shared" si="80"/>
        <v>7.8749227114087612E-3</v>
      </c>
      <c r="EF69" s="27">
        <f t="shared" si="115"/>
        <v>0.32406959292553739</v>
      </c>
      <c r="EG69" s="19">
        <f t="shared" si="116"/>
        <v>318.57955022138674</v>
      </c>
      <c r="EH69">
        <v>63</v>
      </c>
      <c r="EI69">
        <v>-8.3398006702254701</v>
      </c>
      <c r="EJ69" s="5">
        <f t="shared" si="117"/>
        <v>-0.31489795543128096</v>
      </c>
      <c r="EK69" s="5">
        <f t="shared" si="118"/>
        <v>0.31489795543128096</v>
      </c>
      <c r="EL69">
        <v>-0.68473853170871701</v>
      </c>
      <c r="EM69" s="16">
        <f t="shared" si="28"/>
        <v>684.73853170871701</v>
      </c>
      <c r="EN69" s="5">
        <f t="shared" si="29"/>
        <v>1.6048559336923056</v>
      </c>
      <c r="EO69" s="16">
        <f t="shared" si="83"/>
        <v>17118.463292717926</v>
      </c>
      <c r="EP69" s="5">
        <f t="shared" si="84"/>
        <v>1.6048559336923056</v>
      </c>
      <c r="EQ69" s="14">
        <f t="shared" si="30"/>
        <v>7.8724488857820248E-3</v>
      </c>
      <c r="ER69" s="6">
        <f t="shared" si="85"/>
        <v>0.20385726944391386</v>
      </c>
      <c r="ES69">
        <v>63</v>
      </c>
      <c r="ET69">
        <v>-22.743527790454099</v>
      </c>
      <c r="EU69" s="5">
        <f t="shared" si="86"/>
        <v>-0.31483397356939946</v>
      </c>
      <c r="EV69" s="5">
        <f t="shared" si="119"/>
        <v>0.31483397356939946</v>
      </c>
      <c r="EW69">
        <v>-1.2482253834605199</v>
      </c>
      <c r="EX69" s="16">
        <f t="shared" si="87"/>
        <v>1248.2253834605199</v>
      </c>
      <c r="EY69" s="6">
        <f t="shared" si="141"/>
        <v>2.9255282424855937</v>
      </c>
      <c r="EZ69" s="14">
        <f t="shared" si="142"/>
        <v>7.8708493392349865E-3</v>
      </c>
      <c r="FA69" s="6">
        <f t="shared" si="88"/>
        <v>0.37169155657729092</v>
      </c>
      <c r="FB69" s="1"/>
      <c r="FC69" s="1"/>
      <c r="FD69" s="5"/>
      <c r="FE69" s="5"/>
      <c r="FF69" s="1"/>
      <c r="FG69" s="16"/>
      <c r="FH69" s="6"/>
      <c r="FI69" s="14"/>
      <c r="FJ69" s="6"/>
      <c r="FK69" s="27">
        <f t="shared" si="91"/>
        <v>2.2651920880889498</v>
      </c>
      <c r="FL69" s="22">
        <f t="shared" si="92"/>
        <v>7.8716491125085056E-3</v>
      </c>
      <c r="FM69" s="27">
        <f t="shared" si="93"/>
        <v>0.28776588688251215</v>
      </c>
      <c r="FN69" s="19">
        <f t="shared" si="94"/>
        <v>292.71453664303147</v>
      </c>
    </row>
    <row r="70" spans="6:170" x14ac:dyDescent="0.25">
      <c r="F70" s="1">
        <v>64</v>
      </c>
      <c r="G70" s="1">
        <v>-6.4296817899501901</v>
      </c>
      <c r="H70" s="5">
        <f t="shared" si="95"/>
        <v>-0.21319915858226057</v>
      </c>
      <c r="I70" s="5">
        <f t="shared" si="96"/>
        <v>0.21319915858226057</v>
      </c>
      <c r="J70" s="5">
        <v>-0.69121103733778</v>
      </c>
      <c r="K70" s="16">
        <f t="shared" ref="K70:K133" si="145">(J70*-1)*1000</f>
        <v>691.21103733778</v>
      </c>
      <c r="L70" s="5">
        <f t="shared" ref="L70:L133" si="146">1.5*((K70*$B$3)/($C$3*$D$6))</f>
        <v>1.6200258687604219</v>
      </c>
      <c r="M70" s="16">
        <f t="shared" si="35"/>
        <v>17280.2759334445</v>
      </c>
      <c r="N70" s="5">
        <f t="shared" si="36"/>
        <v>1.6200258687604219</v>
      </c>
      <c r="O70" s="14">
        <f t="shared" ref="O70:O133" si="147">I70/40</f>
        <v>5.3299789645565145E-3</v>
      </c>
      <c r="P70" s="6">
        <f t="shared" si="37"/>
        <v>0.3039460154595971</v>
      </c>
      <c r="Q70" s="1">
        <v>64</v>
      </c>
      <c r="R70" s="1">
        <v>-23.312642539873</v>
      </c>
      <c r="S70" s="5">
        <f t="shared" si="38"/>
        <v>-0.31988500162810141</v>
      </c>
      <c r="T70" s="5">
        <f t="shared" si="97"/>
        <v>0.31988500162810141</v>
      </c>
      <c r="U70" s="1">
        <v>-1.9254071637988099</v>
      </c>
      <c r="V70" s="16">
        <f t="shared" si="39"/>
        <v>1925.40716379881</v>
      </c>
      <c r="W70" s="6">
        <f t="shared" ref="W70:W90" si="148">1.5*((V70*$B$3)/($C$3*$D$6))</f>
        <v>4.5126730401534605</v>
      </c>
      <c r="X70" s="14">
        <f t="shared" ref="X70:X90" si="149">T70/40</f>
        <v>7.9971250407025359E-3</v>
      </c>
      <c r="Y70" s="6">
        <f t="shared" si="40"/>
        <v>0.56428691775926376</v>
      </c>
      <c r="Z70" s="1">
        <v>64</v>
      </c>
      <c r="AA70" s="1">
        <v>-23.080241791256402</v>
      </c>
      <c r="AB70" s="5">
        <f t="shared" si="98"/>
        <v>-0.3199275630705003</v>
      </c>
      <c r="AC70" s="5">
        <f t="shared" si="99"/>
        <v>0.3199275630705003</v>
      </c>
      <c r="AD70" s="1">
        <v>-2.23941430449486</v>
      </c>
      <c r="AE70" s="16">
        <f t="shared" si="41"/>
        <v>2239.4143044948601</v>
      </c>
      <c r="AF70" s="6">
        <f t="shared" ref="AF70:AF71" si="150">1.5*((AE70*$B$3)/($C$3*$D$6))</f>
        <v>5.2486272761598283</v>
      </c>
      <c r="AG70" s="14">
        <f t="shared" si="125"/>
        <v>7.9981890767625071E-3</v>
      </c>
      <c r="AH70" s="6">
        <f t="shared" si="42"/>
        <v>0.65622695660057573</v>
      </c>
      <c r="AI70" s="27">
        <f t="shared" si="43"/>
        <v>4.8806501581566444</v>
      </c>
      <c r="AJ70" s="22">
        <f t="shared" si="44"/>
        <v>7.9976570587325206E-3</v>
      </c>
      <c r="AK70" s="27">
        <f t="shared" si="45"/>
        <v>0.61025999518540697</v>
      </c>
      <c r="AL70" s="19">
        <f t="shared" si="46"/>
        <v>631.59997036418793</v>
      </c>
      <c r="AM70">
        <v>64</v>
      </c>
      <c r="AN70">
        <v>-6.4621117928993002</v>
      </c>
      <c r="AO70" s="5">
        <f t="shared" si="100"/>
        <v>-0.21313191709137058</v>
      </c>
      <c r="AP70" s="5">
        <f t="shared" si="101"/>
        <v>0.21313191709137058</v>
      </c>
      <c r="AQ70">
        <v>-0.65612085163593303</v>
      </c>
      <c r="AR70" s="16">
        <f t="shared" ref="AR70:AR101" si="151">(AQ70*-1)*1000</f>
        <v>656.12085163593304</v>
      </c>
      <c r="AS70" s="5">
        <f t="shared" ref="AS70:AS101" si="152">1.5*((AR70*$B$3)/($C$3*$D$6))</f>
        <v>1.5377832460217182</v>
      </c>
      <c r="AT70" s="16">
        <f t="shared" si="47"/>
        <v>16403.021290898327</v>
      </c>
      <c r="AU70" s="5">
        <f t="shared" si="48"/>
        <v>1.5377832460217182</v>
      </c>
      <c r="AV70" s="14">
        <f t="shared" ref="AV70:AV101" si="153">AP70/40</f>
        <v>5.3282979272842642E-3</v>
      </c>
      <c r="AW70" s="6">
        <f t="shared" si="49"/>
        <v>0.28860684350011523</v>
      </c>
      <c r="AX70">
        <v>64</v>
      </c>
      <c r="AY70">
        <v>-22.805516435679799</v>
      </c>
      <c r="AZ70" s="5">
        <f t="shared" si="50"/>
        <v>-0.31994609638999805</v>
      </c>
      <c r="BA70" s="5">
        <f t="shared" si="102"/>
        <v>0.31994609638999805</v>
      </c>
      <c r="BB70">
        <v>-2.3423191159963599</v>
      </c>
      <c r="BC70" s="16">
        <f t="shared" si="51"/>
        <v>2342.3191159963599</v>
      </c>
      <c r="BD70" s="6">
        <f t="shared" ref="BD70:BD88" si="154">1.5*((BC70*$B$3)/($C$3*$D$6))</f>
        <v>5.4898104281164688</v>
      </c>
      <c r="BE70" s="14">
        <f t="shared" ref="BE70:BE88" si="155">BA70/40</f>
        <v>7.9986524097499512E-3</v>
      </c>
      <c r="BF70" s="6">
        <f t="shared" si="52"/>
        <v>0.68634191697399782</v>
      </c>
      <c r="BG70">
        <v>65</v>
      </c>
      <c r="BH70">
        <v>-22.725737154141299</v>
      </c>
      <c r="BI70" s="5">
        <f t="shared" si="103"/>
        <v>-0.31719413127320095</v>
      </c>
      <c r="BJ70" s="5">
        <f t="shared" si="104"/>
        <v>0.31719413127320095</v>
      </c>
      <c r="BK70">
        <v>-0.28558131307363499</v>
      </c>
      <c r="BL70" s="16">
        <f t="shared" si="53"/>
        <v>369.56202238798102</v>
      </c>
      <c r="BM70" s="6">
        <f t="shared" ref="BM70:BM71" si="156">1.5*((BL70*$B$3)/($C$3*$D$6))</f>
        <v>0.86616098997183055</v>
      </c>
      <c r="BN70" s="14">
        <f t="shared" si="132"/>
        <v>7.9298532818300235E-3</v>
      </c>
      <c r="BO70" s="6">
        <f t="shared" si="54"/>
        <v>0.10922787083040975</v>
      </c>
      <c r="BP70" s="27">
        <f t="shared" si="55"/>
        <v>2.631251554703339</v>
      </c>
      <c r="BQ70" s="22">
        <f t="shared" si="56"/>
        <v>7.0856012062880799E-3</v>
      </c>
      <c r="BR70" s="27">
        <f t="shared" si="57"/>
        <v>0.3713519118699834</v>
      </c>
      <c r="BS70" s="19">
        <f t="shared" si="58"/>
        <v>311.3673183043299</v>
      </c>
      <c r="BT70">
        <v>64</v>
      </c>
      <c r="BU70">
        <v>-6.2901358126176898</v>
      </c>
      <c r="BV70" s="5">
        <f t="shared" si="105"/>
        <v>-0.31981496616949023</v>
      </c>
      <c r="BW70" s="5">
        <f t="shared" si="106"/>
        <v>0.31981496616949023</v>
      </c>
      <c r="BX70">
        <v>-0.144219025969505</v>
      </c>
      <c r="BY70" s="16">
        <f t="shared" ref="BY70:BY133" si="157">(BX70*-1)*1000</f>
        <v>144.219025969505</v>
      </c>
      <c r="BZ70" s="5">
        <f t="shared" ref="BZ70:BZ133" si="158">1.5*((BY70*$B$3)/($C$3*$D$6))</f>
        <v>0.33801334211602735</v>
      </c>
      <c r="CA70" s="16">
        <f t="shared" si="59"/>
        <v>3605.475649237625</v>
      </c>
      <c r="CB70" s="5">
        <f t="shared" si="60"/>
        <v>0.33801334211602735</v>
      </c>
      <c r="CC70" s="14">
        <f t="shared" ref="CC70:CC133" si="159">BW70/40</f>
        <v>7.9953741542372562E-3</v>
      </c>
      <c r="CD70" s="6">
        <f t="shared" si="61"/>
        <v>4.227611311184138E-2</v>
      </c>
      <c r="CE70">
        <v>64</v>
      </c>
      <c r="CF70">
        <v>-22.9182392980088</v>
      </c>
      <c r="CG70" s="5">
        <f t="shared" si="62"/>
        <v>-0.31988206796199847</v>
      </c>
      <c r="CH70" s="5">
        <f t="shared" si="107"/>
        <v>0.31988206796199847</v>
      </c>
      <c r="CI70">
        <v>-1.53662078082561</v>
      </c>
      <c r="CJ70" s="16">
        <f t="shared" si="63"/>
        <v>1536.6207808256102</v>
      </c>
      <c r="CK70" s="6">
        <f t="shared" ref="CK70:CK85" si="160">1.5*((CJ70*$B$3)/($C$3*$D$6))</f>
        <v>3.6014549550600243</v>
      </c>
      <c r="CL70" s="14">
        <f t="shared" ref="CL70:CL85" si="161">CH70/40</f>
        <v>7.9970516990499618E-3</v>
      </c>
      <c r="CM70" s="6">
        <f t="shared" si="64"/>
        <v>0.45034783950288476</v>
      </c>
      <c r="CN70">
        <v>64</v>
      </c>
      <c r="CO70">
        <v>-22.964751317591102</v>
      </c>
      <c r="CP70" s="5">
        <f t="shared" si="108"/>
        <v>-0.31962232209200181</v>
      </c>
      <c r="CQ70" s="5">
        <f t="shared" si="109"/>
        <v>0.31962232209200181</v>
      </c>
      <c r="CR70">
        <v>-1.5617912635207201</v>
      </c>
      <c r="CS70" s="16">
        <f t="shared" si="65"/>
        <v>1561.7912635207201</v>
      </c>
      <c r="CT70" s="6">
        <f t="shared" ref="CT70:CT111" si="162">1.5*((CS70*$B$3)/($C$3*$D$6))</f>
        <v>3.6604482738766881</v>
      </c>
      <c r="CU70" s="14">
        <f t="shared" si="136"/>
        <v>7.9905580523000445E-3</v>
      </c>
      <c r="CV70" s="6">
        <f t="shared" si="66"/>
        <v>0.45809669986979767</v>
      </c>
      <c r="CW70" s="27">
        <f t="shared" si="67"/>
        <v>3.6309516144683562</v>
      </c>
      <c r="CX70" s="22">
        <f t="shared" si="68"/>
        <v>7.9938048756750032E-3</v>
      </c>
      <c r="CY70" s="27">
        <f t="shared" si="69"/>
        <v>0.45422069601889747</v>
      </c>
      <c r="CZ70" s="19">
        <f t="shared" si="70"/>
        <v>463.4611586782575</v>
      </c>
      <c r="DA70">
        <v>64</v>
      </c>
      <c r="DB70">
        <v>-6.66903309217704</v>
      </c>
      <c r="DC70" s="5">
        <f t="shared" si="110"/>
        <v>-0.3199664923546397</v>
      </c>
      <c r="DD70" s="5">
        <f t="shared" si="111"/>
        <v>0.3199664923546397</v>
      </c>
      <c r="DE70">
        <v>-0.344890356063843</v>
      </c>
      <c r="DF70" s="16">
        <f t="shared" ref="DF70:DF133" si="163">(DE70*-1)*1000</f>
        <v>344.890356063843</v>
      </c>
      <c r="DG70" s="5">
        <f t="shared" ref="DG70:DG133" si="164">1.5*((DF70*$B$3)/($C$3*$D$6))</f>
        <v>0.80833677202463194</v>
      </c>
      <c r="DH70" s="16">
        <f t="shared" si="71"/>
        <v>8622.2589015960748</v>
      </c>
      <c r="DI70" s="5">
        <f t="shared" si="72"/>
        <v>0.80833677202463206</v>
      </c>
      <c r="DJ70" s="14">
        <f t="shared" ref="DJ70:DJ133" si="165">DD70/40</f>
        <v>7.9991623088659924E-3</v>
      </c>
      <c r="DK70" s="6">
        <f t="shared" si="73"/>
        <v>0.10105267786961888</v>
      </c>
      <c r="DL70">
        <v>64</v>
      </c>
      <c r="DM70">
        <v>-22.817997881312401</v>
      </c>
      <c r="DN70" s="5">
        <f t="shared" si="74"/>
        <v>-0.31978404625960266</v>
      </c>
      <c r="DO70" s="5">
        <f t="shared" si="112"/>
        <v>0.31978404625960266</v>
      </c>
      <c r="DP70">
        <v>-1.93551275879145</v>
      </c>
      <c r="DQ70" s="16">
        <f t="shared" si="75"/>
        <v>1935.5127587914501</v>
      </c>
      <c r="DR70" s="6">
        <f t="shared" ref="DR70:DR107" si="166">1.5*((DQ70*$B$3)/($C$3*$D$6))</f>
        <v>4.5363580284174612</v>
      </c>
      <c r="DS70" s="14">
        <f t="shared" ref="DS70:DS90" si="167">DO70/40</f>
        <v>7.9946011564900662E-3</v>
      </c>
      <c r="DT70" s="6">
        <f t="shared" si="76"/>
        <v>0.56742768521164033</v>
      </c>
      <c r="DU70">
        <v>64</v>
      </c>
      <c r="DV70">
        <v>-23.523866782340299</v>
      </c>
      <c r="DW70" s="5">
        <f t="shared" si="113"/>
        <v>-0.3201420000964994</v>
      </c>
      <c r="DX70" s="5">
        <f t="shared" si="114"/>
        <v>0.3201420000964994</v>
      </c>
      <c r="DY70">
        <v>-0.213565118610859</v>
      </c>
      <c r="DZ70" s="16">
        <f t="shared" si="77"/>
        <v>213.565118610859</v>
      </c>
      <c r="EA70" s="6">
        <f t="shared" ref="EA70:EA94" si="168">1.5*((DZ70*$B$3)/($C$3*$D$6))</f>
        <v>0.50054324674420081</v>
      </c>
      <c r="EB70" s="14">
        <f t="shared" si="140"/>
        <v>8.003550002412485E-3</v>
      </c>
      <c r="EC70" s="6">
        <f t="shared" si="78"/>
        <v>6.2540153630991704E-2</v>
      </c>
      <c r="ED70" s="27">
        <f t="shared" si="79"/>
        <v>2.6723474002210468</v>
      </c>
      <c r="EE70" s="22">
        <f t="shared" si="80"/>
        <v>7.9968817326780302E-3</v>
      </c>
      <c r="EF70" s="27">
        <f t="shared" si="115"/>
        <v>0.3341736803860571</v>
      </c>
      <c r="EG70" s="19">
        <f t="shared" si="116"/>
        <v>348.82547222296267</v>
      </c>
      <c r="EH70">
        <v>64</v>
      </c>
      <c r="EI70">
        <v>-8.3448501150357703</v>
      </c>
      <c r="EJ70" s="5">
        <f t="shared" si="117"/>
        <v>-0.31994740024158119</v>
      </c>
      <c r="EK70" s="5">
        <f t="shared" si="118"/>
        <v>0.31994740024158119</v>
      </c>
      <c r="EL70">
        <v>-0.728841312229633</v>
      </c>
      <c r="EM70" s="16">
        <f t="shared" ref="EM70:EM130" si="169">(EL70*-1)*1000</f>
        <v>728.84131222963299</v>
      </c>
      <c r="EN70" s="5">
        <f t="shared" ref="EN70:EN130" si="170">1.5*((EM70*$B$3)/($C$3*$D$6))</f>
        <v>1.7082218255382025</v>
      </c>
      <c r="EO70" s="16">
        <f t="shared" si="83"/>
        <v>18221.032805740826</v>
      </c>
      <c r="EP70" s="5">
        <f t="shared" si="84"/>
        <v>1.7082218255382025</v>
      </c>
      <c r="EQ70" s="14">
        <f t="shared" ref="EQ70:EQ130" si="171">EK70/40</f>
        <v>7.9986850060395302E-3</v>
      </c>
      <c r="ER70" s="6">
        <f t="shared" si="85"/>
        <v>0.21356283242162721</v>
      </c>
      <c r="ES70">
        <v>64</v>
      </c>
      <c r="ET70">
        <v>-22.748542031270599</v>
      </c>
      <c r="EU70" s="5">
        <f t="shared" si="86"/>
        <v>-0.31984821438589961</v>
      </c>
      <c r="EV70" s="5">
        <f t="shared" si="119"/>
        <v>0.31984821438589961</v>
      </c>
      <c r="EW70">
        <v>-1.30943283438683</v>
      </c>
      <c r="EX70" s="16">
        <f t="shared" si="87"/>
        <v>1309.4328343868301</v>
      </c>
      <c r="EY70" s="6">
        <f t="shared" ref="EY70:EY128" si="172">1.5*((EX70*$B$3)/($C$3*$D$6))</f>
        <v>3.0689832055941331</v>
      </c>
      <c r="EZ70" s="14">
        <f t="shared" ref="EZ70:EZ90" si="173">EV70/40</f>
        <v>7.9962053596474899E-3</v>
      </c>
      <c r="FA70" s="6">
        <f t="shared" si="88"/>
        <v>0.38380495091854772</v>
      </c>
      <c r="FB70" s="1"/>
      <c r="FC70" s="1"/>
      <c r="FD70" s="5"/>
      <c r="FE70" s="5"/>
      <c r="FF70" s="1"/>
      <c r="FG70" s="16"/>
      <c r="FH70" s="6"/>
      <c r="FI70" s="14"/>
      <c r="FJ70" s="6"/>
      <c r="FK70" s="27">
        <f t="shared" si="91"/>
        <v>2.3886025155661677</v>
      </c>
      <c r="FL70" s="22">
        <f t="shared" si="92"/>
        <v>7.99744518284351E-3</v>
      </c>
      <c r="FM70" s="27">
        <f t="shared" si="93"/>
        <v>0.29867069557291975</v>
      </c>
      <c r="FN70" s="19">
        <f t="shared" si="94"/>
        <v>304.06472898047809</v>
      </c>
    </row>
    <row r="71" spans="6:170" x14ac:dyDescent="0.25">
      <c r="F71" s="1">
        <v>65</v>
      </c>
      <c r="G71" s="1">
        <v>-6.4332685460691197</v>
      </c>
      <c r="H71" s="5">
        <f t="shared" si="95"/>
        <v>-0.21678591470119013</v>
      </c>
      <c r="I71" s="5">
        <f t="shared" si="96"/>
        <v>0.21678591470119013</v>
      </c>
      <c r="J71" s="5">
        <v>-0.70361960679292701</v>
      </c>
      <c r="K71" s="16">
        <f t="shared" si="145"/>
        <v>703.61960679292702</v>
      </c>
      <c r="L71" s="5">
        <f t="shared" si="146"/>
        <v>1.6491084534209228</v>
      </c>
      <c r="M71" s="16">
        <f t="shared" ref="M71:M134" si="174">(K71*$B$3)/4</f>
        <v>17590.490169823177</v>
      </c>
      <c r="N71" s="5">
        <f t="shared" ref="N71:N134" si="175">M71/$B$6</f>
        <v>1.6491084534209228</v>
      </c>
      <c r="O71" s="14">
        <f t="shared" si="147"/>
        <v>5.4196478675297534E-3</v>
      </c>
      <c r="P71" s="6">
        <f t="shared" ref="P71:P134" si="176">(L71/O71)*(10^(-3))</f>
        <v>0.30428332130230773</v>
      </c>
      <c r="Q71" s="1">
        <v>65</v>
      </c>
      <c r="R71" s="1">
        <v>-23.317709493548001</v>
      </c>
      <c r="S71" s="5">
        <f t="shared" ref="S71:S90" si="177">S70+(R71-R70)</f>
        <v>-0.32495195530310284</v>
      </c>
      <c r="T71" s="5">
        <f t="shared" si="97"/>
        <v>0.32495195530310284</v>
      </c>
      <c r="U71" s="1">
        <v>-1.9934449344873399</v>
      </c>
      <c r="V71" s="16">
        <f t="shared" ref="V71:V90" si="178">(U71*-1)*1000</f>
        <v>1993.4449344873399</v>
      </c>
      <c r="W71" s="6">
        <f t="shared" si="148"/>
        <v>4.6721365652047027</v>
      </c>
      <c r="X71" s="14">
        <f t="shared" si="149"/>
        <v>8.1237988825775716E-3</v>
      </c>
      <c r="Y71" s="6">
        <f t="shared" ref="Y71:Y90" si="179">(W71/X71)*(10^(-3))</f>
        <v>0.57511721212407674</v>
      </c>
      <c r="Z71" s="1">
        <v>65</v>
      </c>
      <c r="AA71" s="1">
        <v>-23.085343529829998</v>
      </c>
      <c r="AB71" s="5">
        <f t="shared" si="98"/>
        <v>-0.32502930164409705</v>
      </c>
      <c r="AC71" s="5">
        <f t="shared" si="99"/>
        <v>0.32502930164409705</v>
      </c>
      <c r="AD71" s="1">
        <v>-2.3221209645271301</v>
      </c>
      <c r="AE71" s="16">
        <f t="shared" ref="AE71" si="180">(AD71*-1)*1000</f>
        <v>2322.1209645271301</v>
      </c>
      <c r="AF71" s="6">
        <f t="shared" si="150"/>
        <v>5.4424710106104612</v>
      </c>
      <c r="AG71" s="14">
        <f t="shared" si="125"/>
        <v>8.1257325411024268E-3</v>
      </c>
      <c r="AH71" s="6">
        <f t="shared" ref="AH71" si="181">(AF71/AG71)*(10^(-3))</f>
        <v>0.66978219909168646</v>
      </c>
      <c r="AI71" s="27">
        <f t="shared" ref="AI71:AI90" si="182">AVERAGE(W71,AF71)</f>
        <v>5.0573037879075819</v>
      </c>
      <c r="AJ71" s="22">
        <f t="shared" ref="AJ71:AJ90" si="183">AVERAGE(X71,AG71)</f>
        <v>8.1247657118399992E-3</v>
      </c>
      <c r="AK71" s="27">
        <f t="shared" ref="AK71:AK90" si="184">(AI71*(10^-3))/AJ71</f>
        <v>0.62245533807057496</v>
      </c>
      <c r="AL71" s="19">
        <f t="shared" ref="AL71:AL89" si="185">(AJ72-AJ71)*(((AI71*10^6)+(AI72*10^6))/2)</f>
        <v>623.46482463504947</v>
      </c>
      <c r="AM71">
        <v>65</v>
      </c>
      <c r="AN71">
        <v>-6.4654850433148301</v>
      </c>
      <c r="AO71" s="5">
        <f t="shared" si="100"/>
        <v>-0.21650516750690052</v>
      </c>
      <c r="AP71" s="5">
        <f t="shared" si="101"/>
        <v>0.21650516750690052</v>
      </c>
      <c r="AQ71">
        <v>-0.67493636161088899</v>
      </c>
      <c r="AR71" s="16">
        <f t="shared" si="151"/>
        <v>674.93636161088898</v>
      </c>
      <c r="AS71" s="5">
        <f t="shared" si="152"/>
        <v>1.5818820975255212</v>
      </c>
      <c r="AT71" s="16">
        <f t="shared" ref="AT71:AT134" si="186">(AR71*$B$3)/4</f>
        <v>16873.409040272225</v>
      </c>
      <c r="AU71" s="5">
        <f t="shared" ref="AU71:AU134" si="187">AT71/$B$6</f>
        <v>1.5818820975255212</v>
      </c>
      <c r="AV71" s="14">
        <f t="shared" si="153"/>
        <v>5.4126291876725133E-3</v>
      </c>
      <c r="AW71" s="6">
        <f t="shared" ref="AW71:AW134" si="188">(AS71/AV71)*(10^(-3))</f>
        <v>0.29225761504747511</v>
      </c>
      <c r="AX71">
        <v>65</v>
      </c>
      <c r="AY71">
        <v>-22.810682388945899</v>
      </c>
      <c r="AZ71" s="5">
        <f t="shared" ref="AZ71:AZ88" si="189">AZ70+(AY71-AY70)</f>
        <v>-0.32511204965609863</v>
      </c>
      <c r="BA71" s="5">
        <f t="shared" si="102"/>
        <v>0.32511204965609863</v>
      </c>
      <c r="BB71">
        <v>-2.42055710405111</v>
      </c>
      <c r="BC71" s="16">
        <f t="shared" ref="BC71:BC88" si="190">(BB71*-1)*1000</f>
        <v>2420.5571040511099</v>
      </c>
      <c r="BD71" s="6">
        <f t="shared" si="154"/>
        <v>5.6731807126197893</v>
      </c>
      <c r="BE71" s="14">
        <f t="shared" si="155"/>
        <v>8.1278012414024662E-3</v>
      </c>
      <c r="BF71" s="6">
        <f t="shared" ref="BF71:BF88" si="191">(BD71/BE71)*(10^(-3))</f>
        <v>0.69799697902564262</v>
      </c>
      <c r="BG71">
        <v>66</v>
      </c>
      <c r="BH71">
        <v>-22.731119639909199</v>
      </c>
      <c r="BI71" s="5">
        <f t="shared" si="103"/>
        <v>-0.32257661704110063</v>
      </c>
      <c r="BJ71" s="5">
        <f t="shared" si="104"/>
        <v>0.32257661704110063</v>
      </c>
      <c r="BK71">
        <v>-0.29751751571893698</v>
      </c>
      <c r="BL71" s="16">
        <f t="shared" ref="BL71:BL134" si="192">(BK77*-1)*1000</f>
        <v>407.22526609897602</v>
      </c>
      <c r="BM71" s="6">
        <f t="shared" si="156"/>
        <v>0.95443421741947498</v>
      </c>
      <c r="BN71" s="14">
        <f t="shared" si="132"/>
        <v>8.0644154260275155E-3</v>
      </c>
      <c r="BO71" s="6">
        <f t="shared" ref="BO71" si="193">(BM71/BN71)*(10^(-3))</f>
        <v>0.11835132083338418</v>
      </c>
      <c r="BP71" s="27">
        <f t="shared" ref="BP71:BP134" si="194">AVERAGE(AS71,BD71,BM71)</f>
        <v>2.7364990091882615</v>
      </c>
      <c r="BQ71" s="22">
        <f t="shared" ref="BQ71:BQ134" si="195">AVERAGE(AV71,BE71,BN71)</f>
        <v>7.2016152850341644E-3</v>
      </c>
      <c r="BR71" s="27">
        <f t="shared" ref="BR71:BR87" si="196">(BP71*(10^-3))/BQ71</f>
        <v>0.37998405925335121</v>
      </c>
      <c r="BS71" s="19">
        <f t="shared" ref="BS71:BS87" si="197">(BQ72-BQ71)*(((BP71*10^6)+(BP72*10^6))/2)</f>
        <v>287.78514422369051</v>
      </c>
      <c r="BT71">
        <v>65</v>
      </c>
      <c r="BU71">
        <v>-6.2951296109033201</v>
      </c>
      <c r="BV71" s="5">
        <f t="shared" si="105"/>
        <v>-0.32480876445512052</v>
      </c>
      <c r="BW71" s="5">
        <f t="shared" si="106"/>
        <v>0.32480876445512052</v>
      </c>
      <c r="BX71">
        <v>-0.14465712010860399</v>
      </c>
      <c r="BY71" s="16">
        <f t="shared" si="157"/>
        <v>144.65712010860398</v>
      </c>
      <c r="BZ71" s="5">
        <f t="shared" si="158"/>
        <v>0.33904012525454053</v>
      </c>
      <c r="CA71" s="16">
        <f t="shared" ref="CA71:CA134" si="198">(BY71*$B$3)/4</f>
        <v>3616.4280027150994</v>
      </c>
      <c r="CB71" s="5">
        <f t="shared" ref="CB71:CB134" si="199">CA71/$B$6</f>
        <v>0.33904012525454058</v>
      </c>
      <c r="CC71" s="14">
        <f t="shared" si="159"/>
        <v>8.1202191113780124E-3</v>
      </c>
      <c r="CD71" s="6">
        <f t="shared" ref="CD71:CD134" si="200">(BZ71/CC71)*(10^(-3))</f>
        <v>4.1752583348333441E-2</v>
      </c>
      <c r="CE71">
        <v>65</v>
      </c>
      <c r="CF71">
        <v>-22.923317753517701</v>
      </c>
      <c r="CG71" s="5">
        <f t="shared" ref="CG71:CG85" si="201">CG70+(CF71-CF70)</f>
        <v>-0.32496052347089943</v>
      </c>
      <c r="CH71" s="5">
        <f t="shared" si="107"/>
        <v>0.32496052347089943</v>
      </c>
      <c r="CI71">
        <v>-1.5486165881156899</v>
      </c>
      <c r="CJ71" s="16">
        <f t="shared" ref="CJ71:CJ85" si="202">(CI71*-1)*1000</f>
        <v>1548.6165881156899</v>
      </c>
      <c r="CK71" s="6">
        <f t="shared" si="160"/>
        <v>3.6295701283961481</v>
      </c>
      <c r="CL71" s="14">
        <f t="shared" si="161"/>
        <v>8.1240130867724861E-3</v>
      </c>
      <c r="CM71" s="6">
        <f t="shared" ref="CM71:CM85" si="203">(CK71/CL71)*(10^(-3))</f>
        <v>0.44677059104025968</v>
      </c>
      <c r="CN71">
        <v>65</v>
      </c>
      <c r="CO71">
        <v>-22.969873172732701</v>
      </c>
      <c r="CP71" s="5">
        <f t="shared" si="108"/>
        <v>-0.32474417723360105</v>
      </c>
      <c r="CQ71" s="5">
        <f t="shared" si="109"/>
        <v>0.32474417723360105</v>
      </c>
      <c r="CR71">
        <v>-1.5564978122711199</v>
      </c>
      <c r="CS71" s="16">
        <f t="shared" ref="CS71" si="204">(CR71*-1)*1000</f>
        <v>1556.49781227112</v>
      </c>
      <c r="CT71" s="6">
        <f t="shared" si="162"/>
        <v>3.6480417475104372</v>
      </c>
      <c r="CU71" s="14">
        <f t="shared" si="136"/>
        <v>8.1186044308400266E-3</v>
      </c>
      <c r="CV71" s="6">
        <f t="shared" ref="CV71" si="205">(CT71/CU71)*(10^(-3))</f>
        <v>0.44934345287875749</v>
      </c>
      <c r="CW71" s="27">
        <f t="shared" ref="CW71:CW85" si="206">AVERAGE(CK71,CT71)</f>
        <v>3.6388059379532924</v>
      </c>
      <c r="CX71" s="22">
        <f t="shared" ref="CX71:CX85" si="207">AVERAGE(CL71,CU71)</f>
        <v>8.1213087588062564E-3</v>
      </c>
      <c r="CY71" s="27">
        <f t="shared" ref="CY71:CY85" si="208">(CW71*(10^-3))/CX71</f>
        <v>0.4480565935887601</v>
      </c>
      <c r="CZ71" s="19">
        <f t="shared" ref="CZ71:CZ85" si="209">(CX72-CX71)*(((CW71*10^6)+(CW72*10^6))/2)</f>
        <v>463.71462202812864</v>
      </c>
      <c r="DA71">
        <v>65</v>
      </c>
      <c r="DB71">
        <v>-6.6741268213764204</v>
      </c>
      <c r="DC71" s="5">
        <f t="shared" si="110"/>
        <v>-0.32506022155402015</v>
      </c>
      <c r="DD71" s="5">
        <f t="shared" si="111"/>
        <v>0.32506022155402015</v>
      </c>
      <c r="DE71">
        <v>-0.37212856113910697</v>
      </c>
      <c r="DF71" s="16">
        <f t="shared" si="163"/>
        <v>372.12856113910698</v>
      </c>
      <c r="DG71" s="5">
        <f t="shared" si="164"/>
        <v>0.87217631516978189</v>
      </c>
      <c r="DH71" s="16">
        <f t="shared" ref="DH71:DH134" si="210">(DF71*$B$3)/4</f>
        <v>9303.2140284776742</v>
      </c>
      <c r="DI71" s="5">
        <f t="shared" ref="DI71:DI134" si="211">DH71/$B$6</f>
        <v>0.872176315169782</v>
      </c>
      <c r="DJ71" s="14">
        <f t="shared" si="165"/>
        <v>8.1265055388505033E-3</v>
      </c>
      <c r="DK71" s="6">
        <f t="shared" ref="DK71:DK134" si="212">(DG71/DJ71)*(10^(-3))</f>
        <v>0.10732489026189126</v>
      </c>
      <c r="DL71">
        <v>65</v>
      </c>
      <c r="DM71">
        <v>-22.823126162579801</v>
      </c>
      <c r="DN71" s="5">
        <f t="shared" ref="DN71:DN90" si="213">DN70+(DM71-DM70)</f>
        <v>-0.32491232752700228</v>
      </c>
      <c r="DO71" s="5">
        <f t="shared" si="112"/>
        <v>0.32491232752700228</v>
      </c>
      <c r="DP71">
        <v>-2.0066598430275899</v>
      </c>
      <c r="DQ71" s="16">
        <f t="shared" ref="DQ71:DQ90" si="214">(DP71*-1)*1000</f>
        <v>2006.6598430275899</v>
      </c>
      <c r="DR71" s="6">
        <f t="shared" si="166"/>
        <v>4.7031090070959145</v>
      </c>
      <c r="DS71" s="14">
        <f t="shared" si="167"/>
        <v>8.1228081881750576E-3</v>
      </c>
      <c r="DT71" s="6">
        <f t="shared" ref="DT71:DT90" si="215">(DR71/DS71)*(10^(-3))</f>
        <v>0.57900037747321931</v>
      </c>
      <c r="DU71">
        <v>65</v>
      </c>
      <c r="DV71">
        <v>-23.528925540376399</v>
      </c>
      <c r="DW71" s="5">
        <f t="shared" si="113"/>
        <v>-0.32520075813259908</v>
      </c>
      <c r="DX71" s="5">
        <f t="shared" si="114"/>
        <v>0.32520075813259908</v>
      </c>
      <c r="DY71">
        <v>-0.21429527550935701</v>
      </c>
      <c r="DZ71" s="16">
        <f t="shared" ref="DZ71" si="216">(DY71*-1)*1000</f>
        <v>214.295275509357</v>
      </c>
      <c r="EA71" s="6">
        <f t="shared" si="168"/>
        <v>0.50225455197505553</v>
      </c>
      <c r="EB71" s="14">
        <f t="shared" si="140"/>
        <v>8.1300189533149766E-3</v>
      </c>
      <c r="EC71" s="6">
        <f t="shared" ref="EC71" si="217">(EA71/EB71)*(10^(-3))</f>
        <v>6.1777783650831912E-2</v>
      </c>
      <c r="ED71" s="27">
        <f t="shared" ref="ED71:ED134" si="218">AVERAGE(DR71,DG71)</f>
        <v>2.787642661132848</v>
      </c>
      <c r="EE71" s="22">
        <f t="shared" ref="EE71:EE134" si="219">AVERAGE(DS71,DJ71)</f>
        <v>8.1246568635127796E-3</v>
      </c>
      <c r="EF71" s="27">
        <f t="shared" si="115"/>
        <v>0.34310897161108928</v>
      </c>
      <c r="EG71" s="19">
        <f t="shared" si="116"/>
        <v>348.13586879102951</v>
      </c>
      <c r="EH71">
        <v>65</v>
      </c>
      <c r="EI71">
        <v>-8.3498454500036701</v>
      </c>
      <c r="EJ71" s="5">
        <f t="shared" si="117"/>
        <v>-0.32494273520948092</v>
      </c>
      <c r="EK71" s="5">
        <f t="shared" si="118"/>
        <v>0.32494273520948092</v>
      </c>
      <c r="EL71">
        <v>-0.77596735209226597</v>
      </c>
      <c r="EM71" s="16">
        <f t="shared" si="169"/>
        <v>775.96735209226597</v>
      </c>
      <c r="EN71" s="5">
        <f t="shared" si="170"/>
        <v>1.8186734814662482</v>
      </c>
      <c r="EO71" s="16">
        <f t="shared" ref="EO71:EO130" si="220">(EM71*$B$3)/4</f>
        <v>19399.183802306648</v>
      </c>
      <c r="EP71" s="5">
        <f t="shared" ref="EP71:EP130" si="221">EO71/$B$6</f>
        <v>1.8186734814662484</v>
      </c>
      <c r="EQ71" s="14">
        <f t="shared" si="171"/>
        <v>8.1235683802370236E-3</v>
      </c>
      <c r="ER71" s="6">
        <f t="shared" ref="ER71:ER130" si="222">(EN71/EQ71)*(10^(-3))</f>
        <v>0.22387618301960849</v>
      </c>
      <c r="ES71">
        <v>65</v>
      </c>
      <c r="ET71">
        <v>-22.753470636974999</v>
      </c>
      <c r="EU71" s="5">
        <f t="shared" ref="EU71:EU90" si="223">EU70+(ET71-ET70)</f>
        <v>-0.32477682009029962</v>
      </c>
      <c r="EV71" s="5">
        <f t="shared" si="119"/>
        <v>0.32477682009029962</v>
      </c>
      <c r="EW71">
        <v>-1.3690736144781099</v>
      </c>
      <c r="EX71" s="16">
        <f t="shared" ref="EX71:EX90" si="224">(EW71*-1)*1000</f>
        <v>1369.0736144781099</v>
      </c>
      <c r="EY71" s="6">
        <f t="shared" si="172"/>
        <v>3.2087662839330697</v>
      </c>
      <c r="EZ71" s="14">
        <f t="shared" si="173"/>
        <v>8.1194205022574913E-3</v>
      </c>
      <c r="FA71" s="6">
        <f t="shared" ref="FA71:FA90" si="225">(EY71/EZ71)*(10^(-3))</f>
        <v>0.39519646544244347</v>
      </c>
      <c r="FB71" s="1"/>
      <c r="FC71" s="1"/>
      <c r="FD71" s="5"/>
      <c r="FE71" s="5"/>
      <c r="FF71" s="1"/>
      <c r="FG71" s="16"/>
      <c r="FH71" s="6"/>
      <c r="FI71" s="14"/>
      <c r="FJ71" s="6"/>
      <c r="FK71" s="27">
        <f t="shared" ref="FK71:FK129" si="226">AVERAGE(FH71,EY71,EN71)</f>
        <v>2.5137198826996592</v>
      </c>
      <c r="FL71" s="22">
        <f t="shared" ref="FL71:FL129" si="227">AVERAGE(FI71,EZ71,EQ71)</f>
        <v>8.1214944412472574E-3</v>
      </c>
      <c r="FM71" s="27">
        <f t="shared" ref="FM71:FM89" si="228">(FK71*(10^-3))/FL71</f>
        <v>0.30951444969697167</v>
      </c>
      <c r="FN71" s="19">
        <f t="shared" ref="FN71:FN89" si="229">(FL72-FL71)*(((FK71*10^6)+(FK72*10^6))/2)</f>
        <v>327.45061898791869</v>
      </c>
    </row>
    <row r="72" spans="6:170" x14ac:dyDescent="0.25">
      <c r="F72" s="1">
        <v>66</v>
      </c>
      <c r="G72" s="1">
        <v>-6.4363538315402904</v>
      </c>
      <c r="H72" s="5">
        <f t="shared" ref="H72:H135" si="230">H71+(G72-G71)</f>
        <v>-0.21987120017236084</v>
      </c>
      <c r="I72" s="5">
        <f t="shared" ref="I72:I135" si="231">H72*-1</f>
        <v>0.21987120017236084</v>
      </c>
      <c r="J72" s="5">
        <v>-0.71238446980714798</v>
      </c>
      <c r="K72" s="16">
        <f t="shared" si="145"/>
        <v>712.38446980714798</v>
      </c>
      <c r="L72" s="5">
        <f t="shared" si="146"/>
        <v>1.6696511011105031</v>
      </c>
      <c r="M72" s="16">
        <f t="shared" si="174"/>
        <v>17809.611745178699</v>
      </c>
      <c r="N72" s="5">
        <f t="shared" si="175"/>
        <v>1.6696511011105031</v>
      </c>
      <c r="O72" s="14">
        <f t="shared" si="147"/>
        <v>5.4967800043090207E-3</v>
      </c>
      <c r="P72" s="6">
        <f t="shared" si="176"/>
        <v>0.30375075949949515</v>
      </c>
      <c r="Q72" s="1">
        <v>66</v>
      </c>
      <c r="R72" s="1">
        <v>-23.322801266969901</v>
      </c>
      <c r="S72" s="5">
        <f t="shared" si="177"/>
        <v>-0.33004372872500198</v>
      </c>
      <c r="T72" s="5">
        <f t="shared" ref="T72:T90" si="232">S72*-1</f>
        <v>0.33004372872500198</v>
      </c>
      <c r="U72" s="1">
        <v>-2.0536776632070501</v>
      </c>
      <c r="V72" s="16">
        <f t="shared" si="178"/>
        <v>2053.67766320705</v>
      </c>
      <c r="W72" s="6">
        <f t="shared" si="148"/>
        <v>4.8133070231415243</v>
      </c>
      <c r="X72" s="14">
        <f t="shared" si="149"/>
        <v>8.2510932181250503E-3</v>
      </c>
      <c r="Y72" s="6">
        <f t="shared" si="179"/>
        <v>0.58335385334978485</v>
      </c>
      <c r="Z72" s="1"/>
      <c r="AA72" s="1"/>
      <c r="AB72" s="5"/>
      <c r="AC72" s="5"/>
      <c r="AD72" s="1"/>
      <c r="AE72" s="16"/>
      <c r="AF72" s="6"/>
      <c r="AG72" s="14"/>
      <c r="AH72" s="6"/>
      <c r="AI72" s="27">
        <f t="shared" si="182"/>
        <v>4.8133070231415243</v>
      </c>
      <c r="AJ72" s="22">
        <f t="shared" si="183"/>
        <v>8.2510932181250503E-3</v>
      </c>
      <c r="AK72" s="27">
        <f t="shared" si="184"/>
        <v>0.58335385334978485</v>
      </c>
      <c r="AL72" s="19">
        <f t="shared" si="185"/>
        <v>610.3014217840074</v>
      </c>
      <c r="AM72">
        <v>66</v>
      </c>
      <c r="AN72">
        <v>-6.4687271169437599</v>
      </c>
      <c r="AO72" s="5">
        <f t="shared" ref="AO72:AO135" si="233">AO71+(AN72-AN71)</f>
        <v>-0.21974724113583033</v>
      </c>
      <c r="AP72" s="5">
        <f t="shared" ref="AP72:AP135" si="234">AO72*-1</f>
        <v>0.21974724113583033</v>
      </c>
      <c r="AQ72">
        <v>-0.69314502179622695</v>
      </c>
      <c r="AR72" s="16">
        <f t="shared" si="151"/>
        <v>693.14502179622696</v>
      </c>
      <c r="AS72" s="5">
        <f t="shared" si="152"/>
        <v>1.6245586448349068</v>
      </c>
      <c r="AT72" s="16">
        <f t="shared" si="186"/>
        <v>17328.625544905673</v>
      </c>
      <c r="AU72" s="5">
        <f t="shared" si="187"/>
        <v>1.624558644834907</v>
      </c>
      <c r="AV72" s="14">
        <f t="shared" si="153"/>
        <v>5.4936810283957582E-3</v>
      </c>
      <c r="AW72" s="6">
        <f t="shared" si="188"/>
        <v>0.29571404609002278</v>
      </c>
      <c r="AX72">
        <v>66</v>
      </c>
      <c r="AY72">
        <v>-22.815356231356301</v>
      </c>
      <c r="AZ72" s="5">
        <f t="shared" si="189"/>
        <v>-0.3297858920665</v>
      </c>
      <c r="BA72" s="5">
        <f t="shared" ref="BA72:BA88" si="235">AZ72*-1</f>
        <v>0.3297858920665</v>
      </c>
      <c r="BB72">
        <v>-2.4963811039924599</v>
      </c>
      <c r="BC72" s="16">
        <f t="shared" si="190"/>
        <v>2496.3811039924599</v>
      </c>
      <c r="BD72" s="6">
        <f t="shared" si="154"/>
        <v>5.8508932124823279</v>
      </c>
      <c r="BE72" s="14">
        <f t="shared" si="155"/>
        <v>8.2446473016624996E-3</v>
      </c>
      <c r="BF72" s="6">
        <f t="shared" si="191"/>
        <v>0.70965961288635349</v>
      </c>
      <c r="BG72">
        <v>67</v>
      </c>
      <c r="BH72">
        <v>-22.735595296872798</v>
      </c>
      <c r="BI72" s="5">
        <f t="shared" ref="BI72:BI135" si="236">BI71+(BH72-BH71)</f>
        <v>-0.32705227400469994</v>
      </c>
      <c r="BJ72" s="5">
        <f t="shared" ref="BJ72:BJ135" si="237">BI72*-1</f>
        <v>0.32705227400469994</v>
      </c>
      <c r="BK72">
        <v>-0.31088106334209398</v>
      </c>
      <c r="BL72" s="16">
        <f t="shared" si="192"/>
        <v>442.24858283996599</v>
      </c>
      <c r="BM72" s="6">
        <f t="shared" ref="BM72:BM135" si="238">1.5*((BL72*$B$3)/($C$3*$D$6))</f>
        <v>1.0365201160311703</v>
      </c>
      <c r="BN72" s="14">
        <f t="shared" ref="BN72:BN135" si="239">BJ72/40</f>
        <v>8.1763068501174985E-3</v>
      </c>
      <c r="BO72" s="6">
        <f t="shared" ref="BO72:BO135" si="240">(BM72/BN72)*(10^(-3))</f>
        <v>0.12677118594396625</v>
      </c>
      <c r="BP72" s="27">
        <f t="shared" si="194"/>
        <v>2.837323991116135</v>
      </c>
      <c r="BQ72" s="22">
        <f t="shared" si="195"/>
        <v>7.3048783933919196E-3</v>
      </c>
      <c r="BR72" s="27">
        <f t="shared" si="196"/>
        <v>0.38841495207953253</v>
      </c>
      <c r="BS72" s="19">
        <f t="shared" si="197"/>
        <v>337.76570622744282</v>
      </c>
      <c r="BT72">
        <v>66</v>
      </c>
      <c r="BU72">
        <v>-6.3001200564276401</v>
      </c>
      <c r="BV72" s="5">
        <f t="shared" ref="BV72:BV135" si="241">BV71+(BU72-BU71)</f>
        <v>-0.32979920997944046</v>
      </c>
      <c r="BW72" s="5">
        <f t="shared" ref="BW72:BW135" si="242">BV72*-1</f>
        <v>0.32979920997944046</v>
      </c>
      <c r="BX72">
        <v>-0.14336518943309801</v>
      </c>
      <c r="BY72" s="16">
        <f t="shared" si="157"/>
        <v>143.36518943309801</v>
      </c>
      <c r="BZ72" s="5">
        <f t="shared" si="158"/>
        <v>0.33601216273382345</v>
      </c>
      <c r="CA72" s="16">
        <f t="shared" si="198"/>
        <v>3584.1297358274501</v>
      </c>
      <c r="CB72" s="5">
        <f t="shared" si="199"/>
        <v>0.33601216273382345</v>
      </c>
      <c r="CC72" s="14">
        <f t="shared" si="159"/>
        <v>8.2449802494860107E-3</v>
      </c>
      <c r="CD72" s="6">
        <f t="shared" si="200"/>
        <v>4.0753543679473384E-2</v>
      </c>
      <c r="CE72">
        <v>66</v>
      </c>
      <c r="CF72">
        <v>-22.9282763012434</v>
      </c>
      <c r="CG72" s="5">
        <f t="shared" si="201"/>
        <v>-0.32991907119659913</v>
      </c>
      <c r="CH72" s="5">
        <f t="shared" ref="CH72:CH85" si="243">CG72*-1</f>
        <v>0.32991907119659913</v>
      </c>
      <c r="CI72">
        <v>-1.57691538333893</v>
      </c>
      <c r="CJ72" s="16">
        <f t="shared" si="202"/>
        <v>1576.91538333893</v>
      </c>
      <c r="CK72" s="6">
        <f t="shared" si="160"/>
        <v>3.695895429700617</v>
      </c>
      <c r="CL72" s="14">
        <f t="shared" si="161"/>
        <v>8.2479767799149787E-3</v>
      </c>
      <c r="CM72" s="6">
        <f t="shared" si="203"/>
        <v>0.44809721563482807</v>
      </c>
      <c r="CN72">
        <v>66</v>
      </c>
      <c r="CO72">
        <v>-22.974997495879101</v>
      </c>
      <c r="CP72" s="5">
        <f t="shared" ref="CP72:CP111" si="244">CP71+(CO72-CO71)</f>
        <v>-0.32986850038000171</v>
      </c>
      <c r="CQ72" s="5">
        <f t="shared" ref="CQ72:CQ111" si="245">CP72*-1</f>
        <v>0.32986850038000171</v>
      </c>
      <c r="CR72">
        <v>-1.5971841290593101</v>
      </c>
      <c r="CS72" s="16">
        <f t="shared" ref="CS72:CS111" si="246">(CR72*-1)*1000</f>
        <v>1597.18412905931</v>
      </c>
      <c r="CT72" s="6">
        <f t="shared" si="162"/>
        <v>3.7434003024827582</v>
      </c>
      <c r="CU72" s="14">
        <f t="shared" ref="CU72:CU111" si="247">CQ72/40</f>
        <v>8.2467125095000426E-3</v>
      </c>
      <c r="CV72" s="6">
        <f t="shared" ref="CV72:CV111" si="248">(CT72/CU72)*(10^(-3))</f>
        <v>0.45392637346948111</v>
      </c>
      <c r="CW72" s="27">
        <f t="shared" si="206"/>
        <v>3.7196478660916874</v>
      </c>
      <c r="CX72" s="22">
        <f t="shared" si="207"/>
        <v>8.2473446447075098E-3</v>
      </c>
      <c r="CY72" s="27">
        <f t="shared" si="208"/>
        <v>0.45101157115807716</v>
      </c>
      <c r="CZ72" s="19">
        <f t="shared" si="209"/>
        <v>464.40721423168031</v>
      </c>
      <c r="DA72">
        <v>66</v>
      </c>
      <c r="DB72">
        <v>-6.6791186638846201</v>
      </c>
      <c r="DC72" s="5">
        <f t="shared" ref="DC72:DC135" si="249">DC71+(DB72-DB71)</f>
        <v>-0.33005206406221976</v>
      </c>
      <c r="DD72" s="5">
        <f t="shared" ref="DD72:DD135" si="250">DC72*-1</f>
        <v>0.33005206406221976</v>
      </c>
      <c r="DE72">
        <v>-0.39674043655395502</v>
      </c>
      <c r="DF72" s="16">
        <f t="shared" si="163"/>
        <v>396.74043655395502</v>
      </c>
      <c r="DG72" s="5">
        <f t="shared" si="164"/>
        <v>0.92986039817333199</v>
      </c>
      <c r="DH72" s="16">
        <f t="shared" si="210"/>
        <v>9918.5109138488751</v>
      </c>
      <c r="DI72" s="5">
        <f t="shared" si="211"/>
        <v>0.9298603981733321</v>
      </c>
      <c r="DJ72" s="14">
        <f t="shared" si="165"/>
        <v>8.2513016015554937E-3</v>
      </c>
      <c r="DK72" s="6">
        <f t="shared" si="212"/>
        <v>0.11269257179958607</v>
      </c>
      <c r="DL72">
        <v>66</v>
      </c>
      <c r="DM72">
        <v>-22.8279074330508</v>
      </c>
      <c r="DN72" s="5">
        <f t="shared" si="213"/>
        <v>-0.32969359799800202</v>
      </c>
      <c r="DO72" s="5">
        <f t="shared" ref="DO72:DO90" si="251">DN72*-1</f>
        <v>0.32969359799800202</v>
      </c>
      <c r="DP72">
        <v>-2.08803415298462</v>
      </c>
      <c r="DQ72" s="16">
        <f t="shared" si="214"/>
        <v>2088.0341529846201</v>
      </c>
      <c r="DR72" s="6">
        <f t="shared" si="166"/>
        <v>4.8938300460577029</v>
      </c>
      <c r="DS72" s="14">
        <f t="shared" si="167"/>
        <v>8.2423399499500505E-3</v>
      </c>
      <c r="DT72" s="6">
        <f t="shared" si="215"/>
        <v>0.59374280553513936</v>
      </c>
      <c r="DU72">
        <v>66</v>
      </c>
      <c r="DV72">
        <v>-23.534041900714701</v>
      </c>
      <c r="DW72" s="5">
        <f t="shared" ref="DW72:DW94" si="252">DW71+(DV72-DV71)</f>
        <v>-0.33031711847090151</v>
      </c>
      <c r="DX72" s="5">
        <f t="shared" ref="DX72:DX94" si="253">DW72*-1</f>
        <v>0.33031711847090151</v>
      </c>
      <c r="DY72">
        <v>-0.21507870405912399</v>
      </c>
      <c r="DZ72" s="16">
        <f t="shared" ref="DZ72:DZ94" si="254">(DY72*-1)*1000</f>
        <v>215.07870405912399</v>
      </c>
      <c r="EA72" s="6">
        <f t="shared" si="168"/>
        <v>0.50409071263857186</v>
      </c>
      <c r="EB72" s="14">
        <f t="shared" ref="EB72:EB94" si="255">DX72/40</f>
        <v>8.2579279617725383E-3</v>
      </c>
      <c r="EC72" s="6">
        <f t="shared" ref="EC72:EC94" si="256">(EA72/EB72)*(10^(-3))</f>
        <v>6.1043244137282397E-2</v>
      </c>
      <c r="ED72" s="27">
        <f t="shared" si="218"/>
        <v>2.9118452221155176</v>
      </c>
      <c r="EE72" s="22">
        <f t="shared" si="219"/>
        <v>8.246820775752773E-3</v>
      </c>
      <c r="EF72" s="27">
        <f t="shared" ref="EF72:EF135" si="257">(ED72*(10^-3))/EE72</f>
        <v>0.35308700180279146</v>
      </c>
      <c r="EG72" s="19">
        <f t="shared" ref="EG72:EG135" si="258">(EE73-EE72)*(((ED72*10^6)+(ED73*10^6))/2)</f>
        <v>378.63854034067703</v>
      </c>
      <c r="EH72">
        <v>66</v>
      </c>
      <c r="EI72">
        <v>-8.3549151510802702</v>
      </c>
      <c r="EJ72" s="5">
        <f t="shared" ref="EJ72:EJ130" si="259">EJ71+(EI72-EI71)</f>
        <v>-0.33001243628608101</v>
      </c>
      <c r="EK72" s="5">
        <f t="shared" ref="EK72:EK130" si="260">EJ72*-1</f>
        <v>0.33001243628608101</v>
      </c>
      <c r="EL72">
        <v>-0.823931023478508</v>
      </c>
      <c r="EM72" s="16">
        <f t="shared" si="169"/>
        <v>823.931023478508</v>
      </c>
      <c r="EN72" s="5">
        <f t="shared" si="170"/>
        <v>1.9310883362777531</v>
      </c>
      <c r="EO72" s="16">
        <f t="shared" si="220"/>
        <v>20598.2755869627</v>
      </c>
      <c r="EP72" s="5">
        <f t="shared" si="221"/>
        <v>1.9310883362777531</v>
      </c>
      <c r="EQ72" s="14">
        <f t="shared" si="171"/>
        <v>8.2503109071520257E-3</v>
      </c>
      <c r="ER72" s="6">
        <f t="shared" si="222"/>
        <v>0.2340624926757284</v>
      </c>
      <c r="ES72">
        <v>66</v>
      </c>
      <c r="ET72">
        <v>-22.7585779634842</v>
      </c>
      <c r="EU72" s="5">
        <f t="shared" si="223"/>
        <v>-0.32988414659950038</v>
      </c>
      <c r="EV72" s="5">
        <f t="shared" ref="EV72:EV90" si="261">EU72*-1</f>
        <v>0.32988414659950038</v>
      </c>
      <c r="EW72">
        <v>-1.42405182123184</v>
      </c>
      <c r="EX72" s="16">
        <f t="shared" si="224"/>
        <v>1424.05182123184</v>
      </c>
      <c r="EY72" s="6">
        <f t="shared" si="172"/>
        <v>3.3376214560121253</v>
      </c>
      <c r="EZ72" s="14">
        <f t="shared" si="173"/>
        <v>8.2471036649875099E-3</v>
      </c>
      <c r="FA72" s="6">
        <f t="shared" si="225"/>
        <v>0.40470225567574214</v>
      </c>
      <c r="FB72" s="1"/>
      <c r="FC72" s="1"/>
      <c r="FD72" s="5"/>
      <c r="FE72" s="5"/>
      <c r="FF72" s="1"/>
      <c r="FG72" s="16"/>
      <c r="FH72" s="6"/>
      <c r="FI72" s="14"/>
      <c r="FJ72" s="6"/>
      <c r="FK72" s="27">
        <f t="shared" si="226"/>
        <v>2.6343548961449392</v>
      </c>
      <c r="FL72" s="22">
        <f t="shared" si="227"/>
        <v>8.2487072860697678E-3</v>
      </c>
      <c r="FM72" s="27">
        <f t="shared" si="228"/>
        <v>0.31936578724205417</v>
      </c>
      <c r="FN72" s="19">
        <f t="shared" si="229"/>
        <v>332.58344640843001</v>
      </c>
    </row>
    <row r="73" spans="6:170" x14ac:dyDescent="0.25">
      <c r="F73" s="1">
        <v>67</v>
      </c>
      <c r="G73" s="1">
        <v>-6.4398846617377901</v>
      </c>
      <c r="H73" s="5">
        <f t="shared" si="230"/>
        <v>-0.2234020303698605</v>
      </c>
      <c r="I73" s="5">
        <f t="shared" si="231"/>
        <v>0.2234020303698605</v>
      </c>
      <c r="J73" s="5">
        <v>-0.728083215653896</v>
      </c>
      <c r="K73" s="16">
        <f t="shared" si="145"/>
        <v>728.08321565389599</v>
      </c>
      <c r="L73" s="5">
        <f t="shared" si="146"/>
        <v>1.7064450366888189</v>
      </c>
      <c r="M73" s="16">
        <f t="shared" si="174"/>
        <v>18202.080391347401</v>
      </c>
      <c r="N73" s="5">
        <f t="shared" si="175"/>
        <v>1.7064450366888189</v>
      </c>
      <c r="O73" s="14">
        <f t="shared" si="147"/>
        <v>5.5850507592465123E-3</v>
      </c>
      <c r="P73" s="6">
        <f t="shared" si="176"/>
        <v>0.30553796379802967</v>
      </c>
      <c r="Q73" s="1">
        <v>67</v>
      </c>
      <c r="R73" s="1">
        <v>-23.3277951118217</v>
      </c>
      <c r="S73" s="5">
        <f t="shared" si="177"/>
        <v>-0.33503757357680186</v>
      </c>
      <c r="T73" s="5">
        <f t="shared" si="232"/>
        <v>0.33503757357680186</v>
      </c>
      <c r="U73" s="1">
        <v>-2.1177818998694402</v>
      </c>
      <c r="V73" s="16">
        <f t="shared" si="178"/>
        <v>2117.7818998694402</v>
      </c>
      <c r="W73" s="6">
        <f t="shared" si="148"/>
        <v>4.9635513278190011</v>
      </c>
      <c r="X73" s="14">
        <f t="shared" si="149"/>
        <v>8.3759393394200465E-3</v>
      </c>
      <c r="Y73" s="6">
        <f t="shared" si="179"/>
        <v>0.59259637954382316</v>
      </c>
      <c r="Z73" s="1"/>
      <c r="AA73" s="1"/>
      <c r="AB73" s="5"/>
      <c r="AC73" s="5"/>
      <c r="AD73" s="1"/>
      <c r="AE73" s="16"/>
      <c r="AF73" s="6"/>
      <c r="AG73" s="14"/>
      <c r="AH73" s="6"/>
      <c r="AI73" s="27">
        <f>AVERAGE(W73,AF73)</f>
        <v>4.9635513278190011</v>
      </c>
      <c r="AJ73" s="22">
        <f t="shared" si="183"/>
        <v>8.3759393394200465E-3</v>
      </c>
      <c r="AK73" s="27">
        <f t="shared" si="184"/>
        <v>0.59259637954382316</v>
      </c>
      <c r="AL73" s="19">
        <f t="shared" si="185"/>
        <v>602.39680210946779</v>
      </c>
      <c r="AM73">
        <v>67</v>
      </c>
      <c r="AN73">
        <v>-6.4722148269054198</v>
      </c>
      <c r="AO73" s="5">
        <f t="shared" si="233"/>
        <v>-0.22323495109749025</v>
      </c>
      <c r="AP73" s="5">
        <f t="shared" si="234"/>
        <v>0.22323495109749025</v>
      </c>
      <c r="AQ73">
        <v>-0.71192923933267604</v>
      </c>
      <c r="AR73" s="16">
        <f t="shared" si="151"/>
        <v>711.92923933267605</v>
      </c>
      <c r="AS73" s="5">
        <f t="shared" si="152"/>
        <v>1.6685841546859597</v>
      </c>
      <c r="AT73" s="16">
        <f t="shared" si="186"/>
        <v>17798.230983316902</v>
      </c>
      <c r="AU73" s="5">
        <f t="shared" si="187"/>
        <v>1.6685841546859597</v>
      </c>
      <c r="AV73" s="14">
        <f t="shared" si="153"/>
        <v>5.5808737774372561E-3</v>
      </c>
      <c r="AW73" s="6">
        <f t="shared" si="188"/>
        <v>0.29898260043648139</v>
      </c>
      <c r="AX73">
        <v>67</v>
      </c>
      <c r="AY73">
        <v>-22.820614199294099</v>
      </c>
      <c r="AZ73" s="5">
        <f t="shared" si="189"/>
        <v>-0.33504386000429776</v>
      </c>
      <c r="BA73" s="5">
        <f t="shared" si="235"/>
        <v>0.33504386000429776</v>
      </c>
      <c r="BB73">
        <v>-2.5697700679302198</v>
      </c>
      <c r="BC73" s="16">
        <f t="shared" si="190"/>
        <v>2569.7700679302197</v>
      </c>
      <c r="BD73" s="6">
        <f t="shared" si="154"/>
        <v>6.0228985967114532</v>
      </c>
      <c r="BE73" s="14">
        <f t="shared" si="155"/>
        <v>8.3760965001074446E-3</v>
      </c>
      <c r="BF73" s="6">
        <f t="shared" si="191"/>
        <v>0.71905792831233428</v>
      </c>
      <c r="BG73">
        <v>68</v>
      </c>
      <c r="BH73">
        <v>-22.740871053072102</v>
      </c>
      <c r="BI73" s="5">
        <f t="shared" si="236"/>
        <v>-0.33232803020400326</v>
      </c>
      <c r="BJ73" s="5">
        <f t="shared" si="237"/>
        <v>0.33232803020400326</v>
      </c>
      <c r="BK73">
        <v>-0.33188480883836702</v>
      </c>
      <c r="BL73" s="16">
        <f t="shared" si="192"/>
        <v>486.740842461586</v>
      </c>
      <c r="BM73" s="6">
        <f t="shared" si="238"/>
        <v>1.1407988495193422</v>
      </c>
      <c r="BN73" s="14">
        <f t="shared" si="239"/>
        <v>8.3082007551000814E-3</v>
      </c>
      <c r="BO73" s="6">
        <f t="shared" si="240"/>
        <v>0.13730997638917791</v>
      </c>
      <c r="BP73" s="27">
        <f t="shared" si="194"/>
        <v>2.9440938669722514</v>
      </c>
      <c r="BQ73" s="22">
        <f t="shared" si="195"/>
        <v>7.4217236775482613E-3</v>
      </c>
      <c r="BR73" s="27">
        <f t="shared" si="196"/>
        <v>0.39668599841281371</v>
      </c>
      <c r="BS73" s="19">
        <f t="shared" si="197"/>
        <v>325.78346002476883</v>
      </c>
      <c r="BT73">
        <v>67</v>
      </c>
      <c r="BU73">
        <v>-6.3050797683065296</v>
      </c>
      <c r="BV73" s="5">
        <f t="shared" si="241"/>
        <v>-0.33475892185833001</v>
      </c>
      <c r="BW73" s="5">
        <f t="shared" si="242"/>
        <v>0.33475892185833001</v>
      </c>
      <c r="BX73">
        <v>-0.14332924038171799</v>
      </c>
      <c r="BY73" s="16">
        <f t="shared" si="157"/>
        <v>143.32924038171799</v>
      </c>
      <c r="BZ73" s="5">
        <f t="shared" si="158"/>
        <v>0.33592790714465154</v>
      </c>
      <c r="CA73" s="16">
        <f t="shared" si="198"/>
        <v>3583.2310095429498</v>
      </c>
      <c r="CB73" s="5">
        <f t="shared" si="199"/>
        <v>0.33592790714465154</v>
      </c>
      <c r="CC73" s="14">
        <f t="shared" si="159"/>
        <v>8.3689730464582505E-3</v>
      </c>
      <c r="CD73" s="6">
        <f t="shared" si="200"/>
        <v>4.013968085209884E-2</v>
      </c>
      <c r="CE73">
        <v>67</v>
      </c>
      <c r="CF73">
        <v>-22.933346467981298</v>
      </c>
      <c r="CG73" s="5">
        <f t="shared" si="201"/>
        <v>-0.3349892379344972</v>
      </c>
      <c r="CH73" s="5">
        <f t="shared" si="243"/>
        <v>0.3349892379344972</v>
      </c>
      <c r="CI73">
        <v>-1.5955809503793701</v>
      </c>
      <c r="CJ73" s="16">
        <f t="shared" si="202"/>
        <v>1595.5809503793701</v>
      </c>
      <c r="CK73" s="6">
        <f t="shared" si="160"/>
        <v>3.7396428524516487</v>
      </c>
      <c r="CL73" s="14">
        <f t="shared" si="161"/>
        <v>8.3747309483624306E-3</v>
      </c>
      <c r="CM73" s="6">
        <f t="shared" si="203"/>
        <v>0.44653886501068879</v>
      </c>
      <c r="CN73">
        <v>67</v>
      </c>
      <c r="CO73">
        <v>-22.9798572768442</v>
      </c>
      <c r="CP73" s="5">
        <f t="shared" si="244"/>
        <v>-0.33472828134510024</v>
      </c>
      <c r="CQ73" s="5">
        <f t="shared" si="245"/>
        <v>0.33472828134510024</v>
      </c>
      <c r="CR73">
        <v>-1.6157574951648701</v>
      </c>
      <c r="CS73" s="16">
        <f t="shared" si="246"/>
        <v>1615.7574951648701</v>
      </c>
      <c r="CT73" s="6">
        <f t="shared" si="162"/>
        <v>3.7869316292926642</v>
      </c>
      <c r="CU73" s="14">
        <f t="shared" si="247"/>
        <v>8.3682070336275061E-3</v>
      </c>
      <c r="CV73" s="6">
        <f t="shared" si="248"/>
        <v>0.45253799458772231</v>
      </c>
      <c r="CW73" s="27">
        <f t="shared" si="206"/>
        <v>3.7632872408721565</v>
      </c>
      <c r="CX73" s="22">
        <f t="shared" si="207"/>
        <v>8.3714689909949683E-3</v>
      </c>
      <c r="CY73" s="27">
        <f t="shared" si="208"/>
        <v>0.44953726101359914</v>
      </c>
      <c r="CZ73" s="19">
        <f t="shared" si="209"/>
        <v>475.34645566465298</v>
      </c>
      <c r="DA73">
        <v>67</v>
      </c>
      <c r="DB73">
        <v>-6.6841326718704197</v>
      </c>
      <c r="DC73" s="5">
        <f t="shared" si="249"/>
        <v>-0.33506607204801941</v>
      </c>
      <c r="DD73" s="5">
        <f t="shared" si="250"/>
        <v>0.33506607204801941</v>
      </c>
      <c r="DE73">
        <v>-0.42555518448352803</v>
      </c>
      <c r="DF73" s="16">
        <f t="shared" si="163"/>
        <v>425.55518448352802</v>
      </c>
      <c r="DG73" s="5">
        <f t="shared" si="164"/>
        <v>0.99739496363326874</v>
      </c>
      <c r="DH73" s="16">
        <f t="shared" si="210"/>
        <v>10638.8796120882</v>
      </c>
      <c r="DI73" s="5">
        <f t="shared" si="211"/>
        <v>0.99739496363326874</v>
      </c>
      <c r="DJ73" s="14">
        <f t="shared" si="165"/>
        <v>8.376651801200485E-3</v>
      </c>
      <c r="DK73" s="6">
        <f t="shared" si="212"/>
        <v>0.11906845208611022</v>
      </c>
      <c r="DL73">
        <v>67</v>
      </c>
      <c r="DM73">
        <v>-22.833072408428201</v>
      </c>
      <c r="DN73" s="5">
        <f t="shared" si="213"/>
        <v>-0.33485857337540281</v>
      </c>
      <c r="DO73" s="5">
        <f t="shared" si="251"/>
        <v>0.33485857337540281</v>
      </c>
      <c r="DP73">
        <v>-2.1684467792511</v>
      </c>
      <c r="DQ73" s="16">
        <f t="shared" si="214"/>
        <v>2168.4467792511</v>
      </c>
      <c r="DR73" s="6">
        <f t="shared" si="166"/>
        <v>5.082297138869766</v>
      </c>
      <c r="DS73" s="14">
        <f t="shared" si="167"/>
        <v>8.3714643343850703E-3</v>
      </c>
      <c r="DT73" s="6">
        <f t="shared" si="215"/>
        <v>0.60709774728355081</v>
      </c>
      <c r="DU73">
        <v>67</v>
      </c>
      <c r="DV73">
        <v>-23.538727990017101</v>
      </c>
      <c r="DW73" s="5">
        <f t="shared" si="252"/>
        <v>-0.33500320777330117</v>
      </c>
      <c r="DX73" s="5">
        <f t="shared" si="253"/>
        <v>0.33500320777330117</v>
      </c>
      <c r="DY73">
        <v>-0.21650213748216601</v>
      </c>
      <c r="DZ73" s="16">
        <f t="shared" si="254"/>
        <v>216.50213748216601</v>
      </c>
      <c r="EA73" s="6">
        <f t="shared" si="168"/>
        <v>0.50742688472382658</v>
      </c>
      <c r="EB73" s="14">
        <f t="shared" si="255"/>
        <v>8.3750801943325293E-3</v>
      </c>
      <c r="EC73" s="6">
        <f t="shared" si="256"/>
        <v>6.058770458905046E-2</v>
      </c>
      <c r="ED73" s="27">
        <f t="shared" si="218"/>
        <v>3.0398460512515175</v>
      </c>
      <c r="EE73" s="22">
        <f t="shared" si="219"/>
        <v>8.3740580677927785E-3</v>
      </c>
      <c r="EF73" s="27">
        <f t="shared" si="257"/>
        <v>0.36300751996728814</v>
      </c>
      <c r="EG73" s="19">
        <f t="shared" si="258"/>
        <v>387.8667313605913</v>
      </c>
      <c r="EH73">
        <v>67</v>
      </c>
      <c r="EI73">
        <v>-8.3598519989896207</v>
      </c>
      <c r="EJ73" s="5">
        <f t="shared" si="259"/>
        <v>-0.33494928419543157</v>
      </c>
      <c r="EK73" s="5">
        <f t="shared" si="260"/>
        <v>0.33494928419543157</v>
      </c>
      <c r="EL73">
        <v>-0.87087433785200097</v>
      </c>
      <c r="EM73" s="16">
        <f t="shared" si="169"/>
        <v>870.87433785200096</v>
      </c>
      <c r="EN73" s="5">
        <f t="shared" si="170"/>
        <v>2.0411117293406269</v>
      </c>
      <c r="EO73" s="16">
        <f t="shared" si="220"/>
        <v>21771.858446300022</v>
      </c>
      <c r="EP73" s="5">
        <f t="shared" si="221"/>
        <v>2.0411117293406273</v>
      </c>
      <c r="EQ73" s="14">
        <f t="shared" si="171"/>
        <v>8.3737321048857893E-3</v>
      </c>
      <c r="ER73" s="6">
        <f t="shared" si="222"/>
        <v>0.2437517350417393</v>
      </c>
      <c r="ES73">
        <v>67</v>
      </c>
      <c r="ET73">
        <v>-22.763520399329099</v>
      </c>
      <c r="EU73" s="5">
        <f t="shared" si="223"/>
        <v>-0.33482658244439989</v>
      </c>
      <c r="EV73" s="5">
        <f t="shared" si="261"/>
        <v>0.33482658244439989</v>
      </c>
      <c r="EW73">
        <v>-1.47750098258257</v>
      </c>
      <c r="EX73" s="16">
        <f t="shared" si="224"/>
        <v>1477.50098258257</v>
      </c>
      <c r="EY73" s="6">
        <f t="shared" si="172"/>
        <v>3.4628929279278982</v>
      </c>
      <c r="EZ73" s="14">
        <f t="shared" si="173"/>
        <v>8.3706645611099969E-3</v>
      </c>
      <c r="FA73" s="6">
        <f t="shared" si="225"/>
        <v>0.41369390717392446</v>
      </c>
      <c r="FB73" s="1"/>
      <c r="FC73" s="1"/>
      <c r="FD73" s="5"/>
      <c r="FE73" s="5"/>
      <c r="FF73" s="1"/>
      <c r="FG73" s="16"/>
      <c r="FH73" s="6"/>
      <c r="FI73" s="14"/>
      <c r="FJ73" s="6"/>
      <c r="FK73" s="27">
        <f t="shared" si="226"/>
        <v>2.7520023286342625</v>
      </c>
      <c r="FL73" s="22">
        <f t="shared" si="227"/>
        <v>8.372198332997894E-3</v>
      </c>
      <c r="FM73" s="27">
        <f t="shared" si="228"/>
        <v>0.32870725455554672</v>
      </c>
      <c r="FN73" s="19">
        <f t="shared" si="229"/>
        <v>348.46646258293197</v>
      </c>
    </row>
    <row r="74" spans="6:170" x14ac:dyDescent="0.25">
      <c r="F74" s="1">
        <v>68</v>
      </c>
      <c r="G74" s="1">
        <v>-6.4430358848482099</v>
      </c>
      <c r="H74" s="5">
        <f t="shared" si="230"/>
        <v>-0.22655325348028033</v>
      </c>
      <c r="I74" s="5">
        <f t="shared" si="231"/>
        <v>0.22655325348028033</v>
      </c>
      <c r="J74" s="5">
        <v>-0.737174972891808</v>
      </c>
      <c r="K74" s="16">
        <f t="shared" si="145"/>
        <v>737.17497289180801</v>
      </c>
      <c r="L74" s="5">
        <f t="shared" si="146"/>
        <v>1.7277538427151748</v>
      </c>
      <c r="M74" s="16">
        <f t="shared" si="174"/>
        <v>18429.3743222952</v>
      </c>
      <c r="N74" s="5">
        <f t="shared" si="175"/>
        <v>1.7277538427151751</v>
      </c>
      <c r="O74" s="14">
        <f t="shared" si="147"/>
        <v>5.6638313370070085E-3</v>
      </c>
      <c r="P74" s="6">
        <f t="shared" si="176"/>
        <v>0.30505036960161108</v>
      </c>
      <c r="Q74" s="1">
        <v>68</v>
      </c>
      <c r="R74" s="1">
        <v>-23.332586161179801</v>
      </c>
      <c r="S74" s="5">
        <f t="shared" si="177"/>
        <v>-0.33982862293490257</v>
      </c>
      <c r="T74" s="5">
        <f t="shared" si="232"/>
        <v>0.33982862293490257</v>
      </c>
      <c r="U74" s="1">
        <v>-2.1739315241575201</v>
      </c>
      <c r="V74" s="16">
        <f t="shared" si="178"/>
        <v>2173.93152415752</v>
      </c>
      <c r="W74" s="6">
        <f t="shared" si="148"/>
        <v>5.0951520097441882</v>
      </c>
      <c r="X74" s="14">
        <f t="shared" si="149"/>
        <v>8.4957155733725639E-3</v>
      </c>
      <c r="Y74" s="6">
        <f t="shared" si="179"/>
        <v>0.59973194320599821</v>
      </c>
      <c r="Z74" s="1"/>
      <c r="AA74" s="1"/>
      <c r="AB74" s="5"/>
      <c r="AC74" s="5"/>
      <c r="AD74" s="1"/>
      <c r="AE74" s="16"/>
      <c r="AF74" s="6"/>
      <c r="AG74" s="14"/>
      <c r="AH74" s="6"/>
      <c r="AI74" s="27">
        <f t="shared" si="182"/>
        <v>5.0951520097441882</v>
      </c>
      <c r="AJ74" s="22">
        <f t="shared" si="183"/>
        <v>8.4957155733725639E-3</v>
      </c>
      <c r="AK74" s="27">
        <f t="shared" si="184"/>
        <v>0.5997319432059981</v>
      </c>
      <c r="AL74" s="19">
        <f t="shared" si="185"/>
        <v>657.50301905392814</v>
      </c>
      <c r="AM74">
        <v>68</v>
      </c>
      <c r="AN74">
        <v>-6.4755412317947396</v>
      </c>
      <c r="AO74" s="5">
        <f t="shared" si="233"/>
        <v>-0.22656135598681004</v>
      </c>
      <c r="AP74" s="5">
        <f t="shared" si="234"/>
        <v>0.22656135598681004</v>
      </c>
      <c r="AQ74">
        <v>-0.73178615421056703</v>
      </c>
      <c r="AR74" s="16">
        <f t="shared" si="151"/>
        <v>731.78615421056702</v>
      </c>
      <c r="AS74" s="5">
        <f t="shared" si="152"/>
        <v>1.7151237989310166</v>
      </c>
      <c r="AT74" s="16">
        <f t="shared" si="186"/>
        <v>18294.653855264176</v>
      </c>
      <c r="AU74" s="5">
        <f t="shared" si="187"/>
        <v>1.7151237989310166</v>
      </c>
      <c r="AV74" s="14">
        <f t="shared" si="153"/>
        <v>5.6640338996702512E-3</v>
      </c>
      <c r="AW74" s="6">
        <f t="shared" si="188"/>
        <v>0.30280959282939102</v>
      </c>
      <c r="AX74">
        <v>68</v>
      </c>
      <c r="AY74">
        <v>-22.825539545369502</v>
      </c>
      <c r="AZ74" s="5">
        <f t="shared" si="189"/>
        <v>-0.33996920607970083</v>
      </c>
      <c r="BA74" s="5">
        <f t="shared" si="235"/>
        <v>0.33996920607970083</v>
      </c>
      <c r="BB74">
        <v>-2.6562223210930802</v>
      </c>
      <c r="BC74" s="16">
        <f t="shared" si="190"/>
        <v>2656.2223210930802</v>
      </c>
      <c r="BD74" s="6">
        <f t="shared" si="154"/>
        <v>6.2255210650619066</v>
      </c>
      <c r="BE74" s="14">
        <f t="shared" si="155"/>
        <v>8.499230151992521E-3</v>
      </c>
      <c r="BF74" s="6">
        <f t="shared" si="191"/>
        <v>0.73248058397411719</v>
      </c>
      <c r="BG74">
        <v>69</v>
      </c>
      <c r="BH74">
        <v>-22.745675327211</v>
      </c>
      <c r="BI74" s="5">
        <f t="shared" si="236"/>
        <v>-0.33713230434290153</v>
      </c>
      <c r="BJ74" s="5">
        <f t="shared" si="237"/>
        <v>0.33713230434290153</v>
      </c>
      <c r="BK74">
        <v>-0.354722701013088</v>
      </c>
      <c r="BL74" s="16">
        <f t="shared" si="192"/>
        <v>509.02981311082794</v>
      </c>
      <c r="BM74" s="6">
        <f t="shared" si="238"/>
        <v>1.1930386244785032</v>
      </c>
      <c r="BN74" s="14">
        <f t="shared" si="239"/>
        <v>8.4283076085725391E-3</v>
      </c>
      <c r="BO74" s="6">
        <f t="shared" si="240"/>
        <v>0.14155138610093543</v>
      </c>
      <c r="BP74" s="27">
        <f t="shared" si="194"/>
        <v>3.044561162823809</v>
      </c>
      <c r="BQ74" s="22">
        <f t="shared" si="195"/>
        <v>7.5305238867451043E-3</v>
      </c>
      <c r="BR74" s="27">
        <f t="shared" si="196"/>
        <v>0.40429606340970664</v>
      </c>
      <c r="BS74" s="19">
        <f t="shared" si="197"/>
        <v>336.74983018954799</v>
      </c>
      <c r="BT74">
        <v>68</v>
      </c>
      <c r="BU74">
        <v>-6.31011063323119</v>
      </c>
      <c r="BV74" s="5">
        <f t="shared" si="241"/>
        <v>-0.33978978678299043</v>
      </c>
      <c r="BW74" s="5">
        <f t="shared" si="242"/>
        <v>0.33978978678299043</v>
      </c>
      <c r="BX74">
        <v>-0.144465267658234</v>
      </c>
      <c r="BY74" s="16">
        <f t="shared" si="157"/>
        <v>144.46526765823401</v>
      </c>
      <c r="BZ74" s="5">
        <f t="shared" si="158"/>
        <v>0.33859047107398593</v>
      </c>
      <c r="CA74" s="16">
        <f t="shared" si="198"/>
        <v>3611.6316914558502</v>
      </c>
      <c r="CB74" s="5">
        <f t="shared" si="199"/>
        <v>0.33859047107398599</v>
      </c>
      <c r="CC74" s="14">
        <f t="shared" si="159"/>
        <v>8.4947446695747605E-3</v>
      </c>
      <c r="CD74" s="6">
        <f t="shared" si="200"/>
        <v>3.9858816744274841E-2</v>
      </c>
      <c r="CE74">
        <v>68</v>
      </c>
      <c r="CF74">
        <v>-22.938180358178499</v>
      </c>
      <c r="CG74" s="5">
        <f t="shared" si="201"/>
        <v>-0.33982312813169813</v>
      </c>
      <c r="CH74" s="5">
        <f t="shared" si="243"/>
        <v>0.33982312813169813</v>
      </c>
      <c r="CI74">
        <v>-1.63409784436226</v>
      </c>
      <c r="CJ74" s="16">
        <f t="shared" si="202"/>
        <v>1634.09784436226</v>
      </c>
      <c r="CK74" s="6">
        <f t="shared" si="160"/>
        <v>3.829916822724047</v>
      </c>
      <c r="CL74" s="14">
        <f t="shared" si="161"/>
        <v>8.4955782032924525E-3</v>
      </c>
      <c r="CM74" s="6">
        <f t="shared" si="203"/>
        <v>0.45081296776713409</v>
      </c>
      <c r="CN74">
        <v>68</v>
      </c>
      <c r="CO74">
        <v>-22.985027886723302</v>
      </c>
      <c r="CP74" s="5">
        <f t="shared" si="244"/>
        <v>-0.3398988912242018</v>
      </c>
      <c r="CQ74" s="5">
        <f t="shared" si="245"/>
        <v>0.3398988912242018</v>
      </c>
      <c r="CR74">
        <v>-1.6417080536484701</v>
      </c>
      <c r="CS74" s="16">
        <f t="shared" si="246"/>
        <v>1641.70805364847</v>
      </c>
      <c r="CT74" s="6">
        <f t="shared" si="162"/>
        <v>3.8477532507386019</v>
      </c>
      <c r="CU74" s="14">
        <f t="shared" si="247"/>
        <v>8.4974722806050451E-3</v>
      </c>
      <c r="CV74" s="6">
        <f t="shared" si="248"/>
        <v>0.45281150954982941</v>
      </c>
      <c r="CW74" s="27">
        <f t="shared" si="206"/>
        <v>3.8388350367313242</v>
      </c>
      <c r="CX74" s="22">
        <f t="shared" si="207"/>
        <v>8.4965252419487488E-3</v>
      </c>
      <c r="CY74" s="27">
        <f t="shared" si="208"/>
        <v>0.45181235003909143</v>
      </c>
      <c r="CZ74" s="19">
        <f t="shared" si="209"/>
        <v>482.53454082114558</v>
      </c>
      <c r="DA74">
        <v>68</v>
      </c>
      <c r="DB74">
        <v>-6.6891608825256998</v>
      </c>
      <c r="DC74" s="5">
        <f t="shared" si="249"/>
        <v>-0.34009428270329956</v>
      </c>
      <c r="DD74" s="5">
        <f t="shared" si="250"/>
        <v>0.34009428270329956</v>
      </c>
      <c r="DE74">
        <v>-0.45388601720333099</v>
      </c>
      <c r="DF74" s="16">
        <f t="shared" si="163"/>
        <v>453.88601720333099</v>
      </c>
      <c r="DG74" s="5">
        <f t="shared" si="164"/>
        <v>1.063795352820307</v>
      </c>
      <c r="DH74" s="16">
        <f t="shared" si="210"/>
        <v>11347.150430083275</v>
      </c>
      <c r="DI74" s="5">
        <f t="shared" si="211"/>
        <v>1.063795352820307</v>
      </c>
      <c r="DJ74" s="14">
        <f t="shared" si="165"/>
        <v>8.5023570675824885E-3</v>
      </c>
      <c r="DK74" s="6">
        <f t="shared" si="212"/>
        <v>0.1251176990526911</v>
      </c>
      <c r="DL74">
        <v>68</v>
      </c>
      <c r="DM74">
        <v>-22.838053866689499</v>
      </c>
      <c r="DN74" s="5">
        <f t="shared" si="213"/>
        <v>-0.33984003163670096</v>
      </c>
      <c r="DO74" s="5">
        <f t="shared" si="251"/>
        <v>0.33984003163670096</v>
      </c>
      <c r="DP74">
        <v>-2.2426703944802302</v>
      </c>
      <c r="DQ74" s="16">
        <f t="shared" si="214"/>
        <v>2242.6703944802302</v>
      </c>
      <c r="DR74" s="6">
        <f t="shared" si="166"/>
        <v>5.2562587370630389</v>
      </c>
      <c r="DS74" s="14">
        <f t="shared" si="167"/>
        <v>8.4960007909175243E-3</v>
      </c>
      <c r="DT74" s="6">
        <f t="shared" si="215"/>
        <v>0.61867446418815486</v>
      </c>
      <c r="DU74">
        <v>68</v>
      </c>
      <c r="DV74">
        <v>-23.5438870514961</v>
      </c>
      <c r="DW74" s="5">
        <f t="shared" si="252"/>
        <v>-0.34016226925229986</v>
      </c>
      <c r="DX74" s="5">
        <f t="shared" si="253"/>
        <v>0.34016226925229986</v>
      </c>
      <c r="DY74">
        <v>-0.21585933864116699</v>
      </c>
      <c r="DZ74" s="16">
        <f t="shared" si="254"/>
        <v>215.859338641167</v>
      </c>
      <c r="EA74" s="6">
        <f t="shared" si="168"/>
        <v>0.5059203249402352</v>
      </c>
      <c r="EB74" s="14">
        <f t="shared" si="255"/>
        <v>8.5040567313074966E-3</v>
      </c>
      <c r="EC74" s="6">
        <f t="shared" si="256"/>
        <v>5.9491645096592632E-2</v>
      </c>
      <c r="ED74" s="27">
        <f t="shared" si="218"/>
        <v>3.160027044941673</v>
      </c>
      <c r="EE74" s="22">
        <f t="shared" si="219"/>
        <v>8.4991789292500064E-3</v>
      </c>
      <c r="EF74" s="27">
        <f t="shared" si="257"/>
        <v>0.37180380260808599</v>
      </c>
      <c r="EG74" s="19">
        <f t="shared" si="258"/>
        <v>398.11874797906489</v>
      </c>
      <c r="EH74">
        <v>68</v>
      </c>
      <c r="EI74">
        <v>-8.3648082184088093</v>
      </c>
      <c r="EJ74" s="5">
        <f t="shared" si="259"/>
        <v>-0.33990550361462013</v>
      </c>
      <c r="EK74" s="5">
        <f t="shared" si="260"/>
        <v>0.33990550361462013</v>
      </c>
      <c r="EL74">
        <v>-0.92152077704668001</v>
      </c>
      <c r="EM74" s="16">
        <f t="shared" si="169"/>
        <v>921.52077704668</v>
      </c>
      <c r="EN74" s="5">
        <f t="shared" si="170"/>
        <v>2.1598143212031564</v>
      </c>
      <c r="EO74" s="16">
        <f t="shared" si="220"/>
        <v>23038.019426167</v>
      </c>
      <c r="EP74" s="5">
        <f t="shared" si="221"/>
        <v>2.1598143212031564</v>
      </c>
      <c r="EQ74" s="14">
        <f t="shared" si="171"/>
        <v>8.4976375903655036E-3</v>
      </c>
      <c r="ER74" s="6">
        <f t="shared" si="222"/>
        <v>0.25416644311260367</v>
      </c>
      <c r="ES74">
        <v>68</v>
      </c>
      <c r="ET74">
        <v>-22.7684728003257</v>
      </c>
      <c r="EU74" s="5">
        <f t="shared" si="223"/>
        <v>-0.33977898344100055</v>
      </c>
      <c r="EV74" s="5">
        <f t="shared" si="261"/>
        <v>0.33977898344100055</v>
      </c>
      <c r="EW74">
        <v>-1.5317095443606401</v>
      </c>
      <c r="EX74" s="16">
        <f t="shared" si="224"/>
        <v>1531.7095443606402</v>
      </c>
      <c r="EY74" s="6">
        <f t="shared" si="172"/>
        <v>3.5899442445952507</v>
      </c>
      <c r="EZ74" s="14">
        <f t="shared" si="173"/>
        <v>8.4944745860250134E-3</v>
      </c>
      <c r="FA74" s="6">
        <f t="shared" si="225"/>
        <v>0.42262110601889086</v>
      </c>
      <c r="FB74" s="1"/>
      <c r="FC74" s="1"/>
      <c r="FD74" s="5"/>
      <c r="FE74" s="5"/>
      <c r="FF74" s="1"/>
      <c r="FG74" s="16"/>
      <c r="FH74" s="6"/>
      <c r="FI74" s="14"/>
      <c r="FJ74" s="6"/>
      <c r="FK74" s="27">
        <f t="shared" si="226"/>
        <v>2.8748792828992036</v>
      </c>
      <c r="FL74" s="22">
        <f t="shared" si="227"/>
        <v>8.4960560881952585E-3</v>
      </c>
      <c r="FM74" s="27">
        <f t="shared" si="228"/>
        <v>0.33837809603136559</v>
      </c>
      <c r="FN74" s="19">
        <f t="shared" si="229"/>
        <v>365.53486572052248</v>
      </c>
    </row>
    <row r="75" spans="6:170" x14ac:dyDescent="0.25">
      <c r="F75" s="1">
        <v>69</v>
      </c>
      <c r="G75" s="1">
        <v>-6.4464229654041798</v>
      </c>
      <c r="H75" s="5">
        <f t="shared" si="230"/>
        <v>-0.22994033403625025</v>
      </c>
      <c r="I75" s="5">
        <f t="shared" si="231"/>
        <v>0.22994033403625025</v>
      </c>
      <c r="J75" s="5">
        <v>-0.74925702065229405</v>
      </c>
      <c r="K75" s="16">
        <f t="shared" si="145"/>
        <v>749.25702065229405</v>
      </c>
      <c r="L75" s="5">
        <f t="shared" si="146"/>
        <v>1.756071142153814</v>
      </c>
      <c r="M75" s="16">
        <f t="shared" si="174"/>
        <v>18731.42551630735</v>
      </c>
      <c r="N75" s="5">
        <f t="shared" si="175"/>
        <v>1.7560711421538142</v>
      </c>
      <c r="O75" s="14">
        <f t="shared" si="147"/>
        <v>5.7485083509062566E-3</v>
      </c>
      <c r="P75" s="6">
        <f t="shared" si="176"/>
        <v>0.30548292443151243</v>
      </c>
      <c r="Q75" s="1">
        <v>69</v>
      </c>
      <c r="R75" s="1">
        <v>-23.337673277988799</v>
      </c>
      <c r="S75" s="5">
        <f t="shared" si="177"/>
        <v>-0.34491573974390022</v>
      </c>
      <c r="T75" s="5">
        <f t="shared" si="232"/>
        <v>0.34491573974390022</v>
      </c>
      <c r="U75" s="1">
        <v>-2.2377559915185001</v>
      </c>
      <c r="V75" s="16">
        <f t="shared" si="178"/>
        <v>2237.7559915185002</v>
      </c>
      <c r="W75" s="6">
        <f t="shared" si="148"/>
        <v>5.2447406051214847</v>
      </c>
      <c r="X75" s="14">
        <f t="shared" si="149"/>
        <v>8.6228934935975061E-3</v>
      </c>
      <c r="Y75" s="6">
        <f t="shared" si="179"/>
        <v>0.60823441794981026</v>
      </c>
      <c r="Z75" s="1"/>
      <c r="AA75" s="1"/>
      <c r="AB75" s="5"/>
      <c r="AC75" s="5"/>
      <c r="AD75" s="1"/>
      <c r="AE75" s="16"/>
      <c r="AF75" s="6"/>
      <c r="AG75" s="14"/>
      <c r="AH75" s="6"/>
      <c r="AI75" s="27">
        <f t="shared" si="182"/>
        <v>5.2447406051214847</v>
      </c>
      <c r="AJ75" s="22">
        <f t="shared" si="183"/>
        <v>8.6228934935975061E-3</v>
      </c>
      <c r="AK75" s="27">
        <f t="shared" si="184"/>
        <v>0.60823441794981015</v>
      </c>
      <c r="AL75" s="19">
        <f t="shared" si="185"/>
        <v>703.97092167126164</v>
      </c>
      <c r="AM75">
        <v>69</v>
      </c>
      <c r="AN75">
        <v>-6.47870055741169</v>
      </c>
      <c r="AO75" s="5">
        <f t="shared" si="233"/>
        <v>-0.22972068160376047</v>
      </c>
      <c r="AP75" s="5">
        <f t="shared" si="234"/>
        <v>0.22972068160376047</v>
      </c>
      <c r="AQ75">
        <v>-0.74723046272993099</v>
      </c>
      <c r="AR75" s="16">
        <f t="shared" si="151"/>
        <v>747.23046272993099</v>
      </c>
      <c r="AS75" s="5">
        <f t="shared" si="152"/>
        <v>1.7513213970232759</v>
      </c>
      <c r="AT75" s="16">
        <f t="shared" si="186"/>
        <v>18680.761568248276</v>
      </c>
      <c r="AU75" s="5">
        <f t="shared" si="187"/>
        <v>1.7513213970232759</v>
      </c>
      <c r="AV75" s="14">
        <f t="shared" si="153"/>
        <v>5.7430170400940119E-3</v>
      </c>
      <c r="AW75" s="6">
        <f t="shared" si="188"/>
        <v>0.30494797156210546</v>
      </c>
      <c r="AX75">
        <v>69</v>
      </c>
      <c r="AY75">
        <v>-22.830238393791401</v>
      </c>
      <c r="AZ75" s="5">
        <f t="shared" si="189"/>
        <v>-0.3446680545016001</v>
      </c>
      <c r="BA75" s="5">
        <f t="shared" si="235"/>
        <v>0.3446680545016001</v>
      </c>
      <c r="BB75">
        <v>-2.7354443445801699</v>
      </c>
      <c r="BC75" s="16">
        <f t="shared" si="190"/>
        <v>2735.4443445801699</v>
      </c>
      <c r="BD75" s="6">
        <f t="shared" si="154"/>
        <v>6.4111976826097736</v>
      </c>
      <c r="BE75" s="14">
        <f t="shared" si="155"/>
        <v>8.6167013625400024E-3</v>
      </c>
      <c r="BF75" s="6">
        <f t="shared" si="191"/>
        <v>0.74404315675620702</v>
      </c>
      <c r="BG75">
        <v>70</v>
      </c>
      <c r="BH75">
        <v>-22.750854738088499</v>
      </c>
      <c r="BI75" s="5">
        <f t="shared" si="236"/>
        <v>-0.34231171522040071</v>
      </c>
      <c r="BJ75" s="5">
        <f t="shared" si="237"/>
        <v>0.34231171522040071</v>
      </c>
      <c r="BK75">
        <v>-0.36411602050066</v>
      </c>
      <c r="BL75" s="16">
        <f t="shared" si="192"/>
        <v>555.00399321317695</v>
      </c>
      <c r="BM75" s="6">
        <f t="shared" si="238"/>
        <v>1.3007906090933834</v>
      </c>
      <c r="BN75" s="14">
        <f t="shared" si="239"/>
        <v>8.5577928805100172E-3</v>
      </c>
      <c r="BO75" s="6">
        <f t="shared" si="240"/>
        <v>0.15200071177883667</v>
      </c>
      <c r="BP75" s="27">
        <f t="shared" si="194"/>
        <v>3.1544365629088111</v>
      </c>
      <c r="BQ75" s="22">
        <f t="shared" si="195"/>
        <v>7.6391704277146769E-3</v>
      </c>
      <c r="BR75" s="27">
        <f t="shared" si="196"/>
        <v>0.41292920386546317</v>
      </c>
      <c r="BS75" s="19">
        <f t="shared" si="197"/>
        <v>368.05007608734257</v>
      </c>
      <c r="BT75">
        <v>69</v>
      </c>
      <c r="BU75">
        <v>-6.3151907651207804</v>
      </c>
      <c r="BV75" s="5">
        <f t="shared" si="241"/>
        <v>-0.34486991867258077</v>
      </c>
      <c r="BW75" s="5">
        <f t="shared" si="242"/>
        <v>0.34486991867258077</v>
      </c>
      <c r="BX75">
        <v>-0.14443416148424101</v>
      </c>
      <c r="BY75" s="16">
        <f t="shared" si="157"/>
        <v>144.434161484241</v>
      </c>
      <c r="BZ75" s="5">
        <f t="shared" si="158"/>
        <v>0.33851756597868982</v>
      </c>
      <c r="CA75" s="16">
        <f t="shared" si="198"/>
        <v>3610.8540371060249</v>
      </c>
      <c r="CB75" s="5">
        <f t="shared" si="199"/>
        <v>0.33851756597868987</v>
      </c>
      <c r="CC75" s="14">
        <f t="shared" si="159"/>
        <v>8.6217479668145199E-3</v>
      </c>
      <c r="CD75" s="6">
        <f t="shared" si="200"/>
        <v>3.926321753798169E-2</v>
      </c>
      <c r="CE75">
        <v>69</v>
      </c>
      <c r="CF75">
        <v>-22.9432372535695</v>
      </c>
      <c r="CG75" s="5">
        <f t="shared" si="201"/>
        <v>-0.34488002352269831</v>
      </c>
      <c r="CH75" s="5">
        <f t="shared" si="243"/>
        <v>0.34488002352269831</v>
      </c>
      <c r="CI75">
        <v>-1.69473718851805</v>
      </c>
      <c r="CJ75" s="16">
        <f t="shared" si="202"/>
        <v>1694.7371885180501</v>
      </c>
      <c r="CK75" s="6">
        <f t="shared" si="160"/>
        <v>3.9720402855891797</v>
      </c>
      <c r="CL75" s="14">
        <f t="shared" si="161"/>
        <v>8.622000588067457E-3</v>
      </c>
      <c r="CM75" s="6">
        <f t="shared" si="203"/>
        <v>0.46068661733639205</v>
      </c>
      <c r="CN75">
        <v>69</v>
      </c>
      <c r="CO75">
        <v>-22.989877702536798</v>
      </c>
      <c r="CP75" s="5">
        <f t="shared" si="244"/>
        <v>-0.34474870703769867</v>
      </c>
      <c r="CQ75" s="5">
        <f t="shared" si="245"/>
        <v>0.34474870703769867</v>
      </c>
      <c r="CR75">
        <v>-1.6797011718154</v>
      </c>
      <c r="CS75" s="16">
        <f t="shared" si="246"/>
        <v>1679.7011718154001</v>
      </c>
      <c r="CT75" s="6">
        <f t="shared" si="162"/>
        <v>3.9367996214423435</v>
      </c>
      <c r="CU75" s="14">
        <f t="shared" si="247"/>
        <v>8.6187176759424666E-3</v>
      </c>
      <c r="CV75" s="6">
        <f t="shared" si="248"/>
        <v>0.45677324277962844</v>
      </c>
      <c r="CW75" s="27">
        <f t="shared" si="206"/>
        <v>3.9544199535157616</v>
      </c>
      <c r="CX75" s="22">
        <f t="shared" si="207"/>
        <v>8.6203591320049618E-3</v>
      </c>
      <c r="CY75" s="27">
        <f t="shared" si="208"/>
        <v>0.4587303026429741</v>
      </c>
      <c r="CZ75" s="19">
        <f t="shared" si="209"/>
        <v>513.79346811647247</v>
      </c>
      <c r="DA75">
        <v>69</v>
      </c>
      <c r="DB75">
        <v>-6.69398164107439</v>
      </c>
      <c r="DC75" s="5">
        <f t="shared" si="249"/>
        <v>-0.34491504125198968</v>
      </c>
      <c r="DD75" s="5">
        <f t="shared" si="250"/>
        <v>0.34491504125198968</v>
      </c>
      <c r="DE75">
        <v>-0.48136394470930099</v>
      </c>
      <c r="DF75" s="16">
        <f t="shared" si="163"/>
        <v>481.36394470930099</v>
      </c>
      <c r="DG75" s="5">
        <f t="shared" si="164"/>
        <v>1.1281967454124242</v>
      </c>
      <c r="DH75" s="16">
        <f t="shared" si="210"/>
        <v>12034.098617732525</v>
      </c>
      <c r="DI75" s="5">
        <f t="shared" si="211"/>
        <v>1.1281967454124242</v>
      </c>
      <c r="DJ75" s="14">
        <f t="shared" si="165"/>
        <v>8.6228760312997421E-3</v>
      </c>
      <c r="DK75" s="6">
        <f t="shared" si="212"/>
        <v>0.13083763947402699</v>
      </c>
      <c r="DL75">
        <v>69</v>
      </c>
      <c r="DM75">
        <v>-22.843103777161101</v>
      </c>
      <c r="DN75" s="5">
        <f t="shared" si="213"/>
        <v>-0.34488994210830271</v>
      </c>
      <c r="DO75" s="5">
        <f t="shared" si="251"/>
        <v>0.34488994210830271</v>
      </c>
      <c r="DP75">
        <v>-2.3289484903216402</v>
      </c>
      <c r="DQ75" s="16">
        <f t="shared" si="214"/>
        <v>2328.9484903216403</v>
      </c>
      <c r="DR75" s="6">
        <f t="shared" si="166"/>
        <v>5.4584730241913437</v>
      </c>
      <c r="DS75" s="14">
        <f t="shared" si="167"/>
        <v>8.622248552707568E-3</v>
      </c>
      <c r="DT75" s="6">
        <f t="shared" si="215"/>
        <v>0.63306839171056695</v>
      </c>
      <c r="DU75">
        <v>69</v>
      </c>
      <c r="DV75">
        <v>-23.548585899917899</v>
      </c>
      <c r="DW75" s="5">
        <f t="shared" si="252"/>
        <v>-0.34486111767409966</v>
      </c>
      <c r="DX75" s="5">
        <f t="shared" si="253"/>
        <v>0.34486111767409966</v>
      </c>
      <c r="DY75">
        <v>-0.21786205470562001</v>
      </c>
      <c r="DZ75" s="16">
        <f t="shared" si="254"/>
        <v>217.86205470562001</v>
      </c>
      <c r="EA75" s="6">
        <f t="shared" si="168"/>
        <v>0.51061419071629688</v>
      </c>
      <c r="EB75" s="14">
        <f t="shared" si="255"/>
        <v>8.6215279418524922E-3</v>
      </c>
      <c r="EC75" s="6">
        <f t="shared" si="256"/>
        <v>5.92254869624168E-2</v>
      </c>
      <c r="ED75" s="27">
        <f t="shared" si="218"/>
        <v>3.293334884801884</v>
      </c>
      <c r="EE75" s="22">
        <f t="shared" si="219"/>
        <v>8.6225622920036542E-3</v>
      </c>
      <c r="EF75" s="27">
        <f t="shared" si="257"/>
        <v>0.38194387854478468</v>
      </c>
      <c r="EG75" s="19">
        <f t="shared" si="258"/>
        <v>419.22406125498452</v>
      </c>
      <c r="EH75">
        <v>69</v>
      </c>
      <c r="EI75">
        <v>-8.3697461373391295</v>
      </c>
      <c r="EJ75" s="5">
        <f t="shared" si="259"/>
        <v>-0.34484342254494038</v>
      </c>
      <c r="EK75" s="5">
        <f t="shared" si="260"/>
        <v>0.34484342254494038</v>
      </c>
      <c r="EL75">
        <v>-0.971426442265511</v>
      </c>
      <c r="EM75" s="16">
        <f t="shared" si="169"/>
        <v>971.42644226551101</v>
      </c>
      <c r="EN75" s="5">
        <f t="shared" si="170"/>
        <v>2.2767807240597913</v>
      </c>
      <c r="EO75" s="16">
        <f t="shared" si="220"/>
        <v>24285.661056637775</v>
      </c>
      <c r="EP75" s="5">
        <f t="shared" si="221"/>
        <v>2.2767807240597917</v>
      </c>
      <c r="EQ75" s="14">
        <f t="shared" si="171"/>
        <v>8.6210855636235095E-3</v>
      </c>
      <c r="ER75" s="6">
        <f t="shared" si="222"/>
        <v>0.26409443535354993</v>
      </c>
      <c r="ES75">
        <v>69</v>
      </c>
      <c r="ET75">
        <v>-22.773578217623498</v>
      </c>
      <c r="EU75" s="5">
        <f t="shared" si="223"/>
        <v>-0.344884400738799</v>
      </c>
      <c r="EV75" s="5">
        <f t="shared" si="261"/>
        <v>0.344884400738799</v>
      </c>
      <c r="EW75">
        <v>-1.54457781463861</v>
      </c>
      <c r="EX75" s="16">
        <f t="shared" si="224"/>
        <v>1544.5778146386099</v>
      </c>
      <c r="EY75" s="6">
        <f t="shared" si="172"/>
        <v>3.6201042530592424</v>
      </c>
      <c r="EZ75" s="14">
        <f t="shared" si="173"/>
        <v>8.6221100184699744E-3</v>
      </c>
      <c r="FA75" s="6">
        <f t="shared" si="225"/>
        <v>0.4198629158412947</v>
      </c>
      <c r="FB75" s="1"/>
      <c r="FC75" s="1"/>
      <c r="FD75" s="5"/>
      <c r="FE75" s="5"/>
      <c r="FF75" s="1"/>
      <c r="FG75" s="16"/>
      <c r="FH75" s="6"/>
      <c r="FI75" s="14"/>
      <c r="FJ75" s="6"/>
      <c r="FK75" s="27">
        <f t="shared" si="226"/>
        <v>2.9484424885595168</v>
      </c>
      <c r="FL75" s="22">
        <f t="shared" si="227"/>
        <v>8.6215977910467419E-3</v>
      </c>
      <c r="FM75" s="27">
        <f t="shared" si="228"/>
        <v>0.3419833028654366</v>
      </c>
      <c r="FN75" s="19">
        <f t="shared" si="229"/>
        <v>365.27960759224226</v>
      </c>
    </row>
    <row r="76" spans="6:170" x14ac:dyDescent="0.25">
      <c r="F76" s="1">
        <v>70</v>
      </c>
      <c r="G76" s="1">
        <v>-6.4497322805239996</v>
      </c>
      <c r="H76" s="5">
        <f t="shared" si="230"/>
        <v>-0.23324964915607005</v>
      </c>
      <c r="I76" s="5">
        <f t="shared" si="231"/>
        <v>0.23324964915607005</v>
      </c>
      <c r="J76" s="5">
        <v>-0.75856465846300103</v>
      </c>
      <c r="K76" s="16">
        <f t="shared" si="145"/>
        <v>758.56465846300102</v>
      </c>
      <c r="L76" s="5">
        <f t="shared" si="146"/>
        <v>1.7778859182726585</v>
      </c>
      <c r="M76" s="16">
        <f t="shared" si="174"/>
        <v>18964.116461575024</v>
      </c>
      <c r="N76" s="5">
        <f t="shared" si="175"/>
        <v>1.7778859182726585</v>
      </c>
      <c r="O76" s="14">
        <f t="shared" si="147"/>
        <v>5.8312412289017509E-3</v>
      </c>
      <c r="P76" s="6">
        <f t="shared" si="176"/>
        <v>0.30488979078087353</v>
      </c>
      <c r="Q76" s="1">
        <v>70</v>
      </c>
      <c r="R76" s="1">
        <v>-23.342965285767299</v>
      </c>
      <c r="S76" s="5">
        <f t="shared" si="177"/>
        <v>-0.35020774752240058</v>
      </c>
      <c r="T76" s="5">
        <f t="shared" si="232"/>
        <v>0.35020774752240058</v>
      </c>
      <c r="U76" s="1">
        <v>-2.3028409108519599</v>
      </c>
      <c r="V76" s="16">
        <f t="shared" si="178"/>
        <v>2302.84091085196</v>
      </c>
      <c r="W76" s="6">
        <f t="shared" si="148"/>
        <v>5.3972833848092812</v>
      </c>
      <c r="X76" s="14">
        <f t="shared" si="149"/>
        <v>8.7551936880600149E-3</v>
      </c>
      <c r="Y76" s="6">
        <f t="shared" si="179"/>
        <v>0.61646647431339885</v>
      </c>
      <c r="Z76" s="1"/>
      <c r="AA76" s="1"/>
      <c r="AB76" s="5"/>
      <c r="AC76" s="5"/>
      <c r="AD76" s="1"/>
      <c r="AE76" s="16"/>
      <c r="AF76" s="6"/>
      <c r="AG76" s="14"/>
      <c r="AH76" s="6"/>
      <c r="AI76" s="27">
        <f t="shared" si="182"/>
        <v>5.3972833848092812</v>
      </c>
      <c r="AJ76" s="22">
        <f t="shared" si="183"/>
        <v>8.7551936880600149E-3</v>
      </c>
      <c r="AK76" s="27">
        <f t="shared" si="184"/>
        <v>0.61646647431339885</v>
      </c>
      <c r="AL76" s="19">
        <f t="shared" si="185"/>
        <v>636.76295935447172</v>
      </c>
      <c r="AM76">
        <v>70</v>
      </c>
      <c r="AN76">
        <v>-6.4819904544555396</v>
      </c>
      <c r="AO76" s="5">
        <f t="shared" si="233"/>
        <v>-0.23301057864760999</v>
      </c>
      <c r="AP76" s="5">
        <f t="shared" si="234"/>
        <v>0.23301057864760999</v>
      </c>
      <c r="AQ76">
        <v>-0.76532531529665004</v>
      </c>
      <c r="AR76" s="16">
        <f t="shared" si="151"/>
        <v>765.32531529665005</v>
      </c>
      <c r="AS76" s="5">
        <f t="shared" si="152"/>
        <v>1.7937312077265237</v>
      </c>
      <c r="AT76" s="16">
        <f t="shared" si="186"/>
        <v>19133.132882416252</v>
      </c>
      <c r="AU76" s="5">
        <f t="shared" si="187"/>
        <v>1.7937312077265237</v>
      </c>
      <c r="AV76" s="14">
        <f t="shared" si="153"/>
        <v>5.8252644661902497E-3</v>
      </c>
      <c r="AW76" s="6">
        <f t="shared" si="188"/>
        <v>0.30792270773924746</v>
      </c>
      <c r="AX76">
        <v>70</v>
      </c>
      <c r="AY76">
        <v>-22.835546746281299</v>
      </c>
      <c r="AZ76" s="5">
        <f t="shared" si="189"/>
        <v>-0.34997640699149812</v>
      </c>
      <c r="BA76" s="5">
        <f t="shared" si="235"/>
        <v>0.34997640699149812</v>
      </c>
      <c r="BB76">
        <v>-2.8205711394548398</v>
      </c>
      <c r="BC76" s="16">
        <f t="shared" si="190"/>
        <v>2820.5711394548398</v>
      </c>
      <c r="BD76" s="6">
        <f t="shared" si="154"/>
        <v>6.6107136080972815</v>
      </c>
      <c r="BE76" s="14">
        <f t="shared" si="155"/>
        <v>8.7494101747874527E-3</v>
      </c>
      <c r="BF76" s="6">
        <f t="shared" si="191"/>
        <v>0.75556105794958617</v>
      </c>
      <c r="BG76">
        <v>71</v>
      </c>
      <c r="BH76">
        <v>-22.755999690030201</v>
      </c>
      <c r="BI76" s="5">
        <f t="shared" si="236"/>
        <v>-0.34745666716210266</v>
      </c>
      <c r="BJ76" s="5">
        <f t="shared" si="237"/>
        <v>0.34745666716210266</v>
      </c>
      <c r="BK76">
        <v>-0.36956202238798103</v>
      </c>
      <c r="BL76" s="16">
        <f t="shared" si="192"/>
        <v>603.40035706758499</v>
      </c>
      <c r="BM76" s="6">
        <f t="shared" si="238"/>
        <v>1.4142195868771523</v>
      </c>
      <c r="BN76" s="14">
        <f t="shared" si="239"/>
        <v>8.6864166790525665E-3</v>
      </c>
      <c r="BO76" s="6">
        <f t="shared" si="240"/>
        <v>0.1628081681008425</v>
      </c>
      <c r="BP76" s="27">
        <f t="shared" si="194"/>
        <v>3.2728881342336522</v>
      </c>
      <c r="BQ76" s="22">
        <f t="shared" si="195"/>
        <v>7.7536971066767572E-3</v>
      </c>
      <c r="BR76" s="27">
        <f t="shared" si="196"/>
        <v>0.4221067819911804</v>
      </c>
      <c r="BS76" s="19">
        <f t="shared" si="197"/>
        <v>356.10929790612477</v>
      </c>
      <c r="BT76">
        <v>70</v>
      </c>
      <c r="BU76">
        <v>-6.3201168562542298</v>
      </c>
      <c r="BV76" s="5">
        <f t="shared" si="241"/>
        <v>-0.34979600980603021</v>
      </c>
      <c r="BW76" s="5">
        <f t="shared" si="242"/>
        <v>0.34979600980603021</v>
      </c>
      <c r="BX76">
        <v>-0.144720263779163</v>
      </c>
      <c r="BY76" s="16">
        <f t="shared" si="157"/>
        <v>144.72026377916299</v>
      </c>
      <c r="BZ76" s="5">
        <f t="shared" si="158"/>
        <v>0.33918811823241329</v>
      </c>
      <c r="CA76" s="16">
        <f t="shared" si="198"/>
        <v>3618.0065944790749</v>
      </c>
      <c r="CB76" s="5">
        <f t="shared" si="199"/>
        <v>0.33918811823241329</v>
      </c>
      <c r="CC76" s="14">
        <f t="shared" si="159"/>
        <v>8.7449002451507555E-3</v>
      </c>
      <c r="CD76" s="6">
        <f t="shared" si="200"/>
        <v>3.8786962540882132E-2</v>
      </c>
      <c r="CE76">
        <v>70</v>
      </c>
      <c r="CF76">
        <v>-22.9482931710718</v>
      </c>
      <c r="CG76" s="5">
        <f t="shared" si="201"/>
        <v>-0.3499359410249987</v>
      </c>
      <c r="CH76" s="5">
        <f t="shared" si="243"/>
        <v>0.3499359410249987</v>
      </c>
      <c r="CI76">
        <v>-1.7455216497182799</v>
      </c>
      <c r="CJ76" s="16">
        <f t="shared" si="202"/>
        <v>1745.5216497182798</v>
      </c>
      <c r="CK76" s="6">
        <f t="shared" si="160"/>
        <v>4.0910663665272189</v>
      </c>
      <c r="CL76" s="14">
        <f t="shared" si="161"/>
        <v>8.7483985256249681E-3</v>
      </c>
      <c r="CM76" s="6">
        <f t="shared" si="203"/>
        <v>0.46763603127407383</v>
      </c>
      <c r="CN76">
        <v>70</v>
      </c>
      <c r="CO76">
        <v>-22.995037183110899</v>
      </c>
      <c r="CP76" s="5">
        <f t="shared" si="244"/>
        <v>-0.34990818761179909</v>
      </c>
      <c r="CQ76" s="5">
        <f t="shared" si="245"/>
        <v>0.34990818761179909</v>
      </c>
      <c r="CR76">
        <v>-1.74711793661118</v>
      </c>
      <c r="CS76" s="16">
        <f t="shared" si="246"/>
        <v>1747.1179366111801</v>
      </c>
      <c r="CT76" s="6">
        <f t="shared" si="162"/>
        <v>4.0948076639324533</v>
      </c>
      <c r="CU76" s="14">
        <f t="shared" si="247"/>
        <v>8.7477046902949777E-3</v>
      </c>
      <c r="CV76" s="6">
        <f t="shared" si="248"/>
        <v>0.46810081145919141</v>
      </c>
      <c r="CW76" s="27">
        <f t="shared" si="206"/>
        <v>4.0929370152298361</v>
      </c>
      <c r="CX76" s="22">
        <f t="shared" si="207"/>
        <v>8.7480516079599738E-3</v>
      </c>
      <c r="CY76" s="27">
        <f t="shared" si="208"/>
        <v>0.46786841215084007</v>
      </c>
      <c r="CZ76" s="19">
        <f t="shared" si="209"/>
        <v>515.22806819042137</v>
      </c>
      <c r="DA76">
        <v>70</v>
      </c>
      <c r="DB76">
        <v>-6.6991213776096501</v>
      </c>
      <c r="DC76" s="5">
        <f t="shared" si="249"/>
        <v>-0.3500547777872498</v>
      </c>
      <c r="DD76" s="5">
        <f t="shared" si="250"/>
        <v>0.3500547777872498</v>
      </c>
      <c r="DE76">
        <v>-0.51096174865961097</v>
      </c>
      <c r="DF76" s="16">
        <f t="shared" si="163"/>
        <v>510.96174865961098</v>
      </c>
      <c r="DG76" s="5">
        <f t="shared" si="164"/>
        <v>1.1975665984209631</v>
      </c>
      <c r="DH76" s="16">
        <f t="shared" si="210"/>
        <v>12774.043716490274</v>
      </c>
      <c r="DI76" s="5">
        <f t="shared" si="211"/>
        <v>1.1975665984209634</v>
      </c>
      <c r="DJ76" s="14">
        <f t="shared" si="165"/>
        <v>8.7513694446812451E-3</v>
      </c>
      <c r="DK76" s="6">
        <f t="shared" si="212"/>
        <v>0.13684333703324561</v>
      </c>
      <c r="DL76">
        <v>70</v>
      </c>
      <c r="DM76">
        <v>-22.8479583427197</v>
      </c>
      <c r="DN76" s="5">
        <f t="shared" si="213"/>
        <v>-0.34974450766690168</v>
      </c>
      <c r="DO76" s="5">
        <f t="shared" si="251"/>
        <v>0.34974450766690168</v>
      </c>
      <c r="DP76">
        <v>-2.4057948961853999</v>
      </c>
      <c r="DQ76" s="16">
        <f t="shared" si="214"/>
        <v>2405.7948961853999</v>
      </c>
      <c r="DR76" s="6">
        <f t="shared" si="166"/>
        <v>5.6385817879345304</v>
      </c>
      <c r="DS76" s="14">
        <f t="shared" si="167"/>
        <v>8.7436126916725417E-3</v>
      </c>
      <c r="DT76" s="6">
        <f t="shared" si="215"/>
        <v>0.64488009553588099</v>
      </c>
      <c r="DU76">
        <v>70</v>
      </c>
      <c r="DV76">
        <v>-23.554057094162399</v>
      </c>
      <c r="DW76" s="5">
        <f t="shared" si="252"/>
        <v>-0.35033231191859926</v>
      </c>
      <c r="DX76" s="5">
        <f t="shared" si="253"/>
        <v>0.35033231191859926</v>
      </c>
      <c r="DY76">
        <v>-0.219168141484261</v>
      </c>
      <c r="DZ76" s="16">
        <f t="shared" si="254"/>
        <v>219.16814148426101</v>
      </c>
      <c r="EA76" s="6">
        <f t="shared" si="168"/>
        <v>0.51367533160373668</v>
      </c>
      <c r="EB76" s="14">
        <f t="shared" si="255"/>
        <v>8.7583077979649822E-3</v>
      </c>
      <c r="EC76" s="6">
        <f t="shared" si="256"/>
        <v>5.8650066137558056E-2</v>
      </c>
      <c r="ED76" s="27">
        <f t="shared" si="218"/>
        <v>3.4180741931777465</v>
      </c>
      <c r="EE76" s="22">
        <f t="shared" si="219"/>
        <v>8.7474910681768943E-3</v>
      </c>
      <c r="EF76" s="27">
        <f t="shared" si="257"/>
        <v>0.3907490921154062</v>
      </c>
      <c r="EG76" s="19">
        <f t="shared" si="258"/>
        <v>434.72845206314065</v>
      </c>
      <c r="EH76">
        <v>70</v>
      </c>
      <c r="EI76">
        <v>-8.3747014720018598</v>
      </c>
      <c r="EJ76" s="5">
        <f t="shared" si="259"/>
        <v>-0.34979875720767062</v>
      </c>
      <c r="EK76" s="5">
        <f t="shared" si="260"/>
        <v>0.34979875720767062</v>
      </c>
      <c r="EL76">
        <v>-1.02228913456202</v>
      </c>
      <c r="EM76" s="16">
        <f t="shared" si="169"/>
        <v>1022.28913456202</v>
      </c>
      <c r="EN76" s="5">
        <f t="shared" si="170"/>
        <v>2.3959901591297341</v>
      </c>
      <c r="EO76" s="16">
        <f t="shared" si="220"/>
        <v>25557.228364050497</v>
      </c>
      <c r="EP76" s="5">
        <f t="shared" si="221"/>
        <v>2.3959901591297341</v>
      </c>
      <c r="EQ76" s="14">
        <f t="shared" si="171"/>
        <v>8.7449689301917662E-3</v>
      </c>
      <c r="ER76" s="6">
        <f t="shared" si="222"/>
        <v>0.27398498248034292</v>
      </c>
      <c r="ES76">
        <v>70</v>
      </c>
      <c r="ET76">
        <v>-22.778430082346699</v>
      </c>
      <c r="EU76" s="5">
        <f t="shared" si="223"/>
        <v>-0.3497362654619991</v>
      </c>
      <c r="EV76" s="5">
        <f t="shared" si="261"/>
        <v>0.3497362654619991</v>
      </c>
      <c r="EW76">
        <v>-1.5470363199710799</v>
      </c>
      <c r="EX76" s="16">
        <f t="shared" si="224"/>
        <v>1547.0363199710798</v>
      </c>
      <c r="EY76" s="6">
        <f t="shared" si="172"/>
        <v>3.6258663749322189</v>
      </c>
      <c r="EZ76" s="14">
        <f t="shared" si="173"/>
        <v>8.7434066365499781E-3</v>
      </c>
      <c r="FA76" s="6">
        <f t="shared" si="225"/>
        <v>0.41469721421568623</v>
      </c>
      <c r="FB76" s="1"/>
      <c r="FC76" s="1"/>
      <c r="FD76" s="5"/>
      <c r="FE76" s="5"/>
      <c r="FF76" s="1"/>
      <c r="FG76" s="16"/>
      <c r="FH76" s="6"/>
      <c r="FI76" s="14"/>
      <c r="FJ76" s="6"/>
      <c r="FK76" s="27">
        <f t="shared" si="226"/>
        <v>3.0109282670309767</v>
      </c>
      <c r="FL76" s="22">
        <f t="shared" si="227"/>
        <v>8.7441877833708721E-3</v>
      </c>
      <c r="FM76" s="27">
        <f t="shared" si="228"/>
        <v>0.34433481320666104</v>
      </c>
      <c r="FN76" s="19">
        <f t="shared" si="229"/>
        <v>381.89300644168162</v>
      </c>
    </row>
    <row r="77" spans="6:170" x14ac:dyDescent="0.25">
      <c r="F77" s="1">
        <v>71</v>
      </c>
      <c r="G77" s="1">
        <v>-6.4530362405389496</v>
      </c>
      <c r="H77" s="5">
        <f t="shared" si="230"/>
        <v>-0.23655360917102009</v>
      </c>
      <c r="I77" s="5">
        <f t="shared" si="231"/>
        <v>0.23655360917102009</v>
      </c>
      <c r="J77" s="5">
        <v>-0.76955575495958295</v>
      </c>
      <c r="K77" s="16">
        <f t="shared" si="145"/>
        <v>769.55575495958294</v>
      </c>
      <c r="L77" s="5">
        <f t="shared" si="146"/>
        <v>1.8036463006865227</v>
      </c>
      <c r="M77" s="16">
        <f t="shared" si="174"/>
        <v>19238.893873989575</v>
      </c>
      <c r="N77" s="5">
        <f t="shared" si="175"/>
        <v>1.8036463006865227</v>
      </c>
      <c r="O77" s="14">
        <f t="shared" si="147"/>
        <v>5.9138402292755023E-3</v>
      </c>
      <c r="P77" s="6">
        <f t="shared" si="176"/>
        <v>0.30498732308625204</v>
      </c>
      <c r="Q77" s="1">
        <v>71</v>
      </c>
      <c r="R77" s="1">
        <v>-23.347626695021098</v>
      </c>
      <c r="S77" s="5">
        <f t="shared" si="177"/>
        <v>-0.3548691567761999</v>
      </c>
      <c r="T77" s="5">
        <f t="shared" si="232"/>
        <v>0.3548691567761999</v>
      </c>
      <c r="U77" s="1">
        <v>-2.3598782718181601</v>
      </c>
      <c r="V77" s="16">
        <f t="shared" si="178"/>
        <v>2359.8782718181601</v>
      </c>
      <c r="W77" s="6">
        <f t="shared" si="148"/>
        <v>5.5309646995738131</v>
      </c>
      <c r="X77" s="14">
        <f t="shared" si="149"/>
        <v>8.8717289194049972E-3</v>
      </c>
      <c r="Y77" s="6">
        <f t="shared" si="179"/>
        <v>0.6234370718289215</v>
      </c>
      <c r="Z77" s="1"/>
      <c r="AA77" s="1"/>
      <c r="AB77" s="5"/>
      <c r="AC77" s="5"/>
      <c r="AD77" s="1"/>
      <c r="AE77" s="16"/>
      <c r="AF77" s="6"/>
      <c r="AG77" s="14"/>
      <c r="AH77" s="6"/>
      <c r="AI77" s="27">
        <f t="shared" si="182"/>
        <v>5.5309646995738131</v>
      </c>
      <c r="AJ77" s="22">
        <f t="shared" si="183"/>
        <v>8.8717289194049972E-3</v>
      </c>
      <c r="AK77" s="27">
        <f t="shared" si="184"/>
        <v>0.6234370718289215</v>
      </c>
      <c r="AL77" s="19">
        <f t="shared" si="185"/>
        <v>702.78106407830114</v>
      </c>
      <c r="AM77">
        <v>71</v>
      </c>
      <c r="AN77">
        <v>-6.4853610040355596</v>
      </c>
      <c r="AO77" s="5">
        <f t="shared" si="233"/>
        <v>-0.23638112822763002</v>
      </c>
      <c r="AP77" s="5">
        <f t="shared" si="234"/>
        <v>0.23638112822763002</v>
      </c>
      <c r="AQ77">
        <v>-0.784367695450783</v>
      </c>
      <c r="AR77" s="16">
        <f t="shared" si="151"/>
        <v>784.367695450783</v>
      </c>
      <c r="AS77" s="5">
        <f t="shared" si="152"/>
        <v>1.8383617862127728</v>
      </c>
      <c r="AT77" s="16">
        <f t="shared" si="186"/>
        <v>19609.192386269577</v>
      </c>
      <c r="AU77" s="5">
        <f t="shared" si="187"/>
        <v>1.838361786212773</v>
      </c>
      <c r="AV77" s="14">
        <f t="shared" si="153"/>
        <v>5.9095282056907507E-3</v>
      </c>
      <c r="AW77" s="6">
        <f t="shared" si="188"/>
        <v>0.3110843577059958</v>
      </c>
      <c r="AX77">
        <v>71</v>
      </c>
      <c r="AY77">
        <v>-22.8405591710187</v>
      </c>
      <c r="AZ77" s="5">
        <f t="shared" si="189"/>
        <v>-0.35498883172889961</v>
      </c>
      <c r="BA77" s="5">
        <f t="shared" si="235"/>
        <v>0.35498883172889961</v>
      </c>
      <c r="BB77">
        <v>-2.90448311716318</v>
      </c>
      <c r="BC77" s="16">
        <f t="shared" si="190"/>
        <v>2904.4831171631799</v>
      </c>
      <c r="BD77" s="6">
        <f t="shared" si="154"/>
        <v>6.8073823058512035</v>
      </c>
      <c r="BE77" s="14">
        <f t="shared" si="155"/>
        <v>8.8747207932224903E-3</v>
      </c>
      <c r="BF77" s="6">
        <f t="shared" si="191"/>
        <v>0.76705312363741229</v>
      </c>
      <c r="BG77">
        <v>72</v>
      </c>
      <c r="BH77">
        <v>-22.7604601198694</v>
      </c>
      <c r="BI77" s="5">
        <f t="shared" si="236"/>
        <v>-0.35191709700130147</v>
      </c>
      <c r="BJ77" s="5">
        <f t="shared" si="237"/>
        <v>0.35191709700130147</v>
      </c>
      <c r="BK77">
        <v>-0.40722526609897602</v>
      </c>
      <c r="BL77" s="16">
        <f t="shared" si="192"/>
        <v>639.59229737520195</v>
      </c>
      <c r="BM77" s="6">
        <f t="shared" si="238"/>
        <v>1.4990444469731297</v>
      </c>
      <c r="BN77" s="14">
        <f t="shared" si="239"/>
        <v>8.7979274250325375E-3</v>
      </c>
      <c r="BO77" s="6">
        <f t="shared" si="240"/>
        <v>0.17038608919504539</v>
      </c>
      <c r="BP77" s="27">
        <f t="shared" si="194"/>
        <v>3.3815961796790357</v>
      </c>
      <c r="BQ77" s="22">
        <f t="shared" si="195"/>
        <v>7.860725474648592E-3</v>
      </c>
      <c r="BR77" s="27">
        <f t="shared" si="196"/>
        <v>0.43018881534343462</v>
      </c>
      <c r="BS77" s="19">
        <f t="shared" si="197"/>
        <v>389.66006191177837</v>
      </c>
      <c r="BT77">
        <v>71</v>
      </c>
      <c r="BU77">
        <v>-6.3251735188145899</v>
      </c>
      <c r="BV77" s="5">
        <f t="shared" si="241"/>
        <v>-0.35485267236639029</v>
      </c>
      <c r="BW77" s="5">
        <f t="shared" si="242"/>
        <v>0.35485267236639029</v>
      </c>
      <c r="BX77">
        <v>-0.14481730759143799</v>
      </c>
      <c r="BY77" s="16">
        <f t="shared" si="157"/>
        <v>144.81730759143798</v>
      </c>
      <c r="BZ77" s="5">
        <f t="shared" si="158"/>
        <v>0.33941556466743278</v>
      </c>
      <c r="CA77" s="16">
        <f t="shared" si="198"/>
        <v>3620.4326897859496</v>
      </c>
      <c r="CB77" s="5">
        <f t="shared" si="199"/>
        <v>0.33941556466743278</v>
      </c>
      <c r="CC77" s="14">
        <f t="shared" si="159"/>
        <v>8.8713168091597572E-3</v>
      </c>
      <c r="CD77" s="6">
        <f t="shared" si="200"/>
        <v>3.8259885422757253E-2</v>
      </c>
      <c r="CE77">
        <v>71</v>
      </c>
      <c r="CF77">
        <v>-22.953391324053499</v>
      </c>
      <c r="CG77" s="5">
        <f t="shared" si="201"/>
        <v>-0.35503409400669739</v>
      </c>
      <c r="CH77" s="5">
        <f t="shared" si="243"/>
        <v>0.35503409400669739</v>
      </c>
      <c r="CI77">
        <v>-1.7819816246628799</v>
      </c>
      <c r="CJ77" s="16">
        <f t="shared" si="202"/>
        <v>1781.98162466288</v>
      </c>
      <c r="CK77" s="6">
        <f t="shared" si="160"/>
        <v>4.1765194328036248</v>
      </c>
      <c r="CL77" s="14">
        <f t="shared" si="161"/>
        <v>8.875852350167435E-3</v>
      </c>
      <c r="CM77" s="6">
        <f t="shared" si="203"/>
        <v>0.47054854768115184</v>
      </c>
      <c r="CN77">
        <v>71</v>
      </c>
      <c r="CO77">
        <v>-22.999888489040501</v>
      </c>
      <c r="CP77" s="5">
        <f t="shared" si="244"/>
        <v>-0.35475949354140113</v>
      </c>
      <c r="CQ77" s="5">
        <f t="shared" si="245"/>
        <v>0.35475949354140113</v>
      </c>
      <c r="CR77">
        <v>-1.79569348692894</v>
      </c>
      <c r="CS77" s="16">
        <f t="shared" si="246"/>
        <v>1795.69348692894</v>
      </c>
      <c r="CT77" s="6">
        <f t="shared" si="162"/>
        <v>4.2086566099897036</v>
      </c>
      <c r="CU77" s="14">
        <f t="shared" si="247"/>
        <v>8.8689873385350282E-3</v>
      </c>
      <c r="CV77" s="6">
        <f t="shared" si="248"/>
        <v>0.47453631957545295</v>
      </c>
      <c r="CW77" s="27">
        <f t="shared" si="206"/>
        <v>4.1925880213966646</v>
      </c>
      <c r="CX77" s="22">
        <f t="shared" si="207"/>
        <v>8.8724198443512307E-3</v>
      </c>
      <c r="CY77" s="27">
        <f t="shared" si="208"/>
        <v>0.47254166224628597</v>
      </c>
      <c r="CZ77" s="19">
        <f t="shared" si="209"/>
        <v>524.84622025991598</v>
      </c>
      <c r="DA77">
        <v>71</v>
      </c>
      <c r="DB77">
        <v>-6.7040507283721604</v>
      </c>
      <c r="DC77" s="5">
        <f t="shared" si="249"/>
        <v>-0.35498412854976014</v>
      </c>
      <c r="DD77" s="5">
        <f t="shared" si="250"/>
        <v>0.35498412854976014</v>
      </c>
      <c r="DE77">
        <v>-0.53869765251874902</v>
      </c>
      <c r="DF77" s="16">
        <f t="shared" si="163"/>
        <v>538.69765251874901</v>
      </c>
      <c r="DG77" s="5">
        <f t="shared" si="164"/>
        <v>1.2625726230908181</v>
      </c>
      <c r="DH77" s="16">
        <f t="shared" si="210"/>
        <v>13467.441312968725</v>
      </c>
      <c r="DI77" s="5">
        <f t="shared" si="211"/>
        <v>1.2625726230908181</v>
      </c>
      <c r="DJ77" s="14">
        <f t="shared" si="165"/>
        <v>8.8746032137440034E-3</v>
      </c>
      <c r="DK77" s="6">
        <f t="shared" si="212"/>
        <v>0.14226806457504323</v>
      </c>
      <c r="DL77">
        <v>71</v>
      </c>
      <c r="DM77">
        <v>-22.853017612983301</v>
      </c>
      <c r="DN77" s="5">
        <f t="shared" si="213"/>
        <v>-0.35480377793050266</v>
      </c>
      <c r="DO77" s="5">
        <f t="shared" si="251"/>
        <v>0.35480377793050266</v>
      </c>
      <c r="DP77">
        <v>-2.4867998436093299</v>
      </c>
      <c r="DQ77" s="16">
        <f t="shared" si="214"/>
        <v>2486.7998436093299</v>
      </c>
      <c r="DR77" s="6">
        <f t="shared" si="166"/>
        <v>5.8284371334593672</v>
      </c>
      <c r="DS77" s="14">
        <f t="shared" si="167"/>
        <v>8.8700944482625662E-3</v>
      </c>
      <c r="DT77" s="6">
        <f t="shared" si="215"/>
        <v>0.65708850874761715</v>
      </c>
      <c r="DU77">
        <v>71</v>
      </c>
      <c r="DV77">
        <v>-23.558892707306399</v>
      </c>
      <c r="DW77" s="5">
        <f t="shared" si="252"/>
        <v>-0.35516792506259875</v>
      </c>
      <c r="DX77" s="5">
        <f t="shared" si="253"/>
        <v>0.35516792506259875</v>
      </c>
      <c r="DY77">
        <v>-0.21971482783556001</v>
      </c>
      <c r="DZ77" s="16">
        <f t="shared" si="254"/>
        <v>219.71482783556002</v>
      </c>
      <c r="EA77" s="6">
        <f t="shared" si="168"/>
        <v>0.51495662773959383</v>
      </c>
      <c r="EB77" s="14">
        <f t="shared" si="255"/>
        <v>8.8791981265649682E-3</v>
      </c>
      <c r="EC77" s="6">
        <f t="shared" si="256"/>
        <v>5.7995848318660219E-2</v>
      </c>
      <c r="ED77" s="27">
        <f t="shared" si="218"/>
        <v>3.5455048782750929</v>
      </c>
      <c r="EE77" s="22">
        <f t="shared" si="219"/>
        <v>8.8723488310032857E-3</v>
      </c>
      <c r="EF77" s="27">
        <f t="shared" si="257"/>
        <v>0.3996128810767427</v>
      </c>
      <c r="EG77" s="19">
        <f t="shared" si="258"/>
        <v>449.27661394994345</v>
      </c>
      <c r="EH77">
        <v>71</v>
      </c>
      <c r="EI77">
        <v>-8.3797669355606796</v>
      </c>
      <c r="EJ77" s="5">
        <f t="shared" si="259"/>
        <v>-0.35486422076649049</v>
      </c>
      <c r="EK77" s="5">
        <f t="shared" si="260"/>
        <v>0.35486422076649049</v>
      </c>
      <c r="EL77">
        <v>-1.07206236571074</v>
      </c>
      <c r="EM77" s="16">
        <f t="shared" si="169"/>
        <v>1072.0623657107401</v>
      </c>
      <c r="EN77" s="5">
        <f t="shared" si="170"/>
        <v>2.5126461696345475</v>
      </c>
      <c r="EO77" s="16">
        <f t="shared" si="220"/>
        <v>26801.559142768503</v>
      </c>
      <c r="EP77" s="5">
        <f t="shared" si="221"/>
        <v>2.5126461696345475</v>
      </c>
      <c r="EQ77" s="14">
        <f t="shared" si="171"/>
        <v>8.8716055191622629E-3</v>
      </c>
      <c r="ER77" s="6">
        <f t="shared" si="222"/>
        <v>0.28322338771796679</v>
      </c>
      <c r="ES77">
        <v>71</v>
      </c>
      <c r="ET77">
        <v>-22.7834104230209</v>
      </c>
      <c r="EU77" s="5">
        <f t="shared" si="223"/>
        <v>-0.3547166061362006</v>
      </c>
      <c r="EV77" s="5">
        <f t="shared" si="261"/>
        <v>0.3547166061362006</v>
      </c>
      <c r="EW77">
        <v>-1.54895074665546</v>
      </c>
      <c r="EX77" s="16">
        <f t="shared" si="224"/>
        <v>1548.9507466554599</v>
      </c>
      <c r="EY77" s="6">
        <f t="shared" si="172"/>
        <v>3.6303533124737344</v>
      </c>
      <c r="EZ77" s="14">
        <f t="shared" si="173"/>
        <v>8.8679151534050149E-3</v>
      </c>
      <c r="FA77" s="6">
        <f t="shared" si="225"/>
        <v>0.40938069993596943</v>
      </c>
      <c r="FB77" s="1"/>
      <c r="FC77" s="1"/>
      <c r="FD77" s="5"/>
      <c r="FE77" s="5"/>
      <c r="FF77" s="1"/>
      <c r="FG77" s="16"/>
      <c r="FH77" s="6"/>
      <c r="FI77" s="14"/>
      <c r="FJ77" s="6"/>
      <c r="FK77" s="27">
        <f t="shared" si="226"/>
        <v>3.0714997410541409</v>
      </c>
      <c r="FL77" s="22">
        <f t="shared" si="227"/>
        <v>8.8697603362836389E-3</v>
      </c>
      <c r="FM77" s="27">
        <f t="shared" si="228"/>
        <v>0.34628892152694574</v>
      </c>
      <c r="FN77" s="19">
        <f t="shared" si="229"/>
        <v>394.92312487063595</v>
      </c>
    </row>
    <row r="78" spans="6:170" x14ac:dyDescent="0.25">
      <c r="F78" s="1">
        <v>72</v>
      </c>
      <c r="G78" s="1">
        <v>-6.4564105619754502</v>
      </c>
      <c r="H78" s="5">
        <f t="shared" si="230"/>
        <v>-0.2399279306075206</v>
      </c>
      <c r="I78" s="5">
        <f t="shared" si="231"/>
        <v>0.2399279306075206</v>
      </c>
      <c r="J78" s="5">
        <v>-0.78040007501840603</v>
      </c>
      <c r="K78" s="16">
        <f t="shared" si="145"/>
        <v>780.40007501840603</v>
      </c>
      <c r="L78" s="5">
        <f t="shared" si="146"/>
        <v>1.8290626758243893</v>
      </c>
      <c r="M78" s="16">
        <f t="shared" si="174"/>
        <v>19510.001875460151</v>
      </c>
      <c r="N78" s="5">
        <f t="shared" si="175"/>
        <v>1.8290626758243893</v>
      </c>
      <c r="O78" s="14">
        <f t="shared" si="147"/>
        <v>5.9981982651880154E-3</v>
      </c>
      <c r="P78" s="6">
        <f t="shared" si="176"/>
        <v>0.30493534807607048</v>
      </c>
      <c r="Q78" s="1">
        <v>72</v>
      </c>
      <c r="R78" s="1">
        <v>-23.3526413083666</v>
      </c>
      <c r="S78" s="5">
        <f t="shared" si="177"/>
        <v>-0.35988377012170147</v>
      </c>
      <c r="T78" s="5">
        <f t="shared" si="232"/>
        <v>0.35988377012170147</v>
      </c>
      <c r="U78" s="1">
        <v>-2.42379270493984</v>
      </c>
      <c r="V78" s="16">
        <f t="shared" si="178"/>
        <v>2423.79270493984</v>
      </c>
      <c r="W78" s="6">
        <f t="shared" si="148"/>
        <v>5.6807641522027499</v>
      </c>
      <c r="X78" s="14">
        <f t="shared" si="149"/>
        <v>8.9970942530425372E-3</v>
      </c>
      <c r="Y78" s="6">
        <f t="shared" si="179"/>
        <v>0.63139987116192464</v>
      </c>
      <c r="Z78" s="1"/>
      <c r="AA78" s="1"/>
      <c r="AB78" s="5"/>
      <c r="AC78" s="5"/>
      <c r="AD78" s="1"/>
      <c r="AE78" s="16"/>
      <c r="AF78" s="6"/>
      <c r="AG78" s="14"/>
      <c r="AH78" s="6"/>
      <c r="AI78" s="27">
        <f t="shared" si="182"/>
        <v>5.6807641522027499</v>
      </c>
      <c r="AJ78" s="22">
        <f t="shared" si="183"/>
        <v>8.9970942530425372E-3</v>
      </c>
      <c r="AK78" s="27">
        <f t="shared" si="184"/>
        <v>0.63139987116192453</v>
      </c>
      <c r="AL78" s="19">
        <f t="shared" si="185"/>
        <v>735.36589918313757</v>
      </c>
      <c r="AM78">
        <v>72</v>
      </c>
      <c r="AN78">
        <v>-6.48875949329324</v>
      </c>
      <c r="AO78" s="5">
        <f t="shared" si="233"/>
        <v>-0.2397796174853104</v>
      </c>
      <c r="AP78" s="5">
        <f t="shared" si="234"/>
        <v>0.2397796174853104</v>
      </c>
      <c r="AQ78">
        <v>-0.80320555716752995</v>
      </c>
      <c r="AR78" s="16">
        <f t="shared" si="151"/>
        <v>803.20555716752995</v>
      </c>
      <c r="AS78" s="5">
        <f t="shared" si="152"/>
        <v>1.8825130246113981</v>
      </c>
      <c r="AT78" s="16">
        <f t="shared" si="186"/>
        <v>20080.138929188248</v>
      </c>
      <c r="AU78" s="5">
        <f t="shared" si="187"/>
        <v>1.8825130246113984</v>
      </c>
      <c r="AV78" s="14">
        <f t="shared" si="153"/>
        <v>5.9944904371327604E-3</v>
      </c>
      <c r="AW78" s="6">
        <f t="shared" si="188"/>
        <v>0.31404054178653884</v>
      </c>
      <c r="AX78">
        <v>72</v>
      </c>
      <c r="AY78">
        <v>-22.845536298630002</v>
      </c>
      <c r="AZ78" s="5">
        <f t="shared" si="189"/>
        <v>-0.35996595934020092</v>
      </c>
      <c r="BA78" s="5">
        <f t="shared" si="235"/>
        <v>0.35996595934020092</v>
      </c>
      <c r="BB78">
        <v>-2.9887409880757301</v>
      </c>
      <c r="BC78" s="16">
        <f t="shared" si="190"/>
        <v>2988.74098807573</v>
      </c>
      <c r="BD78" s="6">
        <f t="shared" si="154"/>
        <v>7.0048616908024925</v>
      </c>
      <c r="BE78" s="14">
        <f t="shared" si="155"/>
        <v>8.9991489835050224E-3</v>
      </c>
      <c r="BF78" s="6">
        <f t="shared" si="191"/>
        <v>0.7783915683185203</v>
      </c>
      <c r="BG78">
        <v>73</v>
      </c>
      <c r="BH78">
        <v>-22.765635153530798</v>
      </c>
      <c r="BI78" s="5">
        <f t="shared" si="236"/>
        <v>-0.35709213066269996</v>
      </c>
      <c r="BJ78" s="5">
        <f t="shared" si="237"/>
        <v>0.35709213066269996</v>
      </c>
      <c r="BK78">
        <v>-0.44224858283996599</v>
      </c>
      <c r="BL78" s="16">
        <f t="shared" si="192"/>
        <v>713.39812129735901</v>
      </c>
      <c r="BM78" s="6">
        <f t="shared" si="238"/>
        <v>1.6720268467906854</v>
      </c>
      <c r="BN78" s="14">
        <f t="shared" si="239"/>
        <v>8.9273032665674983E-3</v>
      </c>
      <c r="BO78" s="6">
        <f t="shared" si="240"/>
        <v>0.18729360892805996</v>
      </c>
      <c r="BP78" s="27">
        <f t="shared" si="194"/>
        <v>3.5198005207348593</v>
      </c>
      <c r="BQ78" s="22">
        <f t="shared" si="195"/>
        <v>7.9736475624017592E-3</v>
      </c>
      <c r="BR78" s="27">
        <f t="shared" si="196"/>
        <v>0.44142915688070028</v>
      </c>
      <c r="BS78" s="19">
        <f t="shared" si="197"/>
        <v>405.84343604881218</v>
      </c>
      <c r="BT78">
        <v>72</v>
      </c>
      <c r="BU78">
        <v>-6.3300606340977099</v>
      </c>
      <c r="BV78" s="5">
        <f t="shared" si="241"/>
        <v>-0.35973978764951031</v>
      </c>
      <c r="BW78" s="5">
        <f t="shared" si="242"/>
        <v>0.35973978764951031</v>
      </c>
      <c r="BX78">
        <v>-0.145063176751137</v>
      </c>
      <c r="BY78" s="16">
        <f t="shared" si="157"/>
        <v>145.06317675113701</v>
      </c>
      <c r="BZ78" s="5">
        <f t="shared" si="158"/>
        <v>0.33999182051047733</v>
      </c>
      <c r="CA78" s="16">
        <f t="shared" si="198"/>
        <v>3626.579418778425</v>
      </c>
      <c r="CB78" s="5">
        <f t="shared" si="199"/>
        <v>0.33999182051047738</v>
      </c>
      <c r="CC78" s="14">
        <f t="shared" si="159"/>
        <v>8.9934946912377575E-3</v>
      </c>
      <c r="CD78" s="6">
        <f t="shared" si="200"/>
        <v>3.7804194274081999E-2</v>
      </c>
      <c r="CE78">
        <v>72</v>
      </c>
      <c r="CF78">
        <v>-22.9582199988441</v>
      </c>
      <c r="CG78" s="5">
        <f t="shared" si="201"/>
        <v>-0.35986276879729928</v>
      </c>
      <c r="CH78" s="5">
        <f t="shared" si="243"/>
        <v>0.35986276879729928</v>
      </c>
      <c r="CI78">
        <v>-1.81841906160116</v>
      </c>
      <c r="CJ78" s="16">
        <f t="shared" si="202"/>
        <v>1818.4190616011599</v>
      </c>
      <c r="CK78" s="6">
        <f t="shared" si="160"/>
        <v>4.2619196756277189</v>
      </c>
      <c r="CL78" s="14">
        <f t="shared" si="161"/>
        <v>8.9965692199324813E-3</v>
      </c>
      <c r="CM78" s="6">
        <f t="shared" si="203"/>
        <v>0.47372721439025445</v>
      </c>
      <c r="CN78">
        <v>72</v>
      </c>
      <c r="CO78">
        <v>-23.004948830325102</v>
      </c>
      <c r="CP78" s="5">
        <f t="shared" si="244"/>
        <v>-0.35981983482600199</v>
      </c>
      <c r="CQ78" s="5">
        <f t="shared" si="245"/>
        <v>0.35981983482600199</v>
      </c>
      <c r="CR78">
        <v>-1.8502287566661799</v>
      </c>
      <c r="CS78" s="16">
        <f t="shared" si="246"/>
        <v>1850.2287566661798</v>
      </c>
      <c r="CT78" s="6">
        <f t="shared" si="162"/>
        <v>4.3364736484363595</v>
      </c>
      <c r="CU78" s="14">
        <f t="shared" si="247"/>
        <v>8.9954958706500495E-3</v>
      </c>
      <c r="CV78" s="6">
        <f t="shared" si="248"/>
        <v>0.48207166239552607</v>
      </c>
      <c r="CW78" s="27">
        <f t="shared" si="206"/>
        <v>4.2991966620320392</v>
      </c>
      <c r="CX78" s="22">
        <f t="shared" si="207"/>
        <v>8.9960325452912646E-3</v>
      </c>
      <c r="CY78" s="27">
        <f t="shared" si="208"/>
        <v>0.47789918949129861</v>
      </c>
      <c r="CZ78" s="19">
        <f t="shared" si="209"/>
        <v>412.09738489763981</v>
      </c>
      <c r="DA78">
        <v>72</v>
      </c>
      <c r="DB78">
        <v>-6.7090906736920504</v>
      </c>
      <c r="DC78" s="5">
        <f t="shared" si="249"/>
        <v>-0.36002407386965007</v>
      </c>
      <c r="DD78" s="5">
        <f t="shared" si="250"/>
        <v>0.36002407386965007</v>
      </c>
      <c r="DE78">
        <v>-0.56817065924406096</v>
      </c>
      <c r="DF78" s="16">
        <f t="shared" si="163"/>
        <v>568.17065924406097</v>
      </c>
      <c r="DG78" s="5">
        <f t="shared" si="164"/>
        <v>1.3316499826032677</v>
      </c>
      <c r="DH78" s="16">
        <f t="shared" si="210"/>
        <v>14204.266481101524</v>
      </c>
      <c r="DI78" s="5">
        <f t="shared" si="211"/>
        <v>1.3316499826032679</v>
      </c>
      <c r="DJ78" s="14">
        <f t="shared" si="165"/>
        <v>9.0006018467412522E-3</v>
      </c>
      <c r="DK78" s="6">
        <f t="shared" si="212"/>
        <v>0.14795121540515685</v>
      </c>
      <c r="DL78">
        <v>72</v>
      </c>
      <c r="DM78">
        <v>-22.857931177828</v>
      </c>
      <c r="DN78" s="5">
        <f t="shared" si="213"/>
        <v>-0.35971734277520184</v>
      </c>
      <c r="DO78" s="5">
        <f t="shared" si="251"/>
        <v>0.35971734277520184</v>
      </c>
      <c r="DP78">
        <v>-2.5691058486700098</v>
      </c>
      <c r="DQ78" s="16">
        <f t="shared" si="214"/>
        <v>2569.1058486700099</v>
      </c>
      <c r="DR78" s="6">
        <f t="shared" si="166"/>
        <v>6.021341832820335</v>
      </c>
      <c r="DS78" s="14">
        <f t="shared" si="167"/>
        <v>8.9929335693800464E-3</v>
      </c>
      <c r="DT78" s="6">
        <f t="shared" si="215"/>
        <v>0.66956369535769111</v>
      </c>
      <c r="DU78">
        <v>72</v>
      </c>
      <c r="DV78">
        <v>-23.5636531627175</v>
      </c>
      <c r="DW78" s="5">
        <f t="shared" si="252"/>
        <v>-0.35992838047370057</v>
      </c>
      <c r="DX78" s="5">
        <f t="shared" si="253"/>
        <v>0.35992838047370057</v>
      </c>
      <c r="DY78">
        <v>-0.220489501953125</v>
      </c>
      <c r="DZ78" s="16">
        <f t="shared" si="254"/>
        <v>220.489501953125</v>
      </c>
      <c r="EA78" s="6">
        <f t="shared" si="168"/>
        <v>0.51677227020263672</v>
      </c>
      <c r="EB78" s="14">
        <f t="shared" si="255"/>
        <v>8.9982095118425146E-3</v>
      </c>
      <c r="EC78" s="6">
        <f t="shared" si="256"/>
        <v>5.743056655021362E-2</v>
      </c>
      <c r="ED78" s="27">
        <f t="shared" si="218"/>
        <v>3.6764959077118013</v>
      </c>
      <c r="EE78" s="22">
        <f t="shared" si="219"/>
        <v>8.9967677080606493E-3</v>
      </c>
      <c r="EF78" s="27">
        <f t="shared" si="257"/>
        <v>0.40864630798657242</v>
      </c>
      <c r="EG78" s="19">
        <f t="shared" si="258"/>
        <v>464.55611328412834</v>
      </c>
      <c r="EH78">
        <v>72</v>
      </c>
      <c r="EI78">
        <v>-8.3849204091041099</v>
      </c>
      <c r="EJ78" s="5">
        <f t="shared" si="259"/>
        <v>-0.3600176943099207</v>
      </c>
      <c r="EK78" s="5">
        <f t="shared" si="260"/>
        <v>0.3600176943099207</v>
      </c>
      <c r="EL78">
        <v>-1.12547278404236</v>
      </c>
      <c r="EM78" s="16">
        <f t="shared" si="169"/>
        <v>1125.47278404236</v>
      </c>
      <c r="EN78" s="5">
        <f t="shared" si="170"/>
        <v>2.637826837599281</v>
      </c>
      <c r="EO78" s="16">
        <f t="shared" si="220"/>
        <v>28136.819601059</v>
      </c>
      <c r="EP78" s="5">
        <f t="shared" si="221"/>
        <v>2.6378268375992815</v>
      </c>
      <c r="EQ78" s="14">
        <f t="shared" si="171"/>
        <v>9.0004423577480178E-3</v>
      </c>
      <c r="ER78" s="6">
        <f t="shared" si="222"/>
        <v>0.29307746583461108</v>
      </c>
      <c r="ES78">
        <v>72</v>
      </c>
      <c r="ET78">
        <v>-22.788435746576202</v>
      </c>
      <c r="EU78" s="5">
        <f t="shared" si="223"/>
        <v>-0.35974192969150209</v>
      </c>
      <c r="EV78" s="5">
        <f t="shared" si="261"/>
        <v>0.35974192969150209</v>
      </c>
      <c r="EW78">
        <v>-1.55081693083048</v>
      </c>
      <c r="EX78" s="16">
        <f t="shared" si="224"/>
        <v>1550.81693083048</v>
      </c>
      <c r="EY78" s="6">
        <f t="shared" si="172"/>
        <v>3.6347271816339379</v>
      </c>
      <c r="EZ78" s="14">
        <f t="shared" si="173"/>
        <v>8.9935482422875516E-3</v>
      </c>
      <c r="FA78" s="6">
        <f t="shared" si="225"/>
        <v>0.40414829427872484</v>
      </c>
      <c r="FB78" s="1"/>
      <c r="FC78" s="1"/>
      <c r="FD78" s="5"/>
      <c r="FE78" s="5"/>
      <c r="FF78" s="1"/>
      <c r="FG78" s="16"/>
      <c r="FH78" s="6"/>
      <c r="FI78" s="14"/>
      <c r="FJ78" s="6"/>
      <c r="FK78" s="27">
        <f t="shared" si="226"/>
        <v>3.1362770096166095</v>
      </c>
      <c r="FL78" s="22">
        <f t="shared" si="227"/>
        <v>8.9969953000177856E-3</v>
      </c>
      <c r="FM78" s="27">
        <f t="shared" si="228"/>
        <v>0.34859160253317123</v>
      </c>
      <c r="FN78" s="19">
        <f t="shared" si="229"/>
        <v>396.82082276645076</v>
      </c>
    </row>
    <row r="79" spans="6:170" x14ac:dyDescent="0.25">
      <c r="F79" s="1">
        <v>73</v>
      </c>
      <c r="G79" s="1">
        <v>-6.4597116348903603</v>
      </c>
      <c r="H79" s="5">
        <f t="shared" si="230"/>
        <v>-0.24322900352243071</v>
      </c>
      <c r="I79" s="5">
        <f t="shared" si="231"/>
        <v>0.24322900352243071</v>
      </c>
      <c r="J79" s="5">
        <v>-0.788506679236889</v>
      </c>
      <c r="K79" s="16">
        <f t="shared" si="145"/>
        <v>788.506679236889</v>
      </c>
      <c r="L79" s="5">
        <f t="shared" si="146"/>
        <v>1.8480625294614588</v>
      </c>
      <c r="M79" s="16">
        <f t="shared" si="174"/>
        <v>19712.666980922226</v>
      </c>
      <c r="N79" s="5">
        <f t="shared" si="175"/>
        <v>1.8480625294614588</v>
      </c>
      <c r="O79" s="14">
        <f t="shared" si="147"/>
        <v>6.0807250880607674E-3</v>
      </c>
      <c r="P79" s="6">
        <f t="shared" si="176"/>
        <v>0.30392140784164823</v>
      </c>
      <c r="Q79" s="1">
        <v>73</v>
      </c>
      <c r="R79" s="1">
        <v>-23.357750916616101</v>
      </c>
      <c r="S79" s="5">
        <f t="shared" si="177"/>
        <v>-0.36499337837120294</v>
      </c>
      <c r="T79" s="5">
        <f t="shared" si="232"/>
        <v>0.36499337837120294</v>
      </c>
      <c r="U79" s="1">
        <v>-2.4886170402169201</v>
      </c>
      <c r="V79" s="16">
        <f t="shared" si="178"/>
        <v>2488.61704021692</v>
      </c>
      <c r="W79" s="6">
        <f t="shared" si="148"/>
        <v>5.8326961880084065</v>
      </c>
      <c r="X79" s="14">
        <f t="shared" si="149"/>
        <v>9.1248344592800741E-3</v>
      </c>
      <c r="Y79" s="6">
        <f t="shared" si="179"/>
        <v>0.63921117846433684</v>
      </c>
      <c r="Z79" s="1"/>
      <c r="AA79" s="1"/>
      <c r="AB79" s="5"/>
      <c r="AC79" s="5"/>
      <c r="AD79" s="1"/>
      <c r="AE79" s="16"/>
      <c r="AF79" s="6"/>
      <c r="AG79" s="14"/>
      <c r="AH79" s="6"/>
      <c r="AI79" s="27">
        <f t="shared" si="182"/>
        <v>5.8326961880084065</v>
      </c>
      <c r="AJ79" s="22">
        <f t="shared" si="183"/>
        <v>9.1248344592800741E-3</v>
      </c>
      <c r="AK79" s="27">
        <f t="shared" si="184"/>
        <v>0.63921117846433695</v>
      </c>
      <c r="AL79" s="19">
        <f t="shared" si="185"/>
        <v>707.03972172797114</v>
      </c>
      <c r="AM79">
        <v>73</v>
      </c>
      <c r="AN79">
        <v>-6.4920709038888802</v>
      </c>
      <c r="AO79" s="5">
        <f t="shared" si="233"/>
        <v>-0.24309102808095062</v>
      </c>
      <c r="AP79" s="5">
        <f t="shared" si="234"/>
        <v>0.24309102808095062</v>
      </c>
      <c r="AQ79">
        <v>-0.82062724977731705</v>
      </c>
      <c r="AR79" s="16">
        <f t="shared" si="151"/>
        <v>820.62724977731705</v>
      </c>
      <c r="AS79" s="5">
        <f t="shared" si="152"/>
        <v>1.9233451166655868</v>
      </c>
      <c r="AT79" s="16">
        <f t="shared" si="186"/>
        <v>20515.681244432926</v>
      </c>
      <c r="AU79" s="5">
        <f t="shared" si="187"/>
        <v>1.9233451166655868</v>
      </c>
      <c r="AV79" s="14">
        <f t="shared" si="153"/>
        <v>6.0772757020237655E-3</v>
      </c>
      <c r="AW79" s="6">
        <f t="shared" si="188"/>
        <v>0.31648146488155915</v>
      </c>
      <c r="AX79">
        <v>73</v>
      </c>
      <c r="AY79">
        <v>-22.850630819453499</v>
      </c>
      <c r="AZ79" s="5">
        <f t="shared" si="189"/>
        <v>-0.36506048016369874</v>
      </c>
      <c r="BA79" s="5">
        <f t="shared" si="235"/>
        <v>0.36506048016369874</v>
      </c>
      <c r="BB79">
        <v>-3.0604923143982901</v>
      </c>
      <c r="BC79" s="16">
        <f t="shared" si="190"/>
        <v>3060.4923143982901</v>
      </c>
      <c r="BD79" s="6">
        <f t="shared" si="154"/>
        <v>7.1730288618709919</v>
      </c>
      <c r="BE79" s="14">
        <f t="shared" si="155"/>
        <v>9.1265120040924692E-3</v>
      </c>
      <c r="BF79" s="6">
        <f t="shared" si="191"/>
        <v>0.78595512268591716</v>
      </c>
      <c r="BG79">
        <v>74</v>
      </c>
      <c r="BH79">
        <v>-22.7708335633891</v>
      </c>
      <c r="BI79" s="5">
        <f t="shared" si="236"/>
        <v>-0.36229054052100196</v>
      </c>
      <c r="BJ79" s="5">
        <f t="shared" si="237"/>
        <v>0.36229054052100196</v>
      </c>
      <c r="BK79">
        <v>-0.486740842461586</v>
      </c>
      <c r="BL79" s="16">
        <f t="shared" si="192"/>
        <v>777.89742499589897</v>
      </c>
      <c r="BM79" s="6">
        <f t="shared" si="238"/>
        <v>1.8231970898341381</v>
      </c>
      <c r="BN79" s="14">
        <f t="shared" si="239"/>
        <v>9.057263513025049E-3</v>
      </c>
      <c r="BO79" s="6">
        <f t="shared" si="240"/>
        <v>0.20129668163151476</v>
      </c>
      <c r="BP79" s="27">
        <f t="shared" si="194"/>
        <v>3.6398570227902396</v>
      </c>
      <c r="BQ79" s="22">
        <f t="shared" si="195"/>
        <v>8.0870170730470946E-3</v>
      </c>
      <c r="BR79" s="27">
        <f t="shared" si="196"/>
        <v>0.45008647686937348</v>
      </c>
      <c r="BS79" s="19">
        <f t="shared" si="197"/>
        <v>399.15330250564148</v>
      </c>
      <c r="BT79">
        <v>73</v>
      </c>
      <c r="BU79">
        <v>-6.3350620692285702</v>
      </c>
      <c r="BV79" s="5">
        <f t="shared" si="241"/>
        <v>-0.36474122278037058</v>
      </c>
      <c r="BW79" s="5">
        <f t="shared" si="242"/>
        <v>0.36474122278037058</v>
      </c>
      <c r="BX79">
        <v>-0.147012434899807</v>
      </c>
      <c r="BY79" s="16">
        <f t="shared" si="157"/>
        <v>147.012434899807</v>
      </c>
      <c r="BZ79" s="5">
        <f t="shared" si="158"/>
        <v>0.34456039429642271</v>
      </c>
      <c r="CA79" s="16">
        <f t="shared" si="198"/>
        <v>3675.3108724951753</v>
      </c>
      <c r="CB79" s="5">
        <f t="shared" si="199"/>
        <v>0.34456039429642271</v>
      </c>
      <c r="CC79" s="14">
        <f t="shared" si="159"/>
        <v>9.1185305695092641E-3</v>
      </c>
      <c r="CD79" s="6">
        <f t="shared" si="200"/>
        <v>3.7786833269887923E-2</v>
      </c>
      <c r="CE79">
        <v>73</v>
      </c>
      <c r="CF79">
        <v>-22.963347069392199</v>
      </c>
      <c r="CG79" s="5">
        <f t="shared" si="201"/>
        <v>-0.36498983934539808</v>
      </c>
      <c r="CH79" s="5">
        <f t="shared" si="243"/>
        <v>0.36498983934539808</v>
      </c>
      <c r="CI79">
        <v>-0.16032289713621101</v>
      </c>
      <c r="CJ79" s="16">
        <f t="shared" si="202"/>
        <v>160.322897136211</v>
      </c>
      <c r="CK79" s="6">
        <f t="shared" si="160"/>
        <v>0.37575679016299457</v>
      </c>
      <c r="CL79" s="14">
        <f t="shared" si="161"/>
        <v>9.1247459836349513E-3</v>
      </c>
      <c r="CM79" s="6">
        <f t="shared" si="203"/>
        <v>4.117997266300967E-2</v>
      </c>
      <c r="CN79">
        <v>73</v>
      </c>
      <c r="CO79">
        <v>-23.0096759909536</v>
      </c>
      <c r="CP79" s="5">
        <f t="shared" si="244"/>
        <v>-0.36454699545449998</v>
      </c>
      <c r="CQ79" s="5">
        <f t="shared" si="245"/>
        <v>0.36454699545449998</v>
      </c>
      <c r="CR79">
        <v>-1.88076235353947</v>
      </c>
      <c r="CS79" s="16">
        <f t="shared" si="246"/>
        <v>1880.76235353947</v>
      </c>
      <c r="CT79" s="6">
        <f t="shared" si="162"/>
        <v>4.4080367661081326</v>
      </c>
      <c r="CU79" s="14">
        <f t="shared" si="247"/>
        <v>9.1136748863624994E-3</v>
      </c>
      <c r="CV79" s="6">
        <f t="shared" si="248"/>
        <v>0.48367281267671958</v>
      </c>
      <c r="CW79" s="27">
        <f t="shared" si="206"/>
        <v>2.3918967781355636</v>
      </c>
      <c r="CX79" s="22">
        <f t="shared" si="207"/>
        <v>9.1192104349987254E-3</v>
      </c>
      <c r="CY79" s="27">
        <f t="shared" si="208"/>
        <v>0.26229209153411731</v>
      </c>
      <c r="CZ79" s="19">
        <f t="shared" si="209"/>
        <v>312.16079940715764</v>
      </c>
      <c r="DA79">
        <v>73</v>
      </c>
      <c r="DB79">
        <v>-6.7141280113087003</v>
      </c>
      <c r="DC79" s="5">
        <f t="shared" si="249"/>
        <v>-0.3650614114863</v>
      </c>
      <c r="DD79" s="5">
        <f t="shared" si="250"/>
        <v>0.3650614114863</v>
      </c>
      <c r="DE79">
        <v>-0.59673320502042804</v>
      </c>
      <c r="DF79" s="16">
        <f t="shared" si="163"/>
        <v>596.73320502042804</v>
      </c>
      <c r="DG79" s="5">
        <f t="shared" si="164"/>
        <v>1.3985934492666283</v>
      </c>
      <c r="DH79" s="16">
        <f t="shared" si="210"/>
        <v>14918.330125510702</v>
      </c>
      <c r="DI79" s="5">
        <f t="shared" si="211"/>
        <v>1.3985934492666283</v>
      </c>
      <c r="DJ79" s="14">
        <f t="shared" si="165"/>
        <v>9.1265352871575008E-3</v>
      </c>
      <c r="DK79" s="6">
        <f t="shared" si="212"/>
        <v>0.15324473146284479</v>
      </c>
      <c r="DL79">
        <v>73</v>
      </c>
      <c r="DM79">
        <v>-22.8628320301193</v>
      </c>
      <c r="DN79" s="5">
        <f t="shared" si="213"/>
        <v>-0.36461819506650173</v>
      </c>
      <c r="DO79" s="5">
        <f t="shared" si="251"/>
        <v>0.36461819506650173</v>
      </c>
      <c r="DP79">
        <v>-2.6481781154871</v>
      </c>
      <c r="DQ79" s="16">
        <f t="shared" si="214"/>
        <v>2648.1781154871001</v>
      </c>
      <c r="DR79" s="6">
        <f t="shared" si="166"/>
        <v>6.2066674581728902</v>
      </c>
      <c r="DS79" s="14">
        <f t="shared" si="167"/>
        <v>9.1154548766625432E-3</v>
      </c>
      <c r="DT79" s="6">
        <f t="shared" si="215"/>
        <v>0.68089497914835251</v>
      </c>
      <c r="DU79">
        <v>73</v>
      </c>
      <c r="DV79">
        <v>-23.569221447341899</v>
      </c>
      <c r="DW79" s="5">
        <f t="shared" si="252"/>
        <v>-0.36549666509809953</v>
      </c>
      <c r="DX79" s="5">
        <f t="shared" si="253"/>
        <v>0.36549666509809953</v>
      </c>
      <c r="DY79">
        <v>-0.218277983367443</v>
      </c>
      <c r="DZ79" s="16">
        <f t="shared" si="254"/>
        <v>218.277983367443</v>
      </c>
      <c r="EA79" s="6">
        <f t="shared" si="168"/>
        <v>0.51158902351744451</v>
      </c>
      <c r="EB79" s="14">
        <f t="shared" si="255"/>
        <v>9.1374166274524882E-3</v>
      </c>
      <c r="EC79" s="6">
        <f t="shared" si="256"/>
        <v>5.5988365680998346E-2</v>
      </c>
      <c r="ED79" s="27">
        <f t="shared" si="218"/>
        <v>3.8026304537197593</v>
      </c>
      <c r="EE79" s="22">
        <f t="shared" si="219"/>
        <v>9.120995081910022E-3</v>
      </c>
      <c r="EF79" s="27">
        <f t="shared" si="257"/>
        <v>0.41690960466162785</v>
      </c>
      <c r="EG79" s="19">
        <f t="shared" si="258"/>
        <v>493.97258564766253</v>
      </c>
      <c r="EH79">
        <v>73</v>
      </c>
      <c r="EI79">
        <v>-8.3897674775159299</v>
      </c>
      <c r="EJ79" s="5">
        <f t="shared" si="259"/>
        <v>-0.36486476272174073</v>
      </c>
      <c r="EK79" s="5">
        <f t="shared" si="260"/>
        <v>0.36486476272174073</v>
      </c>
      <c r="EL79">
        <v>-1.1789619922637899</v>
      </c>
      <c r="EM79" s="16">
        <f t="shared" si="169"/>
        <v>1178.9619922637899</v>
      </c>
      <c r="EN79" s="5">
        <f t="shared" si="170"/>
        <v>2.7631921693682573</v>
      </c>
      <c r="EO79" s="16">
        <f t="shared" si="220"/>
        <v>29474.049806594747</v>
      </c>
      <c r="EP79" s="5">
        <f t="shared" si="221"/>
        <v>2.7631921693682577</v>
      </c>
      <c r="EQ79" s="14">
        <f t="shared" si="171"/>
        <v>9.1216190680435179E-3</v>
      </c>
      <c r="ER79" s="6">
        <f t="shared" si="222"/>
        <v>0.3029278189273179</v>
      </c>
      <c r="ES79">
        <v>73</v>
      </c>
      <c r="ET79">
        <v>-22.7936054716988</v>
      </c>
      <c r="EU79" s="5">
        <f t="shared" si="223"/>
        <v>-0.36491165481410093</v>
      </c>
      <c r="EV79" s="5">
        <f t="shared" si="261"/>
        <v>0.36491165481410093</v>
      </c>
      <c r="EW79">
        <v>-1.5535918995738001</v>
      </c>
      <c r="EX79" s="16">
        <f t="shared" si="224"/>
        <v>1553.5918995738</v>
      </c>
      <c r="EY79" s="6">
        <f t="shared" si="172"/>
        <v>3.641231014626094</v>
      </c>
      <c r="EZ79" s="14">
        <f t="shared" si="173"/>
        <v>9.1227913703525228E-3</v>
      </c>
      <c r="FA79" s="6">
        <f t="shared" si="225"/>
        <v>0.3991356227283086</v>
      </c>
      <c r="FB79" s="1"/>
      <c r="FC79" s="1"/>
      <c r="FD79" s="5"/>
      <c r="FE79" s="5"/>
      <c r="FF79" s="1"/>
      <c r="FG79" s="16"/>
      <c r="FH79" s="6"/>
      <c r="FI79" s="14"/>
      <c r="FJ79" s="6"/>
      <c r="FK79" s="27">
        <f t="shared" si="226"/>
        <v>3.2022115919971759</v>
      </c>
      <c r="FL79" s="22">
        <f t="shared" si="227"/>
        <v>9.1222052191980204E-3</v>
      </c>
      <c r="FM79" s="27">
        <f t="shared" si="228"/>
        <v>0.35103481176437495</v>
      </c>
      <c r="FN79" s="19">
        <f t="shared" si="229"/>
        <v>403.38538468666309</v>
      </c>
    </row>
    <row r="80" spans="6:170" x14ac:dyDescent="0.25">
      <c r="F80" s="1">
        <v>74</v>
      </c>
      <c r="G80" s="1">
        <v>-6.4630113108213996</v>
      </c>
      <c r="H80" s="5">
        <f t="shared" si="230"/>
        <v>-0.24652867945347001</v>
      </c>
      <c r="I80" s="5">
        <f t="shared" si="231"/>
        <v>0.24652867945347001</v>
      </c>
      <c r="J80" s="5">
        <v>-0.79796239733695995</v>
      </c>
      <c r="K80" s="16">
        <f t="shared" si="145"/>
        <v>797.96239733695995</v>
      </c>
      <c r="L80" s="5">
        <f t="shared" si="146"/>
        <v>1.8702243687585001</v>
      </c>
      <c r="M80" s="16">
        <f t="shared" si="174"/>
        <v>19949.059933424</v>
      </c>
      <c r="N80" s="5">
        <f t="shared" si="175"/>
        <v>1.8702243687585001</v>
      </c>
      <c r="O80" s="14">
        <f t="shared" si="147"/>
        <v>6.1632169863367501E-3</v>
      </c>
      <c r="P80" s="6">
        <f t="shared" si="176"/>
        <v>0.30344937926161042</v>
      </c>
      <c r="Q80" s="1">
        <v>74</v>
      </c>
      <c r="R80" s="1">
        <v>-23.3625415468791</v>
      </c>
      <c r="S80" s="5">
        <f t="shared" si="177"/>
        <v>-0.36978400863420191</v>
      </c>
      <c r="T80" s="5">
        <f t="shared" si="232"/>
        <v>0.36978400863420191</v>
      </c>
      <c r="U80" s="1">
        <v>-2.5490546599030499</v>
      </c>
      <c r="V80" s="16">
        <f t="shared" si="178"/>
        <v>2549.0546599030499</v>
      </c>
      <c r="W80" s="6">
        <f t="shared" si="148"/>
        <v>5.974346859147774</v>
      </c>
      <c r="X80" s="14">
        <f t="shared" si="149"/>
        <v>9.2446002158550478E-3</v>
      </c>
      <c r="Y80" s="6">
        <f t="shared" si="179"/>
        <v>0.64625259282726022</v>
      </c>
      <c r="Z80" s="1"/>
      <c r="AA80" s="1"/>
      <c r="AB80" s="5"/>
      <c r="AC80" s="5"/>
      <c r="AD80" s="1"/>
      <c r="AE80" s="16"/>
      <c r="AF80" s="6"/>
      <c r="AG80" s="14"/>
      <c r="AH80" s="6"/>
      <c r="AI80" s="27">
        <f t="shared" si="182"/>
        <v>5.974346859147774</v>
      </c>
      <c r="AJ80" s="22">
        <f t="shared" si="183"/>
        <v>9.2446002158550478E-3</v>
      </c>
      <c r="AK80" s="27">
        <f t="shared" si="184"/>
        <v>0.64625259282726022</v>
      </c>
      <c r="AL80" s="19">
        <f t="shared" si="185"/>
        <v>765.69132806290008</v>
      </c>
      <c r="AM80">
        <v>74</v>
      </c>
      <c r="AN80">
        <v>-6.4953336994454096</v>
      </c>
      <c r="AO80" s="5">
        <f t="shared" si="233"/>
        <v>-0.24635382363748004</v>
      </c>
      <c r="AP80" s="5">
        <f t="shared" si="234"/>
        <v>0.24635382363748004</v>
      </c>
      <c r="AQ80">
        <v>-0.83805806934833504</v>
      </c>
      <c r="AR80" s="16">
        <f t="shared" si="151"/>
        <v>838.05806934833504</v>
      </c>
      <c r="AS80" s="5">
        <f t="shared" si="152"/>
        <v>1.9641986000351601</v>
      </c>
      <c r="AT80" s="16">
        <f t="shared" si="186"/>
        <v>20951.451733708374</v>
      </c>
      <c r="AU80" s="5">
        <f t="shared" si="187"/>
        <v>1.9641986000351601</v>
      </c>
      <c r="AV80" s="14">
        <f t="shared" si="153"/>
        <v>6.1588455909370012E-3</v>
      </c>
      <c r="AW80" s="6">
        <f t="shared" si="188"/>
        <v>0.31892317659750397</v>
      </c>
      <c r="AX80">
        <v>74</v>
      </c>
      <c r="AY80">
        <v>-22.8553705063709</v>
      </c>
      <c r="AZ80" s="5">
        <f t="shared" si="189"/>
        <v>-0.36980016708109886</v>
      </c>
      <c r="BA80" s="5">
        <f t="shared" si="235"/>
        <v>0.36980016708109886</v>
      </c>
      <c r="BB80">
        <v>-3.12443505972624</v>
      </c>
      <c r="BC80" s="16">
        <f t="shared" si="190"/>
        <v>3124.4350597262401</v>
      </c>
      <c r="BD80" s="6">
        <f t="shared" si="154"/>
        <v>7.3228946712333745</v>
      </c>
      <c r="BE80" s="14">
        <f t="shared" si="155"/>
        <v>9.2450041770274719E-3</v>
      </c>
      <c r="BF80" s="6">
        <f t="shared" si="191"/>
        <v>0.79209208898247252</v>
      </c>
      <c r="BG80">
        <v>75</v>
      </c>
      <c r="BH80">
        <v>-22.775800818981001</v>
      </c>
      <c r="BI80" s="5">
        <f t="shared" si="236"/>
        <v>-0.36725779611290221</v>
      </c>
      <c r="BJ80" s="5">
        <f t="shared" si="237"/>
        <v>0.36725779611290221</v>
      </c>
      <c r="BK80">
        <v>-0.50902981311082796</v>
      </c>
      <c r="BL80" s="16">
        <f t="shared" si="192"/>
        <v>832.79758691787697</v>
      </c>
      <c r="BM80" s="6">
        <f t="shared" si="238"/>
        <v>1.951869344338774</v>
      </c>
      <c r="BN80" s="14">
        <f t="shared" si="239"/>
        <v>9.181444902822555E-3</v>
      </c>
      <c r="BO80" s="6">
        <f t="shared" si="240"/>
        <v>0.21258847218467011</v>
      </c>
      <c r="BP80" s="27">
        <f t="shared" si="194"/>
        <v>3.7463208718691035</v>
      </c>
      <c r="BQ80" s="22">
        <f t="shared" si="195"/>
        <v>8.1950982235956763E-3</v>
      </c>
      <c r="BR80" s="27">
        <f t="shared" si="196"/>
        <v>0.45714166806232248</v>
      </c>
      <c r="BS80" s="19">
        <f t="shared" si="197"/>
        <v>437.37427177467157</v>
      </c>
      <c r="BT80">
        <v>74</v>
      </c>
      <c r="BU80">
        <v>-6.34008469194832</v>
      </c>
      <c r="BV80" s="5">
        <f t="shared" si="241"/>
        <v>-0.36976384550012042</v>
      </c>
      <c r="BW80" s="5">
        <f t="shared" si="242"/>
        <v>0.36976384550012042</v>
      </c>
      <c r="BX80">
        <v>-0.14547817409038499</v>
      </c>
      <c r="BY80" s="16">
        <f t="shared" si="157"/>
        <v>145.47817409038498</v>
      </c>
      <c r="BZ80" s="5">
        <f t="shared" si="158"/>
        <v>0.34096447052433976</v>
      </c>
      <c r="CA80" s="16">
        <f t="shared" si="198"/>
        <v>3636.9543522596246</v>
      </c>
      <c r="CB80" s="5">
        <f t="shared" si="199"/>
        <v>0.34096447052433981</v>
      </c>
      <c r="CC80" s="14">
        <f t="shared" si="159"/>
        <v>9.244096137503011E-3</v>
      </c>
      <c r="CD80" s="6">
        <f t="shared" si="200"/>
        <v>3.6884565613836219E-2</v>
      </c>
      <c r="CE80">
        <v>74</v>
      </c>
      <c r="CF80">
        <v>-22.968309249276</v>
      </c>
      <c r="CG80" s="5">
        <f t="shared" si="201"/>
        <v>-0.36995201922919918</v>
      </c>
      <c r="CH80" s="5">
        <f t="shared" si="243"/>
        <v>0.36995201922919918</v>
      </c>
      <c r="CI80">
        <v>-0.16079954802990001</v>
      </c>
      <c r="CJ80" s="16">
        <f t="shared" si="202"/>
        <v>160.79954802990002</v>
      </c>
      <c r="CK80" s="6">
        <f t="shared" si="160"/>
        <v>0.37687394069507818</v>
      </c>
      <c r="CL80" s="14">
        <f t="shared" si="161"/>
        <v>9.2488004807299799E-3</v>
      </c>
      <c r="CM80" s="6">
        <f t="shared" si="203"/>
        <v>4.0748412886654969E-2</v>
      </c>
      <c r="CN80">
        <v>74</v>
      </c>
      <c r="CO80">
        <v>-23.014999570567799</v>
      </c>
      <c r="CP80" s="5">
        <f t="shared" si="244"/>
        <v>-0.36987057506869903</v>
      </c>
      <c r="CQ80" s="5">
        <f t="shared" si="245"/>
        <v>0.36987057506869903</v>
      </c>
      <c r="CR80">
        <v>-1.9417425617575601</v>
      </c>
      <c r="CS80" s="16">
        <f t="shared" si="246"/>
        <v>1941.74256175756</v>
      </c>
      <c r="CT80" s="6">
        <f t="shared" si="162"/>
        <v>4.5509591291192812</v>
      </c>
      <c r="CU80" s="14">
        <f t="shared" si="247"/>
        <v>9.246764376717476E-3</v>
      </c>
      <c r="CV80" s="6">
        <f t="shared" si="248"/>
        <v>0.49216774038042849</v>
      </c>
      <c r="CW80" s="27">
        <f t="shared" si="206"/>
        <v>2.4639165349071797</v>
      </c>
      <c r="CX80" s="22">
        <f t="shared" si="207"/>
        <v>9.2477824287237279E-3</v>
      </c>
      <c r="CY80" s="27">
        <f t="shared" si="208"/>
        <v>0.26643322914412693</v>
      </c>
      <c r="CZ80" s="19">
        <f t="shared" si="209"/>
        <v>316.04217937186399</v>
      </c>
      <c r="DA80">
        <v>74</v>
      </c>
      <c r="DB80">
        <v>-6.71913424275089</v>
      </c>
      <c r="DC80" s="5">
        <f t="shared" si="249"/>
        <v>-0.3700676429284897</v>
      </c>
      <c r="DD80" s="5">
        <f t="shared" si="250"/>
        <v>0.3700676429284897</v>
      </c>
      <c r="DE80">
        <v>-0.62368344515562102</v>
      </c>
      <c r="DF80" s="16">
        <f t="shared" si="163"/>
        <v>623.68344515562103</v>
      </c>
      <c r="DG80" s="5">
        <f t="shared" si="164"/>
        <v>1.4617580745834866</v>
      </c>
      <c r="DH80" s="16">
        <f t="shared" si="210"/>
        <v>15592.086128890525</v>
      </c>
      <c r="DI80" s="5">
        <f t="shared" si="211"/>
        <v>1.4617580745834868</v>
      </c>
      <c r="DJ80" s="14">
        <f t="shared" si="165"/>
        <v>9.2516910732122429E-3</v>
      </c>
      <c r="DK80" s="6">
        <f t="shared" si="212"/>
        <v>0.15799901477643646</v>
      </c>
      <c r="DL80">
        <v>74</v>
      </c>
      <c r="DM80">
        <v>-22.868039194409899</v>
      </c>
      <c r="DN80" s="5">
        <f t="shared" si="213"/>
        <v>-0.36982535935710104</v>
      </c>
      <c r="DO80" s="5">
        <f t="shared" si="251"/>
        <v>0.36982535935710104</v>
      </c>
      <c r="DP80">
        <v>-2.73486264050007</v>
      </c>
      <c r="DQ80" s="16">
        <f t="shared" si="214"/>
        <v>2734.86264050007</v>
      </c>
      <c r="DR80" s="6">
        <f t="shared" si="166"/>
        <v>6.4098343136720386</v>
      </c>
      <c r="DS80" s="14">
        <f t="shared" si="167"/>
        <v>9.2456339839275259E-3</v>
      </c>
      <c r="DT80" s="6">
        <f t="shared" si="215"/>
        <v>0.69328229138367359</v>
      </c>
      <c r="DU80">
        <v>74</v>
      </c>
      <c r="DV80">
        <v>-23.573895382884501</v>
      </c>
      <c r="DW80" s="5">
        <f t="shared" si="252"/>
        <v>-0.37017060064070151</v>
      </c>
      <c r="DX80" s="5">
        <f t="shared" si="253"/>
        <v>0.37017060064070151</v>
      </c>
      <c r="DY80">
        <v>-0.22016875445842701</v>
      </c>
      <c r="DZ80" s="16">
        <f t="shared" si="254"/>
        <v>220.168754458427</v>
      </c>
      <c r="EA80" s="6">
        <f t="shared" si="168"/>
        <v>0.51602051826193829</v>
      </c>
      <c r="EB80" s="14">
        <f t="shared" si="255"/>
        <v>9.2542650160175374E-3</v>
      </c>
      <c r="EC80" s="6">
        <f t="shared" si="256"/>
        <v>5.5760291862054494E-2</v>
      </c>
      <c r="ED80" s="27">
        <f t="shared" si="218"/>
        <v>3.9357961941277626</v>
      </c>
      <c r="EE80" s="22">
        <f t="shared" si="219"/>
        <v>9.2486625285698836E-3</v>
      </c>
      <c r="EF80" s="27">
        <f t="shared" si="257"/>
        <v>0.42555301179708555</v>
      </c>
      <c r="EG80" s="19">
        <f t="shared" si="258"/>
        <v>505.95903468800833</v>
      </c>
      <c r="EH80">
        <v>74</v>
      </c>
      <c r="EI80">
        <v>-8.3948508224684506</v>
      </c>
      <c r="EJ80" s="5">
        <f t="shared" si="259"/>
        <v>-0.36994810767426145</v>
      </c>
      <c r="EK80" s="5">
        <f t="shared" si="260"/>
        <v>0.36994810767426145</v>
      </c>
      <c r="EL80">
        <v>-1.23241506516933</v>
      </c>
      <c r="EM80" s="16">
        <f t="shared" si="169"/>
        <v>1232.4150651693299</v>
      </c>
      <c r="EN80" s="5">
        <f t="shared" si="170"/>
        <v>2.8884728089906169</v>
      </c>
      <c r="EO80" s="16">
        <f t="shared" si="220"/>
        <v>30810.376629233248</v>
      </c>
      <c r="EP80" s="5">
        <f t="shared" si="221"/>
        <v>2.8884728089906173</v>
      </c>
      <c r="EQ80" s="14">
        <f t="shared" si="171"/>
        <v>9.2487026918565366E-3</v>
      </c>
      <c r="ER80" s="6">
        <f t="shared" si="222"/>
        <v>0.31231113219088674</v>
      </c>
      <c r="ES80">
        <v>74</v>
      </c>
      <c r="ET80">
        <v>-22.798519921299899</v>
      </c>
      <c r="EU80" s="5">
        <f t="shared" si="223"/>
        <v>-0.36982610441519981</v>
      </c>
      <c r="EV80" s="5">
        <f t="shared" si="261"/>
        <v>0.36982610441519981</v>
      </c>
      <c r="EW80">
        <v>-1.54380109161139</v>
      </c>
      <c r="EX80" s="16">
        <f t="shared" si="224"/>
        <v>1543.8010916113901</v>
      </c>
      <c r="EY80" s="6">
        <f t="shared" si="172"/>
        <v>3.6182838084641951</v>
      </c>
      <c r="EZ80" s="14">
        <f t="shared" si="173"/>
        <v>9.2456526103799948E-3</v>
      </c>
      <c r="FA80" s="6">
        <f t="shared" si="225"/>
        <v>0.39134974684231449</v>
      </c>
      <c r="FB80" s="1"/>
      <c r="FC80" s="1"/>
      <c r="FD80" s="5"/>
      <c r="FE80" s="5"/>
      <c r="FF80" s="1"/>
      <c r="FG80" s="16"/>
      <c r="FH80" s="6"/>
      <c r="FI80" s="14"/>
      <c r="FJ80" s="6"/>
      <c r="FK80" s="27">
        <f t="shared" si="226"/>
        <v>3.253378308727406</v>
      </c>
      <c r="FL80" s="22">
        <f t="shared" si="227"/>
        <v>9.2471776511182657E-3</v>
      </c>
      <c r="FM80" s="27">
        <f t="shared" si="228"/>
        <v>0.35182392200867618</v>
      </c>
      <c r="FN80" s="19">
        <f t="shared" si="229"/>
        <v>406.35695224842374</v>
      </c>
    </row>
    <row r="81" spans="6:170" x14ac:dyDescent="0.25">
      <c r="F81" s="1">
        <v>75</v>
      </c>
      <c r="G81" s="1">
        <v>-6.4664309411018301</v>
      </c>
      <c r="H81" s="5">
        <f t="shared" si="230"/>
        <v>-0.24994830973390059</v>
      </c>
      <c r="I81" s="5">
        <f t="shared" si="231"/>
        <v>0.24994830973390059</v>
      </c>
      <c r="J81" s="5">
        <v>-0.80862585455179203</v>
      </c>
      <c r="K81" s="16">
        <f t="shared" si="145"/>
        <v>808.62585455179203</v>
      </c>
      <c r="L81" s="5">
        <f t="shared" si="146"/>
        <v>1.8952168466057624</v>
      </c>
      <c r="M81" s="16">
        <f t="shared" si="174"/>
        <v>20215.6463637948</v>
      </c>
      <c r="N81" s="5">
        <f t="shared" si="175"/>
        <v>1.8952168466057626</v>
      </c>
      <c r="O81" s="14">
        <f t="shared" si="147"/>
        <v>6.2487077433475147E-3</v>
      </c>
      <c r="P81" s="6">
        <f t="shared" si="176"/>
        <v>0.30329740555132284</v>
      </c>
      <c r="Q81" s="1">
        <v>75</v>
      </c>
      <c r="R81" s="1">
        <v>-23.367598628534601</v>
      </c>
      <c r="S81" s="5">
        <f t="shared" si="177"/>
        <v>-0.37484109028970281</v>
      </c>
      <c r="T81" s="5">
        <f t="shared" si="232"/>
        <v>0.37484109028970281</v>
      </c>
      <c r="U81" s="1">
        <v>-2.6190638542175302</v>
      </c>
      <c r="V81" s="16">
        <f t="shared" si="178"/>
        <v>2619.0638542175302</v>
      </c>
      <c r="W81" s="6">
        <f t="shared" si="148"/>
        <v>6.138430908322337</v>
      </c>
      <c r="X81" s="14">
        <f t="shared" si="149"/>
        <v>9.3710272572425698E-3</v>
      </c>
      <c r="Y81" s="6">
        <f t="shared" si="179"/>
        <v>0.65504354430066758</v>
      </c>
      <c r="Z81" s="1"/>
      <c r="AA81" s="1"/>
      <c r="AB81" s="5"/>
      <c r="AC81" s="5"/>
      <c r="AD81" s="1"/>
      <c r="AE81" s="16"/>
      <c r="AF81" s="6"/>
      <c r="AG81" s="14"/>
      <c r="AH81" s="6"/>
      <c r="AI81" s="27">
        <f t="shared" si="182"/>
        <v>6.138430908322337</v>
      </c>
      <c r="AJ81" s="22">
        <f t="shared" si="183"/>
        <v>9.3710272572425698E-3</v>
      </c>
      <c r="AK81" s="27">
        <f t="shared" si="184"/>
        <v>0.65504354430066758</v>
      </c>
      <c r="AL81" s="19">
        <f t="shared" si="185"/>
        <v>791.41974536908958</v>
      </c>
      <c r="AM81">
        <v>75</v>
      </c>
      <c r="AN81">
        <v>-6.4989617597211504</v>
      </c>
      <c r="AO81" s="5">
        <f t="shared" si="233"/>
        <v>-0.24998188391322085</v>
      </c>
      <c r="AP81" s="5">
        <f t="shared" si="234"/>
        <v>0.24998188391322085</v>
      </c>
      <c r="AQ81">
        <v>-0.85874684154987302</v>
      </c>
      <c r="AR81" s="16">
        <f t="shared" si="151"/>
        <v>858.74684154987301</v>
      </c>
      <c r="AS81" s="5">
        <f t="shared" si="152"/>
        <v>2.0126879098825148</v>
      </c>
      <c r="AT81" s="16">
        <f t="shared" si="186"/>
        <v>21468.671038746827</v>
      </c>
      <c r="AU81" s="5">
        <f t="shared" si="187"/>
        <v>2.0126879098825152</v>
      </c>
      <c r="AV81" s="14">
        <f t="shared" si="153"/>
        <v>6.2495470978305209E-3</v>
      </c>
      <c r="AW81" s="6">
        <f t="shared" si="188"/>
        <v>0.32205340297078533</v>
      </c>
      <c r="AX81">
        <v>75</v>
      </c>
      <c r="AY81">
        <v>-22.860443047981398</v>
      </c>
      <c r="AZ81" s="5">
        <f t="shared" si="189"/>
        <v>-0.37487270869159772</v>
      </c>
      <c r="BA81" s="5">
        <f t="shared" si="235"/>
        <v>0.37487270869159772</v>
      </c>
      <c r="BB81">
        <v>-3.2088104635477102</v>
      </c>
      <c r="BC81" s="16">
        <f t="shared" si="190"/>
        <v>3208.8104635477102</v>
      </c>
      <c r="BD81" s="6">
        <f t="shared" si="154"/>
        <v>7.5206495239399453</v>
      </c>
      <c r="BE81" s="14">
        <f t="shared" si="155"/>
        <v>9.3718177172899438E-3</v>
      </c>
      <c r="BF81" s="6">
        <f t="shared" si="191"/>
        <v>0.80247501080448869</v>
      </c>
      <c r="BG81">
        <v>76</v>
      </c>
      <c r="BH81">
        <v>-22.780873081194699</v>
      </c>
      <c r="BI81" s="5">
        <f t="shared" si="236"/>
        <v>-0.37233005832660027</v>
      </c>
      <c r="BJ81" s="5">
        <f t="shared" si="237"/>
        <v>0.37233005832660027</v>
      </c>
      <c r="BK81">
        <v>-0.55500399321317695</v>
      </c>
      <c r="BL81" s="16">
        <f t="shared" si="192"/>
        <v>892.66654103994404</v>
      </c>
      <c r="BM81" s="6">
        <f t="shared" si="238"/>
        <v>2.0921872055623689</v>
      </c>
      <c r="BN81" s="14">
        <f t="shared" si="239"/>
        <v>9.308251458165006E-3</v>
      </c>
      <c r="BO81" s="6">
        <f t="shared" si="240"/>
        <v>0.22476694091962304</v>
      </c>
      <c r="BP81" s="27">
        <f t="shared" si="194"/>
        <v>3.8751748797949426</v>
      </c>
      <c r="BQ81" s="22">
        <f t="shared" si="195"/>
        <v>8.3098720910951569E-3</v>
      </c>
      <c r="BR81" s="27">
        <f t="shared" si="196"/>
        <v>0.46633387822510197</v>
      </c>
      <c r="BS81" s="19">
        <f t="shared" si="197"/>
        <v>418.38892702296295</v>
      </c>
      <c r="BT81">
        <v>75</v>
      </c>
      <c r="BU81">
        <v>-6.3450588858934598</v>
      </c>
      <c r="BV81" s="5">
        <f t="shared" si="241"/>
        <v>-0.37473803944526018</v>
      </c>
      <c r="BW81" s="5">
        <f t="shared" si="242"/>
        <v>0.37473803944526018</v>
      </c>
      <c r="BX81">
        <v>-0.145452655851841</v>
      </c>
      <c r="BY81" s="16">
        <f t="shared" si="157"/>
        <v>145.452655851841</v>
      </c>
      <c r="BZ81" s="5">
        <f t="shared" si="158"/>
        <v>0.34090466215275239</v>
      </c>
      <c r="CA81" s="16">
        <f t="shared" si="198"/>
        <v>3636.3163962960252</v>
      </c>
      <c r="CB81" s="5">
        <f t="shared" si="199"/>
        <v>0.34090466215275239</v>
      </c>
      <c r="CC81" s="14">
        <f t="shared" si="159"/>
        <v>9.368450986131505E-3</v>
      </c>
      <c r="CD81" s="6">
        <f t="shared" si="200"/>
        <v>3.6388583625767731E-2</v>
      </c>
      <c r="CE81">
        <v>75</v>
      </c>
      <c r="CF81">
        <v>-22.9733253061715</v>
      </c>
      <c r="CG81" s="5">
        <f t="shared" si="201"/>
        <v>-0.37496807612469851</v>
      </c>
      <c r="CH81" s="5">
        <f t="shared" si="243"/>
        <v>0.37496807612469851</v>
      </c>
      <c r="CI81">
        <v>-0.16014110296964601</v>
      </c>
      <c r="CJ81" s="16">
        <f t="shared" si="202"/>
        <v>160.141102969646</v>
      </c>
      <c r="CK81" s="6">
        <f t="shared" si="160"/>
        <v>0.37533071008510777</v>
      </c>
      <c r="CL81" s="14">
        <f t="shared" si="161"/>
        <v>9.3742019031174632E-3</v>
      </c>
      <c r="CM81" s="6">
        <f t="shared" si="203"/>
        <v>4.0038684248980029E-2</v>
      </c>
      <c r="CN81">
        <v>75</v>
      </c>
      <c r="CO81">
        <v>-23.020159144274199</v>
      </c>
      <c r="CP81" s="5">
        <f t="shared" si="244"/>
        <v>-0.37503014877509955</v>
      </c>
      <c r="CQ81" s="5">
        <f t="shared" si="245"/>
        <v>0.37503014877509955</v>
      </c>
      <c r="CR81">
        <v>-1.9778689369559299</v>
      </c>
      <c r="CS81" s="16">
        <f t="shared" si="246"/>
        <v>1977.8689369559299</v>
      </c>
      <c r="CT81" s="6">
        <f t="shared" si="162"/>
        <v>4.6356303209904608</v>
      </c>
      <c r="CU81" s="14">
        <f t="shared" si="247"/>
        <v>9.3757537193774887E-3</v>
      </c>
      <c r="CV81" s="6">
        <f t="shared" si="248"/>
        <v>0.49442748388427676</v>
      </c>
      <c r="CW81" s="27">
        <f t="shared" si="206"/>
        <v>2.5054805155377844</v>
      </c>
      <c r="CX81" s="22">
        <f t="shared" si="207"/>
        <v>9.3749778112474751E-3</v>
      </c>
      <c r="CY81" s="27">
        <f t="shared" si="208"/>
        <v>0.26725188752253637</v>
      </c>
      <c r="CZ81" s="19">
        <f t="shared" si="209"/>
        <v>309.5954304051246</v>
      </c>
      <c r="DA81">
        <v>75</v>
      </c>
      <c r="DB81">
        <v>-6.72416752911428</v>
      </c>
      <c r="DC81" s="5">
        <f t="shared" si="249"/>
        <v>-0.37510092929187966</v>
      </c>
      <c r="DD81" s="5">
        <f t="shared" si="250"/>
        <v>0.37510092929187966</v>
      </c>
      <c r="DE81">
        <v>-0.65119154751300801</v>
      </c>
      <c r="DF81" s="16">
        <f t="shared" si="163"/>
        <v>651.191547513008</v>
      </c>
      <c r="DG81" s="5">
        <f t="shared" si="164"/>
        <v>1.5262301894836123</v>
      </c>
      <c r="DH81" s="16">
        <f t="shared" si="210"/>
        <v>16279.788687825199</v>
      </c>
      <c r="DI81" s="5">
        <f t="shared" si="211"/>
        <v>1.5262301894836126</v>
      </c>
      <c r="DJ81" s="14">
        <f t="shared" si="165"/>
        <v>9.3775232322969911E-3</v>
      </c>
      <c r="DK81" s="6">
        <f t="shared" si="212"/>
        <v>0.16275408246680162</v>
      </c>
      <c r="DL81">
        <v>75</v>
      </c>
      <c r="DM81">
        <v>-22.873115088781699</v>
      </c>
      <c r="DN81" s="5">
        <f t="shared" si="213"/>
        <v>-0.37490125372890049</v>
      </c>
      <c r="DO81" s="5">
        <f t="shared" si="251"/>
        <v>0.37490125372890049</v>
      </c>
      <c r="DP81">
        <v>-2.82368194311857</v>
      </c>
      <c r="DQ81" s="16">
        <f t="shared" si="214"/>
        <v>2823.68194311857</v>
      </c>
      <c r="DR81" s="6">
        <f t="shared" si="166"/>
        <v>6.6180045541841483</v>
      </c>
      <c r="DS81" s="14">
        <f t="shared" si="167"/>
        <v>9.3725313432225128E-3</v>
      </c>
      <c r="DT81" s="6">
        <f t="shared" si="215"/>
        <v>0.70610642011560476</v>
      </c>
      <c r="DU81">
        <v>75</v>
      </c>
      <c r="DV81">
        <v>-23.579087226918499</v>
      </c>
      <c r="DW81" s="5">
        <f t="shared" si="252"/>
        <v>-0.3753624446746997</v>
      </c>
      <c r="DX81" s="5">
        <f t="shared" si="253"/>
        <v>0.3753624446746997</v>
      </c>
      <c r="DY81">
        <v>-0.22211540490388901</v>
      </c>
      <c r="DZ81" s="16">
        <f t="shared" si="254"/>
        <v>222.11540490388902</v>
      </c>
      <c r="EA81" s="6">
        <f t="shared" si="168"/>
        <v>0.52058298024348992</v>
      </c>
      <c r="EB81" s="14">
        <f t="shared" si="255"/>
        <v>9.3840611168674922E-3</v>
      </c>
      <c r="EC81" s="6">
        <f t="shared" si="256"/>
        <v>5.5475233351556276E-2</v>
      </c>
      <c r="ED81" s="27">
        <f t="shared" si="218"/>
        <v>4.0721173718338806</v>
      </c>
      <c r="EE81" s="22">
        <f t="shared" si="219"/>
        <v>9.3750272877597511E-3</v>
      </c>
      <c r="EF81" s="27">
        <f t="shared" si="257"/>
        <v>0.43435792204578749</v>
      </c>
      <c r="EG81" s="19">
        <f t="shared" si="258"/>
        <v>506.33443971097614</v>
      </c>
      <c r="EH81">
        <v>75</v>
      </c>
      <c r="EI81">
        <v>-8.3998803369753503</v>
      </c>
      <c r="EJ81" s="5">
        <f t="shared" si="259"/>
        <v>-0.37497762218116115</v>
      </c>
      <c r="EK81" s="5">
        <f t="shared" si="260"/>
        <v>0.37497762218116115</v>
      </c>
      <c r="EL81">
        <v>-1.28418002277613</v>
      </c>
      <c r="EM81" s="16">
        <f t="shared" si="169"/>
        <v>1284.18002277613</v>
      </c>
      <c r="EN81" s="5">
        <f t="shared" si="170"/>
        <v>3.0097969283815544</v>
      </c>
      <c r="EO81" s="16">
        <f t="shared" si="220"/>
        <v>32104.500569403252</v>
      </c>
      <c r="EP81" s="5">
        <f t="shared" si="221"/>
        <v>3.0097969283815549</v>
      </c>
      <c r="EQ81" s="14">
        <f t="shared" si="171"/>
        <v>9.3744405545290281E-3</v>
      </c>
      <c r="ER81" s="6">
        <f t="shared" si="222"/>
        <v>0.32106416493594875</v>
      </c>
      <c r="ES81">
        <v>75</v>
      </c>
      <c r="ET81">
        <v>-22.803392694215098</v>
      </c>
      <c r="EU81" s="5">
        <f t="shared" si="223"/>
        <v>-0.37469887733039897</v>
      </c>
      <c r="EV81" s="5">
        <f t="shared" si="261"/>
        <v>0.37469887733039897</v>
      </c>
      <c r="EW81">
        <v>-1.5424778684973699</v>
      </c>
      <c r="EX81" s="16">
        <f t="shared" si="224"/>
        <v>1542.4778684973699</v>
      </c>
      <c r="EY81" s="6">
        <f t="shared" si="172"/>
        <v>3.6151825042907109</v>
      </c>
      <c r="EZ81" s="14">
        <f t="shared" si="173"/>
        <v>9.367471933259975E-3</v>
      </c>
      <c r="FA81" s="6">
        <f t="shared" si="225"/>
        <v>0.38592936600692762</v>
      </c>
      <c r="FB81" s="1"/>
      <c r="FC81" s="1"/>
      <c r="FD81" s="5"/>
      <c r="FE81" s="5"/>
      <c r="FF81" s="1"/>
      <c r="FG81" s="16"/>
      <c r="FH81" s="6"/>
      <c r="FI81" s="14"/>
      <c r="FJ81" s="6"/>
      <c r="FK81" s="27">
        <f t="shared" si="226"/>
        <v>3.3124897163361329</v>
      </c>
      <c r="FL81" s="22">
        <f t="shared" si="227"/>
        <v>9.3709562438945015E-3</v>
      </c>
      <c r="FM81" s="27">
        <f t="shared" si="228"/>
        <v>0.35348470637607909</v>
      </c>
      <c r="FN81" s="19">
        <f t="shared" si="229"/>
        <v>431.53978314159673</v>
      </c>
    </row>
    <row r="82" spans="6:170" x14ac:dyDescent="0.25">
      <c r="F82" s="1">
        <v>76</v>
      </c>
      <c r="G82" s="1">
        <v>-6.4696458201111797</v>
      </c>
      <c r="H82" s="5">
        <f t="shared" si="230"/>
        <v>-0.25316318874325017</v>
      </c>
      <c r="I82" s="5">
        <f t="shared" si="231"/>
        <v>0.25316318874325017</v>
      </c>
      <c r="J82" s="5">
        <v>-0.81591792404651597</v>
      </c>
      <c r="K82" s="16">
        <f t="shared" si="145"/>
        <v>815.91792404651596</v>
      </c>
      <c r="L82" s="5">
        <f t="shared" si="146"/>
        <v>1.912307634484022</v>
      </c>
      <c r="M82" s="16">
        <f t="shared" si="174"/>
        <v>20397.9481011629</v>
      </c>
      <c r="N82" s="5">
        <f t="shared" si="175"/>
        <v>1.912307634484022</v>
      </c>
      <c r="O82" s="14">
        <f t="shared" si="147"/>
        <v>6.329079718581254E-3</v>
      </c>
      <c r="P82" s="6">
        <f t="shared" si="176"/>
        <v>0.30214623918699679</v>
      </c>
      <c r="Q82" s="1">
        <v>76</v>
      </c>
      <c r="R82" s="1">
        <v>-23.372687607988802</v>
      </c>
      <c r="S82" s="5">
        <f t="shared" si="177"/>
        <v>-0.37993006974390298</v>
      </c>
      <c r="T82" s="5">
        <f t="shared" si="232"/>
        <v>0.37993006974390298</v>
      </c>
      <c r="U82" s="1">
        <v>-2.6892291381955098</v>
      </c>
      <c r="V82" s="16">
        <f t="shared" si="178"/>
        <v>2689.2291381955097</v>
      </c>
      <c r="W82" s="6">
        <f t="shared" si="148"/>
        <v>6.3028807926457251</v>
      </c>
      <c r="X82" s="14">
        <f t="shared" si="149"/>
        <v>9.4982517435975751E-3</v>
      </c>
      <c r="Y82" s="6">
        <f t="shared" si="179"/>
        <v>0.66358325329650969</v>
      </c>
      <c r="Z82" s="1"/>
      <c r="AA82" s="1"/>
      <c r="AB82" s="5"/>
      <c r="AC82" s="5"/>
      <c r="AD82" s="1"/>
      <c r="AE82" s="16"/>
      <c r="AF82" s="6"/>
      <c r="AG82" s="14"/>
      <c r="AH82" s="6"/>
      <c r="AI82" s="27">
        <f t="shared" si="182"/>
        <v>6.3028807926457251</v>
      </c>
      <c r="AJ82" s="22">
        <f t="shared" si="183"/>
        <v>9.4982517435975751E-3</v>
      </c>
      <c r="AK82" s="27">
        <f t="shared" si="184"/>
        <v>0.6635832532965098</v>
      </c>
      <c r="AL82" s="19">
        <f t="shared" si="185"/>
        <v>787.19667876087885</v>
      </c>
      <c r="AM82">
        <v>76</v>
      </c>
      <c r="AN82">
        <v>-6.5019778479239898</v>
      </c>
      <c r="AO82" s="5">
        <f t="shared" si="233"/>
        <v>-0.25299797211606023</v>
      </c>
      <c r="AP82" s="5">
        <f t="shared" si="234"/>
        <v>0.25299797211606023</v>
      </c>
      <c r="AQ82">
        <v>-0.87469331920146898</v>
      </c>
      <c r="AR82" s="16">
        <f t="shared" si="151"/>
        <v>874.69331920146897</v>
      </c>
      <c r="AS82" s="5">
        <f t="shared" si="152"/>
        <v>2.0500624668784431</v>
      </c>
      <c r="AT82" s="16">
        <f t="shared" si="186"/>
        <v>21867.332980036725</v>
      </c>
      <c r="AU82" s="5">
        <f t="shared" si="187"/>
        <v>2.0500624668784431</v>
      </c>
      <c r="AV82" s="14">
        <f t="shared" si="153"/>
        <v>6.3249493029015058E-3</v>
      </c>
      <c r="AW82" s="6">
        <f t="shared" si="188"/>
        <v>0.32412314608403231</v>
      </c>
      <c r="AX82">
        <v>76</v>
      </c>
      <c r="AY82">
        <v>-22.865390047306999</v>
      </c>
      <c r="AZ82" s="5">
        <f t="shared" si="189"/>
        <v>-0.37981970801719811</v>
      </c>
      <c r="BA82" s="5">
        <f t="shared" si="235"/>
        <v>0.37981970801719811</v>
      </c>
      <c r="BB82">
        <v>-3.2877353951335002</v>
      </c>
      <c r="BC82" s="16">
        <f t="shared" si="190"/>
        <v>3287.7353951335003</v>
      </c>
      <c r="BD82" s="6">
        <f t="shared" si="154"/>
        <v>7.7056298323441421</v>
      </c>
      <c r="BE82" s="14">
        <f t="shared" si="155"/>
        <v>9.4954927004299531E-3</v>
      </c>
      <c r="BF82" s="6">
        <f t="shared" si="191"/>
        <v>0.81150394986826058</v>
      </c>
      <c r="BG82">
        <v>77</v>
      </c>
      <c r="BH82">
        <v>-22.7856805218304</v>
      </c>
      <c r="BI82" s="5">
        <f t="shared" si="236"/>
        <v>-0.37713749896230198</v>
      </c>
      <c r="BJ82" s="5">
        <f t="shared" si="237"/>
        <v>0.37713749896230198</v>
      </c>
      <c r="BK82">
        <v>-0.60340035706758499</v>
      </c>
      <c r="BL82" s="16">
        <f t="shared" si="192"/>
        <v>941.85508787632</v>
      </c>
      <c r="BM82" s="6">
        <f t="shared" si="238"/>
        <v>2.2074728622101252</v>
      </c>
      <c r="BN82" s="14">
        <f t="shared" si="239"/>
        <v>9.4284374740575497E-3</v>
      </c>
      <c r="BO82" s="6">
        <f t="shared" si="240"/>
        <v>0.23412923597192126</v>
      </c>
      <c r="BP82" s="27">
        <f t="shared" si="194"/>
        <v>3.9877217204775697</v>
      </c>
      <c r="BQ82" s="22">
        <f t="shared" si="195"/>
        <v>8.4162931591296678E-3</v>
      </c>
      <c r="BR82" s="27">
        <f t="shared" si="196"/>
        <v>0.47380974558280969</v>
      </c>
      <c r="BS82" s="19">
        <f t="shared" si="197"/>
        <v>468.090937164237</v>
      </c>
      <c r="BT82">
        <v>76</v>
      </c>
      <c r="BU82">
        <v>-6.35020570048039</v>
      </c>
      <c r="BV82" s="5">
        <f t="shared" si="241"/>
        <v>-0.37988485403219041</v>
      </c>
      <c r="BW82" s="5">
        <f t="shared" si="242"/>
        <v>0.37988485403219041</v>
      </c>
      <c r="BX82">
        <v>-0.146067515015602</v>
      </c>
      <c r="BY82" s="16">
        <f t="shared" si="157"/>
        <v>146.067515015602</v>
      </c>
      <c r="BZ82" s="5">
        <f t="shared" si="158"/>
        <v>0.34234573831781723</v>
      </c>
      <c r="CA82" s="16">
        <f t="shared" si="198"/>
        <v>3651.6878753900501</v>
      </c>
      <c r="CB82" s="5">
        <f t="shared" si="199"/>
        <v>0.34234573831781723</v>
      </c>
      <c r="CC82" s="14">
        <f t="shared" si="159"/>
        <v>9.497121350804761E-3</v>
      </c>
      <c r="CD82" s="6">
        <f t="shared" si="200"/>
        <v>3.604731641012545E-2</v>
      </c>
      <c r="CE82">
        <v>76</v>
      </c>
      <c r="CF82">
        <v>-22.978389884973801</v>
      </c>
      <c r="CG82" s="5">
        <f t="shared" si="201"/>
        <v>-0.38003265492699967</v>
      </c>
      <c r="CH82" s="5">
        <f t="shared" si="243"/>
        <v>0.38003265492699967</v>
      </c>
      <c r="CI82">
        <v>-0.15885606408119199</v>
      </c>
      <c r="CJ82" s="16">
        <f t="shared" si="202"/>
        <v>158.85606408119199</v>
      </c>
      <c r="CK82" s="6">
        <f t="shared" si="160"/>
        <v>0.37231890019029368</v>
      </c>
      <c r="CL82" s="14">
        <f t="shared" si="161"/>
        <v>9.5008163731749914E-3</v>
      </c>
      <c r="CM82" s="6">
        <f t="shared" si="203"/>
        <v>3.9188095587397588E-2</v>
      </c>
      <c r="CN82">
        <v>76</v>
      </c>
      <c r="CO82">
        <v>-23.024907306227099</v>
      </c>
      <c r="CP82" s="5">
        <f t="shared" si="244"/>
        <v>-0.37977831072799972</v>
      </c>
      <c r="CQ82" s="5">
        <f t="shared" si="245"/>
        <v>0.37977831072799972</v>
      </c>
      <c r="CR82">
        <v>-2.0108086988329901</v>
      </c>
      <c r="CS82" s="16">
        <f t="shared" si="246"/>
        <v>2010.8086988329901</v>
      </c>
      <c r="CT82" s="6">
        <f t="shared" si="162"/>
        <v>4.7128328878898209</v>
      </c>
      <c r="CU82" s="14">
        <f t="shared" si="247"/>
        <v>9.4944577681999928E-3</v>
      </c>
      <c r="CV82" s="6">
        <f t="shared" si="248"/>
        <v>0.49637725533675248</v>
      </c>
      <c r="CW82" s="27">
        <f t="shared" si="206"/>
        <v>2.5425758940400573</v>
      </c>
      <c r="CX82" s="22">
        <f t="shared" si="207"/>
        <v>9.4976370706874921E-3</v>
      </c>
      <c r="CY82" s="27">
        <f t="shared" si="208"/>
        <v>0.26770615418514948</v>
      </c>
      <c r="CZ82" s="19">
        <f t="shared" si="209"/>
        <v>321.34633871155546</v>
      </c>
      <c r="DA82">
        <v>76</v>
      </c>
      <c r="DB82">
        <v>-6.7290732708491703</v>
      </c>
      <c r="DC82" s="5">
        <f t="shared" si="249"/>
        <v>-0.38000667102676999</v>
      </c>
      <c r="DD82" s="5">
        <f t="shared" si="250"/>
        <v>0.38000667102676999</v>
      </c>
      <c r="DE82">
        <v>-0.67814663052558899</v>
      </c>
      <c r="DF82" s="16">
        <f t="shared" si="163"/>
        <v>678.14663052558899</v>
      </c>
      <c r="DG82" s="5">
        <f t="shared" si="164"/>
        <v>1.5894061652943492</v>
      </c>
      <c r="DH82" s="16">
        <f t="shared" si="210"/>
        <v>16953.665763139725</v>
      </c>
      <c r="DI82" s="5">
        <f t="shared" si="211"/>
        <v>1.5894061652943492</v>
      </c>
      <c r="DJ82" s="14">
        <f t="shared" si="165"/>
        <v>9.5001667756692502E-3</v>
      </c>
      <c r="DK82" s="6">
        <f t="shared" si="212"/>
        <v>0.16730297507670666</v>
      </c>
      <c r="DL82">
        <v>76</v>
      </c>
      <c r="DM82">
        <v>-22.878000713948701</v>
      </c>
      <c r="DN82" s="5">
        <f t="shared" si="213"/>
        <v>-0.3797868788959029</v>
      </c>
      <c r="DO82" s="5">
        <f t="shared" si="251"/>
        <v>0.3797868788959029</v>
      </c>
      <c r="DP82">
        <v>-2.9074372723698598</v>
      </c>
      <c r="DQ82" s="16">
        <f t="shared" si="214"/>
        <v>2907.4372723698598</v>
      </c>
      <c r="DR82" s="6">
        <f t="shared" si="166"/>
        <v>6.8143061071168596</v>
      </c>
      <c r="DS82" s="14">
        <f t="shared" si="167"/>
        <v>9.4946719723975719E-3</v>
      </c>
      <c r="DT82" s="6">
        <f t="shared" si="215"/>
        <v>0.71769789698128217</v>
      </c>
      <c r="DU82">
        <v>76</v>
      </c>
      <c r="DV82">
        <v>-23.583815737964901</v>
      </c>
      <c r="DW82" s="5">
        <f t="shared" si="252"/>
        <v>-0.38009095572110141</v>
      </c>
      <c r="DX82" s="5">
        <f t="shared" si="253"/>
        <v>0.38009095572110141</v>
      </c>
      <c r="DY82">
        <v>-0.223392434418201</v>
      </c>
      <c r="DZ82" s="16">
        <f t="shared" si="254"/>
        <v>223.39243441820099</v>
      </c>
      <c r="EA82" s="6">
        <f t="shared" si="168"/>
        <v>0.52357601816765864</v>
      </c>
      <c r="EB82" s="14">
        <f t="shared" si="255"/>
        <v>9.5022738930275359E-3</v>
      </c>
      <c r="EC82" s="6">
        <f t="shared" si="256"/>
        <v>5.5100076472415931E-2</v>
      </c>
      <c r="ED82" s="27">
        <f t="shared" si="218"/>
        <v>4.2018561362056044</v>
      </c>
      <c r="EE82" s="22">
        <f t="shared" si="219"/>
        <v>9.4974193740334119E-3</v>
      </c>
      <c r="EF82" s="27">
        <f t="shared" si="257"/>
        <v>0.44242082725058596</v>
      </c>
      <c r="EG82" s="19">
        <f t="shared" si="258"/>
        <v>533.54326650095459</v>
      </c>
      <c r="EH82">
        <v>76</v>
      </c>
      <c r="EI82">
        <v>-8.40485923409957</v>
      </c>
      <c r="EJ82" s="5">
        <f t="shared" si="259"/>
        <v>-0.37995651930538088</v>
      </c>
      <c r="EK82" s="5">
        <f t="shared" si="260"/>
        <v>0.37995651930538088</v>
      </c>
      <c r="EL82">
        <v>-1.33894849568605</v>
      </c>
      <c r="EM82" s="16">
        <f t="shared" si="169"/>
        <v>1338.9484956860499</v>
      </c>
      <c r="EN82" s="5">
        <f t="shared" si="170"/>
        <v>3.1381605367641798</v>
      </c>
      <c r="EO82" s="16">
        <f t="shared" si="220"/>
        <v>33473.712392151247</v>
      </c>
      <c r="EP82" s="5">
        <f t="shared" si="221"/>
        <v>3.1381605367641794</v>
      </c>
      <c r="EQ82" s="14">
        <f t="shared" si="171"/>
        <v>9.4989129826345223E-3</v>
      </c>
      <c r="ER82" s="6">
        <f t="shared" si="222"/>
        <v>0.330370490023566</v>
      </c>
      <c r="ES82">
        <v>76</v>
      </c>
      <c r="ET82">
        <v>-22.808732618540802</v>
      </c>
      <c r="EU82" s="5">
        <f t="shared" si="223"/>
        <v>-0.38003880165610227</v>
      </c>
      <c r="EV82" s="5">
        <f t="shared" si="261"/>
        <v>0.38003880165610227</v>
      </c>
      <c r="EW82">
        <v>-1.54430586844683</v>
      </c>
      <c r="EX82" s="16">
        <f t="shared" si="224"/>
        <v>1544.3058684468301</v>
      </c>
      <c r="EY82" s="6">
        <f t="shared" si="172"/>
        <v>3.6194668791722577</v>
      </c>
      <c r="EZ82" s="14">
        <f t="shared" si="173"/>
        <v>9.5009700414025559E-3</v>
      </c>
      <c r="FA82" s="6">
        <f t="shared" si="225"/>
        <v>0.38095761415935836</v>
      </c>
      <c r="FB82" s="1"/>
      <c r="FC82" s="1"/>
      <c r="FD82" s="5"/>
      <c r="FE82" s="5"/>
      <c r="FF82" s="1"/>
      <c r="FG82" s="16"/>
      <c r="FH82" s="6"/>
      <c r="FI82" s="14"/>
      <c r="FJ82" s="6"/>
      <c r="FK82" s="27">
        <f t="shared" si="226"/>
        <v>3.3788137079682188</v>
      </c>
      <c r="FL82" s="22">
        <f t="shared" si="227"/>
        <v>9.49994151201854E-3</v>
      </c>
      <c r="FM82" s="27">
        <f t="shared" si="228"/>
        <v>0.35566679054746003</v>
      </c>
      <c r="FN82" s="19">
        <f t="shared" si="229"/>
        <v>416.16603192353784</v>
      </c>
    </row>
    <row r="83" spans="6:170" x14ac:dyDescent="0.25">
      <c r="F83" s="1">
        <v>77</v>
      </c>
      <c r="G83" s="1">
        <v>-6.4729433540002601</v>
      </c>
      <c r="H83" s="5">
        <f t="shared" si="230"/>
        <v>-0.25646072263233055</v>
      </c>
      <c r="I83" s="5">
        <f t="shared" si="231"/>
        <v>0.25646072263233055</v>
      </c>
      <c r="J83" s="5">
        <v>-0.82372967153787602</v>
      </c>
      <c r="K83" s="16">
        <f t="shared" si="145"/>
        <v>823.72967153787602</v>
      </c>
      <c r="L83" s="5">
        <f t="shared" si="146"/>
        <v>1.9306164176668967</v>
      </c>
      <c r="M83" s="16">
        <f t="shared" si="174"/>
        <v>20593.2417884469</v>
      </c>
      <c r="N83" s="5">
        <f t="shared" si="175"/>
        <v>1.930616417666897</v>
      </c>
      <c r="O83" s="14">
        <f t="shared" si="147"/>
        <v>6.411518065808264E-3</v>
      </c>
      <c r="P83" s="6">
        <f t="shared" si="176"/>
        <v>0.30111689585070439</v>
      </c>
      <c r="Q83" s="1">
        <v>77</v>
      </c>
      <c r="R83" s="1">
        <v>-23.377627808659401</v>
      </c>
      <c r="S83" s="5">
        <f t="shared" si="177"/>
        <v>-0.38487027041450261</v>
      </c>
      <c r="T83" s="5">
        <f t="shared" si="232"/>
        <v>0.38487027041450261</v>
      </c>
      <c r="U83" s="1">
        <v>-2.7497496455907799</v>
      </c>
      <c r="V83" s="16">
        <f t="shared" si="178"/>
        <v>2749.7496455907799</v>
      </c>
      <c r="W83" s="6">
        <f t="shared" si="148"/>
        <v>6.4447257318533904</v>
      </c>
      <c r="X83" s="14">
        <f t="shared" si="149"/>
        <v>9.621756760362565E-3</v>
      </c>
      <c r="Y83" s="6">
        <f t="shared" si="179"/>
        <v>0.66980759255969191</v>
      </c>
      <c r="Z83" s="1"/>
      <c r="AA83" s="1"/>
      <c r="AB83" s="5"/>
      <c r="AC83" s="5"/>
      <c r="AD83" s="1"/>
      <c r="AE83" s="16"/>
      <c r="AF83" s="6"/>
      <c r="AG83" s="14"/>
      <c r="AH83" s="6"/>
      <c r="AI83" s="27">
        <f t="shared" si="182"/>
        <v>6.4447257318533904</v>
      </c>
      <c r="AJ83" s="22">
        <f t="shared" si="183"/>
        <v>9.621756760362565E-3</v>
      </c>
      <c r="AK83" s="27">
        <f t="shared" si="184"/>
        <v>0.66980759255969191</v>
      </c>
      <c r="AL83" s="19">
        <f t="shared" si="185"/>
        <v>816.2460149056875</v>
      </c>
      <c r="AM83">
        <v>77</v>
      </c>
      <c r="AN83">
        <v>-6.5055231601877397</v>
      </c>
      <c r="AO83" s="5">
        <f t="shared" si="233"/>
        <v>-0.25654328437981011</v>
      </c>
      <c r="AP83" s="5">
        <f t="shared" si="234"/>
        <v>0.25654328437981011</v>
      </c>
      <c r="AQ83">
        <v>-0.89572630822658506</v>
      </c>
      <c r="AR83" s="16">
        <f t="shared" si="151"/>
        <v>895.72630822658505</v>
      </c>
      <c r="AS83" s="5">
        <f t="shared" si="152"/>
        <v>2.0993585349060586</v>
      </c>
      <c r="AT83" s="16">
        <f t="shared" si="186"/>
        <v>22393.157705664627</v>
      </c>
      <c r="AU83" s="5">
        <f t="shared" si="187"/>
        <v>2.0993585349060591</v>
      </c>
      <c r="AV83" s="14">
        <f t="shared" si="153"/>
        <v>6.4135821094952524E-3</v>
      </c>
      <c r="AW83" s="6">
        <f t="shared" si="188"/>
        <v>0.32733010961190889</v>
      </c>
      <c r="AX83">
        <v>77</v>
      </c>
      <c r="AY83">
        <v>-22.870515068945299</v>
      </c>
      <c r="AZ83" s="5">
        <f t="shared" si="189"/>
        <v>-0.38494472965549775</v>
      </c>
      <c r="BA83" s="5">
        <f t="shared" si="235"/>
        <v>0.38494472965549775</v>
      </c>
      <c r="BB83">
        <v>-3.3683523535728499</v>
      </c>
      <c r="BC83" s="16">
        <f t="shared" si="190"/>
        <v>3368.35235357285</v>
      </c>
      <c r="BD83" s="6">
        <f t="shared" si="154"/>
        <v>7.8945758286863672</v>
      </c>
      <c r="BE83" s="14">
        <f t="shared" si="155"/>
        <v>9.6236182413874435E-3</v>
      </c>
      <c r="BF83" s="6">
        <f t="shared" si="191"/>
        <v>0.82033343703669204</v>
      </c>
      <c r="BG83">
        <v>78</v>
      </c>
      <c r="BH83">
        <v>-22.790857650967499</v>
      </c>
      <c r="BI83" s="5">
        <f t="shared" si="236"/>
        <v>-0.38231462809940098</v>
      </c>
      <c r="BJ83" s="5">
        <f t="shared" si="237"/>
        <v>0.38231462809940098</v>
      </c>
      <c r="BK83">
        <v>-0.63959229737520196</v>
      </c>
      <c r="BL83" s="16">
        <f t="shared" si="192"/>
        <v>1016.03325456381</v>
      </c>
      <c r="BM83" s="6">
        <f t="shared" si="238"/>
        <v>2.3813279403839296</v>
      </c>
      <c r="BN83" s="14">
        <f t="shared" si="239"/>
        <v>9.5578657024850237E-3</v>
      </c>
      <c r="BO83" s="6">
        <f t="shared" si="240"/>
        <v>0.24914850391388005</v>
      </c>
      <c r="BP83" s="27">
        <f t="shared" si="194"/>
        <v>4.1250874346587851</v>
      </c>
      <c r="BQ83" s="22">
        <f t="shared" si="195"/>
        <v>8.531688684455906E-3</v>
      </c>
      <c r="BR83" s="27">
        <f t="shared" si="196"/>
        <v>0.48350187017189028</v>
      </c>
      <c r="BS83" s="19">
        <f t="shared" si="197"/>
        <v>331.18209876711796</v>
      </c>
      <c r="BT83">
        <v>77</v>
      </c>
      <c r="BU83">
        <v>-6.3550541658760897</v>
      </c>
      <c r="BV83" s="5">
        <f t="shared" si="241"/>
        <v>-0.38473331942789013</v>
      </c>
      <c r="BW83" s="5">
        <f t="shared" si="242"/>
        <v>0.38473331942789013</v>
      </c>
      <c r="BX83">
        <v>-0.14788918197154999</v>
      </c>
      <c r="BY83" s="16">
        <f t="shared" si="157"/>
        <v>147.88918197154999</v>
      </c>
      <c r="BZ83" s="5">
        <f t="shared" si="158"/>
        <v>0.34661527024582028</v>
      </c>
      <c r="CA83" s="16">
        <f t="shared" si="198"/>
        <v>3697.2295492887497</v>
      </c>
      <c r="CB83" s="5">
        <f t="shared" si="199"/>
        <v>0.34661527024582028</v>
      </c>
      <c r="CC83" s="14">
        <f t="shared" si="159"/>
        <v>9.6183329856972533E-3</v>
      </c>
      <c r="CD83" s="6">
        <f t="shared" si="200"/>
        <v>3.603693808077215E-2</v>
      </c>
      <c r="CE83">
        <v>77</v>
      </c>
      <c r="CF83">
        <v>-22.983293158703798</v>
      </c>
      <c r="CG83" s="5">
        <f t="shared" si="201"/>
        <v>-0.38493592865699711</v>
      </c>
      <c r="CH83" s="5">
        <f t="shared" si="243"/>
        <v>0.38493592865699711</v>
      </c>
      <c r="CI83">
        <v>-0.15921331942081501</v>
      </c>
      <c r="CJ83" s="16">
        <f t="shared" si="202"/>
        <v>159.21331942081503</v>
      </c>
      <c r="CK83" s="6">
        <f t="shared" si="160"/>
        <v>0.37315621739253524</v>
      </c>
      <c r="CL83" s="14">
        <f t="shared" si="161"/>
        <v>9.6233982164249283E-3</v>
      </c>
      <c r="CM83" s="6">
        <f t="shared" si="203"/>
        <v>3.8775930186037963E-2</v>
      </c>
      <c r="CN83">
        <v>77</v>
      </c>
      <c r="CO83">
        <v>-23.029946646187302</v>
      </c>
      <c r="CP83" s="5">
        <f t="shared" si="244"/>
        <v>-0.38481765068820195</v>
      </c>
      <c r="CQ83" s="5">
        <f t="shared" si="245"/>
        <v>0.38481765068820195</v>
      </c>
      <c r="CR83">
        <v>-2.0838938653469099</v>
      </c>
      <c r="CS83" s="16">
        <f t="shared" si="246"/>
        <v>2083.8938653469099</v>
      </c>
      <c r="CT83" s="6">
        <f t="shared" si="162"/>
        <v>4.8841262469068205</v>
      </c>
      <c r="CU83" s="14">
        <f t="shared" si="247"/>
        <v>9.6204412672050484E-3</v>
      </c>
      <c r="CV83" s="6">
        <f t="shared" si="248"/>
        <v>0.50768214380729415</v>
      </c>
      <c r="CW83" s="27">
        <f t="shared" si="206"/>
        <v>2.6286412321496777</v>
      </c>
      <c r="CX83" s="22">
        <f t="shared" si="207"/>
        <v>9.6219197418149875E-3</v>
      </c>
      <c r="CY83" s="27">
        <f t="shared" si="208"/>
        <v>0.27319301165297766</v>
      </c>
      <c r="CZ83" s="19">
        <f t="shared" si="209"/>
        <v>260.74969212995393</v>
      </c>
      <c r="DA83">
        <v>77</v>
      </c>
      <c r="DB83">
        <v>-6.7340598979508703</v>
      </c>
      <c r="DC83" s="5">
        <f t="shared" si="249"/>
        <v>-0.38499329812847005</v>
      </c>
      <c r="DD83" s="5">
        <f t="shared" si="250"/>
        <v>0.38499329812847005</v>
      </c>
      <c r="DE83">
        <v>-0.704636611044407</v>
      </c>
      <c r="DF83" s="16">
        <f t="shared" si="163"/>
        <v>704.636611044407</v>
      </c>
      <c r="DG83" s="5">
        <f t="shared" si="164"/>
        <v>1.6514920571353291</v>
      </c>
      <c r="DH83" s="16">
        <f t="shared" si="210"/>
        <v>17615.915276110176</v>
      </c>
      <c r="DI83" s="5">
        <f t="shared" si="211"/>
        <v>1.6514920571353291</v>
      </c>
      <c r="DJ83" s="14">
        <f t="shared" si="165"/>
        <v>9.6248324532117509E-3</v>
      </c>
      <c r="DK83" s="6">
        <f t="shared" si="212"/>
        <v>0.17158657723794826</v>
      </c>
      <c r="DL83">
        <v>77</v>
      </c>
      <c r="DM83">
        <v>-22.883014023442598</v>
      </c>
      <c r="DN83" s="5">
        <f t="shared" si="213"/>
        <v>-0.38480018838980001</v>
      </c>
      <c r="DO83" s="5">
        <f t="shared" si="251"/>
        <v>0.38480018838980001</v>
      </c>
      <c r="DP83">
        <v>-2.9944697394967101</v>
      </c>
      <c r="DQ83" s="16">
        <f t="shared" si="214"/>
        <v>2994.4697394967102</v>
      </c>
      <c r="DR83" s="6">
        <f t="shared" si="166"/>
        <v>7.0182884519454145</v>
      </c>
      <c r="DS83" s="14">
        <f t="shared" si="167"/>
        <v>9.6200047097450003E-3</v>
      </c>
      <c r="DT83" s="6">
        <f t="shared" si="215"/>
        <v>0.72955145695884482</v>
      </c>
      <c r="DU83">
        <v>77</v>
      </c>
      <c r="DV83">
        <v>-23.588999339794</v>
      </c>
      <c r="DW83" s="5">
        <f t="shared" si="252"/>
        <v>-0.38527455755020057</v>
      </c>
      <c r="DX83" s="5">
        <f t="shared" si="253"/>
        <v>0.38527455755020057</v>
      </c>
      <c r="DY83">
        <v>-0.223291106522083</v>
      </c>
      <c r="DZ83" s="16">
        <f t="shared" si="254"/>
        <v>223.291106522083</v>
      </c>
      <c r="EA83" s="6">
        <f t="shared" si="168"/>
        <v>0.52333853091113203</v>
      </c>
      <c r="EB83" s="14">
        <f t="shared" si="255"/>
        <v>9.6318639387550139E-3</v>
      </c>
      <c r="EC83" s="6">
        <f t="shared" si="256"/>
        <v>5.4334086760238973E-2</v>
      </c>
      <c r="ED83" s="27">
        <f t="shared" si="218"/>
        <v>4.3348902545403716</v>
      </c>
      <c r="EE83" s="22">
        <f t="shared" si="219"/>
        <v>9.6224185814783765E-3</v>
      </c>
      <c r="EF83" s="27">
        <f t="shared" si="257"/>
        <v>0.45049903180104273</v>
      </c>
      <c r="EG83" s="19">
        <f t="shared" si="258"/>
        <v>552.00568156635973</v>
      </c>
      <c r="EH83">
        <v>77</v>
      </c>
      <c r="EI83">
        <v>-8.4098815774225404</v>
      </c>
      <c r="EJ83" s="5">
        <f t="shared" si="259"/>
        <v>-0.38497886262835124</v>
      </c>
      <c r="EK83" s="5">
        <f t="shared" si="260"/>
        <v>0.38497886262835124</v>
      </c>
      <c r="EL83">
        <v>-1.39213055372238</v>
      </c>
      <c r="EM83" s="16">
        <f t="shared" si="169"/>
        <v>1392.13055372238</v>
      </c>
      <c r="EN83" s="5">
        <f t="shared" si="170"/>
        <v>3.2628059852868283</v>
      </c>
      <c r="EO83" s="16">
        <f t="shared" si="220"/>
        <v>34803.263843059503</v>
      </c>
      <c r="EP83" s="5">
        <f t="shared" si="221"/>
        <v>3.2628059852868287</v>
      </c>
      <c r="EQ83" s="14">
        <f t="shared" si="171"/>
        <v>9.6244715657087809E-3</v>
      </c>
      <c r="ER83" s="6">
        <f t="shared" si="222"/>
        <v>0.33901144213589285</v>
      </c>
      <c r="ES83">
        <v>77</v>
      </c>
      <c r="ET83">
        <v>-22.813477194901701</v>
      </c>
      <c r="EU83" s="5">
        <f t="shared" si="223"/>
        <v>-0.38478337801700135</v>
      </c>
      <c r="EV83" s="5">
        <f t="shared" si="261"/>
        <v>0.38478337801700135</v>
      </c>
      <c r="EW83">
        <v>-1.54226664453745</v>
      </c>
      <c r="EX83" s="16">
        <f t="shared" si="224"/>
        <v>1542.26664453745</v>
      </c>
      <c r="EY83" s="6">
        <f t="shared" si="172"/>
        <v>3.6146874481346485</v>
      </c>
      <c r="EZ83" s="14">
        <f t="shared" si="173"/>
        <v>9.6195844504250345E-3</v>
      </c>
      <c r="FA83" s="6">
        <f t="shared" si="225"/>
        <v>0.37576336761354967</v>
      </c>
      <c r="FB83" s="1"/>
      <c r="FC83" s="1"/>
      <c r="FD83" s="5"/>
      <c r="FE83" s="5"/>
      <c r="FF83" s="1"/>
      <c r="FG83" s="16"/>
      <c r="FH83" s="6"/>
      <c r="FI83" s="14"/>
      <c r="FJ83" s="6"/>
      <c r="FK83" s="27">
        <f t="shared" si="226"/>
        <v>3.4387467167107384</v>
      </c>
      <c r="FL83" s="22">
        <f t="shared" si="227"/>
        <v>9.6220280080669077E-3</v>
      </c>
      <c r="FM83" s="27">
        <f t="shared" si="228"/>
        <v>0.35738273821566147</v>
      </c>
      <c r="FN83" s="19">
        <f t="shared" si="229"/>
        <v>431.49070219608848</v>
      </c>
    </row>
    <row r="84" spans="6:170" x14ac:dyDescent="0.25">
      <c r="F84" s="1">
        <v>78</v>
      </c>
      <c r="G84" s="1">
        <v>-6.4763526000338398</v>
      </c>
      <c r="H84" s="5">
        <f t="shared" si="230"/>
        <v>-0.25986996866591028</v>
      </c>
      <c r="I84" s="5">
        <f t="shared" si="231"/>
        <v>0.25986996866591028</v>
      </c>
      <c r="J84" s="5">
        <v>-0.83057992160320304</v>
      </c>
      <c r="K84" s="16">
        <f t="shared" si="145"/>
        <v>830.57992160320305</v>
      </c>
      <c r="L84" s="5">
        <f t="shared" si="146"/>
        <v>1.9466716912575073</v>
      </c>
      <c r="M84" s="16">
        <f t="shared" si="174"/>
        <v>20764.498040080078</v>
      </c>
      <c r="N84" s="5">
        <f t="shared" si="175"/>
        <v>1.9466716912575075</v>
      </c>
      <c r="O84" s="14">
        <f t="shared" si="147"/>
        <v>6.4967492166477566E-3</v>
      </c>
      <c r="P84" s="6">
        <f t="shared" si="176"/>
        <v>0.29963780751598201</v>
      </c>
      <c r="Q84" s="1">
        <v>78</v>
      </c>
      <c r="R84" s="1">
        <v>-23.382630407943498</v>
      </c>
      <c r="S84" s="5">
        <f t="shared" si="177"/>
        <v>-0.3898728696985998</v>
      </c>
      <c r="T84" s="5">
        <f t="shared" si="232"/>
        <v>0.3898728696985998</v>
      </c>
      <c r="U84" s="1">
        <v>-2.8195945546030998</v>
      </c>
      <c r="V84" s="16">
        <f t="shared" si="178"/>
        <v>2819.5945546030998</v>
      </c>
      <c r="W84" s="6">
        <f t="shared" si="148"/>
        <v>6.6084247373510152</v>
      </c>
      <c r="X84" s="14">
        <f t="shared" si="149"/>
        <v>9.746821742464995E-3</v>
      </c>
      <c r="Y84" s="6">
        <f t="shared" si="179"/>
        <v>0.67800816635020644</v>
      </c>
      <c r="Z84" s="1"/>
      <c r="AA84" s="1"/>
      <c r="AB84" s="5"/>
      <c r="AC84" s="5"/>
      <c r="AD84" s="1"/>
      <c r="AE84" s="16"/>
      <c r="AF84" s="6"/>
      <c r="AG84" s="14"/>
      <c r="AH84" s="6"/>
      <c r="AI84" s="27">
        <f t="shared" si="182"/>
        <v>6.6084247373510152</v>
      </c>
      <c r="AJ84" s="22">
        <f t="shared" si="183"/>
        <v>9.746821742464995E-3</v>
      </c>
      <c r="AK84" s="27">
        <f t="shared" si="184"/>
        <v>0.67800816635020644</v>
      </c>
      <c r="AL84" s="19">
        <f t="shared" si="185"/>
        <v>858.00349163380736</v>
      </c>
      <c r="AM84">
        <v>78</v>
      </c>
      <c r="AN84">
        <v>-6.5087609962988999</v>
      </c>
      <c r="AO84" s="5">
        <f t="shared" si="233"/>
        <v>-0.25978112049097035</v>
      </c>
      <c r="AP84" s="5">
        <f t="shared" si="234"/>
        <v>0.25978112049097035</v>
      </c>
      <c r="AQ84">
        <v>-0.91457348316907905</v>
      </c>
      <c r="AR84" s="16">
        <f t="shared" si="151"/>
        <v>914.57348316907905</v>
      </c>
      <c r="AS84" s="5">
        <f t="shared" si="152"/>
        <v>2.1435316011775294</v>
      </c>
      <c r="AT84" s="16">
        <f t="shared" si="186"/>
        <v>22864.337079226978</v>
      </c>
      <c r="AU84" s="5">
        <f t="shared" si="187"/>
        <v>2.1435316011775294</v>
      </c>
      <c r="AV84" s="14">
        <f t="shared" si="153"/>
        <v>6.4945280122742591E-3</v>
      </c>
      <c r="AW84" s="6">
        <f t="shared" si="188"/>
        <v>0.33005194482591904</v>
      </c>
      <c r="AX84">
        <v>78</v>
      </c>
      <c r="AY84">
        <v>-22.8757144101262</v>
      </c>
      <c r="AZ84" s="5">
        <f t="shared" si="189"/>
        <v>-0.39014407083639924</v>
      </c>
      <c r="BA84" s="5">
        <f t="shared" si="235"/>
        <v>0.39014407083639924</v>
      </c>
      <c r="BB84">
        <v>-0.157934986054897</v>
      </c>
      <c r="BC84" s="16">
        <f t="shared" si="190"/>
        <v>157.934986054897</v>
      </c>
      <c r="BD84" s="6">
        <f t="shared" si="154"/>
        <v>0.37016012356616484</v>
      </c>
      <c r="BE84" s="14">
        <f t="shared" si="155"/>
        <v>9.7536017709099806E-3</v>
      </c>
      <c r="BF84" s="6">
        <f t="shared" si="191"/>
        <v>3.7951121263753426E-2</v>
      </c>
      <c r="BG84">
        <v>79</v>
      </c>
      <c r="BH84">
        <v>-22.796084279900299</v>
      </c>
      <c r="BI84" s="5">
        <f t="shared" si="236"/>
        <v>-0.38754125703220055</v>
      </c>
      <c r="BJ84" s="5">
        <f t="shared" si="237"/>
        <v>0.38754125703220055</v>
      </c>
      <c r="BK84">
        <v>-0.71339812129735902</v>
      </c>
      <c r="BL84" s="16">
        <f t="shared" si="192"/>
        <v>1093.2654142379802</v>
      </c>
      <c r="BM84" s="6">
        <f t="shared" si="238"/>
        <v>2.5623408146202662</v>
      </c>
      <c r="BN84" s="14">
        <f t="shared" si="239"/>
        <v>9.688531425805013E-3</v>
      </c>
      <c r="BO84" s="6">
        <f t="shared" si="240"/>
        <v>0.26447153877166302</v>
      </c>
      <c r="BP84" s="27">
        <f t="shared" si="194"/>
        <v>1.6920108464546535</v>
      </c>
      <c r="BQ84" s="22">
        <f t="shared" si="195"/>
        <v>8.6455537363297509E-3</v>
      </c>
      <c r="BR84" s="27">
        <f t="shared" si="196"/>
        <v>0.19570878836188388</v>
      </c>
      <c r="BS84" s="19">
        <f t="shared" si="197"/>
        <v>192.39642599332888</v>
      </c>
      <c r="BT84">
        <v>78</v>
      </c>
      <c r="BU84">
        <v>-6.3601537158416503</v>
      </c>
      <c r="BV84" s="5">
        <f t="shared" si="241"/>
        <v>-0.38983286939345074</v>
      </c>
      <c r="BW84" s="5">
        <f t="shared" si="242"/>
        <v>0.38983286939345074</v>
      </c>
      <c r="BX84">
        <v>-0.14793034642934799</v>
      </c>
      <c r="BY84" s="16">
        <f t="shared" si="157"/>
        <v>147.93034642934799</v>
      </c>
      <c r="BZ84" s="5">
        <f t="shared" si="158"/>
        <v>0.34671174944378436</v>
      </c>
      <c r="CA84" s="16">
        <f t="shared" si="198"/>
        <v>3698.2586607336998</v>
      </c>
      <c r="CB84" s="5">
        <f t="shared" si="199"/>
        <v>0.34671174944378436</v>
      </c>
      <c r="CC84" s="14">
        <f t="shared" si="159"/>
        <v>9.7458217348362682E-3</v>
      </c>
      <c r="CD84" s="6">
        <f t="shared" si="200"/>
        <v>3.5575424923325792E-2</v>
      </c>
      <c r="CE84">
        <v>78</v>
      </c>
      <c r="CF84">
        <v>-22.986141003481102</v>
      </c>
      <c r="CG84" s="5">
        <f t="shared" si="201"/>
        <v>-0.38778377343430037</v>
      </c>
      <c r="CH84" s="5">
        <f t="shared" si="243"/>
        <v>0.38778377343430037</v>
      </c>
      <c r="CI84">
        <v>-0.159709341824055</v>
      </c>
      <c r="CJ84" s="16">
        <f t="shared" si="202"/>
        <v>159.709341824055</v>
      </c>
      <c r="CK84" s="6">
        <f t="shared" si="160"/>
        <v>0.37431876990012891</v>
      </c>
      <c r="CL84" s="14">
        <f t="shared" si="161"/>
        <v>9.6945943358575093E-3</v>
      </c>
      <c r="CM84" s="6">
        <f t="shared" si="203"/>
        <v>3.8611081282239085E-2</v>
      </c>
      <c r="CN84">
        <v>78</v>
      </c>
      <c r="CO84">
        <v>-23.034933971781001</v>
      </c>
      <c r="CP84" s="5">
        <f t="shared" si="244"/>
        <v>-0.38980497628190136</v>
      </c>
      <c r="CQ84" s="5">
        <f t="shared" si="245"/>
        <v>0.38980497628190136</v>
      </c>
      <c r="CR84">
        <v>-2.1409295499324799</v>
      </c>
      <c r="CS84" s="16">
        <f t="shared" si="246"/>
        <v>2140.9295499324799</v>
      </c>
      <c r="CT84" s="6">
        <f t="shared" si="162"/>
        <v>5.0178036326542497</v>
      </c>
      <c r="CU84" s="14">
        <f t="shared" si="247"/>
        <v>9.7451244070475337E-3</v>
      </c>
      <c r="CV84" s="6">
        <f t="shared" si="248"/>
        <v>0.51490400974516515</v>
      </c>
      <c r="CW84" s="27">
        <f t="shared" si="206"/>
        <v>2.6960612012771894</v>
      </c>
      <c r="CX84" s="22">
        <f t="shared" si="207"/>
        <v>9.7198593714525224E-3</v>
      </c>
      <c r="CY84" s="27">
        <f t="shared" si="208"/>
        <v>0.27737656464409255</v>
      </c>
      <c r="CZ84" s="19">
        <f t="shared" si="209"/>
        <v>181.71433797757368</v>
      </c>
      <c r="DA84">
        <v>78</v>
      </c>
      <c r="DB84">
        <v>-6.7390892261932596</v>
      </c>
      <c r="DC84" s="5">
        <f t="shared" si="249"/>
        <v>-0.39002262637085927</v>
      </c>
      <c r="DD84" s="5">
        <f t="shared" si="250"/>
        <v>0.39002262637085927</v>
      </c>
      <c r="DE84">
        <v>-0.72744749486446403</v>
      </c>
      <c r="DF84" s="16">
        <f t="shared" si="163"/>
        <v>727.44749486446403</v>
      </c>
      <c r="DG84" s="5">
        <f t="shared" si="164"/>
        <v>1.7049550660885877</v>
      </c>
      <c r="DH84" s="16">
        <f t="shared" si="210"/>
        <v>18186.187371611602</v>
      </c>
      <c r="DI84" s="5">
        <f t="shared" si="211"/>
        <v>1.7049550660885879</v>
      </c>
      <c r="DJ84" s="14">
        <f t="shared" si="165"/>
        <v>9.7505656592714821E-3</v>
      </c>
      <c r="DK84" s="6">
        <f t="shared" si="212"/>
        <v>0.17485704170069391</v>
      </c>
      <c r="DL84">
        <v>78</v>
      </c>
      <c r="DM84">
        <v>-22.888024166439699</v>
      </c>
      <c r="DN84" s="5">
        <f t="shared" si="213"/>
        <v>-0.3898103313869008</v>
      </c>
      <c r="DO84" s="5">
        <f t="shared" si="251"/>
        <v>0.3898103313869008</v>
      </c>
      <c r="DP84">
        <v>-3.0805323272943501</v>
      </c>
      <c r="DQ84" s="16">
        <f t="shared" si="214"/>
        <v>3080.5323272943501</v>
      </c>
      <c r="DR84" s="6">
        <f t="shared" si="166"/>
        <v>7.2199976420961338</v>
      </c>
      <c r="DS84" s="14">
        <f t="shared" si="167"/>
        <v>9.7452582846725196E-3</v>
      </c>
      <c r="DT84" s="6">
        <f t="shared" si="215"/>
        <v>0.7408728872226864</v>
      </c>
      <c r="DU84">
        <v>78</v>
      </c>
      <c r="DV84">
        <v>-23.5938511113849</v>
      </c>
      <c r="DW84" s="5">
        <f t="shared" si="252"/>
        <v>-0.39012632914110057</v>
      </c>
      <c r="DX84" s="5">
        <f t="shared" si="253"/>
        <v>0.39012632914110057</v>
      </c>
      <c r="DY84">
        <v>-0.22409763187170001</v>
      </c>
      <c r="DZ84" s="16">
        <f t="shared" si="254"/>
        <v>224.0976318717</v>
      </c>
      <c r="EA84" s="6">
        <f t="shared" si="168"/>
        <v>0.52522882469929688</v>
      </c>
      <c r="EB84" s="14">
        <f t="shared" si="255"/>
        <v>9.7531582285275142E-3</v>
      </c>
      <c r="EC84" s="6">
        <f t="shared" si="256"/>
        <v>5.3852179201094891E-2</v>
      </c>
      <c r="ED84" s="27">
        <f t="shared" si="218"/>
        <v>4.4624763540923604</v>
      </c>
      <c r="EE84" s="22">
        <f t="shared" si="219"/>
        <v>9.7479119719720009E-3</v>
      </c>
      <c r="EF84" s="27">
        <f t="shared" si="257"/>
        <v>0.4577879208309677</v>
      </c>
      <c r="EG84" s="19">
        <f t="shared" si="258"/>
        <v>559.72103574419248</v>
      </c>
      <c r="EH84">
        <v>78</v>
      </c>
      <c r="EI84">
        <v>-8.4148565164257594</v>
      </c>
      <c r="EJ84" s="5">
        <f t="shared" si="259"/>
        <v>-0.38995380163157023</v>
      </c>
      <c r="EK84" s="5">
        <f t="shared" si="260"/>
        <v>0.38995380163157023</v>
      </c>
      <c r="EL84">
        <v>-1.4417236670851701</v>
      </c>
      <c r="EM84" s="16">
        <f t="shared" si="169"/>
        <v>1441.7236670851701</v>
      </c>
      <c r="EN84" s="5">
        <f t="shared" si="170"/>
        <v>3.3790398447308676</v>
      </c>
      <c r="EO84" s="16">
        <f t="shared" si="220"/>
        <v>36043.091677129254</v>
      </c>
      <c r="EP84" s="5">
        <f t="shared" si="221"/>
        <v>3.3790398447308676</v>
      </c>
      <c r="EQ84" s="14">
        <f t="shared" si="171"/>
        <v>9.7488450407892564E-3</v>
      </c>
      <c r="ER84" s="6">
        <f t="shared" si="222"/>
        <v>0.34660924761783923</v>
      </c>
      <c r="ES84">
        <v>78</v>
      </c>
      <c r="ET84">
        <v>-22.818456092025901</v>
      </c>
      <c r="EU84" s="5">
        <f t="shared" si="223"/>
        <v>-0.38976227514120154</v>
      </c>
      <c r="EV84" s="5">
        <f t="shared" si="261"/>
        <v>0.38976227514120154</v>
      </c>
      <c r="EW84">
        <v>-1.54248811304569</v>
      </c>
      <c r="EX84" s="16">
        <f t="shared" si="224"/>
        <v>1542.4881130456899</v>
      </c>
      <c r="EY84" s="6">
        <f t="shared" si="172"/>
        <v>3.6152065149508354</v>
      </c>
      <c r="EZ84" s="14">
        <f t="shared" si="173"/>
        <v>9.7440568785300379E-3</v>
      </c>
      <c r="FA84" s="6">
        <f t="shared" si="225"/>
        <v>0.37101656527852861</v>
      </c>
      <c r="FB84" s="1"/>
      <c r="FC84" s="1"/>
      <c r="FD84" s="5"/>
      <c r="FE84" s="5"/>
      <c r="FF84" s="1"/>
      <c r="FG84" s="16"/>
      <c r="FH84" s="6"/>
      <c r="FI84" s="14"/>
      <c r="FJ84" s="6"/>
      <c r="FK84" s="27">
        <f t="shared" si="226"/>
        <v>3.4971231798408517</v>
      </c>
      <c r="FL84" s="22">
        <f t="shared" si="227"/>
        <v>9.7464509596596471E-3</v>
      </c>
      <c r="FM84" s="27">
        <f t="shared" si="228"/>
        <v>0.3588099087878624</v>
      </c>
      <c r="FN84" s="19">
        <f t="shared" si="229"/>
        <v>448.48226202361531</v>
      </c>
    </row>
    <row r="85" spans="6:170" x14ac:dyDescent="0.25">
      <c r="F85" s="1">
        <v>79</v>
      </c>
      <c r="G85" s="1">
        <v>-6.4798642915521398</v>
      </c>
      <c r="H85" s="5">
        <f t="shared" si="230"/>
        <v>-0.26338166018421028</v>
      </c>
      <c r="I85" s="5">
        <f t="shared" si="231"/>
        <v>0.26338166018421028</v>
      </c>
      <c r="J85" s="5">
        <v>-0.84029138088226296</v>
      </c>
      <c r="K85" s="16">
        <f t="shared" si="145"/>
        <v>840.29138088226296</v>
      </c>
      <c r="L85" s="5">
        <f t="shared" si="146"/>
        <v>1.9694329239428037</v>
      </c>
      <c r="M85" s="16">
        <f t="shared" si="174"/>
        <v>21007.284522056572</v>
      </c>
      <c r="N85" s="5">
        <f t="shared" si="175"/>
        <v>1.9694329239428037</v>
      </c>
      <c r="O85" s="14">
        <f t="shared" si="147"/>
        <v>6.5845415046052571E-3</v>
      </c>
      <c r="P85" s="6">
        <f t="shared" si="176"/>
        <v>0.29909947755137906</v>
      </c>
      <c r="Q85" s="1">
        <v>79</v>
      </c>
      <c r="R85" s="1">
        <v>-23.387763392389999</v>
      </c>
      <c r="S85" s="5">
        <f t="shared" si="177"/>
        <v>-0.3950058541451007</v>
      </c>
      <c r="T85" s="5">
        <f t="shared" si="232"/>
        <v>0.3950058541451007</v>
      </c>
      <c r="U85" s="1">
        <v>-2.8859592974185899</v>
      </c>
      <c r="V85" s="16">
        <f t="shared" si="178"/>
        <v>2885.9592974185898</v>
      </c>
      <c r="W85" s="6">
        <f t="shared" si="148"/>
        <v>6.7639671033248199</v>
      </c>
      <c r="X85" s="14">
        <f t="shared" si="149"/>
        <v>9.8751463536275175E-3</v>
      </c>
      <c r="Y85" s="6">
        <f t="shared" si="179"/>
        <v>0.68494854264515859</v>
      </c>
      <c r="Z85" s="1"/>
      <c r="AA85" s="1"/>
      <c r="AB85" s="5"/>
      <c r="AC85" s="5"/>
      <c r="AD85" s="1"/>
      <c r="AE85" s="16"/>
      <c r="AF85" s="6"/>
      <c r="AG85" s="14"/>
      <c r="AH85" s="6"/>
      <c r="AI85" s="27">
        <f t="shared" si="182"/>
        <v>6.7639671033248199</v>
      </c>
      <c r="AJ85" s="22">
        <f t="shared" si="183"/>
        <v>9.8751463536275175E-3</v>
      </c>
      <c r="AK85" s="27">
        <f t="shared" si="184"/>
        <v>0.68494854264515859</v>
      </c>
      <c r="AL85" s="19">
        <f t="shared" si="185"/>
        <v>822.83890413013432</v>
      </c>
      <c r="AM85">
        <v>79</v>
      </c>
      <c r="AN85">
        <v>-6.5121752249083196</v>
      </c>
      <c r="AO85" s="5">
        <f t="shared" si="233"/>
        <v>-0.26319534910039</v>
      </c>
      <c r="AP85" s="5">
        <f t="shared" si="234"/>
        <v>0.26319534910039</v>
      </c>
      <c r="AQ85">
        <v>-0.93263406306505203</v>
      </c>
      <c r="AR85" s="16">
        <f t="shared" si="151"/>
        <v>932.63406306505203</v>
      </c>
      <c r="AS85" s="5">
        <f t="shared" si="152"/>
        <v>2.1858610853087157</v>
      </c>
      <c r="AT85" s="16">
        <f t="shared" si="186"/>
        <v>23315.851576626301</v>
      </c>
      <c r="AU85" s="5">
        <f t="shared" si="187"/>
        <v>2.1858610853087157</v>
      </c>
      <c r="AV85" s="14">
        <f t="shared" si="153"/>
        <v>6.5798837275097503E-3</v>
      </c>
      <c r="AW85" s="6">
        <f t="shared" si="188"/>
        <v>0.33220360356367357</v>
      </c>
      <c r="AX85">
        <v>79</v>
      </c>
      <c r="AY85">
        <v>-22.880842737959799</v>
      </c>
      <c r="AZ85" s="5">
        <f t="shared" si="189"/>
        <v>-0.39527239866999864</v>
      </c>
      <c r="BA85" s="5">
        <f t="shared" si="235"/>
        <v>0.39527239866999864</v>
      </c>
      <c r="BB85">
        <v>-0.16042049974203099</v>
      </c>
      <c r="BC85" s="16">
        <f t="shared" si="190"/>
        <v>160.42049974203098</v>
      </c>
      <c r="BD85" s="6">
        <f t="shared" si="154"/>
        <v>0.37598554627038516</v>
      </c>
      <c r="BE85" s="14">
        <f t="shared" si="155"/>
        <v>9.8818099667499666E-3</v>
      </c>
      <c r="BF85" s="6">
        <f t="shared" si="191"/>
        <v>3.804824698466077E-2</v>
      </c>
      <c r="BG85">
        <v>80</v>
      </c>
      <c r="BH85">
        <v>-22.800884176823001</v>
      </c>
      <c r="BI85" s="5">
        <f t="shared" si="236"/>
        <v>-0.39234115395490221</v>
      </c>
      <c r="BJ85" s="5">
        <f t="shared" si="237"/>
        <v>0.39234115395490221</v>
      </c>
      <c r="BK85">
        <v>-0.77789742499589898</v>
      </c>
      <c r="BL85" s="16">
        <f t="shared" si="192"/>
        <v>1170.95522582531</v>
      </c>
      <c r="BM85" s="6">
        <f t="shared" si="238"/>
        <v>2.7444263105280706</v>
      </c>
      <c r="BN85" s="14">
        <f t="shared" si="239"/>
        <v>9.808528848872556E-3</v>
      </c>
      <c r="BO85" s="6">
        <f t="shared" si="240"/>
        <v>0.27979999374152115</v>
      </c>
      <c r="BP85" s="27">
        <f t="shared" si="194"/>
        <v>1.7687576473690572</v>
      </c>
      <c r="BQ85" s="22">
        <f t="shared" si="195"/>
        <v>8.7567408477107582E-3</v>
      </c>
      <c r="BR85" s="27">
        <f t="shared" si="196"/>
        <v>0.20198812299343732</v>
      </c>
      <c r="BS85" s="19">
        <f t="shared" si="197"/>
        <v>198.97598122573999</v>
      </c>
      <c r="BT85">
        <v>79</v>
      </c>
      <c r="BU85">
        <v>-6.3651548715757302</v>
      </c>
      <c r="BV85" s="5">
        <f t="shared" si="241"/>
        <v>-0.39483402512753063</v>
      </c>
      <c r="BW85" s="5">
        <f t="shared" si="242"/>
        <v>0.39483402512753063</v>
      </c>
      <c r="BX85">
        <v>-0.14897380024194701</v>
      </c>
      <c r="BY85" s="16">
        <f t="shared" si="157"/>
        <v>148.973800241947</v>
      </c>
      <c r="BZ85" s="5">
        <f t="shared" si="158"/>
        <v>0.3491573443170633</v>
      </c>
      <c r="CA85" s="16">
        <f t="shared" si="198"/>
        <v>3724.3450060486753</v>
      </c>
      <c r="CB85" s="5">
        <f t="shared" si="199"/>
        <v>0.3491573443170633</v>
      </c>
      <c r="CC85" s="14">
        <f t="shared" si="159"/>
        <v>9.8708506281882658E-3</v>
      </c>
      <c r="CD85" s="6">
        <f t="shared" si="200"/>
        <v>3.537256893747049E-2</v>
      </c>
      <c r="CE85">
        <v>78</v>
      </c>
      <c r="CF85">
        <v>-22.986141003481102</v>
      </c>
      <c r="CG85" s="5">
        <f t="shared" si="201"/>
        <v>-0.38778377343430037</v>
      </c>
      <c r="CH85" s="5">
        <f t="shared" si="243"/>
        <v>0.38778377343430037</v>
      </c>
      <c r="CI85">
        <v>-0.159709341824055</v>
      </c>
      <c r="CJ85" s="16">
        <f t="shared" si="202"/>
        <v>159.709341824055</v>
      </c>
      <c r="CK85" s="6">
        <f t="shared" si="160"/>
        <v>0.37431876990012891</v>
      </c>
      <c r="CL85" s="14">
        <f t="shared" si="161"/>
        <v>9.6945943358575093E-3</v>
      </c>
      <c r="CM85" s="6">
        <f t="shared" si="203"/>
        <v>3.8611081282239085E-2</v>
      </c>
      <c r="CN85">
        <v>79</v>
      </c>
      <c r="CO85">
        <v>-23.040283488729301</v>
      </c>
      <c r="CP85" s="5">
        <f t="shared" si="244"/>
        <v>-0.39515449323020135</v>
      </c>
      <c r="CQ85" s="5">
        <f t="shared" si="245"/>
        <v>0.39515449323020135</v>
      </c>
      <c r="CR85">
        <v>-2.17746570706367</v>
      </c>
      <c r="CS85" s="16">
        <f t="shared" si="246"/>
        <v>2177.4657070636699</v>
      </c>
      <c r="CT85" s="6">
        <f t="shared" si="162"/>
        <v>5.1034352509304766</v>
      </c>
      <c r="CU85" s="14">
        <f t="shared" si="247"/>
        <v>9.8788623307550331E-3</v>
      </c>
      <c r="CV85" s="6">
        <f t="shared" si="248"/>
        <v>0.51660151544397781</v>
      </c>
      <c r="CW85" s="27">
        <f t="shared" si="206"/>
        <v>2.7388770104153028</v>
      </c>
      <c r="CX85" s="22">
        <f t="shared" si="207"/>
        <v>9.7867283333062712E-3</v>
      </c>
      <c r="CY85" s="27">
        <f t="shared" si="208"/>
        <v>0.27985624175285778</v>
      </c>
      <c r="CZ85" s="19">
        <f t="shared" si="209"/>
        <v>834.05773564645119</v>
      </c>
      <c r="DA85">
        <v>79</v>
      </c>
      <c r="DB85">
        <v>-6.7440918720434802</v>
      </c>
      <c r="DC85" s="5">
        <f t="shared" si="249"/>
        <v>-0.39502527222107986</v>
      </c>
      <c r="DD85" s="5">
        <f t="shared" si="250"/>
        <v>0.39502527222107986</v>
      </c>
      <c r="DE85">
        <v>-0.75011514127254497</v>
      </c>
      <c r="DF85" s="16">
        <f t="shared" si="163"/>
        <v>750.11514127254497</v>
      </c>
      <c r="DG85" s="5">
        <f t="shared" si="164"/>
        <v>1.7580823623575275</v>
      </c>
      <c r="DH85" s="16">
        <f t="shared" si="210"/>
        <v>18752.878531813625</v>
      </c>
      <c r="DI85" s="5">
        <f t="shared" si="211"/>
        <v>1.7580823623575275</v>
      </c>
      <c r="DJ85" s="14">
        <f t="shared" si="165"/>
        <v>9.8756318055269968E-3</v>
      </c>
      <c r="DK85" s="6">
        <f t="shared" si="212"/>
        <v>0.17802226702838386</v>
      </c>
      <c r="DL85">
        <v>79</v>
      </c>
      <c r="DM85">
        <v>-22.892926136318099</v>
      </c>
      <c r="DN85" s="5">
        <f t="shared" si="213"/>
        <v>-0.39471230126530088</v>
      </c>
      <c r="DO85" s="5">
        <f t="shared" si="251"/>
        <v>0.39471230126530088</v>
      </c>
      <c r="DP85">
        <v>-3.1575581058859798</v>
      </c>
      <c r="DQ85" s="16">
        <f t="shared" si="214"/>
        <v>3157.5581058859798</v>
      </c>
      <c r="DR85" s="6">
        <f t="shared" si="166"/>
        <v>7.4005268106702644</v>
      </c>
      <c r="DS85" s="14">
        <f t="shared" si="167"/>
        <v>9.867807531632522E-3</v>
      </c>
      <c r="DT85" s="6">
        <f t="shared" si="215"/>
        <v>0.74996667567207076</v>
      </c>
      <c r="DU85">
        <v>79</v>
      </c>
      <c r="DV85">
        <v>-23.598956761513399</v>
      </c>
      <c r="DW85" s="5">
        <f t="shared" si="252"/>
        <v>-0.39523197926959952</v>
      </c>
      <c r="DX85" s="5">
        <f t="shared" si="253"/>
        <v>0.39523197926959952</v>
      </c>
      <c r="DY85">
        <v>-0.22655464708805101</v>
      </c>
      <c r="DZ85" s="16">
        <f t="shared" si="254"/>
        <v>226.55464708805101</v>
      </c>
      <c r="EA85" s="6">
        <f t="shared" si="168"/>
        <v>0.53098745411261961</v>
      </c>
      <c r="EB85" s="14">
        <f t="shared" si="255"/>
        <v>9.8807994817399873E-3</v>
      </c>
      <c r="EC85" s="6">
        <f t="shared" si="256"/>
        <v>5.3739320901501977E-2</v>
      </c>
      <c r="ED85" s="27">
        <f t="shared" si="218"/>
        <v>4.5793045865138957</v>
      </c>
      <c r="EE85" s="22">
        <f t="shared" si="219"/>
        <v>9.8717196685797585E-3</v>
      </c>
      <c r="EF85" s="27">
        <f t="shared" si="257"/>
        <v>0.4638811413060232</v>
      </c>
      <c r="EG85" s="19">
        <f t="shared" si="258"/>
        <v>588.9462816395752</v>
      </c>
      <c r="EH85">
        <v>79</v>
      </c>
      <c r="EI85">
        <v>-8.4199401873411794</v>
      </c>
      <c r="EJ85" s="5">
        <f t="shared" si="259"/>
        <v>-0.39503747254699029</v>
      </c>
      <c r="EK85" s="5">
        <f t="shared" si="260"/>
        <v>0.39503747254699029</v>
      </c>
      <c r="EL85">
        <v>-1.4871090650558501</v>
      </c>
      <c r="EM85" s="16">
        <f t="shared" si="169"/>
        <v>1487.1090650558501</v>
      </c>
      <c r="EN85" s="5">
        <f t="shared" si="170"/>
        <v>3.4854118712246485</v>
      </c>
      <c r="EO85" s="16">
        <f t="shared" si="220"/>
        <v>37177.726626396252</v>
      </c>
      <c r="EP85" s="5">
        <f t="shared" si="221"/>
        <v>3.4854118712246489</v>
      </c>
      <c r="EQ85" s="14">
        <f t="shared" si="171"/>
        <v>9.8759368136747579E-3</v>
      </c>
      <c r="ER85" s="6">
        <f t="shared" si="222"/>
        <v>0.35291962038462599</v>
      </c>
      <c r="ES85">
        <v>79</v>
      </c>
      <c r="ET85">
        <v>-22.823556526748</v>
      </c>
      <c r="EU85" s="5">
        <f t="shared" si="223"/>
        <v>-0.39486270986330041</v>
      </c>
      <c r="EV85" s="5">
        <f t="shared" si="261"/>
        <v>0.39486270986330041</v>
      </c>
      <c r="EW85">
        <v>-1.5412619337439499</v>
      </c>
      <c r="EX85" s="16">
        <f t="shared" si="224"/>
        <v>1541.2619337439498</v>
      </c>
      <c r="EY85" s="6">
        <f t="shared" si="172"/>
        <v>3.6123326572123826</v>
      </c>
      <c r="EZ85" s="14">
        <f t="shared" si="173"/>
        <v>9.8715677465825106E-3</v>
      </c>
      <c r="FA85" s="6">
        <f t="shared" si="225"/>
        <v>0.3659330260345886</v>
      </c>
      <c r="FB85" s="1"/>
      <c r="FC85" s="1"/>
      <c r="FD85" s="5"/>
      <c r="FE85" s="5"/>
      <c r="FF85" s="1"/>
      <c r="FG85" s="16"/>
      <c r="FH85" s="6"/>
      <c r="FI85" s="14"/>
      <c r="FJ85" s="6"/>
      <c r="FK85" s="27">
        <f t="shared" si="226"/>
        <v>3.5488722642185158</v>
      </c>
      <c r="FL85" s="22">
        <f t="shared" si="227"/>
        <v>9.8737522801286351E-3</v>
      </c>
      <c r="FM85" s="27">
        <f t="shared" si="228"/>
        <v>0.35942488362410902</v>
      </c>
      <c r="FN85" s="19">
        <f t="shared" si="229"/>
        <v>453.37574536195382</v>
      </c>
    </row>
    <row r="86" spans="6:170" x14ac:dyDescent="0.25">
      <c r="F86" s="1">
        <v>80</v>
      </c>
      <c r="G86" s="1">
        <v>-6.4830146764722398</v>
      </c>
      <c r="H86" s="5">
        <f t="shared" si="230"/>
        <v>-0.26653204510431028</v>
      </c>
      <c r="I86" s="5">
        <f t="shared" si="231"/>
        <v>0.26653204510431028</v>
      </c>
      <c r="J86" s="5">
        <v>-0.84549225866794597</v>
      </c>
      <c r="K86" s="16">
        <f t="shared" si="145"/>
        <v>845.49225866794598</v>
      </c>
      <c r="L86" s="5">
        <f t="shared" si="146"/>
        <v>1.9816224812529986</v>
      </c>
      <c r="M86" s="16">
        <f t="shared" si="174"/>
        <v>21137.30646669865</v>
      </c>
      <c r="N86" s="5">
        <f t="shared" si="175"/>
        <v>1.9816224812529986</v>
      </c>
      <c r="O86" s="14">
        <f t="shared" si="147"/>
        <v>6.6633011276077568E-3</v>
      </c>
      <c r="P86" s="6">
        <f t="shared" si="176"/>
        <v>0.29739350560679767</v>
      </c>
      <c r="Q86" s="1">
        <v>80</v>
      </c>
      <c r="R86" s="1">
        <v>-23.392574185787002</v>
      </c>
      <c r="S86" s="5">
        <f t="shared" si="177"/>
        <v>-0.399816647542103</v>
      </c>
      <c r="T86" s="5">
        <f t="shared" si="232"/>
        <v>0.399816647542103</v>
      </c>
      <c r="U86" s="1">
        <v>-2.9522117227315898</v>
      </c>
      <c r="V86" s="16">
        <f t="shared" si="178"/>
        <v>2952.2117227315898</v>
      </c>
      <c r="W86" s="6">
        <f t="shared" si="148"/>
        <v>6.9192462251521629</v>
      </c>
      <c r="X86" s="14">
        <f t="shared" si="149"/>
        <v>9.9954161885525746E-3</v>
      </c>
      <c r="Y86" s="6">
        <f t="shared" si="179"/>
        <v>0.69224193316497928</v>
      </c>
      <c r="Z86" s="1"/>
      <c r="AA86" s="1"/>
      <c r="AB86" s="5"/>
      <c r="AC86" s="5"/>
      <c r="AD86" s="1"/>
      <c r="AE86" s="16"/>
      <c r="AF86" s="6"/>
      <c r="AG86" s="14"/>
      <c r="AH86" s="6"/>
      <c r="AI86" s="27">
        <f t="shared" si="182"/>
        <v>6.9192462251521629</v>
      </c>
      <c r="AJ86" s="22">
        <f t="shared" si="183"/>
        <v>9.9954161885525746E-3</v>
      </c>
      <c r="AK86" s="27">
        <f t="shared" si="184"/>
        <v>0.69224193316497928</v>
      </c>
      <c r="AL86" s="19">
        <f t="shared" si="185"/>
        <v>861.74422436889733</v>
      </c>
      <c r="AM86">
        <v>80</v>
      </c>
      <c r="AN86">
        <v>-6.5155342726543699</v>
      </c>
      <c r="AO86" s="5">
        <f t="shared" si="233"/>
        <v>-0.26655439684644033</v>
      </c>
      <c r="AP86" s="5">
        <f t="shared" si="234"/>
        <v>0.26655439684644033</v>
      </c>
      <c r="AQ86">
        <v>-0.95181353390216805</v>
      </c>
      <c r="AR86" s="16">
        <f t="shared" si="151"/>
        <v>951.81353390216805</v>
      </c>
      <c r="AS86" s="5">
        <f t="shared" si="152"/>
        <v>2.230812970083206</v>
      </c>
      <c r="AT86" s="16">
        <f t="shared" si="186"/>
        <v>23795.3383475542</v>
      </c>
      <c r="AU86" s="5">
        <f t="shared" si="187"/>
        <v>2.2308129700832064</v>
      </c>
      <c r="AV86" s="14">
        <f t="shared" si="153"/>
        <v>6.663859921161008E-3</v>
      </c>
      <c r="AW86" s="6">
        <f t="shared" si="188"/>
        <v>0.33476288464577203</v>
      </c>
      <c r="AX86">
        <v>80</v>
      </c>
      <c r="AY86">
        <v>-22.885770784870701</v>
      </c>
      <c r="AZ86" s="5">
        <f t="shared" si="189"/>
        <v>-0.40020044558090007</v>
      </c>
      <c r="BA86" s="5">
        <f t="shared" si="235"/>
        <v>0.40020044558090007</v>
      </c>
      <c r="BB86">
        <v>-0.15976373106241201</v>
      </c>
      <c r="BC86" s="16">
        <f t="shared" si="190"/>
        <v>159.76373106241201</v>
      </c>
      <c r="BD86" s="6">
        <f t="shared" si="154"/>
        <v>0.37444624467752818</v>
      </c>
      <c r="BE86" s="14">
        <f t="shared" si="155"/>
        <v>1.0005011139522502E-2</v>
      </c>
      <c r="BF86" s="6">
        <f t="shared" si="191"/>
        <v>3.742586984219979E-2</v>
      </c>
      <c r="BG86">
        <v>81</v>
      </c>
      <c r="BH86">
        <v>-22.805889942603901</v>
      </c>
      <c r="BI86" s="5">
        <f t="shared" si="236"/>
        <v>-0.39734691973580283</v>
      </c>
      <c r="BJ86" s="5">
        <f t="shared" si="237"/>
        <v>0.39734691973580283</v>
      </c>
      <c r="BK86">
        <v>-0.83279758691787698</v>
      </c>
      <c r="BL86" s="16">
        <f t="shared" si="192"/>
        <v>1222.77773916721</v>
      </c>
      <c r="BM86" s="6">
        <f t="shared" si="238"/>
        <v>2.8658853261731485</v>
      </c>
      <c r="BN86" s="14">
        <f t="shared" si="239"/>
        <v>9.9336729933950704E-3</v>
      </c>
      <c r="BO86" s="6">
        <f t="shared" si="240"/>
        <v>0.2885020805575827</v>
      </c>
      <c r="BP86" s="27">
        <f t="shared" si="194"/>
        <v>1.8237148469779612</v>
      </c>
      <c r="BQ86" s="22">
        <f t="shared" si="195"/>
        <v>8.8675146846928597E-3</v>
      </c>
      <c r="BR86" s="27">
        <f t="shared" si="196"/>
        <v>0.20566245580918691</v>
      </c>
      <c r="BS86" s="19">
        <f t="shared" si="197"/>
        <v>199.38294795359968</v>
      </c>
      <c r="BT86">
        <v>80</v>
      </c>
      <c r="BU86">
        <v>-6.3700791000640002</v>
      </c>
      <c r="BV86" s="5">
        <f t="shared" si="241"/>
        <v>-0.39975825361580064</v>
      </c>
      <c r="BW86" s="5">
        <f t="shared" si="242"/>
        <v>0.39975825361580064</v>
      </c>
      <c r="BX86">
        <v>-0.15110969543457001</v>
      </c>
      <c r="BY86" s="16">
        <f t="shared" si="157"/>
        <v>151.10969543457</v>
      </c>
      <c r="BZ86" s="5">
        <f t="shared" si="158"/>
        <v>0.35416334867477345</v>
      </c>
      <c r="CA86" s="16">
        <f t="shared" si="198"/>
        <v>3777.7423858642501</v>
      </c>
      <c r="CB86" s="5">
        <f t="shared" si="199"/>
        <v>0.35416334867477345</v>
      </c>
      <c r="CC86" s="14">
        <f t="shared" si="159"/>
        <v>9.993956340395016E-3</v>
      </c>
      <c r="CD86" s="6">
        <f t="shared" si="200"/>
        <v>3.5437752238646959E-2</v>
      </c>
      <c r="CE86" s="1"/>
      <c r="CF86" s="1"/>
      <c r="CG86" s="5"/>
      <c r="CH86" s="5"/>
      <c r="CI86" s="1"/>
      <c r="CJ86" s="16"/>
      <c r="CK86" s="6"/>
      <c r="CL86" s="14"/>
      <c r="CM86" s="6"/>
      <c r="CN86">
        <v>80</v>
      </c>
      <c r="CO86">
        <v>-23.0450421746275</v>
      </c>
      <c r="CP86" s="5">
        <f t="shared" si="244"/>
        <v>-0.39991317912840074</v>
      </c>
      <c r="CQ86" s="5">
        <f t="shared" si="245"/>
        <v>0.39991317912840074</v>
      </c>
      <c r="CR86">
        <v>-2.2029208019375801</v>
      </c>
      <c r="CS86" s="16">
        <f t="shared" si="246"/>
        <v>2202.9208019375801</v>
      </c>
      <c r="CT86" s="6">
        <f t="shared" si="162"/>
        <v>5.1630956295412034</v>
      </c>
      <c r="CU86" s="14">
        <f t="shared" si="247"/>
        <v>9.9978294782100182E-3</v>
      </c>
      <c r="CV86" s="6">
        <f t="shared" si="248"/>
        <v>0.51642165339927248</v>
      </c>
      <c r="CW86" s="27">
        <f t="shared" ref="CW86:CW111" si="262">AVERAGE(CK86,CT86)</f>
        <v>5.1630956295412034</v>
      </c>
      <c r="CX86" s="22">
        <f t="shared" ref="CX86:CX111" si="263">AVERAGE(CL86,CU86)</f>
        <v>9.9978294782100182E-3</v>
      </c>
      <c r="CY86" s="27">
        <f t="shared" ref="CY86:CY111" si="264">(CW86*(10^-3))/CX86</f>
        <v>0.51642165339927248</v>
      </c>
      <c r="CZ86" s="19">
        <f t="shared" ref="CZ86:CZ110" si="265">(CX87-CX86)*(((CW86*10^6)+(CW87*10^6))/2)</f>
        <v>615.11734560613331</v>
      </c>
      <c r="DA86">
        <v>80</v>
      </c>
      <c r="DB86">
        <v>-6.7490859497258899</v>
      </c>
      <c r="DC86" s="5">
        <f t="shared" si="249"/>
        <v>-0.40001934990348964</v>
      </c>
      <c r="DD86" s="5">
        <f t="shared" si="250"/>
        <v>0.40001934990348964</v>
      </c>
      <c r="DE86">
        <v>-0.77288281172513995</v>
      </c>
      <c r="DF86" s="16">
        <f t="shared" si="163"/>
        <v>772.88281172513996</v>
      </c>
      <c r="DG86" s="5">
        <f t="shared" si="164"/>
        <v>1.8114440899807966</v>
      </c>
      <c r="DH86" s="16">
        <f t="shared" si="210"/>
        <v>19322.070293128498</v>
      </c>
      <c r="DI86" s="5">
        <f t="shared" si="211"/>
        <v>1.8114440899807969</v>
      </c>
      <c r="DJ86" s="14">
        <f t="shared" si="165"/>
        <v>1.0000483747587241E-2</v>
      </c>
      <c r="DK86" s="6">
        <f t="shared" si="212"/>
        <v>0.18113564660487882</v>
      </c>
      <c r="DL86">
        <v>80</v>
      </c>
      <c r="DM86">
        <v>-22.898078864803399</v>
      </c>
      <c r="DN86" s="5">
        <f t="shared" si="213"/>
        <v>-0.39986502975060034</v>
      </c>
      <c r="DO86" s="5">
        <f t="shared" si="251"/>
        <v>0.39986502975060034</v>
      </c>
      <c r="DP86">
        <v>-3.2441837713122399</v>
      </c>
      <c r="DQ86" s="16">
        <f t="shared" si="214"/>
        <v>3244.18377131224</v>
      </c>
      <c r="DR86" s="6">
        <f t="shared" si="166"/>
        <v>7.6035557140130621</v>
      </c>
      <c r="DS86" s="14">
        <f t="shared" si="167"/>
        <v>9.9966257437650082E-3</v>
      </c>
      <c r="DT86" s="6">
        <f t="shared" si="215"/>
        <v>0.76061222145437157</v>
      </c>
      <c r="DU86">
        <v>80</v>
      </c>
      <c r="DV86">
        <v>-23.603804761247801</v>
      </c>
      <c r="DW86" s="5">
        <f t="shared" si="252"/>
        <v>-0.40007997900400127</v>
      </c>
      <c r="DX86" s="5">
        <f t="shared" si="253"/>
        <v>0.40007997900400127</v>
      </c>
      <c r="DY86">
        <v>-0.22517684847116501</v>
      </c>
      <c r="DZ86" s="16">
        <f t="shared" si="254"/>
        <v>225.17684847116502</v>
      </c>
      <c r="EA86" s="6">
        <f t="shared" si="168"/>
        <v>0.52775823860429305</v>
      </c>
      <c r="EB86" s="14">
        <f t="shared" si="255"/>
        <v>1.0001999475100031E-2</v>
      </c>
      <c r="EC86" s="6">
        <f t="shared" si="256"/>
        <v>5.2765273575363272E-2</v>
      </c>
      <c r="ED86" s="27">
        <f t="shared" si="218"/>
        <v>4.707499901996929</v>
      </c>
      <c r="EE86" s="22">
        <f t="shared" si="219"/>
        <v>9.9985547456761248E-3</v>
      </c>
      <c r="EF86" s="27">
        <f t="shared" si="257"/>
        <v>0.47081803537983202</v>
      </c>
      <c r="EG86" s="19">
        <f t="shared" si="258"/>
        <v>370.53081525063214</v>
      </c>
      <c r="EH86">
        <v>80</v>
      </c>
      <c r="EI86">
        <v>-8.4250095158887497</v>
      </c>
      <c r="EJ86" s="5">
        <f t="shared" si="259"/>
        <v>-0.40010680109456054</v>
      </c>
      <c r="EK86" s="5">
        <f t="shared" si="260"/>
        <v>0.40010680109456054</v>
      </c>
      <c r="EL86">
        <v>-1.5236653387546499</v>
      </c>
      <c r="EM86" s="16">
        <f t="shared" si="169"/>
        <v>1523.6653387546498</v>
      </c>
      <c r="EN86" s="5">
        <f t="shared" si="170"/>
        <v>3.5710906377062108</v>
      </c>
      <c r="EO86" s="16">
        <f t="shared" si="220"/>
        <v>38091.633468866246</v>
      </c>
      <c r="EP86" s="5">
        <f t="shared" si="221"/>
        <v>3.5710906377062108</v>
      </c>
      <c r="EQ86" s="14">
        <f t="shared" si="171"/>
        <v>1.0002670027364014E-2</v>
      </c>
      <c r="ER86" s="6">
        <f t="shared" si="222"/>
        <v>0.35701374012507481</v>
      </c>
      <c r="ES86">
        <v>80</v>
      </c>
      <c r="ET86">
        <v>-22.828645878731201</v>
      </c>
      <c r="EU86" s="5">
        <f t="shared" si="223"/>
        <v>-0.399952061846502</v>
      </c>
      <c r="EV86" s="5">
        <f t="shared" si="261"/>
        <v>0.399952061846502</v>
      </c>
      <c r="EW86">
        <v>-1.5413634479045899</v>
      </c>
      <c r="EX86" s="16">
        <f t="shared" si="224"/>
        <v>1541.36344790459</v>
      </c>
      <c r="EY86" s="6">
        <f t="shared" si="172"/>
        <v>3.6125705810263824</v>
      </c>
      <c r="EZ86" s="14">
        <f t="shared" si="173"/>
        <v>9.9988015461625508E-3</v>
      </c>
      <c r="FA86" s="6">
        <f t="shared" si="225"/>
        <v>0.36130035828272383</v>
      </c>
      <c r="FB86" s="1"/>
      <c r="FC86" s="1"/>
      <c r="FD86" s="5"/>
      <c r="FE86" s="5"/>
      <c r="FF86" s="1"/>
      <c r="FG86" s="16"/>
      <c r="FH86" s="6"/>
      <c r="FI86" s="14"/>
      <c r="FJ86" s="6"/>
      <c r="FK86" s="27">
        <f t="shared" si="226"/>
        <v>3.5918306093662968</v>
      </c>
      <c r="FL86" s="22">
        <f t="shared" si="227"/>
        <v>1.0000735786763283E-2</v>
      </c>
      <c r="FM86" s="27">
        <f t="shared" si="228"/>
        <v>0.35915663466685638</v>
      </c>
      <c r="FN86" s="19">
        <f t="shared" si="229"/>
        <v>432.29719547463816</v>
      </c>
    </row>
    <row r="87" spans="6:170" x14ac:dyDescent="0.25">
      <c r="F87" s="1">
        <v>81</v>
      </c>
      <c r="G87" s="1">
        <v>-6.4864642487738902</v>
      </c>
      <c r="H87" s="5">
        <f t="shared" si="230"/>
        <v>-0.26998161740596061</v>
      </c>
      <c r="I87" s="5">
        <f t="shared" si="231"/>
        <v>0.26998161740596061</v>
      </c>
      <c r="J87" s="5">
        <v>-0.85611753165721904</v>
      </c>
      <c r="K87" s="16">
        <f t="shared" si="145"/>
        <v>856.11753165721905</v>
      </c>
      <c r="L87" s="5">
        <f t="shared" si="146"/>
        <v>2.0065254648216073</v>
      </c>
      <c r="M87" s="16">
        <f t="shared" si="174"/>
        <v>21402.938291430477</v>
      </c>
      <c r="N87" s="5">
        <f t="shared" si="175"/>
        <v>2.0065254648216073</v>
      </c>
      <c r="O87" s="14">
        <f t="shared" si="147"/>
        <v>6.749540435149015E-3</v>
      </c>
      <c r="P87" s="6">
        <f t="shared" si="176"/>
        <v>0.29728327196506499</v>
      </c>
      <c r="Q87" s="1">
        <v>81</v>
      </c>
      <c r="R87" s="1">
        <v>-23.397500928846299</v>
      </c>
      <c r="S87" s="5">
        <f t="shared" si="177"/>
        <v>-0.40474339060139997</v>
      </c>
      <c r="T87" s="5">
        <f t="shared" si="232"/>
        <v>0.40474339060139997</v>
      </c>
      <c r="U87" s="1">
        <v>-3.0181022360920902</v>
      </c>
      <c r="V87" s="16">
        <f t="shared" si="178"/>
        <v>3018.1022360920902</v>
      </c>
      <c r="W87" s="6">
        <f t="shared" si="148"/>
        <v>7.0736771158408356</v>
      </c>
      <c r="X87" s="14">
        <f t="shared" si="149"/>
        <v>1.0118584765034999E-2</v>
      </c>
      <c r="Y87" s="6">
        <f t="shared" si="179"/>
        <v>0.69907771492749549</v>
      </c>
      <c r="Z87" s="1"/>
      <c r="AA87" s="1"/>
      <c r="AB87" s="5"/>
      <c r="AC87" s="5"/>
      <c r="AD87" s="1"/>
      <c r="AE87" s="16"/>
      <c r="AF87" s="6"/>
      <c r="AG87" s="14"/>
      <c r="AH87" s="6"/>
      <c r="AI87" s="27">
        <f t="shared" si="182"/>
        <v>7.0736771158408356</v>
      </c>
      <c r="AJ87" s="22">
        <f t="shared" si="183"/>
        <v>1.0118584765034999E-2</v>
      </c>
      <c r="AK87" s="27">
        <f t="shared" si="184"/>
        <v>0.69907771492749549</v>
      </c>
      <c r="AL87" s="19">
        <f t="shared" si="185"/>
        <v>983.85397992871322</v>
      </c>
      <c r="AM87">
        <v>81</v>
      </c>
      <c r="AN87">
        <v>-6.5187882206463099</v>
      </c>
      <c r="AO87" s="5">
        <f t="shared" si="233"/>
        <v>-0.26980834483838034</v>
      </c>
      <c r="AP87" s="5">
        <f t="shared" si="234"/>
        <v>0.26980834483838034</v>
      </c>
      <c r="AQ87">
        <v>-0.96742920577526104</v>
      </c>
      <c r="AR87" s="16">
        <f t="shared" si="151"/>
        <v>967.42920577526104</v>
      </c>
      <c r="AS87" s="5">
        <f t="shared" si="152"/>
        <v>2.2674122010357682</v>
      </c>
      <c r="AT87" s="16">
        <f t="shared" si="186"/>
        <v>24185.730144381527</v>
      </c>
      <c r="AU87" s="5">
        <f t="shared" si="187"/>
        <v>2.2674122010357682</v>
      </c>
      <c r="AV87" s="14">
        <f t="shared" si="153"/>
        <v>6.7452086209595086E-3</v>
      </c>
      <c r="AW87" s="6">
        <f t="shared" si="188"/>
        <v>0.33615153043453649</v>
      </c>
      <c r="AX87">
        <v>81</v>
      </c>
      <c r="AY87">
        <v>-22.890518248331599</v>
      </c>
      <c r="AZ87" s="5">
        <f t="shared" si="189"/>
        <v>-0.40494790904179823</v>
      </c>
      <c r="BA87" s="5">
        <f t="shared" si="235"/>
        <v>0.40494790904179823</v>
      </c>
      <c r="BB87">
        <v>-0.15816688537597701</v>
      </c>
      <c r="BC87" s="16">
        <f t="shared" si="190"/>
        <v>158.16688537597702</v>
      </c>
      <c r="BD87" s="6">
        <f t="shared" si="154"/>
        <v>0.37070363759994618</v>
      </c>
      <c r="BE87" s="14">
        <f t="shared" si="155"/>
        <v>1.0123697726044956E-2</v>
      </c>
      <c r="BF87" s="6">
        <f t="shared" si="191"/>
        <v>3.6617414667196868E-2</v>
      </c>
      <c r="BG87">
        <v>82</v>
      </c>
      <c r="BH87">
        <v>-22.810759223059499</v>
      </c>
      <c r="BI87" s="5">
        <f t="shared" si="236"/>
        <v>-0.40221620019140047</v>
      </c>
      <c r="BJ87" s="5">
        <f t="shared" si="237"/>
        <v>0.40221620019140047</v>
      </c>
      <c r="BK87">
        <v>-0.89266654103994403</v>
      </c>
      <c r="BL87" s="16">
        <f t="shared" si="192"/>
        <v>1298.9571318030401</v>
      </c>
      <c r="BM87" s="6">
        <f t="shared" si="238"/>
        <v>3.0444307776633748</v>
      </c>
      <c r="BN87" s="14">
        <f t="shared" si="239"/>
        <v>1.0055405004785013E-2</v>
      </c>
      <c r="BO87" s="6">
        <f t="shared" si="240"/>
        <v>0.30276560478813508</v>
      </c>
      <c r="BP87" s="27">
        <f t="shared" si="194"/>
        <v>1.8941822054330297</v>
      </c>
      <c r="BQ87" s="22">
        <f t="shared" si="195"/>
        <v>8.9747704505964924E-3</v>
      </c>
      <c r="BR87" s="27">
        <f t="shared" si="196"/>
        <v>0.21105634019944614</v>
      </c>
      <c r="BS87" s="19">
        <f t="shared" si="197"/>
        <v>212.72559740260451</v>
      </c>
      <c r="BT87">
        <v>81</v>
      </c>
      <c r="BU87">
        <v>-6.3751367405130797</v>
      </c>
      <c r="BV87" s="5">
        <f t="shared" si="241"/>
        <v>-0.40481589406488006</v>
      </c>
      <c r="BW87" s="5">
        <f t="shared" si="242"/>
        <v>0.40481589406488006</v>
      </c>
      <c r="BX87">
        <v>-0.15716589987278001</v>
      </c>
      <c r="BY87" s="16">
        <f t="shared" si="157"/>
        <v>157.16589987278002</v>
      </c>
      <c r="BZ87" s="5">
        <f t="shared" si="158"/>
        <v>0.36835757782682815</v>
      </c>
      <c r="CA87" s="16">
        <f t="shared" si="198"/>
        <v>3929.1474968195002</v>
      </c>
      <c r="CB87" s="5">
        <f t="shared" si="199"/>
        <v>0.36835757782682815</v>
      </c>
      <c r="CC87" s="14">
        <f t="shared" si="159"/>
        <v>1.0120397351622002E-2</v>
      </c>
      <c r="CD87" s="6">
        <f t="shared" si="200"/>
        <v>3.6397541028148586E-2</v>
      </c>
      <c r="CE87" s="1"/>
      <c r="CF87" s="1"/>
      <c r="CG87" s="5"/>
      <c r="CH87" s="5"/>
      <c r="CI87" s="1"/>
      <c r="CJ87" s="16"/>
      <c r="CK87" s="34">
        <f>MAX(CK6:CK85)</f>
        <v>4.2619196756277189</v>
      </c>
      <c r="CL87" s="14"/>
      <c r="CM87" s="6"/>
      <c r="CN87">
        <v>81</v>
      </c>
      <c r="CO87">
        <v>-23.0499716185222</v>
      </c>
      <c r="CP87" s="5">
        <f t="shared" si="244"/>
        <v>-0.40484262302310015</v>
      </c>
      <c r="CQ87" s="5">
        <f t="shared" si="245"/>
        <v>0.40484262302310015</v>
      </c>
      <c r="CR87">
        <v>-2.29434948414564</v>
      </c>
      <c r="CS87" s="16">
        <f t="shared" si="246"/>
        <v>2294.34948414564</v>
      </c>
      <c r="CT87" s="6">
        <f t="shared" si="162"/>
        <v>5.3773816034663433</v>
      </c>
      <c r="CU87" s="14">
        <f t="shared" si="247"/>
        <v>1.0121065575577504E-2</v>
      </c>
      <c r="CV87" s="6">
        <f t="shared" si="248"/>
        <v>0.53130587518790107</v>
      </c>
      <c r="CW87" s="27">
        <f t="shared" si="262"/>
        <v>4.8196506395470315</v>
      </c>
      <c r="CX87" s="22">
        <f t="shared" si="263"/>
        <v>1.0121065575577504E-2</v>
      </c>
      <c r="CY87" s="27">
        <f t="shared" si="264"/>
        <v>0.47619992218774099</v>
      </c>
      <c r="CZ87" s="19">
        <f t="shared" si="265"/>
        <v>637.93835551467191</v>
      </c>
      <c r="DA87">
        <v>81</v>
      </c>
      <c r="DB87">
        <v>-6.7541004699391198</v>
      </c>
      <c r="DC87" s="5">
        <f t="shared" si="249"/>
        <v>-0.40503387011671954</v>
      </c>
      <c r="DD87" s="5">
        <f t="shared" si="250"/>
        <v>0.40503387011671954</v>
      </c>
      <c r="DE87">
        <v>-0.79650413244962703</v>
      </c>
      <c r="DF87" s="16">
        <f t="shared" si="163"/>
        <v>796.50413244962704</v>
      </c>
      <c r="DG87" s="5">
        <f t="shared" si="164"/>
        <v>1.8668065604288135</v>
      </c>
      <c r="DH87" s="16">
        <f t="shared" si="210"/>
        <v>19912.603311240677</v>
      </c>
      <c r="DI87" s="5">
        <f t="shared" si="211"/>
        <v>1.8668065604288135</v>
      </c>
      <c r="DJ87" s="14">
        <f t="shared" si="165"/>
        <v>1.0125846752917989E-2</v>
      </c>
      <c r="DK87" s="6">
        <f t="shared" si="212"/>
        <v>0.1843605385288743</v>
      </c>
      <c r="DL87">
        <v>81</v>
      </c>
      <c r="DM87">
        <v>-22.903233083404899</v>
      </c>
      <c r="DN87" s="5">
        <f t="shared" si="213"/>
        <v>-0.4050192483521009</v>
      </c>
      <c r="DO87" s="5">
        <f t="shared" si="251"/>
        <v>0.4050192483521009</v>
      </c>
      <c r="DP87">
        <v>-0.16146190464496599</v>
      </c>
      <c r="DQ87" s="16">
        <f t="shared" si="214"/>
        <v>161.46190464496598</v>
      </c>
      <c r="DR87" s="6">
        <f t="shared" si="166"/>
        <v>0.37842633901163902</v>
      </c>
      <c r="DS87" s="14">
        <f t="shared" si="167"/>
        <v>1.0125481208802523E-2</v>
      </c>
      <c r="DT87" s="6">
        <f t="shared" si="215"/>
        <v>3.7373664639529083E-2</v>
      </c>
      <c r="DU87">
        <v>81</v>
      </c>
      <c r="DV87">
        <v>-23.608990831081901</v>
      </c>
      <c r="DW87" s="5">
        <f t="shared" si="252"/>
        <v>-0.4052660488381008</v>
      </c>
      <c r="DX87" s="5">
        <f t="shared" si="253"/>
        <v>0.4052660488381008</v>
      </c>
      <c r="DY87">
        <v>-0.225077569484711</v>
      </c>
      <c r="DZ87" s="16">
        <f t="shared" si="254"/>
        <v>225.07756948471101</v>
      </c>
      <c r="EA87" s="6">
        <f t="shared" si="168"/>
        <v>0.52752555347979146</v>
      </c>
      <c r="EB87" s="14">
        <f t="shared" si="255"/>
        <v>1.013165122095252E-2</v>
      </c>
      <c r="EC87" s="6">
        <f t="shared" si="256"/>
        <v>5.2067085806196602E-2</v>
      </c>
      <c r="ED87" s="27">
        <f t="shared" si="218"/>
        <v>1.1226164497202262</v>
      </c>
      <c r="EE87" s="22">
        <f t="shared" si="219"/>
        <v>1.0125663980860256E-2</v>
      </c>
      <c r="EF87" s="27">
        <f t="shared" si="257"/>
        <v>0.11086842816848549</v>
      </c>
      <c r="EG87" s="19">
        <f t="shared" si="258"/>
        <v>141.5668642335321</v>
      </c>
      <c r="EH87">
        <v>81</v>
      </c>
      <c r="EI87">
        <v>-8.4297801227160498</v>
      </c>
      <c r="EJ87" s="5">
        <f t="shared" si="259"/>
        <v>-0.40487740792186067</v>
      </c>
      <c r="EK87" s="5">
        <f t="shared" si="260"/>
        <v>0.40487740792186067</v>
      </c>
      <c r="EL87">
        <v>-1.5334267169237099</v>
      </c>
      <c r="EM87" s="16">
        <f t="shared" si="169"/>
        <v>1533.4267169237098</v>
      </c>
      <c r="EN87" s="5">
        <f t="shared" si="170"/>
        <v>3.5939688677899451</v>
      </c>
      <c r="EO87" s="16">
        <f t="shared" si="220"/>
        <v>38335.667923092748</v>
      </c>
      <c r="EP87" s="5">
        <f t="shared" si="221"/>
        <v>3.5939688677899451</v>
      </c>
      <c r="EQ87" s="14">
        <f t="shared" si="171"/>
        <v>1.0121935198046517E-2</v>
      </c>
      <c r="ER87" s="6">
        <f t="shared" si="222"/>
        <v>0.35506736582186016</v>
      </c>
      <c r="ES87">
        <v>81</v>
      </c>
      <c r="ET87">
        <v>-22.8334876386042</v>
      </c>
      <c r="EU87" s="5">
        <f t="shared" si="223"/>
        <v>-0.40479382171950107</v>
      </c>
      <c r="EV87" s="5">
        <f t="shared" si="261"/>
        <v>0.40479382171950107</v>
      </c>
      <c r="EW87">
        <v>-1.54186133295298</v>
      </c>
      <c r="EX87" s="16">
        <f t="shared" si="224"/>
        <v>1541.8613329529801</v>
      </c>
      <c r="EY87" s="6">
        <f t="shared" si="172"/>
        <v>3.6137374991085469</v>
      </c>
      <c r="EZ87" s="14">
        <f t="shared" si="173"/>
        <v>1.0119845542987527E-2</v>
      </c>
      <c r="FA87" s="6">
        <f t="shared" si="225"/>
        <v>0.35709413584999428</v>
      </c>
      <c r="FB87" s="1"/>
      <c r="FC87" s="1"/>
      <c r="FD87" s="5"/>
      <c r="FE87" s="5"/>
      <c r="FF87" s="1"/>
      <c r="FG87" s="16"/>
      <c r="FH87" s="6"/>
      <c r="FI87" s="14"/>
      <c r="FJ87" s="6"/>
      <c r="FK87" s="27">
        <f t="shared" si="226"/>
        <v>3.603853183449246</v>
      </c>
      <c r="FL87" s="22">
        <f t="shared" si="227"/>
        <v>1.0120890370517022E-2</v>
      </c>
      <c r="FM87" s="27">
        <f t="shared" si="228"/>
        <v>0.3560806462193844</v>
      </c>
      <c r="FN87" s="19">
        <f t="shared" si="229"/>
        <v>468.41915508829572</v>
      </c>
    </row>
    <row r="88" spans="6:170" x14ac:dyDescent="0.25">
      <c r="F88" s="1">
        <v>82</v>
      </c>
      <c r="G88" s="1">
        <v>-6.4896566829088602</v>
      </c>
      <c r="H88" s="5">
        <f t="shared" si="230"/>
        <v>-0.27317405154093066</v>
      </c>
      <c r="I88" s="5">
        <f t="shared" si="231"/>
        <v>0.27317405154093066</v>
      </c>
      <c r="J88" s="5">
        <v>-0.86871236562728904</v>
      </c>
      <c r="K88" s="16">
        <f t="shared" si="145"/>
        <v>868.71236562728905</v>
      </c>
      <c r="L88" s="5">
        <f t="shared" si="146"/>
        <v>2.0360446069389591</v>
      </c>
      <c r="M88" s="16">
        <f t="shared" si="174"/>
        <v>21717.809140682228</v>
      </c>
      <c r="N88" s="5">
        <f t="shared" si="175"/>
        <v>2.0360446069389591</v>
      </c>
      <c r="O88" s="14">
        <f t="shared" si="147"/>
        <v>6.8293512885232669E-3</v>
      </c>
      <c r="P88" s="6">
        <f t="shared" si="176"/>
        <v>0.29813147997827177</v>
      </c>
      <c r="Q88" s="1">
        <v>82</v>
      </c>
      <c r="R88" s="1">
        <v>-23.4029982001232</v>
      </c>
      <c r="S88" s="5">
        <f t="shared" si="177"/>
        <v>-0.41024066187830144</v>
      </c>
      <c r="T88" s="5">
        <f t="shared" si="232"/>
        <v>0.41024066187830144</v>
      </c>
      <c r="U88" s="1">
        <v>-3.0907860025763498</v>
      </c>
      <c r="V88" s="16">
        <f t="shared" si="178"/>
        <v>3090.7860025763498</v>
      </c>
      <c r="W88" s="6">
        <f t="shared" si="148"/>
        <v>7.2440296935383204</v>
      </c>
      <c r="X88" s="14">
        <f t="shared" si="149"/>
        <v>1.0256016546957536E-2</v>
      </c>
      <c r="Y88" s="6">
        <f t="shared" si="179"/>
        <v>0.70632000839422149</v>
      </c>
      <c r="Z88" s="1"/>
      <c r="AA88" s="1"/>
      <c r="AB88" s="5"/>
      <c r="AC88" s="5"/>
      <c r="AD88" s="1"/>
      <c r="AE88" s="16"/>
      <c r="AF88" s="6"/>
      <c r="AG88" s="14"/>
      <c r="AH88" s="6"/>
      <c r="AI88" s="27">
        <f t="shared" si="182"/>
        <v>7.2440296935383204</v>
      </c>
      <c r="AJ88" s="22">
        <f t="shared" si="183"/>
        <v>1.0256016546957536E-2</v>
      </c>
      <c r="AK88" s="27">
        <f t="shared" si="184"/>
        <v>0.70632000839422138</v>
      </c>
      <c r="AL88" s="19">
        <f t="shared" si="185"/>
        <v>891.78989037205019</v>
      </c>
      <c r="AM88">
        <v>82</v>
      </c>
      <c r="AN88">
        <v>-6.5221041947226404</v>
      </c>
      <c r="AO88" s="5">
        <f t="shared" si="233"/>
        <v>-0.27312431891471078</v>
      </c>
      <c r="AP88" s="5">
        <f t="shared" si="234"/>
        <v>0.27312431891471078</v>
      </c>
      <c r="AQ88">
        <v>-0.98493695259094205</v>
      </c>
      <c r="AR88" s="16">
        <f t="shared" si="151"/>
        <v>984.93695259094204</v>
      </c>
      <c r="AS88" s="5">
        <f t="shared" si="152"/>
        <v>2.3084459826350203</v>
      </c>
      <c r="AT88" s="16">
        <f t="shared" si="186"/>
        <v>24623.423814773552</v>
      </c>
      <c r="AU88" s="5">
        <f t="shared" si="187"/>
        <v>2.3084459826350208</v>
      </c>
      <c r="AV88" s="14">
        <f t="shared" si="153"/>
        <v>6.8281079728677698E-3</v>
      </c>
      <c r="AW88" s="6">
        <f t="shared" si="188"/>
        <v>0.33807988857350846</v>
      </c>
      <c r="AX88">
        <v>82</v>
      </c>
      <c r="AY88">
        <v>-22.8955113015592</v>
      </c>
      <c r="AZ88" s="5">
        <f t="shared" si="189"/>
        <v>-0.40994096226939902</v>
      </c>
      <c r="BA88" s="5">
        <f t="shared" si="235"/>
        <v>0.40994096226939902</v>
      </c>
      <c r="BB88">
        <v>-0.158428214490414</v>
      </c>
      <c r="BC88" s="16">
        <f t="shared" si="190"/>
        <v>158.42821449041401</v>
      </c>
      <c r="BD88" s="6">
        <f t="shared" si="154"/>
        <v>0.37131612771190781</v>
      </c>
      <c r="BE88" s="14">
        <f t="shared" si="155"/>
        <v>1.0248524056734976E-2</v>
      </c>
      <c r="BF88" s="6">
        <f t="shared" si="191"/>
        <v>3.6231180768697295E-2</v>
      </c>
      <c r="BG88">
        <v>83</v>
      </c>
      <c r="BH88">
        <v>-22.815753719837002</v>
      </c>
      <c r="BI88" s="5">
        <f t="shared" si="236"/>
        <v>-0.40721069696890311</v>
      </c>
      <c r="BJ88" s="5">
        <f t="shared" si="237"/>
        <v>0.40721069696890311</v>
      </c>
      <c r="BK88">
        <v>-0.94185508787632</v>
      </c>
      <c r="BL88" s="16">
        <f t="shared" si="192"/>
        <v>1344.2615047097199</v>
      </c>
      <c r="BM88" s="6">
        <f t="shared" si="238"/>
        <v>3.1506129016634064</v>
      </c>
      <c r="BN88" s="14">
        <f t="shared" si="239"/>
        <v>1.0180267424222577E-2</v>
      </c>
      <c r="BO88" s="6">
        <f t="shared" si="240"/>
        <v>0.30948233188520635</v>
      </c>
      <c r="BP88" s="27">
        <f t="shared" si="194"/>
        <v>1.943458337336778</v>
      </c>
      <c r="BQ88" s="22">
        <f t="shared" si="195"/>
        <v>9.085633151275108E-3</v>
      </c>
      <c r="BR88" s="27">
        <f t="shared" ref="BR88:BR99" si="266">(BP88*(10^-3))/BQ88</f>
        <v>0.21390455733555858</v>
      </c>
      <c r="BS88" s="19">
        <f t="shared" ref="BS88:BS99" si="267">(BQ89-BQ88)*(((BP88*10^6)+(BP89*10^6))/2)</f>
        <v>-1138.8418858663979</v>
      </c>
      <c r="BT88">
        <v>82</v>
      </c>
      <c r="BU88">
        <v>-6.3801728674103604</v>
      </c>
      <c r="BV88" s="5">
        <f t="shared" si="241"/>
        <v>-0.40985202096216078</v>
      </c>
      <c r="BW88" s="5">
        <f t="shared" si="242"/>
        <v>0.40985202096216078</v>
      </c>
      <c r="BX88">
        <v>-0.163383223116398</v>
      </c>
      <c r="BY88" s="16">
        <f t="shared" si="157"/>
        <v>163.383223116398</v>
      </c>
      <c r="BZ88" s="5">
        <f t="shared" si="158"/>
        <v>0.38292942917905781</v>
      </c>
      <c r="CA88" s="16">
        <f t="shared" si="198"/>
        <v>4084.5805779099501</v>
      </c>
      <c r="CB88" s="5">
        <f t="shared" si="199"/>
        <v>0.38292942917905787</v>
      </c>
      <c r="CC88" s="14">
        <f t="shared" si="159"/>
        <v>1.0246300524054019E-2</v>
      </c>
      <c r="CD88" s="6">
        <f t="shared" si="200"/>
        <v>3.7372457335220655E-2</v>
      </c>
      <c r="CE88" s="1"/>
      <c r="CF88" s="1"/>
      <c r="CG88" s="5"/>
      <c r="CH88" s="5"/>
      <c r="CI88" s="1"/>
      <c r="CJ88" s="16"/>
      <c r="CK88" s="6"/>
      <c r="CL88" s="14"/>
      <c r="CM88" s="6"/>
      <c r="CN88">
        <v>82</v>
      </c>
      <c r="CO88">
        <v>-23.054939153510901</v>
      </c>
      <c r="CP88" s="5">
        <f t="shared" si="244"/>
        <v>-0.40981015801180121</v>
      </c>
      <c r="CQ88" s="5">
        <f t="shared" si="245"/>
        <v>0.40981015801180121</v>
      </c>
      <c r="CR88">
        <v>-2.3270700126886399</v>
      </c>
      <c r="CS88" s="16">
        <f t="shared" si="246"/>
        <v>2327.07001268864</v>
      </c>
      <c r="CT88" s="6">
        <f t="shared" si="162"/>
        <v>5.4540703422389996</v>
      </c>
      <c r="CU88" s="14">
        <f t="shared" si="247"/>
        <v>1.0245253950295029E-2</v>
      </c>
      <c r="CV88" s="6">
        <f t="shared" si="248"/>
        <v>0.53235091767363563</v>
      </c>
      <c r="CW88" s="27">
        <f t="shared" si="262"/>
        <v>5.4540703422389996</v>
      </c>
      <c r="CX88" s="22">
        <f t="shared" si="263"/>
        <v>1.0245253950295029E-2</v>
      </c>
      <c r="CY88" s="27">
        <f t="shared" si="264"/>
        <v>0.53235091767363563</v>
      </c>
      <c r="CZ88" s="19">
        <f t="shared" si="265"/>
        <v>681.13848806939814</v>
      </c>
      <c r="DA88">
        <v>82</v>
      </c>
      <c r="DB88">
        <v>-6.7589948029722997</v>
      </c>
      <c r="DC88" s="5">
        <f t="shared" si="249"/>
        <v>-0.40992820314989942</v>
      </c>
      <c r="DD88" s="5">
        <f t="shared" si="250"/>
        <v>0.40992820314989942</v>
      </c>
      <c r="DE88">
        <v>-0.81770122051239003</v>
      </c>
      <c r="DF88" s="16">
        <f t="shared" si="163"/>
        <v>817.70122051239002</v>
      </c>
      <c r="DG88" s="5">
        <f t="shared" si="164"/>
        <v>1.9164872355759139</v>
      </c>
      <c r="DH88" s="16">
        <f t="shared" si="210"/>
        <v>20442.53051280975</v>
      </c>
      <c r="DI88" s="5">
        <f t="shared" si="211"/>
        <v>1.9164872355759142</v>
      </c>
      <c r="DJ88" s="14">
        <f t="shared" si="165"/>
        <v>1.0248205078747486E-2</v>
      </c>
      <c r="DK88" s="6">
        <f t="shared" si="212"/>
        <v>0.18700711206007042</v>
      </c>
      <c r="DL88">
        <v>82</v>
      </c>
      <c r="DM88">
        <v>-22.908302318820201</v>
      </c>
      <c r="DN88" s="5">
        <f t="shared" si="213"/>
        <v>-0.41008848376740303</v>
      </c>
      <c r="DO88" s="5">
        <f t="shared" si="251"/>
        <v>0.41008848376740303</v>
      </c>
      <c r="DP88">
        <v>-0.164259783923626</v>
      </c>
      <c r="DQ88" s="16">
        <f t="shared" si="214"/>
        <v>164.259783923626</v>
      </c>
      <c r="DR88" s="6">
        <f t="shared" si="166"/>
        <v>0.38498386857099848</v>
      </c>
      <c r="DS88" s="14">
        <f t="shared" si="167"/>
        <v>1.0252212094185077E-2</v>
      </c>
      <c r="DT88" s="6">
        <f t="shared" si="215"/>
        <v>3.7551297713530177E-2</v>
      </c>
      <c r="DU88">
        <v>82</v>
      </c>
      <c r="DV88">
        <v>-23.6139897516417</v>
      </c>
      <c r="DW88" s="5">
        <f t="shared" si="252"/>
        <v>-0.41026496939790036</v>
      </c>
      <c r="DX88" s="5">
        <f t="shared" si="253"/>
        <v>0.41026496939790036</v>
      </c>
      <c r="DY88">
        <v>-0.22065993398427999</v>
      </c>
      <c r="DZ88" s="16">
        <f t="shared" si="254"/>
        <v>220.65993398428</v>
      </c>
      <c r="EA88" s="6">
        <f t="shared" si="168"/>
        <v>0.51717172027565628</v>
      </c>
      <c r="EB88" s="14">
        <f t="shared" si="255"/>
        <v>1.0256624234947508E-2</v>
      </c>
      <c r="EC88" s="6">
        <f t="shared" si="256"/>
        <v>5.0423190752517909E-2</v>
      </c>
      <c r="ED88" s="27">
        <f t="shared" si="218"/>
        <v>1.1507355520734561</v>
      </c>
      <c r="EE88" s="22">
        <f t="shared" si="219"/>
        <v>1.0250208586466282E-2</v>
      </c>
      <c r="EF88" s="27">
        <f t="shared" si="257"/>
        <v>0.112264598555859</v>
      </c>
      <c r="EG88" s="19">
        <f t="shared" si="258"/>
        <v>144.7288838708927</v>
      </c>
      <c r="EH88">
        <v>82</v>
      </c>
      <c r="EI88">
        <v>-8.4349410934063194</v>
      </c>
      <c r="EJ88" s="5">
        <f t="shared" si="259"/>
        <v>-0.41003837861213022</v>
      </c>
      <c r="EK88" s="5">
        <f t="shared" si="260"/>
        <v>0.41003837861213022</v>
      </c>
      <c r="EL88">
        <v>-1.5363410115242</v>
      </c>
      <c r="EM88" s="16">
        <f t="shared" si="169"/>
        <v>1536.3410115242</v>
      </c>
      <c r="EN88" s="5">
        <f t="shared" si="170"/>
        <v>3.6007992457598434</v>
      </c>
      <c r="EO88" s="16">
        <f t="shared" si="220"/>
        <v>38408.525288104996</v>
      </c>
      <c r="EP88" s="5">
        <f t="shared" si="221"/>
        <v>3.6007992457598434</v>
      </c>
      <c r="EQ88" s="14">
        <f t="shared" si="171"/>
        <v>1.0250959465303255E-2</v>
      </c>
      <c r="ER88" s="6">
        <f t="shared" si="222"/>
        <v>0.35126460678608501</v>
      </c>
      <c r="ES88">
        <v>82</v>
      </c>
      <c r="ET88">
        <v>-22.8387282373758</v>
      </c>
      <c r="EU88" s="5">
        <f t="shared" si="223"/>
        <v>-0.41003442049110106</v>
      </c>
      <c r="EV88" s="5">
        <f t="shared" si="261"/>
        <v>0.41003442049110106</v>
      </c>
      <c r="EW88">
        <v>-1.53694581240416</v>
      </c>
      <c r="EX88" s="16">
        <f t="shared" si="224"/>
        <v>1536.9458124041601</v>
      </c>
      <c r="EY88" s="6">
        <f t="shared" si="172"/>
        <v>3.6022167478222498</v>
      </c>
      <c r="EZ88" s="14">
        <f t="shared" si="173"/>
        <v>1.0250860512277526E-2</v>
      </c>
      <c r="FA88" s="6">
        <f t="shared" si="225"/>
        <v>0.35140627886876913</v>
      </c>
      <c r="FB88" s="1"/>
      <c r="FC88" s="1"/>
      <c r="FD88" s="5"/>
      <c r="FE88" s="5"/>
      <c r="FF88" s="1"/>
      <c r="FG88" s="16"/>
      <c r="FH88" s="6"/>
      <c r="FI88" s="14"/>
      <c r="FJ88" s="6"/>
      <c r="FK88" s="27">
        <f t="shared" si="226"/>
        <v>3.6015079967910468</v>
      </c>
      <c r="FL88" s="22">
        <f t="shared" si="227"/>
        <v>1.0250909988790391E-2</v>
      </c>
      <c r="FM88" s="27">
        <f t="shared" si="228"/>
        <v>0.35133544248553344</v>
      </c>
      <c r="FN88" s="19">
        <f t="shared" si="229"/>
        <v>434.42774470391191</v>
      </c>
    </row>
    <row r="89" spans="6:170" x14ac:dyDescent="0.25">
      <c r="F89" s="1">
        <v>83</v>
      </c>
      <c r="G89" s="1">
        <v>-6.4931409004108103</v>
      </c>
      <c r="H89" s="5">
        <f t="shared" si="230"/>
        <v>-0.27665826904288071</v>
      </c>
      <c r="I89" s="5">
        <f t="shared" si="231"/>
        <v>0.27665826904288071</v>
      </c>
      <c r="J89" s="5">
        <v>-0.88309459388256095</v>
      </c>
      <c r="K89" s="16">
        <f t="shared" si="145"/>
        <v>883.09459388256096</v>
      </c>
      <c r="L89" s="5">
        <f t="shared" si="146"/>
        <v>2.0697529544122526</v>
      </c>
      <c r="M89" s="16">
        <f t="shared" si="174"/>
        <v>22077.364847064026</v>
      </c>
      <c r="N89" s="5">
        <f t="shared" si="175"/>
        <v>2.0697529544122526</v>
      </c>
      <c r="O89" s="14">
        <f t="shared" si="147"/>
        <v>6.9164567260720181E-3</v>
      </c>
      <c r="P89" s="6">
        <f t="shared" si="176"/>
        <v>0.29925047410622685</v>
      </c>
      <c r="Q89" s="1">
        <v>83</v>
      </c>
      <c r="R89" s="1">
        <v>-23.407874325799799</v>
      </c>
      <c r="S89" s="5">
        <f t="shared" si="177"/>
        <v>-0.41511678755490067</v>
      </c>
      <c r="T89" s="5">
        <f t="shared" si="232"/>
        <v>0.41511678755490067</v>
      </c>
      <c r="U89" s="1">
        <v>-3.1518261879682501</v>
      </c>
      <c r="V89" s="16">
        <f t="shared" si="178"/>
        <v>3151.82618796825</v>
      </c>
      <c r="W89" s="6">
        <f t="shared" si="148"/>
        <v>7.3870926280505866</v>
      </c>
      <c r="X89" s="14">
        <f t="shared" si="149"/>
        <v>1.0377919688872517E-2</v>
      </c>
      <c r="Y89" s="6">
        <f t="shared" si="179"/>
        <v>0.71180861381797211</v>
      </c>
      <c r="Z89" s="1"/>
      <c r="AA89" s="1"/>
      <c r="AB89" s="5"/>
      <c r="AC89" s="5"/>
      <c r="AD89" s="1"/>
      <c r="AE89" s="16"/>
      <c r="AF89" s="6"/>
      <c r="AG89" s="14"/>
      <c r="AH89" s="6"/>
      <c r="AI89" s="27">
        <f t="shared" si="182"/>
        <v>7.3870926280505866</v>
      </c>
      <c r="AJ89" s="22">
        <f t="shared" si="183"/>
        <v>1.0377919688872517E-2</v>
      </c>
      <c r="AK89" s="27">
        <f t="shared" si="184"/>
        <v>0.71180861381797211</v>
      </c>
      <c r="AL89" s="19">
        <f t="shared" si="185"/>
        <v>874.96585115087009</v>
      </c>
      <c r="AM89">
        <v>83</v>
      </c>
      <c r="AN89">
        <v>-6.5254921134689301</v>
      </c>
      <c r="AO89" s="5">
        <f t="shared" si="233"/>
        <v>-0.27651223766100053</v>
      </c>
      <c r="AP89" s="5">
        <f t="shared" si="234"/>
        <v>0.27651223766100053</v>
      </c>
      <c r="AQ89">
        <v>-1.00428834557533</v>
      </c>
      <c r="AR89" s="16">
        <f t="shared" si="151"/>
        <v>1004.28834557533</v>
      </c>
      <c r="AS89" s="5">
        <f t="shared" si="152"/>
        <v>2.3538008099421797</v>
      </c>
      <c r="AT89" s="16">
        <f t="shared" si="186"/>
        <v>25107.208639383251</v>
      </c>
      <c r="AU89" s="5">
        <f t="shared" si="187"/>
        <v>2.3538008099421797</v>
      </c>
      <c r="AV89" s="14">
        <f t="shared" si="153"/>
        <v>6.9128059415250135E-3</v>
      </c>
      <c r="AW89" s="6">
        <f t="shared" si="188"/>
        <v>0.34049860937119186</v>
      </c>
      <c r="AX89" s="1"/>
      <c r="AY89" s="1"/>
      <c r="AZ89" s="5"/>
      <c r="BA89" s="5"/>
      <c r="BB89" s="1"/>
      <c r="BC89" s="16"/>
      <c r="BD89" s="6"/>
      <c r="BE89" s="14"/>
      <c r="BF89" s="6"/>
      <c r="BG89">
        <v>84</v>
      </c>
      <c r="BH89">
        <v>-22.820893968599702</v>
      </c>
      <c r="BI89" s="5">
        <f t="shared" si="236"/>
        <v>-0.41235094573160325</v>
      </c>
      <c r="BJ89" s="5">
        <f t="shared" si="237"/>
        <v>0.41235094573160325</v>
      </c>
      <c r="BK89">
        <v>-1.01603325456381</v>
      </c>
      <c r="BL89" s="16">
        <f t="shared" si="192"/>
        <v>1430.4826036095599</v>
      </c>
      <c r="BM89" s="6">
        <f t="shared" si="238"/>
        <v>3.3526936022099063</v>
      </c>
      <c r="BN89" s="14">
        <f t="shared" si="239"/>
        <v>1.0308773643290081E-2</v>
      </c>
      <c r="BO89" s="6">
        <f t="shared" si="240"/>
        <v>0.32522720143265094</v>
      </c>
      <c r="BP89" s="27">
        <f t="shared" si="194"/>
        <v>2.853247206076043</v>
      </c>
      <c r="BQ89" s="22">
        <f t="shared" si="195"/>
        <v>8.6107897924075465E-3</v>
      </c>
      <c r="BR89" s="27">
        <f t="shared" si="266"/>
        <v>0.3313572012397582</v>
      </c>
      <c r="BS89" s="19">
        <f t="shared" si="267"/>
        <v>373.01740142891026</v>
      </c>
      <c r="BT89">
        <v>83</v>
      </c>
      <c r="BU89">
        <v>-6.3851066419551703</v>
      </c>
      <c r="BV89" s="5">
        <f t="shared" si="241"/>
        <v>-0.4147857955069707</v>
      </c>
      <c r="BW89" s="5">
        <f t="shared" si="242"/>
        <v>0.4147857955069707</v>
      </c>
      <c r="BX89">
        <v>-0.170505791902542</v>
      </c>
      <c r="BY89" s="16">
        <f t="shared" si="157"/>
        <v>170.505791902542</v>
      </c>
      <c r="BZ89" s="5">
        <f t="shared" si="158"/>
        <v>0.39962294977158286</v>
      </c>
      <c r="CA89" s="16">
        <f t="shared" si="198"/>
        <v>4262.6447975635501</v>
      </c>
      <c r="CB89" s="5">
        <f t="shared" si="199"/>
        <v>0.39962294977158286</v>
      </c>
      <c r="CC89" s="14">
        <f t="shared" si="159"/>
        <v>1.0369644887674268E-2</v>
      </c>
      <c r="CD89" s="6">
        <f t="shared" si="200"/>
        <v>3.8537766153071362E-2</v>
      </c>
      <c r="CE89" s="1"/>
      <c r="CF89" s="1"/>
      <c r="CG89" s="5"/>
      <c r="CH89" s="5"/>
      <c r="CI89" s="1"/>
      <c r="CJ89" s="16"/>
      <c r="CK89" s="6"/>
      <c r="CL89" s="14"/>
      <c r="CM89" s="6"/>
      <c r="CN89">
        <v>83</v>
      </c>
      <c r="CO89">
        <v>-23.0598557917201</v>
      </c>
      <c r="CP89" s="5">
        <f t="shared" si="244"/>
        <v>-0.41472679622100017</v>
      </c>
      <c r="CQ89" s="5">
        <f t="shared" si="245"/>
        <v>0.41472679622100017</v>
      </c>
      <c r="CR89">
        <v>-2.4016747251153001</v>
      </c>
      <c r="CS89" s="16">
        <f t="shared" si="246"/>
        <v>2401.6747251153001</v>
      </c>
      <c r="CT89" s="6">
        <f t="shared" si="162"/>
        <v>5.6289251369889843</v>
      </c>
      <c r="CU89" s="14">
        <f t="shared" si="247"/>
        <v>1.0368169905525004E-2</v>
      </c>
      <c r="CV89" s="6">
        <f t="shared" si="248"/>
        <v>0.54290440726568678</v>
      </c>
      <c r="CW89" s="27">
        <f t="shared" si="262"/>
        <v>5.6289251369889843</v>
      </c>
      <c r="CX89" s="22">
        <f t="shared" si="263"/>
        <v>1.0368169905525004E-2</v>
      </c>
      <c r="CY89" s="27">
        <f t="shared" si="264"/>
        <v>0.54290440726568678</v>
      </c>
      <c r="CZ89" s="19">
        <f t="shared" si="265"/>
        <v>737.94135753337559</v>
      </c>
      <c r="DA89">
        <v>83</v>
      </c>
      <c r="DB89">
        <v>-6.7640208715856298</v>
      </c>
      <c r="DC89" s="5">
        <f t="shared" si="249"/>
        <v>-0.41495427176322952</v>
      </c>
      <c r="DD89" s="5">
        <f t="shared" si="250"/>
        <v>0.41495427176322952</v>
      </c>
      <c r="DE89">
        <v>-0.83785969763994195</v>
      </c>
      <c r="DF89" s="16">
        <f t="shared" si="163"/>
        <v>837.85969763994194</v>
      </c>
      <c r="DG89" s="5">
        <f t="shared" si="164"/>
        <v>1.9637336663436138</v>
      </c>
      <c r="DH89" s="16">
        <f t="shared" si="210"/>
        <v>20946.492440998547</v>
      </c>
      <c r="DI89" s="5">
        <f t="shared" si="211"/>
        <v>1.9637336663436138</v>
      </c>
      <c r="DJ89" s="14">
        <f t="shared" si="165"/>
        <v>1.0373856794080738E-2</v>
      </c>
      <c r="DK89" s="6">
        <f t="shared" si="212"/>
        <v>0.1892963923951706</v>
      </c>
      <c r="DL89">
        <v>83</v>
      </c>
      <c r="DM89">
        <v>-22.9132424263586</v>
      </c>
      <c r="DN89" s="5">
        <f t="shared" si="213"/>
        <v>-0.41502859130580205</v>
      </c>
      <c r="DO89" s="5">
        <f t="shared" si="251"/>
        <v>0.41502859130580205</v>
      </c>
      <c r="DP89">
        <v>-0.162917375564575</v>
      </c>
      <c r="DQ89" s="16">
        <f t="shared" si="214"/>
        <v>162.917375564575</v>
      </c>
      <c r="DR89" s="6">
        <f t="shared" si="166"/>
        <v>0.38183759897947261</v>
      </c>
      <c r="DS89" s="14">
        <f t="shared" si="167"/>
        <v>1.0375714782645051E-2</v>
      </c>
      <c r="DT89" s="6">
        <f t="shared" si="215"/>
        <v>3.6801088597592679E-2</v>
      </c>
      <c r="DU89">
        <v>83</v>
      </c>
      <c r="DV89">
        <v>-23.618619961588799</v>
      </c>
      <c r="DW89" s="5">
        <f t="shared" si="252"/>
        <v>-0.41489517934499887</v>
      </c>
      <c r="DX89" s="5">
        <f t="shared" si="253"/>
        <v>0.41489517934499887</v>
      </c>
      <c r="DY89">
        <v>-0.224448181688786</v>
      </c>
      <c r="DZ89" s="16">
        <f t="shared" si="254"/>
        <v>224.44818168878601</v>
      </c>
      <c r="EA89" s="6">
        <f t="shared" si="168"/>
        <v>0.52605042583309214</v>
      </c>
      <c r="EB89" s="14">
        <f t="shared" si="255"/>
        <v>1.0372379483624971E-2</v>
      </c>
      <c r="EC89" s="6">
        <f t="shared" si="256"/>
        <v>5.0716465461331774E-2</v>
      </c>
      <c r="ED89" s="27">
        <f t="shared" si="218"/>
        <v>1.1727856326615431</v>
      </c>
      <c r="EE89" s="22">
        <f t="shared" si="219"/>
        <v>1.0374785788362893E-2</v>
      </c>
      <c r="EF89" s="27">
        <f t="shared" si="257"/>
        <v>0.11304191301732937</v>
      </c>
      <c r="EG89" s="19">
        <f t="shared" si="258"/>
        <v>147.44046582116812</v>
      </c>
      <c r="EH89">
        <v>83</v>
      </c>
      <c r="EI89">
        <v>-8.4398433426815007</v>
      </c>
      <c r="EJ89" s="5">
        <f t="shared" si="259"/>
        <v>-0.41494062788731156</v>
      </c>
      <c r="EK89" s="5">
        <f t="shared" si="260"/>
        <v>0.41494062788731156</v>
      </c>
      <c r="EL89">
        <v>-1.53844188898802</v>
      </c>
      <c r="EM89" s="16">
        <f t="shared" si="169"/>
        <v>1538.4418889880201</v>
      </c>
      <c r="EN89" s="5">
        <f t="shared" si="170"/>
        <v>3.6057231773156717</v>
      </c>
      <c r="EO89" s="16">
        <f t="shared" si="220"/>
        <v>38461.047224700502</v>
      </c>
      <c r="EP89" s="5">
        <f t="shared" si="221"/>
        <v>3.6057231773156722</v>
      </c>
      <c r="EQ89" s="14">
        <f t="shared" si="171"/>
        <v>1.0373515697182789E-2</v>
      </c>
      <c r="ER89" s="6">
        <f t="shared" si="222"/>
        <v>0.34758931133587662</v>
      </c>
      <c r="ES89">
        <v>83</v>
      </c>
      <c r="ET89">
        <v>-22.843466341044799</v>
      </c>
      <c r="EU89" s="5">
        <f t="shared" si="223"/>
        <v>-0.41477252416009947</v>
      </c>
      <c r="EV89" s="5">
        <f t="shared" si="261"/>
        <v>0.41477252416009947</v>
      </c>
      <c r="EW89">
        <v>-1.54093690216541</v>
      </c>
      <c r="EX89" s="16">
        <f t="shared" si="224"/>
        <v>1540.9369021654099</v>
      </c>
      <c r="EY89" s="6">
        <f t="shared" si="172"/>
        <v>3.6115708644501798</v>
      </c>
      <c r="EZ89" s="14">
        <f t="shared" si="173"/>
        <v>1.0369313104002487E-2</v>
      </c>
      <c r="FA89" s="6">
        <f t="shared" si="225"/>
        <v>0.34829412789706748</v>
      </c>
      <c r="FB89" s="1"/>
      <c r="FC89" s="1"/>
      <c r="FD89" s="5"/>
      <c r="FE89" s="5"/>
      <c r="FF89" s="1"/>
      <c r="FG89" s="16"/>
      <c r="FH89" s="6"/>
      <c r="FI89" s="14"/>
      <c r="FJ89" s="6"/>
      <c r="FK89" s="27">
        <f t="shared" si="226"/>
        <v>3.608647020882926</v>
      </c>
      <c r="FL89" s="22">
        <f t="shared" si="227"/>
        <v>1.0371414400592638E-2</v>
      </c>
      <c r="FM89" s="27">
        <f t="shared" si="228"/>
        <v>0.34794164821692236</v>
      </c>
      <c r="FN89" s="19">
        <f t="shared" si="229"/>
        <v>447.47893399285209</v>
      </c>
    </row>
    <row r="90" spans="6:170" x14ac:dyDescent="0.25">
      <c r="F90" s="1">
        <v>84</v>
      </c>
      <c r="G90" s="1">
        <v>-6.4963915422075598</v>
      </c>
      <c r="H90" s="5">
        <f t="shared" si="230"/>
        <v>-0.27990891083963021</v>
      </c>
      <c r="I90" s="5">
        <f t="shared" si="231"/>
        <v>0.27990891083963021</v>
      </c>
      <c r="J90" s="5">
        <v>-0.899003446102142</v>
      </c>
      <c r="K90" s="16">
        <f t="shared" si="145"/>
        <v>899.00344610214199</v>
      </c>
      <c r="L90" s="5">
        <f t="shared" si="146"/>
        <v>2.1070393268018952</v>
      </c>
      <c r="M90" s="16">
        <f t="shared" si="174"/>
        <v>22475.086152553551</v>
      </c>
      <c r="N90" s="5">
        <f t="shared" si="175"/>
        <v>2.1070393268018957</v>
      </c>
      <c r="O90" s="14">
        <f t="shared" si="147"/>
        <v>6.9977227709907552E-3</v>
      </c>
      <c r="P90" s="6">
        <f t="shared" si="176"/>
        <v>0.30110357265604787</v>
      </c>
      <c r="Q90" s="1">
        <v>84</v>
      </c>
      <c r="R90" s="1">
        <v>-23.412560927329601</v>
      </c>
      <c r="S90" s="5">
        <f t="shared" si="177"/>
        <v>-0.41980338908470216</v>
      </c>
      <c r="T90" s="5">
        <f t="shared" si="232"/>
        <v>0.41980338908470216</v>
      </c>
      <c r="U90" s="1">
        <v>-3.22070214897394</v>
      </c>
      <c r="V90" s="16">
        <f t="shared" si="178"/>
        <v>3220.70214897394</v>
      </c>
      <c r="W90" s="6">
        <f t="shared" si="148"/>
        <v>7.5485206616576725</v>
      </c>
      <c r="X90" s="14">
        <f t="shared" si="149"/>
        <v>1.0495084727117554E-2</v>
      </c>
      <c r="Y90" s="6">
        <f t="shared" si="179"/>
        <v>0.71924342279520148</v>
      </c>
      <c r="Z90" s="1"/>
      <c r="AA90" s="1"/>
      <c r="AB90" s="5"/>
      <c r="AC90" s="5"/>
      <c r="AD90" s="1"/>
      <c r="AE90" s="16"/>
      <c r="AF90" s="6"/>
      <c r="AG90" s="14"/>
      <c r="AH90" s="6"/>
      <c r="AI90" s="27">
        <f t="shared" si="182"/>
        <v>7.5485206616576725</v>
      </c>
      <c r="AJ90" s="22">
        <f t="shared" si="183"/>
        <v>1.0495084727117554E-2</v>
      </c>
      <c r="AK90" s="27">
        <f t="shared" si="184"/>
        <v>0.71924342279520148</v>
      </c>
      <c r="AL90" s="19"/>
      <c r="AM90">
        <v>84</v>
      </c>
      <c r="AN90">
        <v>-6.5288405907036102</v>
      </c>
      <c r="AO90" s="5">
        <f t="shared" si="233"/>
        <v>-0.27986071489568065</v>
      </c>
      <c r="AP90" s="5">
        <f t="shared" si="234"/>
        <v>0.27986071489568065</v>
      </c>
      <c r="AQ90">
        <v>-1.02111417800188</v>
      </c>
      <c r="AR90" s="16">
        <f t="shared" si="151"/>
        <v>1021.11417800188</v>
      </c>
      <c r="AS90" s="5">
        <f t="shared" si="152"/>
        <v>2.393236354691906</v>
      </c>
      <c r="AT90" s="16">
        <f t="shared" si="186"/>
        <v>25527.854450046998</v>
      </c>
      <c r="AU90" s="5">
        <f t="shared" si="187"/>
        <v>2.393236354691906</v>
      </c>
      <c r="AV90" s="14">
        <f t="shared" si="153"/>
        <v>6.9965178723920161E-3</v>
      </c>
      <c r="AW90" s="6">
        <f t="shared" si="188"/>
        <v>0.34206106499570627</v>
      </c>
      <c r="AX90" s="1"/>
      <c r="AY90" s="1"/>
      <c r="AZ90" s="5"/>
      <c r="BA90" s="5"/>
      <c r="BB90" s="1"/>
      <c r="BC90" s="16"/>
      <c r="BD90" s="34">
        <f>MAX(BD6:BD88)</f>
        <v>7.8945758286863672</v>
      </c>
      <c r="BE90" s="14"/>
      <c r="BF90" s="6"/>
      <c r="BG90">
        <v>85</v>
      </c>
      <c r="BH90">
        <v>-22.825582293076302</v>
      </c>
      <c r="BI90" s="5">
        <f t="shared" si="236"/>
        <v>-0.41703927020820331</v>
      </c>
      <c r="BJ90" s="5">
        <f t="shared" si="237"/>
        <v>0.41703927020820331</v>
      </c>
      <c r="BK90">
        <v>-1.0932654142379801</v>
      </c>
      <c r="BL90" s="16">
        <f t="shared" si="192"/>
        <v>1463.8951048255001</v>
      </c>
      <c r="BM90" s="6">
        <f t="shared" si="238"/>
        <v>3.4310041519347658</v>
      </c>
      <c r="BN90" s="14">
        <f t="shared" si="239"/>
        <v>1.0425981755205083E-2</v>
      </c>
      <c r="BO90" s="6">
        <f t="shared" si="240"/>
        <v>0.32908211739598203</v>
      </c>
      <c r="BP90" s="27">
        <f t="shared" si="194"/>
        <v>4.5729387784376803</v>
      </c>
      <c r="BQ90" s="22">
        <f t="shared" si="195"/>
        <v>8.7112498137985502E-3</v>
      </c>
      <c r="BR90" s="27">
        <f t="shared" si="266"/>
        <v>0.52494634824892539</v>
      </c>
      <c r="BS90" s="19">
        <f t="shared" si="267"/>
        <v>387.0003016699614</v>
      </c>
      <c r="BT90">
        <v>84</v>
      </c>
      <c r="BU90">
        <v>-6.3900695203308597</v>
      </c>
      <c r="BV90" s="5">
        <f t="shared" si="241"/>
        <v>-0.41974867388266013</v>
      </c>
      <c r="BW90" s="5">
        <f t="shared" si="242"/>
        <v>0.41974867388266013</v>
      </c>
      <c r="BX90">
        <v>-0.17936360090971001</v>
      </c>
      <c r="BY90" s="16">
        <f t="shared" si="157"/>
        <v>179.36360090971002</v>
      </c>
      <c r="BZ90" s="5">
        <f t="shared" si="158"/>
        <v>0.42038343963213282</v>
      </c>
      <c r="CA90" s="16">
        <f t="shared" si="198"/>
        <v>4484.0900227427501</v>
      </c>
      <c r="CB90" s="5">
        <f t="shared" si="199"/>
        <v>0.42038343963213287</v>
      </c>
      <c r="CC90" s="14">
        <f t="shared" si="159"/>
        <v>1.0493716847066504E-2</v>
      </c>
      <c r="CD90" s="6">
        <f t="shared" si="200"/>
        <v>4.0060490077893619E-2</v>
      </c>
      <c r="CE90" s="1"/>
      <c r="CF90" s="1"/>
      <c r="CG90" s="5"/>
      <c r="CH90" s="5"/>
      <c r="CI90" s="1"/>
      <c r="CJ90" s="16"/>
      <c r="CK90" s="6"/>
      <c r="CL90" s="14"/>
      <c r="CM90" s="6"/>
      <c r="CN90">
        <v>84</v>
      </c>
      <c r="CO90">
        <v>-23.065051593875101</v>
      </c>
      <c r="CP90" s="5">
        <f t="shared" si="244"/>
        <v>-0.41992259837600088</v>
      </c>
      <c r="CQ90" s="5">
        <f t="shared" si="245"/>
        <v>0.41992259837600088</v>
      </c>
      <c r="CR90">
        <v>-2.4461615830659902</v>
      </c>
      <c r="CS90" s="16">
        <f t="shared" si="246"/>
        <v>2446.1615830659903</v>
      </c>
      <c r="CT90" s="6">
        <f t="shared" si="162"/>
        <v>5.7331912103109142</v>
      </c>
      <c r="CU90" s="14">
        <f t="shared" si="247"/>
        <v>1.0498064959400023E-2</v>
      </c>
      <c r="CV90" s="6">
        <f t="shared" si="248"/>
        <v>0.54611885452065001</v>
      </c>
      <c r="CW90" s="27">
        <f t="shared" si="262"/>
        <v>5.7331912103109142</v>
      </c>
      <c r="CX90" s="22">
        <f t="shared" si="263"/>
        <v>1.0498064959400023E-2</v>
      </c>
      <c r="CY90" s="27">
        <f t="shared" si="264"/>
        <v>0.54611885452065001</v>
      </c>
      <c r="CZ90" s="19">
        <f t="shared" si="265"/>
        <v>726.90405898309371</v>
      </c>
      <c r="DA90">
        <v>84</v>
      </c>
      <c r="DB90">
        <v>-6.7690455897812001</v>
      </c>
      <c r="DC90" s="5">
        <f t="shared" si="249"/>
        <v>-0.41997898995879979</v>
      </c>
      <c r="DD90" s="5">
        <f t="shared" si="250"/>
        <v>0.41997898995879979</v>
      </c>
      <c r="DE90">
        <v>-0.858850218355656</v>
      </c>
      <c r="DF90" s="16">
        <f t="shared" si="163"/>
        <v>858.85021835565601</v>
      </c>
      <c r="DG90" s="5">
        <f t="shared" si="164"/>
        <v>2.0129301992710689</v>
      </c>
      <c r="DH90" s="16">
        <f t="shared" si="210"/>
        <v>21471.255458891399</v>
      </c>
      <c r="DI90" s="5">
        <f t="shared" si="211"/>
        <v>2.0129301992710689</v>
      </c>
      <c r="DJ90" s="14">
        <f t="shared" si="165"/>
        <v>1.0499474748969995E-2</v>
      </c>
      <c r="DK90" s="6">
        <f t="shared" si="212"/>
        <v>0.19171722847074216</v>
      </c>
      <c r="DL90">
        <v>84</v>
      </c>
      <c r="DM90">
        <v>-22.918151008627401</v>
      </c>
      <c r="DN90" s="5">
        <f t="shared" si="213"/>
        <v>-0.4199371735746027</v>
      </c>
      <c r="DO90" s="5">
        <f t="shared" si="251"/>
        <v>0.4199371735746027</v>
      </c>
      <c r="DP90">
        <v>-0.166943669319153</v>
      </c>
      <c r="DQ90" s="16">
        <f t="shared" si="214"/>
        <v>166.943669319153</v>
      </c>
      <c r="DR90" s="6">
        <f t="shared" si="166"/>
        <v>0.39127422496676489</v>
      </c>
      <c r="DS90" s="14">
        <f t="shared" si="167"/>
        <v>1.0498429339365067E-2</v>
      </c>
      <c r="DT90" s="6">
        <f t="shared" si="215"/>
        <v>3.7269786967050134E-2</v>
      </c>
      <c r="DU90">
        <v>84</v>
      </c>
      <c r="DV90">
        <v>-23.6238054726293</v>
      </c>
      <c r="DW90" s="5">
        <f t="shared" si="252"/>
        <v>-0.42008069038550033</v>
      </c>
      <c r="DX90" s="5">
        <f t="shared" si="253"/>
        <v>0.42008069038550033</v>
      </c>
      <c r="DY90">
        <v>-0.22370349615812299</v>
      </c>
      <c r="DZ90" s="16">
        <f t="shared" si="254"/>
        <v>223.70349615812299</v>
      </c>
      <c r="EA90" s="6">
        <f t="shared" si="168"/>
        <v>0.52430506912060071</v>
      </c>
      <c r="EB90" s="14">
        <f t="shared" si="255"/>
        <v>1.0502017259637508E-2</v>
      </c>
      <c r="EC90" s="6">
        <f t="shared" si="256"/>
        <v>4.9924224666404504E-2</v>
      </c>
      <c r="ED90" s="27">
        <f t="shared" si="218"/>
        <v>1.2021022121189169</v>
      </c>
      <c r="EE90" s="22">
        <f t="shared" si="219"/>
        <v>1.0498952044167531E-2</v>
      </c>
      <c r="EF90" s="27">
        <f t="shared" si="257"/>
        <v>0.11449735240830242</v>
      </c>
      <c r="EG90" s="19">
        <f t="shared" si="258"/>
        <v>149.5673516747234</v>
      </c>
      <c r="EH90">
        <v>84</v>
      </c>
      <c r="EI90">
        <v>-8.4447631008213495</v>
      </c>
      <c r="EJ90" s="5">
        <f t="shared" si="259"/>
        <v>-0.41986038602716036</v>
      </c>
      <c r="EK90" s="5">
        <f t="shared" si="260"/>
        <v>0.41986038602716036</v>
      </c>
      <c r="EL90">
        <v>-1.5385765582323101</v>
      </c>
      <c r="EM90" s="16">
        <f t="shared" si="169"/>
        <v>1538.5765582323102</v>
      </c>
      <c r="EN90" s="5">
        <f t="shared" si="170"/>
        <v>3.6060388083569768</v>
      </c>
      <c r="EO90" s="16">
        <f t="shared" si="220"/>
        <v>38464.413955807751</v>
      </c>
      <c r="EP90" s="5">
        <f t="shared" si="221"/>
        <v>3.6060388083569768</v>
      </c>
      <c r="EQ90" s="14">
        <f t="shared" si="171"/>
        <v>1.0496509650679008E-2</v>
      </c>
      <c r="ER90" s="6">
        <f t="shared" si="222"/>
        <v>0.34354646719385484</v>
      </c>
      <c r="ES90">
        <v>84</v>
      </c>
      <c r="ET90">
        <v>-22.848469871651499</v>
      </c>
      <c r="EU90" s="5">
        <f t="shared" si="223"/>
        <v>-0.41977605476679969</v>
      </c>
      <c r="EV90" s="5">
        <f t="shared" si="261"/>
        <v>0.41977605476679969</v>
      </c>
      <c r="EW90">
        <v>-1.53885334730148</v>
      </c>
      <c r="EX90" s="16">
        <f t="shared" si="224"/>
        <v>1538.85334730148</v>
      </c>
      <c r="EY90" s="6">
        <f t="shared" si="172"/>
        <v>3.606687532737844</v>
      </c>
      <c r="EZ90" s="14">
        <f t="shared" si="173"/>
        <v>1.0494401369169992E-2</v>
      </c>
      <c r="FA90" s="6">
        <f t="shared" si="225"/>
        <v>0.34367730048265721</v>
      </c>
      <c r="FB90" s="1"/>
      <c r="FC90" s="1"/>
      <c r="FD90" s="5"/>
      <c r="FE90" s="5"/>
      <c r="FF90" s="1"/>
      <c r="FG90" s="16"/>
      <c r="FH90" s="6"/>
      <c r="FI90" s="14"/>
      <c r="FJ90" s="6"/>
      <c r="FK90" s="27">
        <f t="shared" si="226"/>
        <v>3.6063631705474104</v>
      </c>
      <c r="FL90" s="22">
        <f t="shared" si="227"/>
        <v>1.0495455509924499E-2</v>
      </c>
      <c r="FM90" s="27">
        <f t="shared" ref="FM90:FM129" si="268">(FK90*(10^-3))/FL90</f>
        <v>0.34361187726795034</v>
      </c>
      <c r="FN90" s="19">
        <f t="shared" ref="FN90:FN128" si="269">(FL91-FL90)*(((FK90*10^6)+(FK91*10^6))/2)</f>
        <v>460.19418467202036</v>
      </c>
    </row>
    <row r="91" spans="6:170" x14ac:dyDescent="0.25">
      <c r="F91" s="1">
        <v>85</v>
      </c>
      <c r="G91" s="1">
        <v>-6.4997274465872801</v>
      </c>
      <c r="H91" s="5">
        <f t="shared" si="230"/>
        <v>-0.28324481521935052</v>
      </c>
      <c r="I91" s="5">
        <f t="shared" si="231"/>
        <v>0.28324481521935052</v>
      </c>
      <c r="J91" s="5">
        <v>-0.91514140367507901</v>
      </c>
      <c r="K91" s="16">
        <f t="shared" si="145"/>
        <v>915.141403675079</v>
      </c>
      <c r="L91" s="5">
        <f t="shared" si="146"/>
        <v>2.1448626648634663</v>
      </c>
      <c r="M91" s="16">
        <f t="shared" si="174"/>
        <v>22878.535091876976</v>
      </c>
      <c r="N91" s="5">
        <f t="shared" si="175"/>
        <v>2.1448626648634668</v>
      </c>
      <c r="O91" s="14">
        <f t="shared" si="147"/>
        <v>7.0811203804837632E-3</v>
      </c>
      <c r="P91" s="6">
        <f t="shared" si="176"/>
        <v>0.30289877160892653</v>
      </c>
      <c r="Q91" s="1"/>
      <c r="R91" s="1"/>
      <c r="S91" s="5"/>
      <c r="T91" s="5"/>
      <c r="U91" s="1"/>
      <c r="V91" s="16"/>
      <c r="W91" s="6"/>
      <c r="X91" s="14"/>
      <c r="Y91" s="6"/>
      <c r="Z91" s="1"/>
      <c r="AA91" s="1"/>
      <c r="AB91" s="5"/>
      <c r="AC91" s="5"/>
      <c r="AD91" s="1"/>
      <c r="AE91" s="16"/>
      <c r="AF91" s="6"/>
      <c r="AG91" s="14"/>
      <c r="AH91" s="6"/>
      <c r="AI91" s="27"/>
      <c r="AJ91" s="22"/>
      <c r="AK91" s="27"/>
      <c r="AL91" s="19"/>
      <c r="AM91">
        <v>85</v>
      </c>
      <c r="AN91">
        <v>-6.5319765401235799</v>
      </c>
      <c r="AO91" s="5">
        <f t="shared" si="233"/>
        <v>-0.28299666431565029</v>
      </c>
      <c r="AP91" s="5">
        <f t="shared" si="234"/>
        <v>0.28299666431565029</v>
      </c>
      <c r="AQ91">
        <v>-1.0381391271948801</v>
      </c>
      <c r="AR91" s="16">
        <f t="shared" si="151"/>
        <v>1038.1391271948801</v>
      </c>
      <c r="AS91" s="5">
        <f t="shared" si="152"/>
        <v>2.4331385793630003</v>
      </c>
      <c r="AT91" s="16">
        <f t="shared" si="186"/>
        <v>25953.478179872003</v>
      </c>
      <c r="AU91" s="5">
        <f t="shared" si="187"/>
        <v>2.4331385793630003</v>
      </c>
      <c r="AV91" s="14">
        <f t="shared" si="153"/>
        <v>7.074916607891257E-3</v>
      </c>
      <c r="AW91" s="6">
        <f t="shared" si="188"/>
        <v>0.34391056661347974</v>
      </c>
      <c r="AX91" s="1"/>
      <c r="AY91" s="1"/>
      <c r="AZ91" s="5"/>
      <c r="BA91" s="5"/>
      <c r="BB91" s="1"/>
      <c r="BC91" s="16"/>
      <c r="BD91" s="6"/>
      <c r="BE91" s="14"/>
      <c r="BF91" s="6"/>
      <c r="BG91">
        <v>86</v>
      </c>
      <c r="BH91">
        <v>-22.830613670228399</v>
      </c>
      <c r="BI91" s="5">
        <f t="shared" si="236"/>
        <v>-0.4220706473603002</v>
      </c>
      <c r="BJ91" s="5">
        <f t="shared" si="237"/>
        <v>0.4220706473603002</v>
      </c>
      <c r="BK91">
        <v>-1.17095522582531</v>
      </c>
      <c r="BL91" s="16">
        <f t="shared" si="192"/>
        <v>1529.1102230548902</v>
      </c>
      <c r="BM91" s="6">
        <f t="shared" si="238"/>
        <v>3.5838520852848985</v>
      </c>
      <c r="BN91" s="14">
        <f t="shared" si="239"/>
        <v>1.0551766184007504E-2</v>
      </c>
      <c r="BO91" s="6">
        <f t="shared" si="240"/>
        <v>0.33964475925524829</v>
      </c>
      <c r="BP91" s="27">
        <f t="shared" si="194"/>
        <v>3.0084953323239496</v>
      </c>
      <c r="BQ91" s="22">
        <f t="shared" si="195"/>
        <v>8.8133413959493798E-3</v>
      </c>
      <c r="BR91" s="27">
        <f t="shared" si="266"/>
        <v>0.34135694932987126</v>
      </c>
      <c r="BS91" s="19">
        <f t="shared" si="267"/>
        <v>326.72715068322424</v>
      </c>
      <c r="BT91">
        <v>85</v>
      </c>
      <c r="BU91">
        <v>-6.39511603147501</v>
      </c>
      <c r="BV91" s="5">
        <f t="shared" si="241"/>
        <v>-0.42479518502681035</v>
      </c>
      <c r="BW91" s="5">
        <f t="shared" si="242"/>
        <v>0.42479518502681035</v>
      </c>
      <c r="BX91">
        <v>-0.186918675899506</v>
      </c>
      <c r="BY91" s="16">
        <f t="shared" si="157"/>
        <v>186.91867589950601</v>
      </c>
      <c r="BZ91" s="5">
        <f t="shared" si="158"/>
        <v>0.43809064663946717</v>
      </c>
      <c r="CA91" s="16">
        <f t="shared" si="198"/>
        <v>4672.9668974876504</v>
      </c>
      <c r="CB91" s="5">
        <f t="shared" si="199"/>
        <v>0.43809064663946723</v>
      </c>
      <c r="CC91" s="14">
        <f t="shared" si="159"/>
        <v>1.0619879625670259E-2</v>
      </c>
      <c r="CD91" s="6">
        <f t="shared" si="200"/>
        <v>4.1251940895875992E-2</v>
      </c>
      <c r="CE91" s="1"/>
      <c r="CF91" s="1"/>
      <c r="CG91" s="5"/>
      <c r="CH91" s="5"/>
      <c r="CI91" s="1"/>
      <c r="CJ91" s="16"/>
      <c r="CK91" s="6"/>
      <c r="CL91" s="14"/>
      <c r="CM91" s="6"/>
      <c r="CN91">
        <v>85</v>
      </c>
      <c r="CO91">
        <v>-23.070076405203</v>
      </c>
      <c r="CP91" s="5">
        <f t="shared" si="244"/>
        <v>-0.42494740970390055</v>
      </c>
      <c r="CQ91" s="5">
        <f t="shared" si="245"/>
        <v>0.42494740970390055</v>
      </c>
      <c r="CR91">
        <v>-2.4916673079132998</v>
      </c>
      <c r="CS91" s="16">
        <f t="shared" si="246"/>
        <v>2491.6673079132997</v>
      </c>
      <c r="CT91" s="6">
        <f t="shared" si="162"/>
        <v>5.8398452529217968</v>
      </c>
      <c r="CU91" s="14">
        <f t="shared" si="247"/>
        <v>1.0623685242597514E-2</v>
      </c>
      <c r="CV91" s="6">
        <f t="shared" si="248"/>
        <v>0.54970051536409625</v>
      </c>
      <c r="CW91" s="27">
        <f t="shared" si="262"/>
        <v>5.8398452529217968</v>
      </c>
      <c r="CX91" s="22">
        <f t="shared" si="263"/>
        <v>1.0623685242597514E-2</v>
      </c>
      <c r="CY91" s="27">
        <f t="shared" si="264"/>
        <v>0.54970051536409625</v>
      </c>
      <c r="CZ91" s="19">
        <f t="shared" si="265"/>
        <v>724.96522483028207</v>
      </c>
      <c r="DA91">
        <v>85</v>
      </c>
      <c r="DB91">
        <v>-6.7740278396667399</v>
      </c>
      <c r="DC91" s="5">
        <f t="shared" si="249"/>
        <v>-0.42496123984433964</v>
      </c>
      <c r="DD91" s="5">
        <f t="shared" si="250"/>
        <v>0.42496123984433964</v>
      </c>
      <c r="DE91">
        <v>-0.87991319596767403</v>
      </c>
      <c r="DF91" s="16">
        <f t="shared" si="163"/>
        <v>879.91319596767403</v>
      </c>
      <c r="DG91" s="5">
        <f t="shared" si="164"/>
        <v>2.0622965530492356</v>
      </c>
      <c r="DH91" s="16">
        <f t="shared" si="210"/>
        <v>21997.829899191849</v>
      </c>
      <c r="DI91" s="5">
        <f t="shared" si="211"/>
        <v>2.0622965530492361</v>
      </c>
      <c r="DJ91" s="14">
        <f t="shared" si="165"/>
        <v>1.062403099610849E-2</v>
      </c>
      <c r="DK91" s="6">
        <f t="shared" si="212"/>
        <v>0.19411620257928849</v>
      </c>
      <c r="DL91">
        <v>84</v>
      </c>
      <c r="DM91">
        <v>-22.923011488084502</v>
      </c>
      <c r="DN91" s="5">
        <f t="shared" ref="DN91:DN107" si="270">DN90+(DM91-DM90)</f>
        <v>-0.42479765303170325</v>
      </c>
      <c r="DO91" s="5">
        <f t="shared" ref="DO91:DO107" si="271">DN91*-1</f>
        <v>0.42479765303170325</v>
      </c>
      <c r="DP91">
        <v>-0.169015116989613</v>
      </c>
      <c r="DQ91" s="16">
        <f t="shared" ref="DQ91:DQ107" si="272">(DP91*-1)*1000</f>
        <v>169.01511698961301</v>
      </c>
      <c r="DR91" s="6">
        <f t="shared" si="166"/>
        <v>0.39612918044440548</v>
      </c>
      <c r="DS91" s="14">
        <f t="shared" ref="DS91:DS107" si="273">DO91/40</f>
        <v>1.0619941325792581E-2</v>
      </c>
      <c r="DT91" s="6">
        <f t="shared" ref="DT91:DT107" si="274">(DR91/DS91)*(10^(-3))</f>
        <v>3.7300505557627622E-2</v>
      </c>
      <c r="DU91">
        <v>85</v>
      </c>
      <c r="DV91">
        <v>-23.628863066512199</v>
      </c>
      <c r="DW91" s="5">
        <f t="shared" si="252"/>
        <v>-0.4251382842683995</v>
      </c>
      <c r="DX91" s="5">
        <f t="shared" si="253"/>
        <v>0.4251382842683995</v>
      </c>
      <c r="DY91">
        <v>-0.22531375288963301</v>
      </c>
      <c r="DZ91" s="16">
        <f t="shared" si="254"/>
        <v>225.31375288963301</v>
      </c>
      <c r="EA91" s="6">
        <f t="shared" si="168"/>
        <v>0.52807910833507732</v>
      </c>
      <c r="EB91" s="14">
        <f t="shared" si="255"/>
        <v>1.0628457106709987E-2</v>
      </c>
      <c r="EC91" s="6">
        <f t="shared" si="256"/>
        <v>4.9685396763909311E-2</v>
      </c>
      <c r="ED91" s="27">
        <f t="shared" si="218"/>
        <v>1.2292128667468205</v>
      </c>
      <c r="EE91" s="22">
        <f t="shared" si="219"/>
        <v>1.0621986160950536E-2</v>
      </c>
      <c r="EF91" s="27">
        <f t="shared" si="257"/>
        <v>0.11572344833829282</v>
      </c>
      <c r="EG91" s="19">
        <f t="shared" si="258"/>
        <v>154.49649345954714</v>
      </c>
      <c r="EH91">
        <v>85</v>
      </c>
      <c r="EI91">
        <v>-8.4499324534149203</v>
      </c>
      <c r="EJ91" s="5">
        <f t="shared" si="259"/>
        <v>-0.42502973862073112</v>
      </c>
      <c r="EK91" s="5">
        <f t="shared" si="260"/>
        <v>0.42502973862073112</v>
      </c>
      <c r="EL91">
        <v>-1.5385190024972</v>
      </c>
      <c r="EM91" s="16">
        <f t="shared" si="169"/>
        <v>1538.5190024972001</v>
      </c>
      <c r="EN91" s="5">
        <f t="shared" si="170"/>
        <v>3.6059039121028125</v>
      </c>
      <c r="EO91" s="16">
        <f t="shared" si="220"/>
        <v>38462.97506243</v>
      </c>
      <c r="EP91" s="5">
        <f t="shared" si="221"/>
        <v>3.6059039121028125</v>
      </c>
      <c r="EQ91" s="14">
        <f t="shared" si="171"/>
        <v>1.0625743465518278E-2</v>
      </c>
      <c r="ER91" s="6">
        <f t="shared" si="222"/>
        <v>0.33935544593226558</v>
      </c>
      <c r="ES91">
        <v>85</v>
      </c>
      <c r="ET91">
        <v>-22.853508419987499</v>
      </c>
      <c r="EU91" s="5">
        <f t="shared" ref="EU91:EU128" si="275">EU90+(ET91-ET90)</f>
        <v>-0.42481460310279928</v>
      </c>
      <c r="EV91" s="5">
        <f t="shared" ref="EV91:EV128" si="276">EU91*-1</f>
        <v>0.42481460310279928</v>
      </c>
      <c r="EW91">
        <v>-1.53926815837622</v>
      </c>
      <c r="EX91" s="16">
        <f t="shared" ref="EX91:EX128" si="277">(EW91*-1)*1000</f>
        <v>1539.2681583762201</v>
      </c>
      <c r="EY91" s="6">
        <f t="shared" si="172"/>
        <v>3.6076597461942654</v>
      </c>
      <c r="EZ91" s="14">
        <f t="shared" ref="EZ91:EZ128" si="278">EV91/40</f>
        <v>1.0620365077569981E-2</v>
      </c>
      <c r="FA91" s="6">
        <f t="shared" ref="FA91:FA128" si="279">(EY91/EZ91)*(10^(-3))</f>
        <v>0.3396926301350579</v>
      </c>
      <c r="FB91" s="1"/>
      <c r="FC91" s="1"/>
      <c r="FD91" s="5"/>
      <c r="FE91" s="5"/>
      <c r="FF91" s="1"/>
      <c r="FG91" s="16"/>
      <c r="FH91" s="6"/>
      <c r="FI91" s="14"/>
      <c r="FJ91" s="6"/>
      <c r="FK91" s="27">
        <f t="shared" si="226"/>
        <v>3.606781829148539</v>
      </c>
      <c r="FL91" s="22">
        <f t="shared" si="227"/>
        <v>1.0623054271544131E-2</v>
      </c>
      <c r="FM91" s="27">
        <f t="shared" si="268"/>
        <v>0.33952399535508254</v>
      </c>
      <c r="FN91" s="19">
        <f t="shared" si="269"/>
        <v>440.74867238874413</v>
      </c>
    </row>
    <row r="92" spans="6:170" x14ac:dyDescent="0.25">
      <c r="F92" s="1">
        <v>86</v>
      </c>
      <c r="G92" s="1">
        <v>-6.5031650048275402</v>
      </c>
      <c r="H92" s="5">
        <f t="shared" si="230"/>
        <v>-0.28668237345961067</v>
      </c>
      <c r="I92" s="5">
        <f t="shared" si="231"/>
        <v>0.28668237345961067</v>
      </c>
      <c r="J92" s="5">
        <v>-0.93423277139663696</v>
      </c>
      <c r="K92" s="16">
        <f t="shared" si="145"/>
        <v>934.23277139663696</v>
      </c>
      <c r="L92" s="5">
        <f t="shared" si="146"/>
        <v>2.1896080579608679</v>
      </c>
      <c r="M92" s="16">
        <f t="shared" si="174"/>
        <v>23355.819284915924</v>
      </c>
      <c r="N92" s="5">
        <f t="shared" si="175"/>
        <v>2.1896080579608679</v>
      </c>
      <c r="O92" s="14">
        <f t="shared" si="147"/>
        <v>7.167059336490267E-3</v>
      </c>
      <c r="P92" s="6">
        <f t="shared" si="176"/>
        <v>0.3055099665231914</v>
      </c>
      <c r="Q92" s="1"/>
      <c r="R92" s="1"/>
      <c r="S92" s="5"/>
      <c r="T92" s="5"/>
      <c r="U92" s="1"/>
      <c r="V92" s="16"/>
      <c r="W92" s="34">
        <f>MAX(W6:W90)</f>
        <v>7.5485206616576725</v>
      </c>
      <c r="X92" s="14"/>
      <c r="Y92" s="6"/>
      <c r="Z92" s="1"/>
      <c r="AA92" s="5"/>
      <c r="AB92" s="5"/>
      <c r="AC92" s="5"/>
      <c r="AD92" s="6"/>
      <c r="AE92" s="16"/>
      <c r="AF92" s="34">
        <f>MAX(AF6:AF71)</f>
        <v>5.4424710106104612</v>
      </c>
      <c r="AG92" s="14"/>
      <c r="AH92" s="6"/>
      <c r="AI92" s="34">
        <f>MAX(AI6:AI90)</f>
        <v>7.5485206616576725</v>
      </c>
      <c r="AJ92" s="22"/>
      <c r="AK92" s="27"/>
      <c r="AL92" s="7">
        <f>SUM(AL6:AL89)</f>
        <v>34310.865824720786</v>
      </c>
      <c r="AM92">
        <v>86</v>
      </c>
      <c r="AN92">
        <v>-6.53548944236125</v>
      </c>
      <c r="AO92" s="5">
        <f t="shared" si="233"/>
        <v>-0.28650956655332038</v>
      </c>
      <c r="AP92" s="5">
        <f t="shared" si="234"/>
        <v>0.28650956655332038</v>
      </c>
      <c r="AQ92">
        <v>-1.0569036006927499</v>
      </c>
      <c r="AR92" s="16">
        <f t="shared" si="151"/>
        <v>1056.9036006927499</v>
      </c>
      <c r="AS92" s="5">
        <f t="shared" si="152"/>
        <v>2.4771178141236323</v>
      </c>
      <c r="AT92" s="16">
        <f t="shared" si="186"/>
        <v>26422.590017318747</v>
      </c>
      <c r="AU92" s="5">
        <f t="shared" si="187"/>
        <v>2.4771178141236327</v>
      </c>
      <c r="AV92" s="14">
        <f t="shared" si="153"/>
        <v>7.1627391638330092E-3</v>
      </c>
      <c r="AW92" s="6">
        <f t="shared" si="188"/>
        <v>0.34583387129764581</v>
      </c>
      <c r="AX92" s="1"/>
      <c r="AY92" s="1"/>
      <c r="AZ92" s="5"/>
      <c r="BA92" s="5"/>
      <c r="BB92" s="1"/>
      <c r="BC92" s="16"/>
      <c r="BE92" s="14"/>
      <c r="BF92" s="6"/>
      <c r="BG92">
        <v>87</v>
      </c>
      <c r="BH92">
        <v>-22.835701066434201</v>
      </c>
      <c r="BI92" s="5">
        <f t="shared" si="236"/>
        <v>-0.42715804356610221</v>
      </c>
      <c r="BJ92" s="5">
        <f t="shared" si="237"/>
        <v>0.42715804356610221</v>
      </c>
      <c r="BK92">
        <v>-1.2227777391672101</v>
      </c>
      <c r="BL92" s="16">
        <f t="shared" si="192"/>
        <v>1562.7771615982101</v>
      </c>
      <c r="BM92" s="6">
        <f t="shared" si="238"/>
        <v>3.662758972495805</v>
      </c>
      <c r="BN92" s="14">
        <f t="shared" si="239"/>
        <v>1.0678951089152556E-2</v>
      </c>
      <c r="BO92" s="6">
        <f t="shared" si="240"/>
        <v>0.34298864578716493</v>
      </c>
      <c r="BP92" s="27">
        <f t="shared" si="194"/>
        <v>3.0699383933097186</v>
      </c>
      <c r="BQ92" s="22">
        <f t="shared" si="195"/>
        <v>8.9208451264927817E-3</v>
      </c>
      <c r="BR92" s="27">
        <f t="shared" si="266"/>
        <v>0.3441308922842673</v>
      </c>
      <c r="BS92" s="19">
        <f t="shared" si="267"/>
        <v>320.64980330660302</v>
      </c>
      <c r="BT92">
        <v>86</v>
      </c>
      <c r="BU92">
        <v>-6.4000951614298698</v>
      </c>
      <c r="BV92" s="5">
        <f t="shared" si="241"/>
        <v>-0.42977431498167018</v>
      </c>
      <c r="BW92" s="5">
        <f t="shared" si="242"/>
        <v>0.42977431498167018</v>
      </c>
      <c r="BX92">
        <v>-0.197278521955013</v>
      </c>
      <c r="BY92" s="16">
        <f t="shared" si="157"/>
        <v>197.27852195501299</v>
      </c>
      <c r="BZ92" s="5">
        <f t="shared" si="158"/>
        <v>0.4623715358320617</v>
      </c>
      <c r="CA92" s="16">
        <f t="shared" si="198"/>
        <v>4931.9630488753246</v>
      </c>
      <c r="CB92" s="5">
        <f t="shared" si="199"/>
        <v>0.4623715358320617</v>
      </c>
      <c r="CC92" s="14">
        <f t="shared" si="159"/>
        <v>1.0744357874541755E-2</v>
      </c>
      <c r="CD92" s="6">
        <f t="shared" si="200"/>
        <v>4.3033891948780774E-2</v>
      </c>
      <c r="CE92" s="1"/>
      <c r="CF92" s="1"/>
      <c r="CG92" s="5"/>
      <c r="CH92" s="5"/>
      <c r="CI92" s="1"/>
      <c r="CJ92" s="16"/>
      <c r="CL92" s="14"/>
      <c r="CM92" s="6"/>
      <c r="CN92">
        <v>86</v>
      </c>
      <c r="CO92">
        <v>-23.074986943249201</v>
      </c>
      <c r="CP92" s="5">
        <f t="shared" si="244"/>
        <v>-0.42985794775010078</v>
      </c>
      <c r="CQ92" s="5">
        <f t="shared" si="245"/>
        <v>0.42985794775010078</v>
      </c>
      <c r="CR92">
        <v>-2.5475930422544502</v>
      </c>
      <c r="CS92" s="16">
        <f t="shared" si="246"/>
        <v>2547.5930422544502</v>
      </c>
      <c r="CT92" s="6">
        <f t="shared" si="162"/>
        <v>5.9709211927838677</v>
      </c>
      <c r="CU92" s="14">
        <f t="shared" si="247"/>
        <v>1.0746448693752519E-2</v>
      </c>
      <c r="CV92" s="6">
        <f t="shared" si="248"/>
        <v>0.55561808025520854</v>
      </c>
      <c r="CW92" s="27">
        <f t="shared" si="262"/>
        <v>5.9709211927838677</v>
      </c>
      <c r="CX92" s="22">
        <f t="shared" si="263"/>
        <v>1.0746448693752519E-2</v>
      </c>
      <c r="CY92" s="27">
        <f t="shared" si="264"/>
        <v>0.55561808025520842</v>
      </c>
      <c r="CZ92" s="19">
        <f t="shared" si="265"/>
        <v>750.60817472953488</v>
      </c>
      <c r="DA92">
        <v>86</v>
      </c>
      <c r="DB92">
        <v>-6.7789455954630196</v>
      </c>
      <c r="DC92" s="5">
        <f t="shared" si="249"/>
        <v>-0.42987899564061927</v>
      </c>
      <c r="DD92" s="5">
        <f t="shared" si="250"/>
        <v>0.42987899564061927</v>
      </c>
      <c r="DE92">
        <v>-0.90510975569486596</v>
      </c>
      <c r="DF92" s="16">
        <f t="shared" si="163"/>
        <v>905.10975569486595</v>
      </c>
      <c r="DG92" s="5">
        <f t="shared" si="164"/>
        <v>2.1213509899098417</v>
      </c>
      <c r="DH92" s="16">
        <f t="shared" si="210"/>
        <v>22627.743892371647</v>
      </c>
      <c r="DI92" s="5">
        <f t="shared" si="211"/>
        <v>2.1213509899098422</v>
      </c>
      <c r="DJ92" s="14">
        <f t="shared" si="165"/>
        <v>1.0746974891015481E-2</v>
      </c>
      <c r="DK92" s="6">
        <f t="shared" si="212"/>
        <v>0.19739052258168954</v>
      </c>
      <c r="DL92">
        <v>84</v>
      </c>
      <c r="DM92">
        <v>-22.9280186974154</v>
      </c>
      <c r="DN92" s="5">
        <f t="shared" si="270"/>
        <v>-0.42980486236260163</v>
      </c>
      <c r="DO92" s="5">
        <f t="shared" si="271"/>
        <v>0.42980486236260163</v>
      </c>
      <c r="DP92">
        <v>-0.171301513910294</v>
      </c>
      <c r="DQ92" s="16">
        <f t="shared" si="272"/>
        <v>171.30151391029401</v>
      </c>
      <c r="DR92" s="6">
        <f t="shared" si="166"/>
        <v>0.40148792322725158</v>
      </c>
      <c r="DS92" s="14">
        <f t="shared" si="273"/>
        <v>1.0745121559065041E-2</v>
      </c>
      <c r="DT92" s="6">
        <f t="shared" si="274"/>
        <v>3.7364670191984882E-2</v>
      </c>
      <c r="DU92">
        <v>86</v>
      </c>
      <c r="DV92">
        <v>-23.633744221330801</v>
      </c>
      <c r="DW92" s="5">
        <f t="shared" si="252"/>
        <v>-0.43001943908700113</v>
      </c>
      <c r="DX92" s="5">
        <f t="shared" si="253"/>
        <v>0.43001943908700113</v>
      </c>
      <c r="DY92">
        <v>-0.225359201431274</v>
      </c>
      <c r="DZ92" s="16">
        <f t="shared" si="254"/>
        <v>225.35920143127399</v>
      </c>
      <c r="EA92" s="6">
        <f t="shared" si="168"/>
        <v>0.52818562835454841</v>
      </c>
      <c r="EB92" s="14">
        <f t="shared" si="255"/>
        <v>1.0750485977175029E-2</v>
      </c>
      <c r="EC92" s="6">
        <f t="shared" si="256"/>
        <v>4.9131325735038353E-2</v>
      </c>
      <c r="ED92" s="27">
        <f t="shared" si="218"/>
        <v>1.2614194565685466</v>
      </c>
      <c r="EE92" s="22">
        <f t="shared" si="219"/>
        <v>1.0746048225040262E-2</v>
      </c>
      <c r="EF92" s="27">
        <f t="shared" si="257"/>
        <v>0.11738449615638315</v>
      </c>
      <c r="EG92" s="19">
        <f t="shared" si="258"/>
        <v>162.35361760781265</v>
      </c>
      <c r="EH92">
        <v>86</v>
      </c>
      <c r="EI92">
        <v>-8.4548208725496607</v>
      </c>
      <c r="EJ92" s="5">
        <f t="shared" si="259"/>
        <v>-0.4299181577554716</v>
      </c>
      <c r="EK92" s="5">
        <f t="shared" si="260"/>
        <v>0.4299181577554716</v>
      </c>
      <c r="EL92">
        <v>-1.5321731567382799</v>
      </c>
      <c r="EM92" s="16">
        <f t="shared" si="169"/>
        <v>1532.1731567382799</v>
      </c>
      <c r="EN92" s="5">
        <f t="shared" si="170"/>
        <v>3.5910308361053431</v>
      </c>
      <c r="EO92" s="16">
        <f t="shared" si="220"/>
        <v>38304.328918456995</v>
      </c>
      <c r="EP92" s="5">
        <f t="shared" si="221"/>
        <v>3.5910308361053436</v>
      </c>
      <c r="EQ92" s="14">
        <f t="shared" si="171"/>
        <v>1.0747953943886789E-2</v>
      </c>
      <c r="ER92" s="6">
        <f t="shared" si="222"/>
        <v>0.33411297209250196</v>
      </c>
      <c r="ES92">
        <v>86</v>
      </c>
      <c r="ET92">
        <v>-22.8583776538769</v>
      </c>
      <c r="EU92" s="5">
        <f t="shared" si="275"/>
        <v>-0.4296838369922007</v>
      </c>
      <c r="EV92" s="5">
        <f t="shared" si="276"/>
        <v>0.4296838369922007</v>
      </c>
      <c r="EW92">
        <v>-1.5571871772408501</v>
      </c>
      <c r="EX92" s="16">
        <f t="shared" si="277"/>
        <v>1557.1871772408501</v>
      </c>
      <c r="EY92" s="6">
        <f t="shared" si="172"/>
        <v>3.6496574466582423</v>
      </c>
      <c r="EZ92" s="14">
        <f t="shared" si="278"/>
        <v>1.0742095924805017E-2</v>
      </c>
      <c r="FA92" s="6">
        <f t="shared" si="279"/>
        <v>0.33975282591087902</v>
      </c>
      <c r="FB92" s="1"/>
      <c r="FC92" s="5"/>
      <c r="FD92" s="5"/>
      <c r="FE92" s="5"/>
      <c r="FF92" s="6"/>
      <c r="FG92" s="16"/>
      <c r="FI92" s="14"/>
      <c r="FJ92" s="6"/>
      <c r="FK92" s="27">
        <f t="shared" si="226"/>
        <v>3.6203441413817927</v>
      </c>
      <c r="FL92" s="22">
        <f t="shared" si="227"/>
        <v>1.0745024934345903E-2</v>
      </c>
      <c r="FM92" s="27">
        <f t="shared" si="268"/>
        <v>0.33693213031172725</v>
      </c>
      <c r="FN92" s="19">
        <f t="shared" si="269"/>
        <v>458.66222026713587</v>
      </c>
    </row>
    <row r="93" spans="6:170" x14ac:dyDescent="0.25">
      <c r="F93" s="1">
        <v>87</v>
      </c>
      <c r="G93" s="1">
        <v>-6.5065691751530101</v>
      </c>
      <c r="H93" s="5">
        <f t="shared" si="230"/>
        <v>-0.29008654378508059</v>
      </c>
      <c r="I93" s="5">
        <f t="shared" si="231"/>
        <v>0.29008654378508059</v>
      </c>
      <c r="J93" s="5">
        <v>-0.95331836491823196</v>
      </c>
      <c r="K93" s="16">
        <f t="shared" si="145"/>
        <v>953.31836491823196</v>
      </c>
      <c r="L93" s="5">
        <f t="shared" si="146"/>
        <v>2.2343399177771062</v>
      </c>
      <c r="M93" s="16">
        <f t="shared" si="174"/>
        <v>23832.959122955799</v>
      </c>
      <c r="N93" s="5">
        <f t="shared" si="175"/>
        <v>2.2343399177771062</v>
      </c>
      <c r="O93" s="14">
        <f t="shared" si="147"/>
        <v>7.252163594627015E-3</v>
      </c>
      <c r="P93" s="6">
        <f t="shared" si="176"/>
        <v>0.30809287306101102</v>
      </c>
      <c r="Q93" s="1"/>
      <c r="R93" s="1"/>
      <c r="S93" s="5"/>
      <c r="T93" s="5"/>
      <c r="U93" s="1"/>
      <c r="V93" s="16"/>
      <c r="W93" s="6"/>
      <c r="X93" s="14"/>
      <c r="Y93" s="6"/>
      <c r="Z93" s="1"/>
      <c r="AA93" s="1"/>
      <c r="AB93" s="5"/>
      <c r="AC93" s="5"/>
      <c r="AD93" s="1"/>
      <c r="AE93" s="16"/>
      <c r="AF93" s="6"/>
      <c r="AG93" s="14"/>
      <c r="AH93" s="6"/>
      <c r="AI93" s="26">
        <f>AVERAGE(W92:AF92)</f>
        <v>6.4954958361340669</v>
      </c>
      <c r="AJ93" s="22"/>
      <c r="AK93" s="27"/>
      <c r="AL93" s="19"/>
      <c r="AM93">
        <v>87</v>
      </c>
      <c r="AN93">
        <v>-6.5387602938581697</v>
      </c>
      <c r="AO93" s="5">
        <f t="shared" si="233"/>
        <v>-0.28978041805024013</v>
      </c>
      <c r="AP93" s="5">
        <f t="shared" si="234"/>
        <v>0.28978041805024013</v>
      </c>
      <c r="AQ93">
        <v>-1.0720605030655901</v>
      </c>
      <c r="AR93" s="16">
        <f t="shared" si="151"/>
        <v>1072.0605030655902</v>
      </c>
      <c r="AS93" s="5">
        <f t="shared" si="152"/>
        <v>2.5126418040599772</v>
      </c>
      <c r="AT93" s="16">
        <f t="shared" si="186"/>
        <v>26801.512576639754</v>
      </c>
      <c r="AU93" s="5">
        <f t="shared" si="187"/>
        <v>2.5126418040599772</v>
      </c>
      <c r="AV93" s="14">
        <f t="shared" si="153"/>
        <v>7.2445104512560031E-3</v>
      </c>
      <c r="AW93" s="6">
        <f t="shared" si="188"/>
        <v>0.34683389871076148</v>
      </c>
      <c r="AX93" s="1"/>
      <c r="AY93" s="1"/>
      <c r="AZ93" s="5"/>
      <c r="BA93" s="5"/>
      <c r="BB93" s="1"/>
      <c r="BC93" s="16"/>
      <c r="BD93" s="6"/>
      <c r="BE93" s="14"/>
      <c r="BF93" s="6"/>
      <c r="BG93">
        <v>88</v>
      </c>
      <c r="BH93">
        <v>-22.8407503715461</v>
      </c>
      <c r="BI93" s="5">
        <f t="shared" si="236"/>
        <v>-0.43220734867800203</v>
      </c>
      <c r="BJ93" s="5">
        <f t="shared" si="237"/>
        <v>0.43220734867800203</v>
      </c>
      <c r="BK93">
        <v>-1.29895713180304</v>
      </c>
      <c r="BL93" s="16">
        <f t="shared" si="192"/>
        <v>1570.10518014431</v>
      </c>
      <c r="BM93" s="6">
        <f t="shared" si="238"/>
        <v>3.6799340159632266</v>
      </c>
      <c r="BN93" s="14">
        <f t="shared" si="239"/>
        <v>1.0805183716950051E-2</v>
      </c>
      <c r="BO93" s="6">
        <f t="shared" si="240"/>
        <v>0.34057116587388769</v>
      </c>
      <c r="BP93" s="27">
        <f t="shared" si="194"/>
        <v>3.0962879100116019</v>
      </c>
      <c r="BQ93" s="22">
        <f t="shared" si="195"/>
        <v>9.0248470841030274E-3</v>
      </c>
      <c r="BR93" s="27">
        <f t="shared" si="266"/>
        <v>0.34308480588725004</v>
      </c>
      <c r="BS93" s="19">
        <f t="shared" si="267"/>
        <v>330.6312130913617</v>
      </c>
      <c r="BT93">
        <v>87</v>
      </c>
      <c r="BU93">
        <v>-6.4052152470585098</v>
      </c>
      <c r="BV93" s="5">
        <f t="shared" si="241"/>
        <v>-0.43489440061031015</v>
      </c>
      <c r="BW93" s="5">
        <f t="shared" si="242"/>
        <v>0.43489440061031015</v>
      </c>
      <c r="BX93">
        <v>-0.205417536199093</v>
      </c>
      <c r="BY93" s="16">
        <f t="shared" si="157"/>
        <v>205.41753619909301</v>
      </c>
      <c r="BZ93" s="5">
        <f t="shared" si="158"/>
        <v>0.48144735046662424</v>
      </c>
      <c r="CA93" s="16">
        <f t="shared" si="198"/>
        <v>5135.4384049773253</v>
      </c>
      <c r="CB93" s="5">
        <f t="shared" si="199"/>
        <v>0.48144735046662429</v>
      </c>
      <c r="CC93" s="14">
        <f t="shared" si="159"/>
        <v>1.0872360015257754E-2</v>
      </c>
      <c r="CD93" s="6">
        <f t="shared" si="200"/>
        <v>4.4281770451951905E-2</v>
      </c>
      <c r="CE93" s="1"/>
      <c r="CF93" s="1"/>
      <c r="CG93" s="5"/>
      <c r="CH93" s="5"/>
      <c r="CI93" s="1"/>
      <c r="CJ93" s="16"/>
      <c r="CK93" s="6"/>
      <c r="CL93" s="14"/>
      <c r="CM93" s="6"/>
      <c r="CN93">
        <v>87</v>
      </c>
      <c r="CO93">
        <v>-23.079977994133198</v>
      </c>
      <c r="CP93" s="5">
        <f t="shared" si="244"/>
        <v>-0.43484899863409865</v>
      </c>
      <c r="CQ93" s="5">
        <f t="shared" si="245"/>
        <v>0.43484899863409865</v>
      </c>
      <c r="CR93">
        <v>-2.5857465341687198</v>
      </c>
      <c r="CS93" s="16">
        <f t="shared" si="246"/>
        <v>2585.7465341687198</v>
      </c>
      <c r="CT93" s="6">
        <f t="shared" si="162"/>
        <v>6.0603434394579363</v>
      </c>
      <c r="CU93" s="14">
        <f t="shared" si="247"/>
        <v>1.0871224965852466E-2</v>
      </c>
      <c r="CV93" s="6">
        <f t="shared" si="248"/>
        <v>0.55746647305101693</v>
      </c>
      <c r="CW93" s="27">
        <f t="shared" si="262"/>
        <v>6.0603434394579363</v>
      </c>
      <c r="CX93" s="22">
        <f t="shared" si="263"/>
        <v>1.0871224965852466E-2</v>
      </c>
      <c r="CY93" s="27">
        <f t="shared" si="264"/>
        <v>0.55746647305101693</v>
      </c>
      <c r="CZ93" s="19">
        <f t="shared" si="265"/>
        <v>780.50554357017245</v>
      </c>
      <c r="DA93">
        <v>87</v>
      </c>
      <c r="DB93">
        <v>-6.7840508730625002</v>
      </c>
      <c r="DC93" s="5">
        <f t="shared" si="249"/>
        <v>-0.43498427324009992</v>
      </c>
      <c r="DD93" s="5">
        <f t="shared" si="250"/>
        <v>0.43498427324009992</v>
      </c>
      <c r="DE93">
        <v>-0.93918535858392704</v>
      </c>
      <c r="DF93" s="16">
        <f t="shared" si="163"/>
        <v>939.18535858392704</v>
      </c>
      <c r="DG93" s="5">
        <f t="shared" si="164"/>
        <v>2.2012156841810788</v>
      </c>
      <c r="DH93" s="16">
        <f t="shared" si="210"/>
        <v>23479.633964598175</v>
      </c>
      <c r="DI93" s="5">
        <f t="shared" si="211"/>
        <v>2.2012156841810793</v>
      </c>
      <c r="DJ93" s="14">
        <f t="shared" si="165"/>
        <v>1.0874606831002498E-2</v>
      </c>
      <c r="DK93" s="6">
        <f t="shared" si="212"/>
        <v>0.20241795573754598</v>
      </c>
      <c r="DL93">
        <v>84</v>
      </c>
      <c r="DM93">
        <v>-22.933042763685201</v>
      </c>
      <c r="DN93" s="5">
        <f t="shared" si="270"/>
        <v>-0.43482892863240252</v>
      </c>
      <c r="DO93" s="5">
        <f t="shared" si="271"/>
        <v>0.43482892863240252</v>
      </c>
      <c r="DP93">
        <v>-0.172766298055649</v>
      </c>
      <c r="DQ93" s="16">
        <f t="shared" si="272"/>
        <v>172.766298055649</v>
      </c>
      <c r="DR93" s="6">
        <f t="shared" si="166"/>
        <v>0.40492101106792733</v>
      </c>
      <c r="DS93" s="14">
        <f t="shared" si="273"/>
        <v>1.0870723215810063E-2</v>
      </c>
      <c r="DT93" s="6">
        <f t="shared" si="274"/>
        <v>3.7248764689273108E-2</v>
      </c>
      <c r="DU93">
        <v>87</v>
      </c>
      <c r="DV93">
        <v>-23.637641526966899</v>
      </c>
      <c r="DW93" s="5">
        <f t="shared" si="252"/>
        <v>-0.43391674472309916</v>
      </c>
      <c r="DX93" s="5">
        <f t="shared" si="253"/>
        <v>0.43391674472309916</v>
      </c>
      <c r="DY93">
        <v>-0.22611562162637699</v>
      </c>
      <c r="DZ93" s="16">
        <f t="shared" si="254"/>
        <v>226.11562162637699</v>
      </c>
      <c r="EA93" s="6">
        <f t="shared" si="168"/>
        <v>0.52995848818682112</v>
      </c>
      <c r="EB93" s="14">
        <f t="shared" si="255"/>
        <v>1.084791861807748E-2</v>
      </c>
      <c r="EC93" s="6">
        <f t="shared" si="256"/>
        <v>4.8853471974215724E-2</v>
      </c>
      <c r="ED93" s="27">
        <f t="shared" si="218"/>
        <v>1.3030683476245031</v>
      </c>
      <c r="EE93" s="22">
        <f t="shared" si="219"/>
        <v>1.087266502340628E-2</v>
      </c>
      <c r="EF93" s="27">
        <f t="shared" si="257"/>
        <v>0.11984810943952606</v>
      </c>
      <c r="EG93" s="19">
        <f t="shared" si="258"/>
        <v>161.96953023130848</v>
      </c>
      <c r="EH93">
        <v>87</v>
      </c>
      <c r="EI93">
        <v>-8.4598354858951499</v>
      </c>
      <c r="EJ93" s="5">
        <f t="shared" si="259"/>
        <v>-0.43493277110096074</v>
      </c>
      <c r="EK93" s="5">
        <f t="shared" si="260"/>
        <v>0.43493277110096074</v>
      </c>
      <c r="EL93">
        <v>-1.53136141598225</v>
      </c>
      <c r="EM93" s="16">
        <f t="shared" si="169"/>
        <v>1531.36141598225</v>
      </c>
      <c r="EN93" s="5">
        <f t="shared" si="170"/>
        <v>3.589128318708398</v>
      </c>
      <c r="EO93" s="16">
        <f t="shared" si="220"/>
        <v>38284.035399556247</v>
      </c>
      <c r="EP93" s="5">
        <f t="shared" si="221"/>
        <v>3.5891283187083984</v>
      </c>
      <c r="EQ93" s="14">
        <f t="shared" si="171"/>
        <v>1.0873319277524019E-2</v>
      </c>
      <c r="ER93" s="6">
        <f t="shared" si="222"/>
        <v>0.33008580242165797</v>
      </c>
      <c r="ES93">
        <v>87</v>
      </c>
      <c r="ET93">
        <v>-22.863459369014901</v>
      </c>
      <c r="EU93" s="5">
        <f t="shared" si="275"/>
        <v>-0.43476555213020163</v>
      </c>
      <c r="EV93" s="5">
        <f t="shared" si="276"/>
        <v>0.43476555213020163</v>
      </c>
      <c r="EW93">
        <v>-1.5817984938621501</v>
      </c>
      <c r="EX93" s="16">
        <f t="shared" si="277"/>
        <v>1581.7984938621501</v>
      </c>
      <c r="EY93" s="6">
        <f t="shared" si="172"/>
        <v>3.7073402199894145</v>
      </c>
      <c r="EZ93" s="14">
        <f t="shared" si="278"/>
        <v>1.0869138803255041E-2</v>
      </c>
      <c r="FA93" s="6">
        <f t="shared" si="279"/>
        <v>0.3410886811822807</v>
      </c>
      <c r="FB93" s="1"/>
      <c r="FC93" s="1"/>
      <c r="FD93" s="5"/>
      <c r="FE93" s="5"/>
      <c r="FF93" s="1"/>
      <c r="FG93" s="16"/>
      <c r="FH93" s="6"/>
      <c r="FI93" s="14"/>
      <c r="FJ93" s="6"/>
      <c r="FK93" s="27">
        <f t="shared" si="226"/>
        <v>3.6482342693489063</v>
      </c>
      <c r="FL93" s="22">
        <f t="shared" si="227"/>
        <v>1.087122904038953E-2</v>
      </c>
      <c r="FM93" s="27">
        <f t="shared" si="268"/>
        <v>0.33558618402709922</v>
      </c>
      <c r="FN93" s="19">
        <f t="shared" si="269"/>
        <v>463.69145015157994</v>
      </c>
    </row>
    <row r="94" spans="6:170" x14ac:dyDescent="0.25">
      <c r="F94" s="1">
        <v>88</v>
      </c>
      <c r="G94" s="1">
        <v>-6.5097494555282003</v>
      </c>
      <c r="H94" s="5">
        <f t="shared" si="230"/>
        <v>-0.29326682416027072</v>
      </c>
      <c r="I94" s="5">
        <f t="shared" si="231"/>
        <v>0.29326682416027072</v>
      </c>
      <c r="J94" s="5">
        <v>-0.97061675041913997</v>
      </c>
      <c r="K94" s="16">
        <f t="shared" si="145"/>
        <v>970.61675041913998</v>
      </c>
      <c r="L94" s="5">
        <f t="shared" si="146"/>
        <v>2.2748830087948595</v>
      </c>
      <c r="M94" s="16">
        <f t="shared" si="174"/>
        <v>24265.4187604785</v>
      </c>
      <c r="N94" s="5">
        <f t="shared" si="175"/>
        <v>2.2748830087948595</v>
      </c>
      <c r="O94" s="14">
        <f t="shared" si="147"/>
        <v>7.3316706040067684E-3</v>
      </c>
      <c r="P94" s="6">
        <f t="shared" si="176"/>
        <v>0.31028167134945106</v>
      </c>
      <c r="Q94" s="1"/>
      <c r="R94" s="1"/>
      <c r="S94" s="5"/>
      <c r="T94" s="5"/>
      <c r="U94" s="1"/>
      <c r="V94" s="16"/>
      <c r="W94" s="6"/>
      <c r="X94" s="14"/>
      <c r="Y94" s="6"/>
      <c r="Z94" s="1"/>
      <c r="AA94" s="1"/>
      <c r="AB94" s="5"/>
      <c r="AC94" s="5"/>
      <c r="AD94" s="1"/>
      <c r="AE94" s="16"/>
      <c r="AF94" s="6"/>
      <c r="AG94" s="14"/>
      <c r="AH94" s="6"/>
      <c r="AI94" s="27"/>
      <c r="AJ94" s="22"/>
      <c r="AK94" s="27"/>
      <c r="AL94" s="19"/>
      <c r="AM94">
        <v>88</v>
      </c>
      <c r="AN94">
        <v>-6.5421958031887399</v>
      </c>
      <c r="AO94" s="5">
        <f t="shared" si="233"/>
        <v>-0.29321592738081037</v>
      </c>
      <c r="AP94" s="5">
        <f t="shared" si="234"/>
        <v>0.29321592738081037</v>
      </c>
      <c r="AQ94">
        <v>-1.0914551094174401</v>
      </c>
      <c r="AR94" s="16">
        <f t="shared" si="151"/>
        <v>1091.4551094174401</v>
      </c>
      <c r="AS94" s="5">
        <f t="shared" si="152"/>
        <v>2.5580979126971251</v>
      </c>
      <c r="AT94" s="16">
        <f t="shared" si="186"/>
        <v>27286.377735436003</v>
      </c>
      <c r="AU94" s="5">
        <f t="shared" si="187"/>
        <v>2.5580979126971255</v>
      </c>
      <c r="AV94" s="14">
        <f t="shared" si="153"/>
        <v>7.3303981845202594E-3</v>
      </c>
      <c r="AW94" s="6">
        <f t="shared" si="188"/>
        <v>0.34897120842618196</v>
      </c>
      <c r="AX94" s="1"/>
      <c r="AY94" s="1"/>
      <c r="AZ94" s="5"/>
      <c r="BA94" s="5"/>
      <c r="BB94" s="1"/>
      <c r="BC94" s="16"/>
      <c r="BD94" s="6"/>
      <c r="BE94" s="14"/>
      <c r="BF94" s="6"/>
      <c r="BG94">
        <v>89</v>
      </c>
      <c r="BH94">
        <v>-22.8458177443162</v>
      </c>
      <c r="BI94" s="5">
        <f t="shared" si="236"/>
        <v>-0.43727472144810164</v>
      </c>
      <c r="BJ94" s="5">
        <f t="shared" si="237"/>
        <v>0.43727472144810164</v>
      </c>
      <c r="BK94">
        <v>-1.3442615047097199</v>
      </c>
      <c r="BL94" s="16">
        <f t="shared" si="192"/>
        <v>1575.4239633679401</v>
      </c>
      <c r="BM94" s="6">
        <f t="shared" si="238"/>
        <v>3.6923999141436097</v>
      </c>
      <c r="BN94" s="14">
        <f t="shared" si="239"/>
        <v>1.0931868036202542E-2</v>
      </c>
      <c r="BO94" s="6">
        <f t="shared" si="240"/>
        <v>0.33776477194159926</v>
      </c>
      <c r="BP94" s="27">
        <f t="shared" si="194"/>
        <v>3.1252489134203674</v>
      </c>
      <c r="BQ94" s="22">
        <f t="shared" si="195"/>
        <v>9.1311331103614002E-3</v>
      </c>
      <c r="BR94" s="27">
        <f t="shared" si="266"/>
        <v>0.34226298923120979</v>
      </c>
      <c r="BS94" s="19">
        <f t="shared" si="267"/>
        <v>325.30871847584712</v>
      </c>
      <c r="BT94">
        <v>88</v>
      </c>
      <c r="BU94">
        <v>-6.4101476246194302</v>
      </c>
      <c r="BV94" s="5">
        <f t="shared" si="241"/>
        <v>-0.43982677817123061</v>
      </c>
      <c r="BW94" s="5">
        <f t="shared" si="242"/>
        <v>0.43982677817123061</v>
      </c>
      <c r="BX94">
        <v>-0.21472182124853101</v>
      </c>
      <c r="BY94" s="16">
        <f t="shared" si="157"/>
        <v>214.721821248531</v>
      </c>
      <c r="BZ94" s="5">
        <f t="shared" si="158"/>
        <v>0.50325426855124455</v>
      </c>
      <c r="CA94" s="16">
        <f t="shared" si="198"/>
        <v>5368.0455312132754</v>
      </c>
      <c r="CB94" s="5">
        <f t="shared" si="199"/>
        <v>0.50325426855124455</v>
      </c>
      <c r="CC94" s="14">
        <f t="shared" si="159"/>
        <v>1.0995669454280765E-2</v>
      </c>
      <c r="CD94" s="6">
        <f t="shared" si="200"/>
        <v>4.5768406429798666E-2</v>
      </c>
      <c r="CE94" s="1"/>
      <c r="CF94" s="1"/>
      <c r="CG94" s="5"/>
      <c r="CH94" s="5"/>
      <c r="CI94" s="1"/>
      <c r="CJ94" s="16"/>
      <c r="CK94" s="6"/>
      <c r="CL94" s="14"/>
      <c r="CM94" s="6"/>
      <c r="CN94">
        <v>88</v>
      </c>
      <c r="CO94">
        <v>-23.085068603401901</v>
      </c>
      <c r="CP94" s="5">
        <f t="shared" si="244"/>
        <v>-0.43993960790280084</v>
      </c>
      <c r="CQ94" s="5">
        <f t="shared" si="245"/>
        <v>0.43993960790280084</v>
      </c>
      <c r="CR94">
        <v>-2.6476655155420299</v>
      </c>
      <c r="CS94" s="16">
        <f t="shared" si="246"/>
        <v>2647.6655155420299</v>
      </c>
      <c r="CT94" s="6">
        <f t="shared" si="162"/>
        <v>6.2054660520516318</v>
      </c>
      <c r="CU94" s="14">
        <f t="shared" si="247"/>
        <v>1.0998490197570021E-2</v>
      </c>
      <c r="CV94" s="6">
        <f t="shared" si="248"/>
        <v>0.56421071806952672</v>
      </c>
      <c r="CW94" s="27">
        <f t="shared" si="262"/>
        <v>6.2054660520516318</v>
      </c>
      <c r="CX94" s="22">
        <f t="shared" si="263"/>
        <v>1.0998490197570021E-2</v>
      </c>
      <c r="CY94" s="27">
        <f t="shared" si="264"/>
        <v>0.56421071806952672</v>
      </c>
      <c r="CZ94" s="19">
        <f t="shared" si="265"/>
        <v>785.89432532767285</v>
      </c>
      <c r="DA94">
        <v>88</v>
      </c>
      <c r="DB94">
        <v>-6.7889829712266501</v>
      </c>
      <c r="DC94" s="5">
        <f t="shared" si="249"/>
        <v>-0.43991637140424977</v>
      </c>
      <c r="DD94" s="5">
        <f t="shared" si="250"/>
        <v>0.43991637140424977</v>
      </c>
      <c r="DE94">
        <v>-0.97949206829071001</v>
      </c>
      <c r="DF94" s="16">
        <f t="shared" si="163"/>
        <v>979.49206829070999</v>
      </c>
      <c r="DG94" s="5">
        <f t="shared" si="164"/>
        <v>2.2956845350563517</v>
      </c>
      <c r="DH94" s="16">
        <f t="shared" si="210"/>
        <v>24487.30170726775</v>
      </c>
      <c r="DI94" s="5">
        <f t="shared" si="211"/>
        <v>2.2956845350563517</v>
      </c>
      <c r="DJ94" s="14">
        <f t="shared" si="165"/>
        <v>1.0997909285106244E-2</v>
      </c>
      <c r="DK94" s="6">
        <f t="shared" si="212"/>
        <v>0.20873826793291053</v>
      </c>
      <c r="DL94">
        <v>84</v>
      </c>
      <c r="DM94">
        <v>-22.937872090401701</v>
      </c>
      <c r="DN94" s="5">
        <f t="shared" si="270"/>
        <v>-0.43965825534890257</v>
      </c>
      <c r="DO94" s="5">
        <f t="shared" si="271"/>
        <v>0.43965825534890257</v>
      </c>
      <c r="DP94">
        <v>-0.17402879893779799</v>
      </c>
      <c r="DQ94" s="16">
        <f t="shared" si="272"/>
        <v>174.028798937798</v>
      </c>
      <c r="DR94" s="6">
        <f t="shared" si="166"/>
        <v>0.407879997510464</v>
      </c>
      <c r="DS94" s="14">
        <f t="shared" si="273"/>
        <v>1.0991456383722564E-2</v>
      </c>
      <c r="DT94" s="6">
        <f t="shared" si="274"/>
        <v>3.7108821913218022E-2</v>
      </c>
      <c r="DU94">
        <v>87</v>
      </c>
      <c r="DV94">
        <v>-23.637641526966899</v>
      </c>
      <c r="DW94" s="5">
        <f t="shared" si="252"/>
        <v>-0.43391674472309916</v>
      </c>
      <c r="DX94" s="5">
        <f t="shared" si="253"/>
        <v>0.43391674472309916</v>
      </c>
      <c r="DY94">
        <v>-0.22611562162637699</v>
      </c>
      <c r="DZ94" s="16">
        <f t="shared" si="254"/>
        <v>226.11562162637699</v>
      </c>
      <c r="EA94" s="6">
        <f t="shared" si="168"/>
        <v>0.52995848818682112</v>
      </c>
      <c r="EB94" s="14">
        <f t="shared" si="255"/>
        <v>1.084791861807748E-2</v>
      </c>
      <c r="EC94" s="6">
        <f t="shared" si="256"/>
        <v>4.8853471974215724E-2</v>
      </c>
      <c r="ED94" s="27">
        <f t="shared" si="218"/>
        <v>1.3517822662834078</v>
      </c>
      <c r="EE94" s="22">
        <f t="shared" si="219"/>
        <v>1.0994682834414404E-2</v>
      </c>
      <c r="EF94" s="27">
        <f t="shared" si="257"/>
        <v>0.1229487277297532</v>
      </c>
      <c r="EG94" s="19">
        <f t="shared" si="258"/>
        <v>177.86193042388979</v>
      </c>
      <c r="EH94">
        <v>88</v>
      </c>
      <c r="EI94">
        <v>-8.4649581792270308</v>
      </c>
      <c r="EJ94" s="5">
        <f t="shared" si="259"/>
        <v>-0.4400554644328416</v>
      </c>
      <c r="EK94" s="5">
        <f t="shared" si="260"/>
        <v>0.4400554644328416</v>
      </c>
      <c r="EL94">
        <v>-1.5305582433939</v>
      </c>
      <c r="EM94" s="16">
        <f t="shared" si="169"/>
        <v>1530.5582433939001</v>
      </c>
      <c r="EN94" s="5">
        <f t="shared" si="170"/>
        <v>3.5872458829544529</v>
      </c>
      <c r="EO94" s="16">
        <f t="shared" si="220"/>
        <v>38263.956084847501</v>
      </c>
      <c r="EP94" s="5">
        <f t="shared" si="221"/>
        <v>3.5872458829544533</v>
      </c>
      <c r="EQ94" s="14">
        <f t="shared" si="171"/>
        <v>1.100138661082104E-2</v>
      </c>
      <c r="ER94" s="6">
        <f t="shared" si="222"/>
        <v>0.32607215888822716</v>
      </c>
      <c r="ES94">
        <v>88</v>
      </c>
      <c r="ET94">
        <v>-22.868462992753798</v>
      </c>
      <c r="EU94" s="5">
        <f t="shared" si="275"/>
        <v>-0.43976917586909892</v>
      </c>
      <c r="EV94" s="5">
        <f t="shared" si="276"/>
        <v>0.43976917586909892</v>
      </c>
      <c r="EW94">
        <v>-1.6082428395748101</v>
      </c>
      <c r="EX94" s="16">
        <f t="shared" si="277"/>
        <v>1608.24283957481</v>
      </c>
      <c r="EY94" s="6">
        <f t="shared" si="172"/>
        <v>3.7693191552534611</v>
      </c>
      <c r="EZ94" s="14">
        <f t="shared" si="278"/>
        <v>1.0994229396727473E-2</v>
      </c>
      <c r="FA94" s="6">
        <f t="shared" si="279"/>
        <v>0.34284523446231091</v>
      </c>
      <c r="FB94" s="1"/>
      <c r="FC94" s="1"/>
      <c r="FD94" s="5"/>
      <c r="FE94" s="5"/>
      <c r="FF94" s="1"/>
      <c r="FG94" s="16"/>
      <c r="FH94" s="6"/>
      <c r="FI94" s="14"/>
      <c r="FJ94" s="6"/>
      <c r="FK94" s="27">
        <f t="shared" si="226"/>
        <v>3.678282519103957</v>
      </c>
      <c r="FL94" s="22">
        <f t="shared" si="227"/>
        <v>1.0997808003774256E-2</v>
      </c>
      <c r="FM94" s="27">
        <f t="shared" si="268"/>
        <v>0.33445596775663244</v>
      </c>
      <c r="FN94" s="19">
        <f t="shared" si="269"/>
        <v>454.33026093997671</v>
      </c>
    </row>
    <row r="95" spans="6:170" x14ac:dyDescent="0.25">
      <c r="F95" s="1">
        <v>89</v>
      </c>
      <c r="G95" s="1">
        <v>-6.5130260346590401</v>
      </c>
      <c r="H95" s="5">
        <f t="shared" si="230"/>
        <v>-0.29654340329111051</v>
      </c>
      <c r="I95" s="5">
        <f t="shared" si="231"/>
        <v>0.29654340329111051</v>
      </c>
      <c r="J95" s="5">
        <v>-0.98660625517368294</v>
      </c>
      <c r="K95" s="16">
        <f t="shared" si="145"/>
        <v>986.60625517368294</v>
      </c>
      <c r="L95" s="5">
        <f t="shared" si="146"/>
        <v>2.312358410563319</v>
      </c>
      <c r="M95" s="16">
        <f t="shared" si="174"/>
        <v>24665.156379342072</v>
      </c>
      <c r="N95" s="5">
        <f t="shared" si="175"/>
        <v>2.3123584105633195</v>
      </c>
      <c r="O95" s="14">
        <f t="shared" si="147"/>
        <v>7.413585082277763E-3</v>
      </c>
      <c r="P95" s="6">
        <f t="shared" si="176"/>
        <v>0.31190825827183544</v>
      </c>
      <c r="Q95" s="1"/>
      <c r="R95" s="1"/>
      <c r="S95" s="5"/>
      <c r="T95" s="5"/>
      <c r="U95" s="1"/>
      <c r="V95" s="16"/>
      <c r="W95" s="6"/>
      <c r="X95" s="14"/>
      <c r="Y95" s="6"/>
      <c r="Z95" s="1"/>
      <c r="AA95" s="1"/>
      <c r="AB95" s="5"/>
      <c r="AC95" s="5"/>
      <c r="AD95" s="1"/>
      <c r="AE95" s="16"/>
      <c r="AF95" s="6"/>
      <c r="AG95" s="14"/>
      <c r="AH95" s="6"/>
      <c r="AI95" s="27"/>
      <c r="AJ95" s="22"/>
      <c r="AK95" s="27"/>
      <c r="AL95" s="19"/>
      <c r="AM95">
        <v>89</v>
      </c>
      <c r="AN95">
        <v>-6.5454124051448801</v>
      </c>
      <c r="AO95" s="5">
        <f t="shared" si="233"/>
        <v>-0.29643252933695052</v>
      </c>
      <c r="AP95" s="5">
        <f t="shared" si="234"/>
        <v>0.29643252933695052</v>
      </c>
      <c r="AQ95">
        <v>-1.10510922968388</v>
      </c>
      <c r="AR95" s="16">
        <f t="shared" si="151"/>
        <v>1105.1092296838801</v>
      </c>
      <c r="AS95" s="5">
        <f t="shared" si="152"/>
        <v>2.5900997570715942</v>
      </c>
      <c r="AT95" s="16">
        <f t="shared" si="186"/>
        <v>27627.730742097003</v>
      </c>
      <c r="AU95" s="5">
        <f t="shared" si="187"/>
        <v>2.5900997570715942</v>
      </c>
      <c r="AV95" s="14">
        <f t="shared" si="153"/>
        <v>7.4108132334237634E-3</v>
      </c>
      <c r="AW95" s="6">
        <f t="shared" si="188"/>
        <v>0.3495027705447894</v>
      </c>
      <c r="AX95" s="1"/>
      <c r="AY95" s="1"/>
      <c r="AZ95" s="5"/>
      <c r="BA95" s="5"/>
      <c r="BB95" s="1"/>
      <c r="BC95" s="16"/>
      <c r="BD95" s="6"/>
      <c r="BE95" s="14"/>
      <c r="BF95" s="6"/>
      <c r="BG95">
        <v>90</v>
      </c>
      <c r="BH95">
        <v>-22.850901554930001</v>
      </c>
      <c r="BI95" s="5">
        <f t="shared" si="236"/>
        <v>-0.44235853206190257</v>
      </c>
      <c r="BJ95" s="5">
        <f t="shared" si="237"/>
        <v>0.44235853206190257</v>
      </c>
      <c r="BK95">
        <v>-1.4304826036095599</v>
      </c>
      <c r="BL95" s="16">
        <f t="shared" si="192"/>
        <v>1579.00881022215</v>
      </c>
      <c r="BM95" s="6">
        <f t="shared" si="238"/>
        <v>3.7008018989581641</v>
      </c>
      <c r="BN95" s="14">
        <f t="shared" si="239"/>
        <v>1.1058963301547564E-2</v>
      </c>
      <c r="BO95" s="6">
        <f t="shared" si="240"/>
        <v>0.33464275068534521</v>
      </c>
      <c r="BP95" s="27">
        <f t="shared" si="194"/>
        <v>3.1454508280148792</v>
      </c>
      <c r="BQ95" s="22">
        <f t="shared" si="195"/>
        <v>9.234888267485664E-3</v>
      </c>
      <c r="BR95" s="27">
        <f t="shared" si="266"/>
        <v>0.34060518513141413</v>
      </c>
      <c r="BS95" s="19">
        <f t="shared" si="267"/>
        <v>328.08692549626358</v>
      </c>
      <c r="BT95">
        <v>89</v>
      </c>
      <c r="BU95">
        <v>-6.4150814457303698</v>
      </c>
      <c r="BV95" s="5">
        <f t="shared" si="241"/>
        <v>-0.44476059928217015</v>
      </c>
      <c r="BW95" s="5">
        <f t="shared" si="242"/>
        <v>0.44476059928217015</v>
      </c>
      <c r="BX95">
        <v>-0.22548772394657099</v>
      </c>
      <c r="BY95" s="16">
        <f t="shared" si="157"/>
        <v>225.48772394657098</v>
      </c>
      <c r="BZ95" s="5">
        <f t="shared" si="158"/>
        <v>0.52848685299977571</v>
      </c>
      <c r="CA95" s="16">
        <f t="shared" si="198"/>
        <v>5637.1930986642747</v>
      </c>
      <c r="CB95" s="5">
        <f t="shared" si="199"/>
        <v>0.52848685299977582</v>
      </c>
      <c r="CC95" s="14">
        <f t="shared" si="159"/>
        <v>1.1119014982054254E-2</v>
      </c>
      <c r="CD95" s="6">
        <f t="shared" si="200"/>
        <v>4.7530006376710267E-2</v>
      </c>
      <c r="CE95" s="1"/>
      <c r="CF95" s="1"/>
      <c r="CG95" s="5"/>
      <c r="CH95" s="5"/>
      <c r="CI95" s="1"/>
      <c r="CJ95" s="16"/>
      <c r="CK95" s="6"/>
      <c r="CL95" s="14"/>
      <c r="CM95" s="6"/>
      <c r="CN95">
        <v>89</v>
      </c>
      <c r="CO95">
        <v>-23.090122751391299</v>
      </c>
      <c r="CP95" s="5">
        <f t="shared" si="244"/>
        <v>-0.44499375589219881</v>
      </c>
      <c r="CQ95" s="5">
        <f t="shared" si="245"/>
        <v>0.44499375589219881</v>
      </c>
      <c r="CR95">
        <v>-2.6598943397402799</v>
      </c>
      <c r="CS95" s="16">
        <f t="shared" si="246"/>
        <v>2659.89433974028</v>
      </c>
      <c r="CT95" s="6">
        <f t="shared" si="162"/>
        <v>6.2341273587662807</v>
      </c>
      <c r="CU95" s="14">
        <f t="shared" si="247"/>
        <v>1.112484389730497E-2</v>
      </c>
      <c r="CV95" s="6">
        <f t="shared" si="248"/>
        <v>0.56037886161050032</v>
      </c>
      <c r="CW95" s="27">
        <f t="shared" si="262"/>
        <v>6.2341273587662807</v>
      </c>
      <c r="CX95" s="22">
        <f t="shared" si="263"/>
        <v>1.112484389730497E-2</v>
      </c>
      <c r="CY95" s="27">
        <f t="shared" si="264"/>
        <v>0.56037886161050021</v>
      </c>
      <c r="CZ95" s="19">
        <f t="shared" si="265"/>
        <v>427.77497767747985</v>
      </c>
      <c r="DA95">
        <v>89</v>
      </c>
      <c r="DB95">
        <v>-6.7941083188279103</v>
      </c>
      <c r="DC95" s="5">
        <f t="shared" si="249"/>
        <v>-0.44504171900551004</v>
      </c>
      <c r="DD95" s="5">
        <f t="shared" si="250"/>
        <v>0.44504171900551004</v>
      </c>
      <c r="DE95">
        <v>-1.02396998554468</v>
      </c>
      <c r="DF95" s="16">
        <f t="shared" si="163"/>
        <v>1023.96998554468</v>
      </c>
      <c r="DG95" s="5">
        <f t="shared" si="164"/>
        <v>2.3999296536203438</v>
      </c>
      <c r="DH95" s="16">
        <f t="shared" si="210"/>
        <v>25599.249638616999</v>
      </c>
      <c r="DI95" s="5">
        <f t="shared" si="211"/>
        <v>2.3999296536203438</v>
      </c>
      <c r="DJ95" s="14">
        <f t="shared" si="165"/>
        <v>1.1126042975137751E-2</v>
      </c>
      <c r="DK95" s="6">
        <f t="shared" si="212"/>
        <v>0.21570379145426863</v>
      </c>
      <c r="DL95">
        <v>84</v>
      </c>
      <c r="DM95">
        <v>-22.943066681837401</v>
      </c>
      <c r="DN95" s="5">
        <f t="shared" si="270"/>
        <v>-0.44485284678460246</v>
      </c>
      <c r="DO95" s="5">
        <f t="shared" si="271"/>
        <v>0.44485284678460246</v>
      </c>
      <c r="DP95">
        <v>-0.17563179135322601</v>
      </c>
      <c r="DQ95" s="16">
        <f t="shared" si="272"/>
        <v>175.63179135322602</v>
      </c>
      <c r="DR95" s="6">
        <f t="shared" si="166"/>
        <v>0.41163701098412353</v>
      </c>
      <c r="DS95" s="14">
        <f t="shared" si="273"/>
        <v>1.1121321169615062E-2</v>
      </c>
      <c r="DT95" s="6">
        <f t="shared" si="274"/>
        <v>3.7013319254619759E-2</v>
      </c>
      <c r="DU95" s="1"/>
      <c r="DV95" s="1"/>
      <c r="DW95" s="5"/>
      <c r="DX95" s="5"/>
      <c r="DY95" s="1"/>
      <c r="DZ95" s="16"/>
      <c r="EA95" s="6"/>
      <c r="EB95" s="14"/>
      <c r="EC95" s="6"/>
      <c r="ED95" s="27">
        <f t="shared" si="218"/>
        <v>1.4057833323022337</v>
      </c>
      <c r="EE95" s="22">
        <f t="shared" si="219"/>
        <v>1.1123682072376406E-2</v>
      </c>
      <c r="EF95" s="27">
        <f t="shared" si="257"/>
        <v>0.12637751808757955</v>
      </c>
      <c r="EG95" s="19">
        <f t="shared" si="258"/>
        <v>177.50858073795902</v>
      </c>
      <c r="EH95">
        <v>89</v>
      </c>
      <c r="EI95">
        <v>-8.4698409638601202</v>
      </c>
      <c r="EJ95" s="5">
        <f t="shared" si="259"/>
        <v>-0.44493824906593105</v>
      </c>
      <c r="EK95" s="5">
        <f t="shared" si="260"/>
        <v>0.44493824906593105</v>
      </c>
      <c r="EL95">
        <v>-1.5295725315809201</v>
      </c>
      <c r="EM95" s="16">
        <f t="shared" si="169"/>
        <v>1529.5725315809202</v>
      </c>
      <c r="EN95" s="5">
        <f t="shared" si="170"/>
        <v>3.5849356208927823</v>
      </c>
      <c r="EO95" s="16">
        <f t="shared" si="220"/>
        <v>38239.313289523008</v>
      </c>
      <c r="EP95" s="5">
        <f t="shared" si="221"/>
        <v>3.5849356208927823</v>
      </c>
      <c r="EQ95" s="14">
        <f t="shared" si="171"/>
        <v>1.1123456226648277E-2</v>
      </c>
      <c r="ER95" s="6">
        <f t="shared" si="222"/>
        <v>0.32228612652822891</v>
      </c>
      <c r="ES95">
        <v>89</v>
      </c>
      <c r="ET95">
        <v>-22.873368408525799</v>
      </c>
      <c r="EU95" s="5">
        <f t="shared" si="275"/>
        <v>-0.44467459164109968</v>
      </c>
      <c r="EV95" s="5">
        <f t="shared" si="276"/>
        <v>0.44467459164109968</v>
      </c>
      <c r="EW95">
        <v>-1.6689736396074299</v>
      </c>
      <c r="EX95" s="16">
        <f t="shared" si="277"/>
        <v>1668.97363960743</v>
      </c>
      <c r="EY95" s="6">
        <f t="shared" si="172"/>
        <v>3.9116569678299142</v>
      </c>
      <c r="EZ95" s="14">
        <f t="shared" si="278"/>
        <v>1.1116864791027492E-2</v>
      </c>
      <c r="FA95" s="6">
        <f t="shared" si="279"/>
        <v>0.35186691943820736</v>
      </c>
      <c r="FB95" s="1"/>
      <c r="FC95" s="1"/>
      <c r="FD95" s="5"/>
      <c r="FE95" s="5"/>
      <c r="FF95" s="1"/>
      <c r="FG95" s="16"/>
      <c r="FH95" s="6"/>
      <c r="FI95" s="14"/>
      <c r="FJ95" s="6"/>
      <c r="FK95" s="27">
        <f t="shared" si="226"/>
        <v>3.7482962943613485</v>
      </c>
      <c r="FL95" s="22">
        <f t="shared" si="227"/>
        <v>1.1120160508837885E-2</v>
      </c>
      <c r="FM95" s="27">
        <f t="shared" si="268"/>
        <v>0.33707213950575116</v>
      </c>
      <c r="FN95" s="19">
        <f t="shared" si="269"/>
        <v>485.56469596673503</v>
      </c>
    </row>
    <row r="96" spans="6:170" x14ac:dyDescent="0.25">
      <c r="F96" s="1">
        <v>90</v>
      </c>
      <c r="G96" s="1">
        <v>-6.5166463649572899</v>
      </c>
      <c r="H96" s="5">
        <f t="shared" si="230"/>
        <v>-0.30016373358936033</v>
      </c>
      <c r="I96" s="5">
        <f t="shared" si="231"/>
        <v>0.30016373358936033</v>
      </c>
      <c r="J96" s="5">
        <v>-1.00610721856356</v>
      </c>
      <c r="K96" s="16">
        <f t="shared" si="145"/>
        <v>1006.10721856356</v>
      </c>
      <c r="L96" s="5">
        <f t="shared" si="146"/>
        <v>2.3580637935083439</v>
      </c>
      <c r="M96" s="16">
        <f t="shared" si="174"/>
        <v>25152.680464089</v>
      </c>
      <c r="N96" s="5">
        <f t="shared" si="175"/>
        <v>2.3580637935083439</v>
      </c>
      <c r="O96" s="14">
        <f t="shared" si="147"/>
        <v>7.5040933397340082E-3</v>
      </c>
      <c r="P96" s="6">
        <f t="shared" si="176"/>
        <v>0.3142370019603099</v>
      </c>
      <c r="Q96" s="1"/>
      <c r="R96" s="1"/>
      <c r="S96" s="5"/>
      <c r="T96" s="5"/>
      <c r="U96" s="1"/>
      <c r="V96" s="16"/>
      <c r="W96" s="6"/>
      <c r="X96" s="14"/>
      <c r="Y96" s="6"/>
      <c r="Z96" s="1"/>
      <c r="AA96" s="1"/>
      <c r="AB96" s="5"/>
      <c r="AC96" s="5"/>
      <c r="AD96" s="1"/>
      <c r="AE96" s="16"/>
      <c r="AF96" s="6"/>
      <c r="AG96" s="14"/>
      <c r="AH96" s="6"/>
      <c r="AI96" s="27"/>
      <c r="AJ96" s="22"/>
      <c r="AK96" s="27"/>
      <c r="AL96" s="19"/>
      <c r="AM96">
        <v>90</v>
      </c>
      <c r="AN96">
        <v>-6.5487953413153299</v>
      </c>
      <c r="AO96" s="5">
        <f t="shared" si="233"/>
        <v>-0.29981546550740035</v>
      </c>
      <c r="AP96" s="5">
        <f t="shared" si="234"/>
        <v>0.29981546550740035</v>
      </c>
      <c r="AQ96">
        <v>-1.12068857997656</v>
      </c>
      <c r="AR96" s="16">
        <f t="shared" si="151"/>
        <v>1120.68857997656</v>
      </c>
      <c r="AS96" s="5">
        <f t="shared" si="152"/>
        <v>2.6266138593200625</v>
      </c>
      <c r="AT96" s="16">
        <f t="shared" si="186"/>
        <v>28017.214499414</v>
      </c>
      <c r="AU96" s="5">
        <f t="shared" si="187"/>
        <v>2.6266138593200625</v>
      </c>
      <c r="AV96" s="14">
        <f t="shared" si="153"/>
        <v>7.4953866376850087E-3</v>
      </c>
      <c r="AW96" s="6">
        <f t="shared" si="188"/>
        <v>0.35043073643647377</v>
      </c>
      <c r="AX96" s="1"/>
      <c r="AY96" s="1"/>
      <c r="AZ96" s="5"/>
      <c r="BA96" s="5"/>
      <c r="BB96" s="1"/>
      <c r="BC96" s="16"/>
      <c r="BD96" s="6"/>
      <c r="BE96" s="14"/>
      <c r="BF96" s="6"/>
      <c r="BG96">
        <v>91</v>
      </c>
      <c r="BH96">
        <v>-22.855851953582999</v>
      </c>
      <c r="BI96" s="5">
        <f t="shared" si="236"/>
        <v>-0.4473089307149003</v>
      </c>
      <c r="BJ96" s="5">
        <f t="shared" si="237"/>
        <v>0.4473089307149003</v>
      </c>
      <c r="BK96">
        <v>-1.4638951048255</v>
      </c>
      <c r="BL96" s="16">
        <f t="shared" si="192"/>
        <v>1570.56860625744</v>
      </c>
      <c r="BM96" s="6">
        <f t="shared" si="238"/>
        <v>3.6810201709158754</v>
      </c>
      <c r="BN96" s="14">
        <f t="shared" si="239"/>
        <v>1.1182723267872507E-2</v>
      </c>
      <c r="BO96" s="6">
        <f t="shared" si="240"/>
        <v>0.329170281937611</v>
      </c>
      <c r="BP96" s="27">
        <f t="shared" si="194"/>
        <v>3.1538170151179692</v>
      </c>
      <c r="BQ96" s="22">
        <f t="shared" si="195"/>
        <v>9.3390549527787581E-3</v>
      </c>
      <c r="BR96" s="27">
        <f t="shared" si="266"/>
        <v>0.33770194426145628</v>
      </c>
      <c r="BS96" s="19">
        <f t="shared" si="267"/>
        <v>318.81643128423707</v>
      </c>
      <c r="BT96">
        <v>90</v>
      </c>
      <c r="BU96">
        <v>-6.4200909833677402</v>
      </c>
      <c r="BV96" s="5">
        <f t="shared" si="241"/>
        <v>-0.4497701369195406</v>
      </c>
      <c r="BW96" s="5">
        <f t="shared" si="242"/>
        <v>0.4497701369195406</v>
      </c>
      <c r="BX96">
        <v>-0.23595541715621901</v>
      </c>
      <c r="BY96" s="16">
        <f t="shared" si="157"/>
        <v>235.955417156219</v>
      </c>
      <c r="BZ96" s="5">
        <f t="shared" si="158"/>
        <v>0.5530205089598883</v>
      </c>
      <c r="CA96" s="16">
        <f t="shared" si="198"/>
        <v>5898.8854289054752</v>
      </c>
      <c r="CB96" s="5">
        <f t="shared" si="199"/>
        <v>0.5530205089598883</v>
      </c>
      <c r="CC96" s="14">
        <f t="shared" si="159"/>
        <v>1.1244253422988515E-2</v>
      </c>
      <c r="CD96" s="6">
        <f t="shared" si="200"/>
        <v>4.9182501332570079E-2</v>
      </c>
      <c r="CE96" s="1"/>
      <c r="CF96" s="1"/>
      <c r="CG96" s="5"/>
      <c r="CH96" s="5"/>
      <c r="CI96" s="1"/>
      <c r="CJ96" s="16"/>
      <c r="CK96" s="6"/>
      <c r="CL96" s="14"/>
      <c r="CM96" s="6"/>
      <c r="CN96">
        <v>90</v>
      </c>
      <c r="CO96">
        <v>-23.095256993123201</v>
      </c>
      <c r="CP96" s="5">
        <f t="shared" si="244"/>
        <v>-0.45012799762410083</v>
      </c>
      <c r="CQ96" s="5">
        <f t="shared" si="245"/>
        <v>0.45012799762410083</v>
      </c>
      <c r="CR96">
        <v>-0.18402822315692899</v>
      </c>
      <c r="CS96" s="16">
        <f t="shared" si="246"/>
        <v>184.02822315692899</v>
      </c>
      <c r="CT96" s="6">
        <f t="shared" si="162"/>
        <v>0.43131614802405227</v>
      </c>
      <c r="CU96" s="14">
        <f t="shared" si="247"/>
        <v>1.1253199940602521E-2</v>
      </c>
      <c r="CV96" s="6">
        <f t="shared" si="248"/>
        <v>3.8328311084905385E-2</v>
      </c>
      <c r="CW96" s="27">
        <f t="shared" si="262"/>
        <v>0.43131614802405227</v>
      </c>
      <c r="CX96" s="22">
        <f t="shared" si="263"/>
        <v>1.1253199940602521E-2</v>
      </c>
      <c r="CY96" s="27">
        <f t="shared" si="264"/>
        <v>3.8328311084905385E-2</v>
      </c>
      <c r="CZ96" s="19">
        <f t="shared" si="265"/>
        <v>52.609945377565282</v>
      </c>
      <c r="DA96">
        <v>90</v>
      </c>
      <c r="DB96">
        <v>-6.7991202779040201</v>
      </c>
      <c r="DC96" s="5">
        <f t="shared" si="249"/>
        <v>-0.45005367808161978</v>
      </c>
      <c r="DD96" s="5">
        <f t="shared" si="250"/>
        <v>0.45005367808161978</v>
      </c>
      <c r="DE96">
        <v>-1.0706217959523201</v>
      </c>
      <c r="DF96" s="16">
        <f t="shared" si="163"/>
        <v>1070.6217959523201</v>
      </c>
      <c r="DG96" s="5">
        <f t="shared" si="164"/>
        <v>2.5092698342632502</v>
      </c>
      <c r="DH96" s="16">
        <f t="shared" si="210"/>
        <v>26765.544898808002</v>
      </c>
      <c r="DI96" s="5">
        <f t="shared" si="211"/>
        <v>2.5092698342632502</v>
      </c>
      <c r="DJ96" s="14">
        <f t="shared" si="165"/>
        <v>1.1251341952040495E-2</v>
      </c>
      <c r="DK96" s="6">
        <f t="shared" si="212"/>
        <v>0.22301960467997151</v>
      </c>
      <c r="DL96">
        <v>84</v>
      </c>
      <c r="DM96">
        <v>-22.947959105659301</v>
      </c>
      <c r="DN96" s="5">
        <f t="shared" si="270"/>
        <v>-0.4497452706065026</v>
      </c>
      <c r="DO96" s="5">
        <f t="shared" si="271"/>
        <v>0.4497452706065026</v>
      </c>
      <c r="DP96">
        <v>-0.17675757408142101</v>
      </c>
      <c r="DQ96" s="16">
        <f t="shared" si="272"/>
        <v>176.75757408142101</v>
      </c>
      <c r="DR96" s="6">
        <f t="shared" si="166"/>
        <v>0.41427556425333045</v>
      </c>
      <c r="DS96" s="14">
        <f t="shared" si="273"/>
        <v>1.1243631765162566E-2</v>
      </c>
      <c r="DT96" s="6">
        <f t="shared" si="274"/>
        <v>3.6845351475928614E-2</v>
      </c>
      <c r="DU96" s="1"/>
      <c r="DV96" s="1"/>
      <c r="DW96" s="5"/>
      <c r="DX96" s="5"/>
      <c r="DY96" s="1"/>
      <c r="DZ96" s="16"/>
      <c r="EA96" s="34">
        <f>MAX(EA6:EA94)</f>
        <v>0.53098745411261961</v>
      </c>
      <c r="EB96" s="14"/>
      <c r="EC96" s="6"/>
      <c r="ED96" s="27">
        <f t="shared" si="218"/>
        <v>1.4617726992582902</v>
      </c>
      <c r="EE96" s="22">
        <f t="shared" si="219"/>
        <v>1.1247486858601531E-2</v>
      </c>
      <c r="EF96" s="27">
        <f t="shared" si="257"/>
        <v>0.12996438383392264</v>
      </c>
      <c r="EG96" s="19">
        <f t="shared" si="258"/>
        <v>189.22578731152385</v>
      </c>
      <c r="EH96">
        <v>90</v>
      </c>
      <c r="EI96">
        <v>-8.4748751815460892</v>
      </c>
      <c r="EJ96" s="5">
        <f t="shared" si="259"/>
        <v>-0.44997246675190006</v>
      </c>
      <c r="EK96" s="5">
        <f t="shared" si="260"/>
        <v>0.44997246675190006</v>
      </c>
      <c r="EL96">
        <v>-1.5300028026104</v>
      </c>
      <c r="EM96" s="16">
        <f t="shared" si="169"/>
        <v>1530.0028026104001</v>
      </c>
      <c r="EN96" s="5">
        <f t="shared" si="170"/>
        <v>3.585944068618125</v>
      </c>
      <c r="EO96" s="16">
        <f t="shared" si="220"/>
        <v>38250.070065259999</v>
      </c>
      <c r="EP96" s="5">
        <f t="shared" si="221"/>
        <v>3.585944068618125</v>
      </c>
      <c r="EQ96" s="14">
        <f t="shared" si="171"/>
        <v>1.1249311668797501E-2</v>
      </c>
      <c r="ER96" s="6">
        <f t="shared" si="222"/>
        <v>0.31877008782364419</v>
      </c>
      <c r="ES96">
        <v>90</v>
      </c>
      <c r="ET96">
        <v>-22.878583256227799</v>
      </c>
      <c r="EU96" s="5">
        <f t="shared" si="275"/>
        <v>-0.44988943934309944</v>
      </c>
      <c r="EV96" s="5">
        <f t="shared" si="276"/>
        <v>0.44988943934309944</v>
      </c>
      <c r="EW96">
        <v>-1.73992048949003</v>
      </c>
      <c r="EX96" s="16">
        <f t="shared" si="277"/>
        <v>1739.9204894900299</v>
      </c>
      <c r="EY96" s="6">
        <f t="shared" si="172"/>
        <v>4.0779386472422576</v>
      </c>
      <c r="EZ96" s="14">
        <f t="shared" si="278"/>
        <v>1.1247235983577486E-2</v>
      </c>
      <c r="FA96" s="6">
        <f t="shared" si="279"/>
        <v>0.36257251587826644</v>
      </c>
      <c r="FB96" s="1"/>
      <c r="FC96" s="1"/>
      <c r="FD96" s="5"/>
      <c r="FE96" s="5"/>
      <c r="FF96" s="1"/>
      <c r="FG96" s="16"/>
      <c r="FH96" s="6"/>
      <c r="FI96" s="14"/>
      <c r="FJ96" s="6"/>
      <c r="FK96" s="27">
        <f t="shared" si="226"/>
        <v>3.8319413579301913</v>
      </c>
      <c r="FL96" s="22">
        <f t="shared" si="227"/>
        <v>1.1248273826187493E-2</v>
      </c>
      <c r="FM96" s="27">
        <f t="shared" si="268"/>
        <v>0.34066928109528388</v>
      </c>
      <c r="FN96" s="19">
        <f t="shared" si="269"/>
        <v>475.22479457219475</v>
      </c>
    </row>
    <row r="97" spans="6:170" x14ac:dyDescent="0.25">
      <c r="F97" s="1">
        <v>91</v>
      </c>
      <c r="G97" s="1">
        <v>-6.5199645276417098</v>
      </c>
      <c r="H97" s="5">
        <f t="shared" si="230"/>
        <v>-0.30348189627378019</v>
      </c>
      <c r="I97" s="5">
        <f t="shared" si="231"/>
        <v>0.30348189627378019</v>
      </c>
      <c r="J97" s="5">
        <v>-1.0230669751763299</v>
      </c>
      <c r="K97" s="16">
        <f t="shared" si="145"/>
        <v>1023.0669751763299</v>
      </c>
      <c r="L97" s="5">
        <f t="shared" si="146"/>
        <v>2.3978132230695235</v>
      </c>
      <c r="M97" s="16">
        <f t="shared" si="174"/>
        <v>25576.67437940825</v>
      </c>
      <c r="N97" s="5">
        <f t="shared" si="175"/>
        <v>2.3978132230695235</v>
      </c>
      <c r="O97" s="14">
        <f t="shared" si="147"/>
        <v>7.5870474068445047E-3</v>
      </c>
      <c r="P97" s="6">
        <f t="shared" si="176"/>
        <v>0.31604036385832829</v>
      </c>
      <c r="Q97" s="1"/>
      <c r="R97" s="1"/>
      <c r="S97" s="5"/>
      <c r="T97" s="5"/>
      <c r="U97" s="1"/>
      <c r="V97" s="16"/>
      <c r="W97" s="6"/>
      <c r="X97" s="14"/>
      <c r="Y97" s="6"/>
      <c r="Z97" s="1"/>
      <c r="AA97" s="1"/>
      <c r="AB97" s="5"/>
      <c r="AC97" s="5"/>
      <c r="AD97" s="1"/>
      <c r="AE97" s="16"/>
      <c r="AF97" s="6"/>
      <c r="AG97" s="14"/>
      <c r="AH97" s="6"/>
      <c r="AI97" s="27"/>
      <c r="AJ97" s="22"/>
      <c r="AK97" s="27"/>
      <c r="AL97" s="19"/>
      <c r="AM97">
        <v>91</v>
      </c>
      <c r="AN97">
        <v>-6.5520461693765997</v>
      </c>
      <c r="AO97" s="5">
        <f t="shared" si="233"/>
        <v>-0.3030662935686701</v>
      </c>
      <c r="AP97" s="5">
        <f t="shared" si="234"/>
        <v>0.3030662935686701</v>
      </c>
      <c r="AQ97">
        <v>-1.1362489312887201</v>
      </c>
      <c r="AR97" s="16">
        <f t="shared" si="151"/>
        <v>1136.2489312887201</v>
      </c>
      <c r="AS97" s="5">
        <f t="shared" si="152"/>
        <v>2.6630834327079373</v>
      </c>
      <c r="AT97" s="16">
        <f t="shared" si="186"/>
        <v>28406.223282218001</v>
      </c>
      <c r="AU97" s="5">
        <f t="shared" si="187"/>
        <v>2.6630834327079378</v>
      </c>
      <c r="AV97" s="14">
        <f t="shared" si="153"/>
        <v>7.5766573392167524E-3</v>
      </c>
      <c r="AW97" s="6">
        <f t="shared" si="188"/>
        <v>0.351485267642213</v>
      </c>
      <c r="AX97" s="1"/>
      <c r="AY97" s="1"/>
      <c r="AZ97" s="5"/>
      <c r="BA97" s="5"/>
      <c r="BB97" s="1"/>
      <c r="BC97" s="16"/>
      <c r="BD97" s="6"/>
      <c r="BE97" s="14"/>
      <c r="BF97" s="6"/>
      <c r="BG97">
        <v>92</v>
      </c>
      <c r="BH97">
        <v>-22.860669312804301</v>
      </c>
      <c r="BI97" s="5">
        <f t="shared" si="236"/>
        <v>-0.45212628993620285</v>
      </c>
      <c r="BJ97" s="5">
        <f t="shared" si="237"/>
        <v>0.45212628993620285</v>
      </c>
      <c r="BK97">
        <v>-1.5291102230548901</v>
      </c>
      <c r="BL97" s="16">
        <f t="shared" si="192"/>
        <v>1567.6425769925099</v>
      </c>
      <c r="BM97" s="6">
        <f t="shared" si="238"/>
        <v>3.6741622898261954</v>
      </c>
      <c r="BN97" s="14">
        <f t="shared" si="239"/>
        <v>1.1303157248405072E-2</v>
      </c>
      <c r="BO97" s="6">
        <f t="shared" si="240"/>
        <v>0.32505628375157186</v>
      </c>
      <c r="BP97" s="27">
        <f t="shared" si="194"/>
        <v>3.1686228612670666</v>
      </c>
      <c r="BQ97" s="22">
        <f t="shared" si="195"/>
        <v>9.4399072938109122E-3</v>
      </c>
      <c r="BR97" s="27">
        <f t="shared" si="266"/>
        <v>0.33566249780276036</v>
      </c>
      <c r="BS97" s="19">
        <f t="shared" si="267"/>
        <v>343.62140056816924</v>
      </c>
      <c r="BT97">
        <v>91</v>
      </c>
      <c r="BU97">
        <v>-6.4251545377152599</v>
      </c>
      <c r="BV97" s="5">
        <f t="shared" si="241"/>
        <v>-0.4548336912670603</v>
      </c>
      <c r="BW97" s="5">
        <f t="shared" si="242"/>
        <v>0.4548336912670603</v>
      </c>
      <c r="BX97">
        <v>-0.250709988176823</v>
      </c>
      <c r="BY97" s="16">
        <f t="shared" si="157"/>
        <v>250.709988176823</v>
      </c>
      <c r="BZ97" s="5">
        <f t="shared" si="158"/>
        <v>0.58760153478942889</v>
      </c>
      <c r="CA97" s="16">
        <f t="shared" si="198"/>
        <v>6267.7497044205747</v>
      </c>
      <c r="CB97" s="5">
        <f t="shared" si="199"/>
        <v>0.58760153478942889</v>
      </c>
      <c r="CC97" s="14">
        <f t="shared" si="159"/>
        <v>1.1370842281676508E-2</v>
      </c>
      <c r="CD97" s="6">
        <f t="shared" si="200"/>
        <v>5.1676166130306525E-2</v>
      </c>
      <c r="CE97" s="1"/>
      <c r="CF97" s="1"/>
      <c r="CG97" s="5"/>
      <c r="CH97" s="5"/>
      <c r="CI97" s="1"/>
      <c r="CJ97" s="16"/>
      <c r="CK97" s="6"/>
      <c r="CL97" s="14"/>
      <c r="CM97" s="6"/>
      <c r="CN97">
        <v>91</v>
      </c>
      <c r="CO97">
        <v>-23.10015765915</v>
      </c>
      <c r="CP97" s="5">
        <f t="shared" si="244"/>
        <v>-0.4550286636509</v>
      </c>
      <c r="CQ97" s="5">
        <f t="shared" si="245"/>
        <v>0.4550286636509</v>
      </c>
      <c r="CR97">
        <v>-0.18240213394165</v>
      </c>
      <c r="CS97" s="16">
        <f t="shared" si="246"/>
        <v>182.40213394164999</v>
      </c>
      <c r="CT97" s="6">
        <f t="shared" si="162"/>
        <v>0.42750500142574221</v>
      </c>
      <c r="CU97" s="14">
        <f t="shared" si="247"/>
        <v>1.1375716591272501E-2</v>
      </c>
      <c r="CV97" s="6">
        <f t="shared" si="248"/>
        <v>3.7580489808767381E-2</v>
      </c>
      <c r="CW97" s="27">
        <f t="shared" si="262"/>
        <v>0.42750500142574221</v>
      </c>
      <c r="CX97" s="22">
        <f t="shared" si="263"/>
        <v>1.1375716591272501E-2</v>
      </c>
      <c r="CY97" s="27">
        <f t="shared" si="264"/>
        <v>3.7580489808767381E-2</v>
      </c>
      <c r="CZ97" s="19">
        <f t="shared" si="265"/>
        <v>53.450491117255041</v>
      </c>
      <c r="DA97">
        <v>91</v>
      </c>
      <c r="DB97">
        <v>-6.8040673237957101</v>
      </c>
      <c r="DC97" s="5">
        <f t="shared" si="249"/>
        <v>-0.45500072397330982</v>
      </c>
      <c r="DD97" s="5">
        <f t="shared" si="250"/>
        <v>0.45500072397330982</v>
      </c>
      <c r="DE97">
        <v>-1.1220792308449701</v>
      </c>
      <c r="DF97" s="16">
        <f t="shared" si="163"/>
        <v>1122.07923084497</v>
      </c>
      <c r="DG97" s="5">
        <f t="shared" si="164"/>
        <v>2.6298731972928984</v>
      </c>
      <c r="DH97" s="16">
        <f t="shared" si="210"/>
        <v>28051.98077112425</v>
      </c>
      <c r="DI97" s="5">
        <f t="shared" si="211"/>
        <v>2.6298731972928988</v>
      </c>
      <c r="DJ97" s="14">
        <f t="shared" si="165"/>
        <v>1.1375018099332746E-2</v>
      </c>
      <c r="DK97" s="6">
        <f t="shared" si="212"/>
        <v>0.23119727584848113</v>
      </c>
      <c r="DL97">
        <v>84</v>
      </c>
      <c r="DM97">
        <v>-22.953152253544999</v>
      </c>
      <c r="DN97" s="5">
        <f t="shared" si="270"/>
        <v>-0.45493841849220118</v>
      </c>
      <c r="DO97" s="5">
        <f t="shared" si="271"/>
        <v>0.45493841849220118</v>
      </c>
      <c r="DP97">
        <v>-0.17838496714830401</v>
      </c>
      <c r="DQ97" s="16">
        <f t="shared" si="272"/>
        <v>178.38496714830401</v>
      </c>
      <c r="DR97" s="6">
        <f t="shared" si="166"/>
        <v>0.41808976675383758</v>
      </c>
      <c r="DS97" s="14">
        <f t="shared" si="273"/>
        <v>1.1373460462305029E-2</v>
      </c>
      <c r="DT97" s="6">
        <f t="shared" si="274"/>
        <v>3.6760119590647823E-2</v>
      </c>
      <c r="DU97" s="1"/>
      <c r="DV97" s="1"/>
      <c r="DW97" s="5"/>
      <c r="DX97" s="5"/>
      <c r="DY97" s="1"/>
      <c r="DZ97" s="16"/>
      <c r="EA97" s="6"/>
      <c r="EB97" s="14"/>
      <c r="EC97" s="6"/>
      <c r="ED97" s="27">
        <f t="shared" si="218"/>
        <v>1.5239814820233679</v>
      </c>
      <c r="EE97" s="22">
        <f t="shared" si="219"/>
        <v>1.1374239280818887E-2</v>
      </c>
      <c r="EF97" s="27">
        <f t="shared" si="257"/>
        <v>0.13398535448373733</v>
      </c>
      <c r="EG97" s="19">
        <f t="shared" si="258"/>
        <v>195.032072973174</v>
      </c>
      <c r="EH97">
        <v>91</v>
      </c>
      <c r="EI97">
        <v>-8.4797580127453092</v>
      </c>
      <c r="EJ97" s="5">
        <f t="shared" si="259"/>
        <v>-0.45485529795112001</v>
      </c>
      <c r="EK97" s="5">
        <f t="shared" si="260"/>
        <v>0.45485529795112001</v>
      </c>
      <c r="EL97">
        <v>-1.5294311568140999</v>
      </c>
      <c r="EM97" s="16">
        <f t="shared" si="169"/>
        <v>1529.4311568140999</v>
      </c>
      <c r="EN97" s="5">
        <f t="shared" si="170"/>
        <v>3.5846042737830466</v>
      </c>
      <c r="EO97" s="16">
        <f t="shared" si="220"/>
        <v>38235.778920352495</v>
      </c>
      <c r="EP97" s="5">
        <f t="shared" si="221"/>
        <v>3.5846042737830466</v>
      </c>
      <c r="EQ97" s="14">
        <f t="shared" si="171"/>
        <v>1.1371382448778E-2</v>
      </c>
      <c r="ER97" s="6">
        <f t="shared" si="222"/>
        <v>0.31523029762913812</v>
      </c>
      <c r="ES97">
        <v>91</v>
      </c>
      <c r="ET97">
        <v>-22.883524248522701</v>
      </c>
      <c r="EU97" s="5">
        <f t="shared" si="275"/>
        <v>-0.45483043163800119</v>
      </c>
      <c r="EV97" s="5">
        <f t="shared" si="276"/>
        <v>0.45483043163800119</v>
      </c>
      <c r="EW97">
        <v>-1.8054084852337799</v>
      </c>
      <c r="EX97" s="16">
        <f t="shared" si="277"/>
        <v>1805.4084852337799</v>
      </c>
      <c r="EY97" s="6">
        <f t="shared" si="172"/>
        <v>4.2314261372666717</v>
      </c>
      <c r="EZ97" s="14">
        <f t="shared" si="278"/>
        <v>1.137076079095003E-2</v>
      </c>
      <c r="FA97" s="6">
        <f t="shared" si="279"/>
        <v>0.37213219194923675</v>
      </c>
      <c r="FB97" s="1"/>
      <c r="FC97" s="1"/>
      <c r="FD97" s="5"/>
      <c r="FE97" s="5"/>
      <c r="FF97" s="1"/>
      <c r="FG97" s="16"/>
      <c r="FH97" s="6"/>
      <c r="FI97" s="14"/>
      <c r="FJ97" s="6"/>
      <c r="FK97" s="27">
        <f t="shared" si="226"/>
        <v>3.9080152055248591</v>
      </c>
      <c r="FL97" s="22">
        <f t="shared" si="227"/>
        <v>1.1371071619864014E-2</v>
      </c>
      <c r="FM97" s="27">
        <f t="shared" si="268"/>
        <v>0.34368046708086736</v>
      </c>
      <c r="FN97" s="19">
        <f t="shared" si="269"/>
        <v>490.07091092757406</v>
      </c>
    </row>
    <row r="98" spans="6:170" x14ac:dyDescent="0.25">
      <c r="F98" s="1">
        <v>92</v>
      </c>
      <c r="G98" s="1">
        <v>-6.5229420125232496</v>
      </c>
      <c r="H98" s="5">
        <f t="shared" si="230"/>
        <v>-0.30645938115532001</v>
      </c>
      <c r="I98" s="5">
        <f t="shared" si="231"/>
        <v>0.30645938115532001</v>
      </c>
      <c r="J98" s="5">
        <v>-1.0372193530201901</v>
      </c>
      <c r="K98" s="16">
        <f t="shared" si="145"/>
        <v>1037.2193530201901</v>
      </c>
      <c r="L98" s="5">
        <f t="shared" si="146"/>
        <v>2.4309828586410704</v>
      </c>
      <c r="M98" s="16">
        <f t="shared" si="174"/>
        <v>25930.483825504751</v>
      </c>
      <c r="N98" s="5">
        <f t="shared" si="175"/>
        <v>2.4309828586410704</v>
      </c>
      <c r="O98" s="14">
        <f t="shared" si="147"/>
        <v>7.6614845288830004E-3</v>
      </c>
      <c r="P98" s="6">
        <f t="shared" si="176"/>
        <v>0.31729919305801868</v>
      </c>
      <c r="Q98" s="1"/>
      <c r="R98" s="1"/>
      <c r="S98" s="5"/>
      <c r="T98" s="5"/>
      <c r="U98" s="1"/>
      <c r="V98" s="16"/>
      <c r="W98" s="6"/>
      <c r="X98" s="14"/>
      <c r="Y98" s="6"/>
      <c r="Z98" s="1"/>
      <c r="AA98" s="1"/>
      <c r="AB98" s="5"/>
      <c r="AC98" s="5"/>
      <c r="AD98" s="1"/>
      <c r="AE98" s="16"/>
      <c r="AF98" s="6"/>
      <c r="AG98" s="14"/>
      <c r="AH98" s="6"/>
      <c r="AI98" s="27"/>
      <c r="AJ98" s="22"/>
      <c r="AK98" s="27"/>
      <c r="AM98">
        <v>92</v>
      </c>
      <c r="AN98">
        <v>-6.5554287795841297</v>
      </c>
      <c r="AO98" s="5">
        <f t="shared" si="233"/>
        <v>-0.30644890377620015</v>
      </c>
      <c r="AP98" s="5">
        <f t="shared" si="234"/>
        <v>0.30644890377620015</v>
      </c>
      <c r="AQ98">
        <v>-1.15282274782658</v>
      </c>
      <c r="AR98" s="16">
        <f t="shared" si="151"/>
        <v>1152.8227478265801</v>
      </c>
      <c r="AS98" s="5">
        <f t="shared" si="152"/>
        <v>2.7019283152185474</v>
      </c>
      <c r="AT98" s="16">
        <f t="shared" si="186"/>
        <v>28820.568695664504</v>
      </c>
      <c r="AU98" s="5">
        <f t="shared" si="187"/>
        <v>2.7019283152185474</v>
      </c>
      <c r="AV98" s="14">
        <f t="shared" si="153"/>
        <v>7.661222594405004E-3</v>
      </c>
      <c r="AW98" s="6">
        <f t="shared" si="188"/>
        <v>0.35267586627645664</v>
      </c>
      <c r="AX98" s="1"/>
      <c r="AY98" s="1"/>
      <c r="AZ98" s="5"/>
      <c r="BA98" s="5"/>
      <c r="BB98" s="1"/>
      <c r="BC98" s="16"/>
      <c r="BD98" s="6"/>
      <c r="BE98" s="14"/>
      <c r="BF98" s="6"/>
      <c r="BG98">
        <v>93</v>
      </c>
      <c r="BH98">
        <v>-22.865934684756699</v>
      </c>
      <c r="BI98" s="5">
        <f t="shared" si="236"/>
        <v>-0.45739166188860025</v>
      </c>
      <c r="BJ98" s="5">
        <f t="shared" si="237"/>
        <v>0.45739166188860025</v>
      </c>
      <c r="BK98">
        <v>-1.56277716159821</v>
      </c>
      <c r="BL98" s="16">
        <f t="shared" si="192"/>
        <v>1568.3403238654098</v>
      </c>
      <c r="BM98" s="6">
        <f t="shared" si="238"/>
        <v>3.6757976340595544</v>
      </c>
      <c r="BN98" s="14">
        <f t="shared" si="239"/>
        <v>1.1434791547215006E-2</v>
      </c>
      <c r="BO98" s="6">
        <f t="shared" si="240"/>
        <v>0.32145733648767838</v>
      </c>
      <c r="BP98" s="27">
        <f t="shared" si="194"/>
        <v>3.1888629746390507</v>
      </c>
      <c r="BQ98" s="22">
        <f t="shared" si="195"/>
        <v>9.5480070708100044E-3</v>
      </c>
      <c r="BR98" s="27">
        <f t="shared" si="266"/>
        <v>0.33398204997019587</v>
      </c>
      <c r="BS98" s="19">
        <f t="shared" si="267"/>
        <v>334.37663627422012</v>
      </c>
      <c r="BT98">
        <v>92</v>
      </c>
      <c r="BU98">
        <v>-6.4301671487171799</v>
      </c>
      <c r="BV98" s="5">
        <f t="shared" si="241"/>
        <v>-0.45984630226898027</v>
      </c>
      <c r="BW98" s="5">
        <f t="shared" si="242"/>
        <v>0.45984630226898027</v>
      </c>
      <c r="BX98">
        <v>-0.26257708668708801</v>
      </c>
      <c r="BY98" s="16">
        <f t="shared" si="157"/>
        <v>262.57708668708801</v>
      </c>
      <c r="BZ98" s="5">
        <f t="shared" si="158"/>
        <v>0.61541504692286253</v>
      </c>
      <c r="CA98" s="16">
        <f t="shared" si="198"/>
        <v>6564.4271671772003</v>
      </c>
      <c r="CB98" s="5">
        <f t="shared" si="199"/>
        <v>0.61541504692286253</v>
      </c>
      <c r="CC98" s="14">
        <f t="shared" si="159"/>
        <v>1.1496157556724507E-2</v>
      </c>
      <c r="CD98" s="6">
        <f t="shared" si="200"/>
        <v>5.3532238392373518E-2</v>
      </c>
      <c r="CE98" s="1"/>
      <c r="CF98" s="1"/>
      <c r="CG98" s="5"/>
      <c r="CH98" s="5"/>
      <c r="CI98" s="1"/>
      <c r="CJ98" s="16"/>
      <c r="CK98" s="6"/>
      <c r="CL98" s="14"/>
      <c r="CM98" s="6"/>
      <c r="CN98">
        <v>92</v>
      </c>
      <c r="CO98">
        <v>-23.105147778711402</v>
      </c>
      <c r="CP98" s="5">
        <f t="shared" si="244"/>
        <v>-0.46001878321230194</v>
      </c>
      <c r="CQ98" s="5">
        <f t="shared" si="245"/>
        <v>0.46001878321230194</v>
      </c>
      <c r="CR98">
        <v>-0.18320903182029699</v>
      </c>
      <c r="CS98" s="16">
        <f t="shared" si="246"/>
        <v>183.20903182029699</v>
      </c>
      <c r="CT98" s="6">
        <f t="shared" si="162"/>
        <v>0.4293961683288211</v>
      </c>
      <c r="CU98" s="14">
        <f t="shared" si="247"/>
        <v>1.1500469580307548E-2</v>
      </c>
      <c r="CV98" s="6">
        <f t="shared" si="248"/>
        <v>3.7337272650508423E-2</v>
      </c>
      <c r="CW98" s="27">
        <f t="shared" si="262"/>
        <v>0.4293961683288211</v>
      </c>
      <c r="CX98" s="22">
        <f t="shared" si="263"/>
        <v>1.1500469580307548E-2</v>
      </c>
      <c r="CY98" s="27">
        <f t="shared" si="264"/>
        <v>3.7337272650508423E-2</v>
      </c>
      <c r="CZ98" s="19">
        <f t="shared" si="265"/>
        <v>51.811471665823262</v>
      </c>
      <c r="DA98">
        <v>92</v>
      </c>
      <c r="DB98">
        <v>-6.8090722048201497</v>
      </c>
      <c r="DC98" s="5">
        <f t="shared" si="249"/>
        <v>-0.46000560499774945</v>
      </c>
      <c r="DD98" s="5">
        <f t="shared" si="250"/>
        <v>0.46000560499774945</v>
      </c>
      <c r="DE98">
        <v>-1.1710742488503501</v>
      </c>
      <c r="DF98" s="16">
        <f t="shared" si="163"/>
        <v>1171.0742488503502</v>
      </c>
      <c r="DG98" s="5">
        <f t="shared" si="164"/>
        <v>2.7447052707430082</v>
      </c>
      <c r="DH98" s="16">
        <f t="shared" si="210"/>
        <v>29276.856221258753</v>
      </c>
      <c r="DI98" s="5">
        <f t="shared" si="211"/>
        <v>2.7447052707430082</v>
      </c>
      <c r="DJ98" s="14">
        <f t="shared" si="165"/>
        <v>1.1500140124943737E-2</v>
      </c>
      <c r="DK98" s="6">
        <f t="shared" si="212"/>
        <v>0.23866711543712052</v>
      </c>
      <c r="DL98">
        <v>84</v>
      </c>
      <c r="DM98">
        <v>-22.9581901033891</v>
      </c>
      <c r="DN98" s="5">
        <f t="shared" si="270"/>
        <v>-0.45997626833630179</v>
      </c>
      <c r="DO98" s="5">
        <f t="shared" si="271"/>
        <v>0.45997626833630179</v>
      </c>
      <c r="DP98">
        <v>-0.17996933311224</v>
      </c>
      <c r="DQ98" s="16">
        <f t="shared" si="272"/>
        <v>179.96933311224001</v>
      </c>
      <c r="DR98" s="6">
        <f t="shared" si="166"/>
        <v>0.42180312448181256</v>
      </c>
      <c r="DS98" s="14">
        <f t="shared" si="273"/>
        <v>1.1499406708407545E-2</v>
      </c>
      <c r="DT98" s="6">
        <f t="shared" si="274"/>
        <v>3.6680424927785213E-2</v>
      </c>
      <c r="DU98" s="1"/>
      <c r="DV98" s="1"/>
      <c r="DW98" s="5"/>
      <c r="DX98" s="5"/>
      <c r="DY98" s="1"/>
      <c r="DZ98" s="16"/>
      <c r="EA98" s="6"/>
      <c r="EB98" s="14"/>
      <c r="EC98" s="6"/>
      <c r="ED98" s="27">
        <f t="shared" si="218"/>
        <v>1.5832541976124104</v>
      </c>
      <c r="EE98" s="22">
        <f t="shared" si="219"/>
        <v>1.149977341667564E-2</v>
      </c>
      <c r="EF98" s="27">
        <f t="shared" si="257"/>
        <v>0.13767699068892597</v>
      </c>
      <c r="EG98" s="19">
        <f t="shared" si="258"/>
        <v>196.1154824739715</v>
      </c>
      <c r="EH98">
        <v>92</v>
      </c>
      <c r="EI98">
        <v>-8.4848000069749006</v>
      </c>
      <c r="EJ98" s="5">
        <f t="shared" si="259"/>
        <v>-0.4598972921807114</v>
      </c>
      <c r="EK98" s="5">
        <f t="shared" si="260"/>
        <v>0.4598972921807114</v>
      </c>
      <c r="EL98">
        <v>-1.52802783995867</v>
      </c>
      <c r="EM98" s="16">
        <f t="shared" si="169"/>
        <v>1528.02783995867</v>
      </c>
      <c r="EN98" s="5">
        <f t="shared" si="170"/>
        <v>3.5813152499031329</v>
      </c>
      <c r="EO98" s="16">
        <f t="shared" si="220"/>
        <v>38200.695998966752</v>
      </c>
      <c r="EP98" s="5">
        <f t="shared" si="221"/>
        <v>3.5813152499031333</v>
      </c>
      <c r="EQ98" s="14">
        <f t="shared" si="171"/>
        <v>1.1497432304517784E-2</v>
      </c>
      <c r="ER98" s="6">
        <f t="shared" si="222"/>
        <v>0.31148826581878597</v>
      </c>
      <c r="ES98">
        <v>92</v>
      </c>
      <c r="ET98">
        <v>-22.888424635152699</v>
      </c>
      <c r="EU98" s="5">
        <f t="shared" si="275"/>
        <v>-0.45973081826799955</v>
      </c>
      <c r="EV98" s="5">
        <f t="shared" si="276"/>
        <v>0.45973081826799955</v>
      </c>
      <c r="EW98">
        <v>-1.8670110031962399</v>
      </c>
      <c r="EX98" s="16">
        <f t="shared" si="277"/>
        <v>1867.0110031962399</v>
      </c>
      <c r="EY98" s="6">
        <f t="shared" si="172"/>
        <v>4.375807038741188</v>
      </c>
      <c r="EZ98" s="14">
        <f t="shared" si="278"/>
        <v>1.1493270456699988E-2</v>
      </c>
      <c r="FA98" s="6">
        <f t="shared" si="279"/>
        <v>0.38072775327324837</v>
      </c>
      <c r="FB98" s="1"/>
      <c r="FC98" s="1"/>
      <c r="FD98" s="5"/>
      <c r="FE98" s="5"/>
      <c r="FF98" s="1"/>
      <c r="FG98" s="16"/>
      <c r="FH98" s="6"/>
      <c r="FI98" s="14"/>
      <c r="FJ98" s="6"/>
      <c r="FK98" s="27">
        <f t="shared" si="226"/>
        <v>3.9785611443221605</v>
      </c>
      <c r="FL98" s="22">
        <f t="shared" si="227"/>
        <v>1.1495351380608886E-2</v>
      </c>
      <c r="FM98" s="27">
        <f t="shared" si="268"/>
        <v>0.34610174257339005</v>
      </c>
      <c r="FN98" s="19">
        <f t="shared" si="269"/>
        <v>512.77637137032366</v>
      </c>
    </row>
    <row r="99" spans="6:170" x14ac:dyDescent="0.25">
      <c r="F99" s="1">
        <v>93</v>
      </c>
      <c r="G99" s="1">
        <v>-6.5265322145357603</v>
      </c>
      <c r="H99" s="5">
        <f t="shared" si="230"/>
        <v>-0.31004958316783071</v>
      </c>
      <c r="I99" s="5">
        <f t="shared" si="231"/>
        <v>0.31004958316783071</v>
      </c>
      <c r="J99" s="5">
        <v>-1.0578639805316901</v>
      </c>
      <c r="K99" s="16">
        <f t="shared" si="145"/>
        <v>1057.86398053169</v>
      </c>
      <c r="L99" s="5">
        <f t="shared" si="146"/>
        <v>2.4793687043711485</v>
      </c>
      <c r="M99" s="16">
        <f t="shared" si="174"/>
        <v>26446.599513292251</v>
      </c>
      <c r="N99" s="5">
        <f t="shared" si="175"/>
        <v>2.4793687043711485</v>
      </c>
      <c r="O99" s="14">
        <f t="shared" si="147"/>
        <v>7.7512395791957678E-3</v>
      </c>
      <c r="P99" s="6">
        <f t="shared" si="176"/>
        <v>0.31986738108647084</v>
      </c>
      <c r="Q99" s="1"/>
      <c r="R99" s="1"/>
      <c r="S99" s="5"/>
      <c r="T99" s="5"/>
      <c r="U99" s="1"/>
      <c r="V99" s="16"/>
      <c r="W99" s="6"/>
      <c r="X99" s="14"/>
      <c r="Y99" s="6"/>
      <c r="Z99" s="1"/>
      <c r="AA99" s="1"/>
      <c r="AB99" s="5"/>
      <c r="AC99" s="5"/>
      <c r="AD99" s="1"/>
      <c r="AE99" s="16"/>
      <c r="AF99" s="6"/>
      <c r="AG99" s="14"/>
      <c r="AH99" s="6"/>
      <c r="AI99" s="27"/>
      <c r="AJ99" s="22"/>
      <c r="AK99" s="27"/>
      <c r="AM99">
        <v>93</v>
      </c>
      <c r="AN99">
        <v>-6.5586691302662796</v>
      </c>
      <c r="AO99" s="5">
        <f t="shared" si="233"/>
        <v>-0.30968925445835005</v>
      </c>
      <c r="AP99" s="5">
        <f t="shared" si="234"/>
        <v>0.30968925445835005</v>
      </c>
      <c r="AQ99">
        <v>-1.1655667796731</v>
      </c>
      <c r="AR99" s="16">
        <f t="shared" si="151"/>
        <v>1165.5667796731</v>
      </c>
      <c r="AS99" s="5">
        <f t="shared" si="152"/>
        <v>2.7317971398588279</v>
      </c>
      <c r="AT99" s="16">
        <f t="shared" si="186"/>
        <v>29139.169491827499</v>
      </c>
      <c r="AU99" s="5">
        <f t="shared" si="187"/>
        <v>2.7317971398588283</v>
      </c>
      <c r="AV99" s="14">
        <f t="shared" si="153"/>
        <v>7.7422313614587514E-3</v>
      </c>
      <c r="AW99" s="6">
        <f t="shared" si="188"/>
        <v>0.35284364575539068</v>
      </c>
      <c r="AX99" s="1"/>
      <c r="AY99" s="1"/>
      <c r="AZ99" s="5"/>
      <c r="BA99" s="5"/>
      <c r="BB99" s="1"/>
      <c r="BC99" s="16"/>
      <c r="BD99" s="6"/>
      <c r="BE99" s="14"/>
      <c r="BF99" s="6"/>
      <c r="BG99">
        <v>94</v>
      </c>
      <c r="BH99">
        <v>-22.871061103378999</v>
      </c>
      <c r="BI99" s="5">
        <f t="shared" si="236"/>
        <v>-0.46251808051090038</v>
      </c>
      <c r="BJ99" s="5">
        <f t="shared" si="237"/>
        <v>0.46251808051090038</v>
      </c>
      <c r="BK99">
        <v>-1.57010518014431</v>
      </c>
      <c r="BL99" s="16">
        <f t="shared" si="192"/>
        <v>1569.80361789465</v>
      </c>
      <c r="BM99" s="6">
        <f t="shared" si="238"/>
        <v>3.6792272294405861</v>
      </c>
      <c r="BN99" s="14">
        <f t="shared" si="239"/>
        <v>1.156295201277251E-2</v>
      </c>
      <c r="BO99" s="6">
        <f t="shared" si="240"/>
        <v>0.31819099702018039</v>
      </c>
      <c r="BP99" s="27">
        <f t="shared" si="194"/>
        <v>3.2055121846497068</v>
      </c>
      <c r="BQ99" s="22">
        <f t="shared" si="195"/>
        <v>9.6525916871156303E-3</v>
      </c>
      <c r="BR99" s="27">
        <f t="shared" si="266"/>
        <v>0.33208823998309744</v>
      </c>
      <c r="BS99" s="19">
        <f t="shared" si="267"/>
        <v>326.31361088759144</v>
      </c>
      <c r="BT99">
        <v>93</v>
      </c>
      <c r="BU99">
        <v>-6.4351836247078396</v>
      </c>
      <c r="BV99" s="5">
        <f t="shared" si="241"/>
        <v>-0.46486277825963995</v>
      </c>
      <c r="BW99" s="5">
        <f t="shared" si="242"/>
        <v>0.46486277825963995</v>
      </c>
      <c r="BX99">
        <v>-0.27488786727190001</v>
      </c>
      <c r="BY99" s="16">
        <f t="shared" si="157"/>
        <v>274.88786727190001</v>
      </c>
      <c r="BZ99" s="5">
        <f t="shared" si="158"/>
        <v>0.6442684389185156</v>
      </c>
      <c r="CA99" s="16">
        <f t="shared" si="198"/>
        <v>6872.1966817974999</v>
      </c>
      <c r="CB99" s="5">
        <f t="shared" si="199"/>
        <v>0.6442684389185156</v>
      </c>
      <c r="CC99" s="14">
        <f t="shared" si="159"/>
        <v>1.1621569456491E-2</v>
      </c>
      <c r="CD99" s="6">
        <f t="shared" si="200"/>
        <v>5.5437300558288369E-2</v>
      </c>
      <c r="CE99" s="1"/>
      <c r="CF99" s="1"/>
      <c r="CG99" s="5"/>
      <c r="CH99" s="5"/>
      <c r="CI99" s="1"/>
      <c r="CJ99" s="16"/>
      <c r="CK99" s="6"/>
      <c r="CL99" s="14"/>
      <c r="CM99" s="6"/>
      <c r="CN99">
        <v>93</v>
      </c>
      <c r="CO99">
        <v>-23.1099946608587</v>
      </c>
      <c r="CP99" s="5">
        <f t="shared" si="244"/>
        <v>-0.46486566535959994</v>
      </c>
      <c r="CQ99" s="5">
        <f t="shared" si="245"/>
        <v>0.46486566535959994</v>
      </c>
      <c r="CR99">
        <v>-0.18166434019804001</v>
      </c>
      <c r="CS99" s="16">
        <f t="shared" si="246"/>
        <v>181.66434019804001</v>
      </c>
      <c r="CT99" s="6">
        <f t="shared" si="162"/>
        <v>0.42577579733915627</v>
      </c>
      <c r="CU99" s="14">
        <f t="shared" si="247"/>
        <v>1.1621641633989998E-2</v>
      </c>
      <c r="CV99" s="6">
        <f t="shared" si="248"/>
        <v>3.6636459008844595E-2</v>
      </c>
      <c r="CW99" s="27">
        <f t="shared" si="262"/>
        <v>0.42577579733915627</v>
      </c>
      <c r="CX99" s="22">
        <f t="shared" si="263"/>
        <v>1.1621641633989998E-2</v>
      </c>
      <c r="CY99" s="27">
        <f t="shared" si="264"/>
        <v>3.6636459008844595E-2</v>
      </c>
      <c r="CZ99" s="19">
        <f t="shared" si="265"/>
        <v>50.751820335230057</v>
      </c>
      <c r="DA99">
        <v>93</v>
      </c>
      <c r="DB99">
        <v>-6.8140446758184998</v>
      </c>
      <c r="DC99" s="5">
        <f t="shared" si="249"/>
        <v>-0.46497807599609953</v>
      </c>
      <c r="DD99" s="5">
        <f t="shared" si="250"/>
        <v>0.46497807599609953</v>
      </c>
      <c r="DE99">
        <v>-1.218799687922</v>
      </c>
      <c r="DF99" s="16">
        <f t="shared" si="163"/>
        <v>1218.799687922</v>
      </c>
      <c r="DG99" s="5">
        <f t="shared" si="164"/>
        <v>2.8565617685671878</v>
      </c>
      <c r="DH99" s="16">
        <f t="shared" si="210"/>
        <v>30469.99219805</v>
      </c>
      <c r="DI99" s="5">
        <f t="shared" si="211"/>
        <v>2.8565617685671878</v>
      </c>
      <c r="DJ99" s="14">
        <f t="shared" si="165"/>
        <v>1.1624451899902489E-2</v>
      </c>
      <c r="DK99" s="6">
        <f t="shared" si="212"/>
        <v>0.24573732965346523</v>
      </c>
      <c r="DL99">
        <v>84</v>
      </c>
      <c r="DM99">
        <v>-22.9629542375244</v>
      </c>
      <c r="DN99" s="5">
        <f t="shared" si="270"/>
        <v>-0.46474040247160175</v>
      </c>
      <c r="DO99" s="5">
        <f t="shared" si="271"/>
        <v>0.46474040247160175</v>
      </c>
      <c r="DP99">
        <v>-0.18022209405899001</v>
      </c>
      <c r="DQ99" s="16">
        <f t="shared" si="272"/>
        <v>180.22209405899</v>
      </c>
      <c r="DR99" s="6">
        <f t="shared" si="166"/>
        <v>0.42239553295075782</v>
      </c>
      <c r="DS99" s="14">
        <f t="shared" si="273"/>
        <v>1.1618510061790044E-2</v>
      </c>
      <c r="DT99" s="6">
        <f t="shared" si="274"/>
        <v>3.6355395890209356E-2</v>
      </c>
      <c r="DU99" s="1"/>
      <c r="DV99" s="1"/>
      <c r="DW99" s="5"/>
      <c r="DX99" s="5"/>
      <c r="DY99" s="1"/>
      <c r="DZ99" s="16"/>
      <c r="EA99" s="6"/>
      <c r="EB99" s="14"/>
      <c r="EC99" s="6"/>
      <c r="ED99" s="27">
        <f t="shared" si="218"/>
        <v>1.6394786507589729</v>
      </c>
      <c r="EE99" s="22">
        <f t="shared" si="219"/>
        <v>1.1621480980846265E-2</v>
      </c>
      <c r="EF99" s="27">
        <f t="shared" si="257"/>
        <v>0.14107312600356617</v>
      </c>
      <c r="EG99" s="19">
        <f t="shared" si="258"/>
        <v>211.12992037124778</v>
      </c>
      <c r="EH99">
        <v>93</v>
      </c>
      <c r="EI99">
        <v>-8.4898790678435105</v>
      </c>
      <c r="EJ99" s="5">
        <f t="shared" si="259"/>
        <v>-0.46497635304932139</v>
      </c>
      <c r="EK99" s="5">
        <f t="shared" si="260"/>
        <v>0.46497635304932139</v>
      </c>
      <c r="EL99">
        <v>-1.5276689082384101</v>
      </c>
      <c r="EM99" s="16">
        <f t="shared" si="169"/>
        <v>1527.66890823841</v>
      </c>
      <c r="EN99" s="5">
        <f t="shared" si="170"/>
        <v>3.5804740036837739</v>
      </c>
      <c r="EO99" s="16">
        <f t="shared" si="220"/>
        <v>38191.722705960252</v>
      </c>
      <c r="EP99" s="5">
        <f t="shared" si="221"/>
        <v>3.5804740036837739</v>
      </c>
      <c r="EQ99" s="14">
        <f t="shared" si="171"/>
        <v>1.1624408826233034E-2</v>
      </c>
      <c r="ER99" s="6">
        <f t="shared" si="222"/>
        <v>0.30801342736704573</v>
      </c>
      <c r="ES99">
        <v>93</v>
      </c>
      <c r="ET99">
        <v>-22.893556269181399</v>
      </c>
      <c r="EU99" s="5">
        <f t="shared" si="275"/>
        <v>-0.46486245229669976</v>
      </c>
      <c r="EV99" s="5">
        <f t="shared" si="276"/>
        <v>0.46486245229669976</v>
      </c>
      <c r="EW99">
        <v>-1.9339330494403799</v>
      </c>
      <c r="EX99" s="16">
        <f t="shared" si="277"/>
        <v>1933.9330494403798</v>
      </c>
      <c r="EY99" s="6">
        <f t="shared" si="172"/>
        <v>4.5326555846258909</v>
      </c>
      <c r="EZ99" s="14">
        <f t="shared" si="278"/>
        <v>1.1621561307417493E-2</v>
      </c>
      <c r="FA99" s="6">
        <f t="shared" si="279"/>
        <v>0.39002122561044456</v>
      </c>
      <c r="FB99" s="1"/>
      <c r="FC99" s="1"/>
      <c r="FD99" s="5"/>
      <c r="FE99" s="5"/>
      <c r="FF99" s="1"/>
      <c r="FG99" s="16"/>
      <c r="FH99" s="6"/>
      <c r="FI99" s="14"/>
      <c r="FJ99" s="6"/>
      <c r="FK99" s="27">
        <f t="shared" si="226"/>
        <v>4.0565647941548324</v>
      </c>
      <c r="FL99" s="22">
        <f t="shared" si="227"/>
        <v>1.1622985066825263E-2</v>
      </c>
      <c r="FM99" s="27">
        <f t="shared" si="268"/>
        <v>0.34901230370958869</v>
      </c>
      <c r="FN99" s="19">
        <f t="shared" si="269"/>
        <v>502.49134961502125</v>
      </c>
    </row>
    <row r="100" spans="6:170" x14ac:dyDescent="0.25">
      <c r="F100" s="1">
        <v>94</v>
      </c>
      <c r="G100" s="1">
        <v>-6.5297410865144201</v>
      </c>
      <c r="H100" s="5">
        <f t="shared" si="230"/>
        <v>-0.31325845514649053</v>
      </c>
      <c r="I100" s="5">
        <f t="shared" si="231"/>
        <v>0.31325845514649053</v>
      </c>
      <c r="J100" s="5">
        <v>-1.0739466175437</v>
      </c>
      <c r="K100" s="16">
        <f t="shared" si="145"/>
        <v>1073.9466175437001</v>
      </c>
      <c r="L100" s="5">
        <f t="shared" si="146"/>
        <v>2.5170623848680469</v>
      </c>
      <c r="M100" s="16">
        <f t="shared" si="174"/>
        <v>26848.665438592503</v>
      </c>
      <c r="N100" s="5">
        <f t="shared" si="175"/>
        <v>2.5170623848680473</v>
      </c>
      <c r="O100" s="14">
        <f t="shared" si="147"/>
        <v>7.8314613786622626E-3</v>
      </c>
      <c r="P100" s="6">
        <f t="shared" si="176"/>
        <v>0.32140391980047039</v>
      </c>
      <c r="Q100" s="1"/>
      <c r="R100" s="1"/>
      <c r="S100" s="5"/>
      <c r="T100" s="5"/>
      <c r="U100" s="1"/>
      <c r="V100" s="16"/>
      <c r="W100" s="6"/>
      <c r="X100" s="14"/>
      <c r="Y100" s="6"/>
      <c r="Z100" s="1"/>
      <c r="AA100" s="1"/>
      <c r="AB100" s="5"/>
      <c r="AC100" s="5"/>
      <c r="AD100" s="1"/>
      <c r="AE100" s="16"/>
      <c r="AF100" s="6"/>
      <c r="AG100" s="14"/>
      <c r="AH100" s="6"/>
      <c r="AI100" s="27"/>
      <c r="AJ100" s="22"/>
      <c r="AK100" s="27"/>
      <c r="AM100">
        <v>94</v>
      </c>
      <c r="AN100">
        <v>-6.5620874101289601</v>
      </c>
      <c r="AO100" s="5">
        <f t="shared" si="233"/>
        <v>-0.31310753432103056</v>
      </c>
      <c r="AP100" s="5">
        <f t="shared" si="234"/>
        <v>0.31310753432103056</v>
      </c>
      <c r="AQ100">
        <v>-1.1823980137705801</v>
      </c>
      <c r="AR100" s="16">
        <f t="shared" si="151"/>
        <v>1182.3980137705801</v>
      </c>
      <c r="AS100" s="5">
        <f t="shared" si="152"/>
        <v>2.7712453447747967</v>
      </c>
      <c r="AT100" s="16">
        <f t="shared" si="186"/>
        <v>29559.9503442645</v>
      </c>
      <c r="AU100" s="5">
        <f t="shared" si="187"/>
        <v>2.7712453447747971</v>
      </c>
      <c r="AV100" s="14">
        <f t="shared" si="153"/>
        <v>7.8276883580257646E-3</v>
      </c>
      <c r="AW100" s="6">
        <f t="shared" si="188"/>
        <v>0.35403112873463166</v>
      </c>
      <c r="AX100" s="1"/>
      <c r="AY100" s="1"/>
      <c r="AZ100" s="5"/>
      <c r="BA100" s="5"/>
      <c r="BB100" s="1"/>
      <c r="BC100" s="16"/>
      <c r="BD100" s="6"/>
      <c r="BE100" s="14"/>
      <c r="BF100" s="6"/>
      <c r="BG100">
        <v>95</v>
      </c>
      <c r="BH100">
        <v>-22.875765213773398</v>
      </c>
      <c r="BI100" s="5">
        <f t="shared" si="236"/>
        <v>-0.46722219090530004</v>
      </c>
      <c r="BJ100" s="5">
        <f t="shared" si="237"/>
        <v>0.46722219090530004</v>
      </c>
      <c r="BK100">
        <v>-1.5754239633679401</v>
      </c>
      <c r="BL100" s="16">
        <f t="shared" si="192"/>
        <v>1567.40080565214</v>
      </c>
      <c r="BM100" s="6">
        <f t="shared" si="238"/>
        <v>3.6735956382472033</v>
      </c>
      <c r="BN100" s="14">
        <f t="shared" si="239"/>
        <v>1.1680554772632501E-2</v>
      </c>
      <c r="BO100" s="6">
        <f t="shared" si="240"/>
        <v>0.31450523624566407</v>
      </c>
      <c r="BP100" s="27">
        <f t="shared" si="194"/>
        <v>3.222420491511</v>
      </c>
      <c r="BQ100" s="22">
        <f t="shared" si="195"/>
        <v>9.7541215653291317E-3</v>
      </c>
      <c r="BR100" s="27">
        <f t="shared" ref="BR100:BR153" si="280">(BP100*(10^-3))/BQ100</f>
        <v>0.33036501236206056</v>
      </c>
      <c r="BS100" s="19">
        <f t="shared" ref="BS100:BS152" si="281">(BQ101-BQ100)*(((BP100*10^6)+(BP101*10^6))/2)</f>
        <v>335.92829646323463</v>
      </c>
      <c r="BT100">
        <v>94</v>
      </c>
      <c r="BU100">
        <v>-6.4400414964616903</v>
      </c>
      <c r="BV100" s="5">
        <f t="shared" si="241"/>
        <v>-0.46972065001349073</v>
      </c>
      <c r="BW100" s="5">
        <f t="shared" si="242"/>
        <v>0.46972065001349073</v>
      </c>
      <c r="BX100">
        <v>-0.28903800994157802</v>
      </c>
      <c r="BY100" s="16">
        <f t="shared" si="157"/>
        <v>289.03800994157803</v>
      </c>
      <c r="BZ100" s="5">
        <f t="shared" si="158"/>
        <v>0.67743283580057345</v>
      </c>
      <c r="CA100" s="16">
        <f t="shared" si="198"/>
        <v>7225.9502485394505</v>
      </c>
      <c r="CB100" s="5">
        <f t="shared" si="199"/>
        <v>0.67743283580057356</v>
      </c>
      <c r="CC100" s="14">
        <f t="shared" si="159"/>
        <v>1.1743016250337268E-2</v>
      </c>
      <c r="CD100" s="6">
        <f t="shared" si="200"/>
        <v>5.7688145988992995E-2</v>
      </c>
      <c r="CE100" s="1"/>
      <c r="CF100" s="1"/>
      <c r="CG100" s="5"/>
      <c r="CH100" s="5"/>
      <c r="CI100" s="1"/>
      <c r="CJ100" s="16"/>
      <c r="CK100" s="6"/>
      <c r="CL100" s="14"/>
      <c r="CM100" s="6"/>
      <c r="CN100">
        <v>94</v>
      </c>
      <c r="CO100">
        <v>-23.114751810074601</v>
      </c>
      <c r="CP100" s="5">
        <f t="shared" si="244"/>
        <v>-0.46962281457550148</v>
      </c>
      <c r="CQ100" s="5">
        <f t="shared" si="245"/>
        <v>0.46962281457550148</v>
      </c>
      <c r="CR100">
        <v>-0.18248837441206001</v>
      </c>
      <c r="CS100" s="16">
        <f t="shared" si="246"/>
        <v>182.48837441206001</v>
      </c>
      <c r="CT100" s="6">
        <f t="shared" si="162"/>
        <v>0.42770712752826562</v>
      </c>
      <c r="CU100" s="14">
        <f t="shared" si="247"/>
        <v>1.1740570364387536E-2</v>
      </c>
      <c r="CV100" s="6">
        <f t="shared" si="248"/>
        <v>3.6429842354645907E-2</v>
      </c>
      <c r="CW100" s="27">
        <f t="shared" si="262"/>
        <v>0.42770712752826562</v>
      </c>
      <c r="CX100" s="22">
        <f t="shared" si="263"/>
        <v>1.1740570364387536E-2</v>
      </c>
      <c r="CY100" s="27">
        <f t="shared" si="264"/>
        <v>3.6429842354645907E-2</v>
      </c>
      <c r="CZ100" s="19">
        <f t="shared" si="265"/>
        <v>53.757717209268378</v>
      </c>
      <c r="DA100">
        <v>94</v>
      </c>
      <c r="DB100">
        <v>-6.81902957997342</v>
      </c>
      <c r="DC100" s="5">
        <f t="shared" si="249"/>
        <v>-0.46996298015101967</v>
      </c>
      <c r="DD100" s="5">
        <f t="shared" si="250"/>
        <v>0.46996298015101967</v>
      </c>
      <c r="DE100">
        <v>-1.2671928852796599</v>
      </c>
      <c r="DF100" s="16">
        <f t="shared" si="163"/>
        <v>1267.19288527966</v>
      </c>
      <c r="DG100" s="5">
        <f t="shared" si="164"/>
        <v>2.9699833248742031</v>
      </c>
      <c r="DH100" s="16">
        <f t="shared" si="210"/>
        <v>31679.822131991499</v>
      </c>
      <c r="DI100" s="5">
        <f t="shared" si="211"/>
        <v>2.9699833248742031</v>
      </c>
      <c r="DJ100" s="14">
        <f t="shared" si="165"/>
        <v>1.1749074503775492E-2</v>
      </c>
      <c r="DK100" s="6">
        <f t="shared" si="212"/>
        <v>0.25278444901509622</v>
      </c>
      <c r="DL100">
        <v>84</v>
      </c>
      <c r="DM100">
        <v>-22.968098770371</v>
      </c>
      <c r="DN100" s="5">
        <f t="shared" si="270"/>
        <v>-0.46988493531820197</v>
      </c>
      <c r="DO100" s="5">
        <f t="shared" si="271"/>
        <v>0.46988493531820197</v>
      </c>
      <c r="DP100">
        <v>-0.17957743257284201</v>
      </c>
      <c r="DQ100" s="16">
        <f t="shared" si="272"/>
        <v>179.57743257284201</v>
      </c>
      <c r="DR100" s="6">
        <f t="shared" si="166"/>
        <v>0.42088460759259844</v>
      </c>
      <c r="DS100" s="14">
        <f t="shared" si="273"/>
        <v>1.174712338295505E-2</v>
      </c>
      <c r="DT100" s="6">
        <f t="shared" si="274"/>
        <v>3.5828738140547461E-2</v>
      </c>
      <c r="DU100" s="1"/>
      <c r="DV100" s="1"/>
      <c r="DW100" s="5"/>
      <c r="DX100" s="5"/>
      <c r="DY100" s="1"/>
      <c r="DZ100" s="16"/>
      <c r="EA100" s="6"/>
      <c r="EB100" s="14"/>
      <c r="EC100" s="6"/>
      <c r="ED100" s="27">
        <f t="shared" si="218"/>
        <v>1.6954339662334008</v>
      </c>
      <c r="EE100" s="22">
        <f t="shared" si="219"/>
        <v>1.174809894336527E-2</v>
      </c>
      <c r="EF100" s="27">
        <f t="shared" si="257"/>
        <v>0.14431560156299977</v>
      </c>
      <c r="EG100" s="19">
        <f t="shared" si="258"/>
        <v>215.98338606542359</v>
      </c>
      <c r="EH100">
        <v>94</v>
      </c>
      <c r="EI100">
        <v>-8.4948301649884606</v>
      </c>
      <c r="EJ100" s="5">
        <f t="shared" si="259"/>
        <v>-0.4699274501942714</v>
      </c>
      <c r="EK100" s="5">
        <f t="shared" si="260"/>
        <v>0.4699274501942714</v>
      </c>
      <c r="EL100">
        <v>-1.5272095799446099</v>
      </c>
      <c r="EM100" s="16">
        <f t="shared" si="169"/>
        <v>1527.2095799446099</v>
      </c>
      <c r="EN100" s="5">
        <f t="shared" si="170"/>
        <v>3.5793974529951798</v>
      </c>
      <c r="EO100" s="16">
        <f t="shared" si="220"/>
        <v>38180.23949861525</v>
      </c>
      <c r="EP100" s="5">
        <f t="shared" si="221"/>
        <v>3.5793974529951798</v>
      </c>
      <c r="EQ100" s="14">
        <f t="shared" si="171"/>
        <v>1.1748186254856786E-2</v>
      </c>
      <c r="ER100" s="6">
        <f t="shared" si="222"/>
        <v>0.30467660074042757</v>
      </c>
      <c r="ES100">
        <v>94</v>
      </c>
      <c r="ET100">
        <v>-22.898424059520799</v>
      </c>
      <c r="EU100" s="5">
        <f t="shared" si="275"/>
        <v>-0.46973024263609986</v>
      </c>
      <c r="EV100" s="5">
        <f t="shared" si="276"/>
        <v>0.46973024263609986</v>
      </c>
      <c r="EW100">
        <v>-1.9984178245067601</v>
      </c>
      <c r="EX100" s="16">
        <f t="shared" si="277"/>
        <v>1998.4178245067601</v>
      </c>
      <c r="EY100" s="6">
        <f t="shared" si="172"/>
        <v>4.6837917761877197</v>
      </c>
      <c r="EZ100" s="14">
        <f t="shared" si="278"/>
        <v>1.1743256065902496E-2</v>
      </c>
      <c r="FA100" s="6">
        <f t="shared" si="279"/>
        <v>0.39884949709880652</v>
      </c>
      <c r="FB100" s="1"/>
      <c r="FC100" s="1"/>
      <c r="FD100" s="5"/>
      <c r="FE100" s="5"/>
      <c r="FF100" s="1"/>
      <c r="FG100" s="16"/>
      <c r="FH100" s="6"/>
      <c r="FI100" s="14"/>
      <c r="FJ100" s="6"/>
      <c r="FK100" s="27">
        <f t="shared" si="226"/>
        <v>4.1315946145914495</v>
      </c>
      <c r="FL100" s="22">
        <f t="shared" si="227"/>
        <v>1.1745721160379641E-2</v>
      </c>
      <c r="FM100" s="27">
        <f t="shared" si="268"/>
        <v>0.35175316680665264</v>
      </c>
      <c r="FN100" s="19">
        <f t="shared" si="269"/>
        <v>532.50500690940612</v>
      </c>
    </row>
    <row r="101" spans="6:170" x14ac:dyDescent="0.25">
      <c r="F101" s="1">
        <v>95</v>
      </c>
      <c r="G101" s="1">
        <v>-6.5331685399046</v>
      </c>
      <c r="H101" s="5">
        <f t="shared" si="230"/>
        <v>-0.31668590853667045</v>
      </c>
      <c r="I101" s="5">
        <f t="shared" si="231"/>
        <v>0.31668590853667045</v>
      </c>
      <c r="J101" s="5">
        <v>-1.0914225131273301</v>
      </c>
      <c r="K101" s="16">
        <f t="shared" si="145"/>
        <v>1091.4225131273301</v>
      </c>
      <c r="L101" s="5">
        <f t="shared" si="146"/>
        <v>2.5580215151421801</v>
      </c>
      <c r="M101" s="16">
        <f t="shared" si="174"/>
        <v>27285.562828183254</v>
      </c>
      <c r="N101" s="5">
        <f t="shared" si="175"/>
        <v>2.5580215151421801</v>
      </c>
      <c r="O101" s="14">
        <f t="shared" si="147"/>
        <v>7.9171477134167608E-3</v>
      </c>
      <c r="P101" s="6">
        <f t="shared" si="176"/>
        <v>0.32309887446046254</v>
      </c>
      <c r="Q101" s="1"/>
      <c r="R101" s="1"/>
      <c r="S101" s="5"/>
      <c r="T101" s="5"/>
      <c r="U101" s="1"/>
      <c r="V101" s="16"/>
      <c r="W101" s="6"/>
      <c r="X101" s="14"/>
      <c r="Y101" s="6"/>
      <c r="Z101" s="1"/>
      <c r="AA101" s="1"/>
      <c r="AB101" s="5"/>
      <c r="AC101" s="5"/>
      <c r="AD101" s="1"/>
      <c r="AE101" s="16"/>
      <c r="AF101" s="6"/>
      <c r="AG101" s="14"/>
      <c r="AH101" s="6"/>
      <c r="AI101" s="27"/>
      <c r="AJ101" s="22"/>
      <c r="AK101" s="27"/>
      <c r="AM101">
        <v>95</v>
      </c>
      <c r="AN101">
        <v>-6.5655007539819197</v>
      </c>
      <c r="AO101" s="5">
        <f t="shared" si="233"/>
        <v>-0.31652087817399011</v>
      </c>
      <c r="AP101" s="5">
        <f t="shared" si="234"/>
        <v>0.31652087817399011</v>
      </c>
      <c r="AQ101">
        <v>-1.1985938996076599</v>
      </c>
      <c r="AR101" s="16">
        <f t="shared" si="151"/>
        <v>1198.59389960766</v>
      </c>
      <c r="AS101" s="5">
        <f t="shared" si="152"/>
        <v>2.8092044522054529</v>
      </c>
      <c r="AT101" s="16">
        <f t="shared" si="186"/>
        <v>29964.8474901915</v>
      </c>
      <c r="AU101" s="5">
        <f t="shared" si="187"/>
        <v>2.8092044522054533</v>
      </c>
      <c r="AV101" s="14">
        <f t="shared" si="153"/>
        <v>7.913021954349753E-3</v>
      </c>
      <c r="AW101" s="6">
        <f t="shared" si="188"/>
        <v>0.35501031949762829</v>
      </c>
      <c r="AX101" s="1"/>
      <c r="AY101" s="1"/>
      <c r="AZ101" s="5"/>
      <c r="BA101" s="5"/>
      <c r="BB101" s="1"/>
      <c r="BC101" s="16"/>
      <c r="BD101" s="6"/>
      <c r="BE101" s="14"/>
      <c r="BF101" s="6"/>
      <c r="BG101">
        <v>96</v>
      </c>
      <c r="BH101">
        <v>-22.8806664851599</v>
      </c>
      <c r="BI101" s="5">
        <f t="shared" si="236"/>
        <v>-0.47212346229180113</v>
      </c>
      <c r="BJ101" s="5">
        <f t="shared" si="237"/>
        <v>0.47212346229180113</v>
      </c>
      <c r="BK101">
        <v>-1.57900881022215</v>
      </c>
      <c r="BL101" s="16">
        <f t="shared" si="192"/>
        <v>1567.8469091653799</v>
      </c>
      <c r="BM101" s="6">
        <f t="shared" si="238"/>
        <v>3.6746411933563587</v>
      </c>
      <c r="BN101" s="14">
        <f t="shared" si="239"/>
        <v>1.1803086557295029E-2</v>
      </c>
      <c r="BO101" s="6">
        <f t="shared" si="240"/>
        <v>0.31132883551423302</v>
      </c>
      <c r="BP101" s="27">
        <f t="shared" si="194"/>
        <v>3.2419228227809058</v>
      </c>
      <c r="BQ101" s="22">
        <f t="shared" si="195"/>
        <v>9.8580542558223908E-3</v>
      </c>
      <c r="BR101" s="27">
        <f t="shared" si="280"/>
        <v>0.32886031448509756</v>
      </c>
      <c r="BS101" s="19">
        <f t="shared" si="281"/>
        <v>340.8546315801006</v>
      </c>
      <c r="BT101">
        <v>95</v>
      </c>
      <c r="BU101">
        <v>-6.44520335190842</v>
      </c>
      <c r="BV101" s="5">
        <f t="shared" si="241"/>
        <v>-0.47488250546022037</v>
      </c>
      <c r="BW101" s="5">
        <f t="shared" si="242"/>
        <v>0.47488250546022037</v>
      </c>
      <c r="BX101">
        <v>-0.30234754085540799</v>
      </c>
      <c r="BY101" s="16">
        <f t="shared" si="157"/>
        <v>302.347540855408</v>
      </c>
      <c r="BZ101" s="5">
        <f t="shared" si="158"/>
        <v>0.7086270488798625</v>
      </c>
      <c r="CA101" s="16">
        <f t="shared" si="198"/>
        <v>7558.6885213852001</v>
      </c>
      <c r="CB101" s="5">
        <f t="shared" si="199"/>
        <v>0.70862704887986261</v>
      </c>
      <c r="CC101" s="14">
        <f t="shared" si="159"/>
        <v>1.1872062636505509E-2</v>
      </c>
      <c r="CD101" s="6">
        <f t="shared" si="200"/>
        <v>5.9688621141611817E-2</v>
      </c>
      <c r="CE101" s="1"/>
      <c r="CF101" s="1"/>
      <c r="CG101" s="5"/>
      <c r="CH101" s="5"/>
      <c r="CI101" s="1"/>
      <c r="CJ101" s="16"/>
      <c r="CK101" s="6"/>
      <c r="CL101" s="14"/>
      <c r="CM101" s="6"/>
      <c r="CN101">
        <v>95</v>
      </c>
      <c r="CO101">
        <v>-23.119786214025101</v>
      </c>
      <c r="CP101" s="5">
        <f t="shared" si="244"/>
        <v>-0.4746572185260014</v>
      </c>
      <c r="CQ101" s="5">
        <f t="shared" si="245"/>
        <v>0.4746572185260014</v>
      </c>
      <c r="CR101">
        <v>-0.18198974430561099</v>
      </c>
      <c r="CS101" s="16">
        <f t="shared" si="246"/>
        <v>181.989744305611</v>
      </c>
      <c r="CT101" s="6">
        <f t="shared" si="162"/>
        <v>0.42653846321627575</v>
      </c>
      <c r="CU101" s="14">
        <f t="shared" si="247"/>
        <v>1.1866430463150035E-2</v>
      </c>
      <c r="CV101" s="6">
        <f t="shared" si="248"/>
        <v>3.5944967995291136E-2</v>
      </c>
      <c r="CW101" s="27">
        <f t="shared" si="262"/>
        <v>0.42653846321627575</v>
      </c>
      <c r="CX101" s="22">
        <f t="shared" si="263"/>
        <v>1.1866430463150035E-2</v>
      </c>
      <c r="CY101" s="27">
        <f t="shared" si="264"/>
        <v>3.5944967995291136E-2</v>
      </c>
      <c r="CZ101" s="19">
        <f t="shared" si="265"/>
        <v>54.625236877525957</v>
      </c>
      <c r="DA101">
        <v>95</v>
      </c>
      <c r="DB101">
        <v>-6.8240588150835499</v>
      </c>
      <c r="DC101" s="5">
        <f t="shared" si="249"/>
        <v>-0.47499221526114965</v>
      </c>
      <c r="DD101" s="5">
        <f t="shared" si="250"/>
        <v>0.47499221526114965</v>
      </c>
      <c r="DE101">
        <v>-1.31619069725275</v>
      </c>
      <c r="DF101" s="16">
        <f t="shared" si="163"/>
        <v>1316.1906972527499</v>
      </c>
      <c r="DG101" s="5">
        <f t="shared" si="164"/>
        <v>3.0848219466861324</v>
      </c>
      <c r="DH101" s="16">
        <f t="shared" si="210"/>
        <v>32904.767431318745</v>
      </c>
      <c r="DI101" s="5">
        <f t="shared" si="211"/>
        <v>3.0848219466861324</v>
      </c>
      <c r="DJ101" s="14">
        <f t="shared" si="165"/>
        <v>1.1874805381528741E-2</v>
      </c>
      <c r="DK101" s="6">
        <f t="shared" si="212"/>
        <v>0.25977873721489136</v>
      </c>
      <c r="DL101">
        <v>84</v>
      </c>
      <c r="DM101">
        <v>-22.973083162298401</v>
      </c>
      <c r="DN101" s="5">
        <f t="shared" si="270"/>
        <v>-0.47486932724560305</v>
      </c>
      <c r="DO101" s="5">
        <f t="shared" si="271"/>
        <v>0.47486932724560305</v>
      </c>
      <c r="DP101">
        <v>-0.181919150054455</v>
      </c>
      <c r="DQ101" s="16">
        <f t="shared" si="272"/>
        <v>181.919150054455</v>
      </c>
      <c r="DR101" s="6">
        <f t="shared" si="166"/>
        <v>0.42637300794012889</v>
      </c>
      <c r="DS101" s="14">
        <f t="shared" si="273"/>
        <v>1.1871733181140076E-2</v>
      </c>
      <c r="DT101" s="6">
        <f t="shared" si="274"/>
        <v>3.591497563451667E-2</v>
      </c>
      <c r="DU101" s="1"/>
      <c r="DV101" s="1"/>
      <c r="DW101" s="5"/>
      <c r="DX101" s="5"/>
      <c r="DY101" s="1"/>
      <c r="DZ101" s="16"/>
      <c r="EA101" s="6"/>
      <c r="EB101" s="14"/>
      <c r="EC101" s="6"/>
      <c r="ED101" s="27">
        <f t="shared" si="218"/>
        <v>1.7555974773131306</v>
      </c>
      <c r="EE101" s="22">
        <f t="shared" si="219"/>
        <v>1.1873269281334409E-2</v>
      </c>
      <c r="EF101" s="27">
        <f t="shared" si="257"/>
        <v>0.1478613375738938</v>
      </c>
      <c r="EG101" s="19">
        <f t="shared" si="258"/>
        <v>225.09014956111326</v>
      </c>
      <c r="EH101">
        <v>95</v>
      </c>
      <c r="EI101">
        <v>-8.4999039173183206</v>
      </c>
      <c r="EJ101" s="5">
        <f t="shared" si="259"/>
        <v>-0.47500120252413147</v>
      </c>
      <c r="EK101" s="5">
        <f t="shared" si="260"/>
        <v>0.47500120252413147</v>
      </c>
      <c r="EL101">
        <v>-1.52730941772461</v>
      </c>
      <c r="EM101" s="16">
        <f t="shared" si="169"/>
        <v>1527.3094177246101</v>
      </c>
      <c r="EN101" s="5">
        <f t="shared" si="170"/>
        <v>3.5796314477920546</v>
      </c>
      <c r="EO101" s="16">
        <f t="shared" si="220"/>
        <v>38182.735443115249</v>
      </c>
      <c r="EP101" s="5">
        <f t="shared" si="221"/>
        <v>3.579631447792055</v>
      </c>
      <c r="EQ101" s="14">
        <f t="shared" si="171"/>
        <v>1.1875030063103286E-2</v>
      </c>
      <c r="ER101" s="6">
        <f t="shared" si="222"/>
        <v>0.30144188509587605</v>
      </c>
      <c r="ES101">
        <v>95</v>
      </c>
      <c r="ET101">
        <v>-22.903570594710999</v>
      </c>
      <c r="EU101" s="5">
        <f t="shared" si="275"/>
        <v>-0.47487677782629945</v>
      </c>
      <c r="EV101" s="5">
        <f t="shared" si="276"/>
        <v>0.47487677782629945</v>
      </c>
      <c r="EW101">
        <v>-2.0608242601156199</v>
      </c>
      <c r="EX101" s="16">
        <f t="shared" si="277"/>
        <v>2060.8242601156198</v>
      </c>
      <c r="EY101" s="6">
        <f t="shared" si="172"/>
        <v>4.8300568596459845</v>
      </c>
      <c r="EZ101" s="14">
        <f t="shared" si="278"/>
        <v>1.1871919445657486E-2</v>
      </c>
      <c r="FA101" s="6">
        <f t="shared" si="279"/>
        <v>0.40684717258696729</v>
      </c>
      <c r="FB101" s="1"/>
      <c r="FC101" s="1"/>
      <c r="FD101" s="5"/>
      <c r="FE101" s="5"/>
      <c r="FF101" s="1"/>
      <c r="FG101" s="16"/>
      <c r="FH101" s="6"/>
      <c r="FI101" s="14"/>
      <c r="FJ101" s="6"/>
      <c r="FK101" s="27">
        <f t="shared" si="226"/>
        <v>4.2048441537190193</v>
      </c>
      <c r="FL101" s="22">
        <f t="shared" si="227"/>
        <v>1.1873474754380386E-2</v>
      </c>
      <c r="FM101" s="27">
        <f t="shared" si="268"/>
        <v>0.35413762531206461</v>
      </c>
      <c r="FN101" s="19">
        <f t="shared" si="269"/>
        <v>521.23171041412638</v>
      </c>
    </row>
    <row r="102" spans="6:170" x14ac:dyDescent="0.25">
      <c r="F102" s="1">
        <v>96</v>
      </c>
      <c r="G102" s="1">
        <v>-6.5363582732040602</v>
      </c>
      <c r="H102" s="5">
        <f t="shared" si="230"/>
        <v>-0.3198756418361306</v>
      </c>
      <c r="I102" s="5">
        <f t="shared" si="231"/>
        <v>0.3198756418361306</v>
      </c>
      <c r="J102" s="5">
        <v>-1.10734533518553</v>
      </c>
      <c r="K102" s="16">
        <f t="shared" si="145"/>
        <v>1107.3453351855301</v>
      </c>
      <c r="L102" s="5">
        <f t="shared" si="146"/>
        <v>2.5953406293410861</v>
      </c>
      <c r="M102" s="16">
        <f t="shared" si="174"/>
        <v>27683.633379638253</v>
      </c>
      <c r="N102" s="5">
        <f t="shared" si="175"/>
        <v>2.5953406293410866</v>
      </c>
      <c r="O102" s="14">
        <f t="shared" si="147"/>
        <v>7.9968910459032646E-3</v>
      </c>
      <c r="P102" s="6">
        <f t="shared" si="176"/>
        <v>0.3245437026018575</v>
      </c>
      <c r="Q102" s="1"/>
      <c r="R102" s="1"/>
      <c r="S102" s="5"/>
      <c r="T102" s="5"/>
      <c r="U102" s="1"/>
      <c r="V102" s="16"/>
      <c r="W102" s="6"/>
      <c r="X102" s="14"/>
      <c r="Y102" s="6"/>
      <c r="Z102" s="1"/>
      <c r="AA102" s="1"/>
      <c r="AB102" s="5"/>
      <c r="AC102" s="5"/>
      <c r="AD102" s="1"/>
      <c r="AE102" s="16"/>
      <c r="AF102" s="6"/>
      <c r="AG102" s="14"/>
      <c r="AH102" s="6"/>
      <c r="AI102" s="27"/>
      <c r="AJ102" s="22"/>
      <c r="AK102" s="27"/>
      <c r="AM102">
        <v>96</v>
      </c>
      <c r="AN102">
        <v>-6.5688016871984498</v>
      </c>
      <c r="AO102" s="5">
        <f t="shared" si="233"/>
        <v>-0.31982181139052024</v>
      </c>
      <c r="AP102" s="5">
        <f t="shared" si="234"/>
        <v>0.31982181139052024</v>
      </c>
      <c r="AQ102">
        <v>-1.21184438467026</v>
      </c>
      <c r="AR102" s="16">
        <f t="shared" ref="AR102:AR133" si="282">(AQ102*-1)*1000</f>
        <v>1211.8443846702601</v>
      </c>
      <c r="AS102" s="5">
        <f t="shared" ref="AS102:AS133" si="283">1.5*((AR102*$B$3)/($C$3*$D$6))</f>
        <v>2.8402602765709219</v>
      </c>
      <c r="AT102" s="16">
        <f t="shared" si="186"/>
        <v>30296.109616756501</v>
      </c>
      <c r="AU102" s="5">
        <f t="shared" si="187"/>
        <v>2.8402602765709219</v>
      </c>
      <c r="AV102" s="14">
        <f t="shared" ref="AV102:AV133" si="284">AP102/40</f>
        <v>7.9955452847630063E-3</v>
      </c>
      <c r="AW102" s="6">
        <f t="shared" si="188"/>
        <v>0.35523034082285354</v>
      </c>
      <c r="AX102" s="1"/>
      <c r="AY102" s="1"/>
      <c r="AZ102" s="5"/>
      <c r="BA102" s="5"/>
      <c r="BB102" s="1"/>
      <c r="BC102" s="16"/>
      <c r="BD102" s="6"/>
      <c r="BE102" s="14"/>
      <c r="BF102" s="6"/>
      <c r="BG102">
        <v>97</v>
      </c>
      <c r="BH102">
        <v>-22.8857564425028</v>
      </c>
      <c r="BI102" s="5">
        <f t="shared" si="236"/>
        <v>-0.4772134196347011</v>
      </c>
      <c r="BJ102" s="5">
        <f t="shared" si="237"/>
        <v>0.4772134196347011</v>
      </c>
      <c r="BK102">
        <v>-1.57056860625744</v>
      </c>
      <c r="BL102" s="16">
        <f t="shared" si="192"/>
        <v>1567.96984374523</v>
      </c>
      <c r="BM102" s="6">
        <f t="shared" si="238"/>
        <v>3.6749293212778831</v>
      </c>
      <c r="BN102" s="14">
        <f t="shared" si="239"/>
        <v>1.1930335490867527E-2</v>
      </c>
      <c r="BO102" s="6">
        <f t="shared" si="240"/>
        <v>0.30803235366607923</v>
      </c>
      <c r="BP102" s="27">
        <f t="shared" si="194"/>
        <v>3.2575947989244023</v>
      </c>
      <c r="BQ102" s="22">
        <f t="shared" si="195"/>
        <v>9.962940387815266E-3</v>
      </c>
      <c r="BR102" s="27">
        <f t="shared" si="280"/>
        <v>0.32697122256281486</v>
      </c>
      <c r="BS102" s="19">
        <f t="shared" si="281"/>
        <v>340.96993034870195</v>
      </c>
      <c r="BT102">
        <v>96</v>
      </c>
      <c r="BU102">
        <v>-6.4501128654997899</v>
      </c>
      <c r="BV102" s="5">
        <f t="shared" si="241"/>
        <v>-0.4797920190515903</v>
      </c>
      <c r="BW102" s="5">
        <f t="shared" si="242"/>
        <v>0.4797920190515903</v>
      </c>
      <c r="BX102">
        <v>-0.31667202711105302</v>
      </c>
      <c r="BY102" s="16">
        <f t="shared" si="157"/>
        <v>316.67202711105301</v>
      </c>
      <c r="BZ102" s="5">
        <f t="shared" si="158"/>
        <v>0.74220006354153056</v>
      </c>
      <c r="CA102" s="16">
        <f t="shared" si="198"/>
        <v>7916.8006777763258</v>
      </c>
      <c r="CB102" s="5">
        <f t="shared" si="199"/>
        <v>0.74220006354153056</v>
      </c>
      <c r="CC102" s="14">
        <f t="shared" si="159"/>
        <v>1.1994800476289758E-2</v>
      </c>
      <c r="CD102" s="6">
        <f t="shared" si="200"/>
        <v>6.1876816126174412E-2</v>
      </c>
      <c r="CE102" s="1"/>
      <c r="CF102" s="1"/>
      <c r="CG102" s="5"/>
      <c r="CH102" s="5"/>
      <c r="CI102" s="1"/>
      <c r="CJ102" s="16"/>
      <c r="CK102" s="6"/>
      <c r="CL102" s="14"/>
      <c r="CM102" s="6"/>
      <c r="CN102">
        <v>96</v>
      </c>
      <c r="CO102">
        <v>-23.1248994544327</v>
      </c>
      <c r="CP102" s="5">
        <f t="shared" si="244"/>
        <v>-0.47977045893360071</v>
      </c>
      <c r="CQ102" s="5">
        <f t="shared" si="245"/>
        <v>0.47977045893360071</v>
      </c>
      <c r="CR102">
        <v>-0.18265992403030401</v>
      </c>
      <c r="CS102" s="16">
        <f t="shared" si="246"/>
        <v>182.65992403030401</v>
      </c>
      <c r="CT102" s="6">
        <f t="shared" si="162"/>
        <v>0.42810919694602506</v>
      </c>
      <c r="CU102" s="14">
        <f t="shared" si="247"/>
        <v>1.1994261473340017E-2</v>
      </c>
      <c r="CV102" s="6">
        <f t="shared" si="248"/>
        <v>3.5692835102652663E-2</v>
      </c>
      <c r="CW102" s="27">
        <f t="shared" si="262"/>
        <v>0.42810919694602506</v>
      </c>
      <c r="CX102" s="22">
        <f t="shared" si="263"/>
        <v>1.1994261473340017E-2</v>
      </c>
      <c r="CY102" s="27">
        <f t="shared" si="264"/>
        <v>3.5692835102652663E-2</v>
      </c>
      <c r="CZ102" s="19">
        <f t="shared" si="265"/>
        <v>53.779229345927249</v>
      </c>
      <c r="DA102">
        <v>96</v>
      </c>
      <c r="DB102">
        <v>-6.8290549416756496</v>
      </c>
      <c r="DC102" s="5">
        <f t="shared" si="249"/>
        <v>-0.47998834185324935</v>
      </c>
      <c r="DD102" s="5">
        <f t="shared" si="250"/>
        <v>0.47998834185324935</v>
      </c>
      <c r="DE102">
        <v>-1.3636460527777701</v>
      </c>
      <c r="DF102" s="16">
        <f t="shared" si="163"/>
        <v>1363.6460527777701</v>
      </c>
      <c r="DG102" s="5">
        <f t="shared" si="164"/>
        <v>3.1960454361978985</v>
      </c>
      <c r="DH102" s="16">
        <f t="shared" si="210"/>
        <v>34091.151319444252</v>
      </c>
      <c r="DI102" s="5">
        <f t="shared" si="211"/>
        <v>3.1960454361978989</v>
      </c>
      <c r="DJ102" s="14">
        <f t="shared" si="165"/>
        <v>1.1999708546331233E-2</v>
      </c>
      <c r="DK102" s="6">
        <f t="shared" si="212"/>
        <v>0.26634358858449531</v>
      </c>
      <c r="DL102">
        <v>84</v>
      </c>
      <c r="DM102">
        <v>-22.978179499201101</v>
      </c>
      <c r="DN102" s="5">
        <f t="shared" si="270"/>
        <v>-0.47996566414830255</v>
      </c>
      <c r="DO102" s="5">
        <f t="shared" si="271"/>
        <v>0.47996566414830255</v>
      </c>
      <c r="DP102">
        <v>-0.18331911414861701</v>
      </c>
      <c r="DQ102" s="16">
        <f t="shared" si="272"/>
        <v>183.31911414861702</v>
      </c>
      <c r="DR102" s="6">
        <f t="shared" si="166"/>
        <v>0.4296541737858211</v>
      </c>
      <c r="DS102" s="14">
        <f t="shared" si="273"/>
        <v>1.1999141603707564E-2</v>
      </c>
      <c r="DT102" s="6">
        <f t="shared" si="274"/>
        <v>3.5807075870582614E-2</v>
      </c>
      <c r="DU102" s="1"/>
      <c r="DV102" s="1"/>
      <c r="DW102" s="5"/>
      <c r="DX102" s="5"/>
      <c r="DY102" s="1"/>
      <c r="DZ102" s="16"/>
      <c r="EA102" s="6"/>
      <c r="EB102" s="14"/>
      <c r="EC102" s="6"/>
      <c r="ED102" s="27">
        <f t="shared" si="218"/>
        <v>1.8128498049918598</v>
      </c>
      <c r="EE102" s="22">
        <f t="shared" si="219"/>
        <v>1.1999425075019398E-2</v>
      </c>
      <c r="EF102" s="27">
        <f t="shared" si="257"/>
        <v>0.15107805529498913</v>
      </c>
      <c r="EG102" s="19">
        <f t="shared" si="258"/>
        <v>226.80883357606137</v>
      </c>
      <c r="EH102">
        <v>96</v>
      </c>
      <c r="EI102">
        <v>-8.5048088208628805</v>
      </c>
      <c r="EJ102" s="5">
        <f t="shared" si="259"/>
        <v>-0.47990610606869133</v>
      </c>
      <c r="EK102" s="5">
        <f t="shared" si="260"/>
        <v>0.47990610606869133</v>
      </c>
      <c r="EL102">
        <v>-1.52599737048149</v>
      </c>
      <c r="EM102" s="16">
        <f t="shared" si="169"/>
        <v>1525.99737048149</v>
      </c>
      <c r="EN102" s="5">
        <f t="shared" si="170"/>
        <v>3.5765563370659921</v>
      </c>
      <c r="EO102" s="16">
        <f t="shared" si="220"/>
        <v>38149.934262037248</v>
      </c>
      <c r="EP102" s="5">
        <f t="shared" si="221"/>
        <v>3.5765563370659921</v>
      </c>
      <c r="EQ102" s="14">
        <f t="shared" si="171"/>
        <v>1.1997652651717284E-2</v>
      </c>
      <c r="ER102" s="6">
        <f t="shared" si="222"/>
        <v>0.29810467438012234</v>
      </c>
      <c r="ES102">
        <v>96</v>
      </c>
      <c r="ET102">
        <v>-22.9084880245444</v>
      </c>
      <c r="EU102" s="5">
        <f t="shared" si="275"/>
        <v>-0.47979420765970104</v>
      </c>
      <c r="EV102" s="5">
        <f t="shared" si="276"/>
        <v>0.47979420765970104</v>
      </c>
      <c r="EW102">
        <v>-2.1311435848474498</v>
      </c>
      <c r="EX102" s="16">
        <f t="shared" si="277"/>
        <v>2131.1435848474498</v>
      </c>
      <c r="EY102" s="6">
        <f t="shared" si="172"/>
        <v>4.9948677769862098</v>
      </c>
      <c r="EZ102" s="14">
        <f t="shared" si="278"/>
        <v>1.1994855191492525E-2</v>
      </c>
      <c r="FA102" s="6">
        <f t="shared" si="279"/>
        <v>0.41641751377948033</v>
      </c>
      <c r="FB102" s="1"/>
      <c r="FC102" s="1"/>
      <c r="FD102" s="5"/>
      <c r="FE102" s="5"/>
      <c r="FF102" s="1"/>
      <c r="FG102" s="16"/>
      <c r="FH102" s="6"/>
      <c r="FI102" s="14"/>
      <c r="FJ102" s="6"/>
      <c r="FK102" s="27">
        <f t="shared" si="226"/>
        <v>4.2857120570261014</v>
      </c>
      <c r="FL102" s="22">
        <f t="shared" si="227"/>
        <v>1.1996253921604905E-2</v>
      </c>
      <c r="FM102" s="27">
        <f t="shared" si="268"/>
        <v>0.35725419660446317</v>
      </c>
      <c r="FN102" s="19">
        <f t="shared" si="269"/>
        <v>540.71679829473374</v>
      </c>
    </row>
    <row r="103" spans="6:170" x14ac:dyDescent="0.25">
      <c r="F103" s="1">
        <v>97</v>
      </c>
      <c r="G103" s="1">
        <v>-6.5397341313228301</v>
      </c>
      <c r="H103" s="5">
        <f t="shared" si="230"/>
        <v>-0.32325149995490055</v>
      </c>
      <c r="I103" s="5">
        <f t="shared" si="231"/>
        <v>0.32325149995490055</v>
      </c>
      <c r="J103" s="5">
        <v>-1.12382993102074</v>
      </c>
      <c r="K103" s="16">
        <f t="shared" si="145"/>
        <v>1123.8299310207401</v>
      </c>
      <c r="L103" s="5">
        <f t="shared" si="146"/>
        <v>2.6339764008298596</v>
      </c>
      <c r="M103" s="16">
        <f t="shared" si="174"/>
        <v>28095.748275518501</v>
      </c>
      <c r="N103" s="5">
        <f t="shared" si="175"/>
        <v>2.6339764008298596</v>
      </c>
      <c r="O103" s="14">
        <f t="shared" si="147"/>
        <v>8.081287498872514E-3</v>
      </c>
      <c r="P103" s="6">
        <f t="shared" si="176"/>
        <v>0.32593524252136147</v>
      </c>
      <c r="Q103" s="1"/>
      <c r="R103" s="1"/>
      <c r="S103" s="5"/>
      <c r="T103" s="5"/>
      <c r="U103" s="1"/>
      <c r="V103" s="16"/>
      <c r="W103" s="6"/>
      <c r="X103" s="14"/>
      <c r="Y103" s="6"/>
      <c r="Z103" s="1"/>
      <c r="AA103" s="1"/>
      <c r="AB103" s="5"/>
      <c r="AC103" s="5"/>
      <c r="AD103" s="1"/>
      <c r="AE103" s="16"/>
      <c r="AF103" s="6"/>
      <c r="AG103" s="14"/>
      <c r="AH103" s="6"/>
      <c r="AI103" s="27"/>
      <c r="AJ103" s="22"/>
      <c r="AK103" s="27"/>
      <c r="AM103">
        <v>97</v>
      </c>
      <c r="AN103">
        <v>-6.5721533774960497</v>
      </c>
      <c r="AO103" s="5">
        <f t="shared" si="233"/>
        <v>-0.32317350168812009</v>
      </c>
      <c r="AP103" s="5">
        <f t="shared" si="234"/>
        <v>0.32317350168812009</v>
      </c>
      <c r="AQ103">
        <v>-1.2281458824872999</v>
      </c>
      <c r="AR103" s="16">
        <f t="shared" si="282"/>
        <v>1228.1458824873</v>
      </c>
      <c r="AS103" s="5">
        <f t="shared" si="283"/>
        <v>2.8784669120796091</v>
      </c>
      <c r="AT103" s="16">
        <f t="shared" si="186"/>
        <v>30703.647062182499</v>
      </c>
      <c r="AU103" s="5">
        <f t="shared" si="187"/>
        <v>2.8784669120796096</v>
      </c>
      <c r="AV103" s="14">
        <f t="shared" si="284"/>
        <v>8.0793375422030019E-3</v>
      </c>
      <c r="AW103" s="6">
        <f t="shared" si="188"/>
        <v>0.35627511501329534</v>
      </c>
      <c r="AX103" s="1"/>
      <c r="AY103" s="1"/>
      <c r="AZ103" s="5"/>
      <c r="BA103" s="5"/>
      <c r="BB103" s="1"/>
      <c r="BC103" s="16"/>
      <c r="BD103" s="6"/>
      <c r="BE103" s="14"/>
      <c r="BF103" s="6"/>
      <c r="BG103">
        <v>98</v>
      </c>
      <c r="BH103">
        <v>-22.890759926543399</v>
      </c>
      <c r="BI103" s="5">
        <f t="shared" si="236"/>
        <v>-0.48221690367530101</v>
      </c>
      <c r="BJ103" s="5">
        <f t="shared" si="237"/>
        <v>0.48221690367530101</v>
      </c>
      <c r="BK103">
        <v>-1.56764257699251</v>
      </c>
      <c r="BL103" s="16">
        <f t="shared" si="192"/>
        <v>1563.8878569006899</v>
      </c>
      <c r="BM103" s="6">
        <f t="shared" si="238"/>
        <v>3.6653621646109924</v>
      </c>
      <c r="BN103" s="14">
        <f t="shared" si="239"/>
        <v>1.2055422591882525E-2</v>
      </c>
      <c r="BO103" s="6">
        <f t="shared" si="240"/>
        <v>0.30404261125437865</v>
      </c>
      <c r="BP103" s="27">
        <f t="shared" si="194"/>
        <v>3.2719145383453005</v>
      </c>
      <c r="BQ103" s="22">
        <f t="shared" si="195"/>
        <v>1.0067380067042764E-2</v>
      </c>
      <c r="BR103" s="27">
        <f t="shared" si="280"/>
        <v>0.32500159093590342</v>
      </c>
      <c r="BS103" s="19">
        <f t="shared" si="281"/>
        <v>337.82109007330399</v>
      </c>
      <c r="BT103">
        <v>97</v>
      </c>
      <c r="BU103">
        <v>-6.4551669669230298</v>
      </c>
      <c r="BV103" s="5">
        <f t="shared" si="241"/>
        <v>-0.48484612047483022</v>
      </c>
      <c r="BW103" s="5">
        <f t="shared" si="242"/>
        <v>0.48484612047483022</v>
      </c>
      <c r="BX103">
        <v>-0.33002141863107698</v>
      </c>
      <c r="BY103" s="16">
        <f t="shared" si="157"/>
        <v>330.02141863107698</v>
      </c>
      <c r="BZ103" s="5">
        <f t="shared" si="158"/>
        <v>0.77348769991658661</v>
      </c>
      <c r="CA103" s="16">
        <f t="shared" si="198"/>
        <v>8250.535465776924</v>
      </c>
      <c r="CB103" s="5">
        <f t="shared" si="199"/>
        <v>0.77348769991658661</v>
      </c>
      <c r="CC103" s="14">
        <f t="shared" si="159"/>
        <v>1.2121153011870755E-2</v>
      </c>
      <c r="CD103" s="6">
        <f t="shared" si="200"/>
        <v>6.3813046428757861E-2</v>
      </c>
      <c r="CE103" s="1"/>
      <c r="CF103" s="1"/>
      <c r="CG103" s="5"/>
      <c r="CH103" s="5"/>
      <c r="CI103" s="1"/>
      <c r="CJ103" s="16"/>
      <c r="CK103" s="6"/>
      <c r="CL103" s="14"/>
      <c r="CM103" s="6"/>
      <c r="CN103">
        <v>97</v>
      </c>
      <c r="CO103">
        <v>-23.129925662744501</v>
      </c>
      <c r="CP103" s="5">
        <f t="shared" si="244"/>
        <v>-0.48479666724540138</v>
      </c>
      <c r="CQ103" s="5">
        <f t="shared" si="245"/>
        <v>0.48479666724540138</v>
      </c>
      <c r="CR103">
        <v>-0.18255859613418601</v>
      </c>
      <c r="CS103" s="16">
        <f t="shared" si="246"/>
        <v>182.55859613418602</v>
      </c>
      <c r="CT103" s="6">
        <f t="shared" si="162"/>
        <v>0.42787170968949845</v>
      </c>
      <c r="CU103" s="14">
        <f t="shared" si="247"/>
        <v>1.2119916681135035E-2</v>
      </c>
      <c r="CV103" s="6">
        <f t="shared" si="248"/>
        <v>3.5303189035572488E-2</v>
      </c>
      <c r="CW103" s="27">
        <f t="shared" si="262"/>
        <v>0.42787170968949845</v>
      </c>
      <c r="CX103" s="22">
        <f t="shared" si="263"/>
        <v>1.2119916681135035E-2</v>
      </c>
      <c r="CY103" s="27">
        <f t="shared" si="264"/>
        <v>3.5303189035572488E-2</v>
      </c>
      <c r="CZ103" s="19">
        <f t="shared" si="265"/>
        <v>53.128492495202195</v>
      </c>
      <c r="DA103">
        <v>97</v>
      </c>
      <c r="DB103">
        <v>-6.8340648052759398</v>
      </c>
      <c r="DC103" s="5">
        <f t="shared" si="249"/>
        <v>-0.48499820545353955</v>
      </c>
      <c r="DD103" s="5">
        <f t="shared" si="250"/>
        <v>0.48499820545353955</v>
      </c>
      <c r="DE103">
        <v>-1.4103554189205201</v>
      </c>
      <c r="DF103" s="16">
        <f t="shared" si="163"/>
        <v>1410.3554189205202</v>
      </c>
      <c r="DG103" s="5">
        <f t="shared" si="164"/>
        <v>3.3055205130949687</v>
      </c>
      <c r="DH103" s="16">
        <f t="shared" si="210"/>
        <v>35258.885473013004</v>
      </c>
      <c r="DI103" s="5">
        <f t="shared" si="211"/>
        <v>3.3055205130949692</v>
      </c>
      <c r="DJ103" s="14">
        <f t="shared" si="165"/>
        <v>1.2124955136338489E-2</v>
      </c>
      <c r="DK103" s="6">
        <f t="shared" si="212"/>
        <v>0.27262125722744524</v>
      </c>
      <c r="DL103">
        <v>84</v>
      </c>
      <c r="DM103">
        <v>-22.983029687543599</v>
      </c>
      <c r="DN103" s="5">
        <f t="shared" si="270"/>
        <v>-0.48481585249080084</v>
      </c>
      <c r="DO103" s="5">
        <f t="shared" si="271"/>
        <v>0.48481585249080084</v>
      </c>
      <c r="DP103">
        <v>-0.18332879990339301</v>
      </c>
      <c r="DQ103" s="16">
        <f t="shared" si="272"/>
        <v>183.32879990339302</v>
      </c>
      <c r="DR103" s="6">
        <f t="shared" si="166"/>
        <v>0.42967687477357736</v>
      </c>
      <c r="DS103" s="14">
        <f t="shared" si="273"/>
        <v>1.2120396312270021E-2</v>
      </c>
      <c r="DT103" s="6">
        <f t="shared" si="274"/>
        <v>3.5450728153055208E-2</v>
      </c>
      <c r="DU103" s="1"/>
      <c r="DV103" s="1"/>
      <c r="DW103" s="5"/>
      <c r="DX103" s="5"/>
      <c r="DY103" s="1"/>
      <c r="DZ103" s="16"/>
      <c r="EA103" s="6"/>
      <c r="EB103" s="14"/>
      <c r="EC103" s="6"/>
      <c r="ED103" s="27">
        <f t="shared" si="218"/>
        <v>1.867598693934273</v>
      </c>
      <c r="EE103" s="22">
        <f t="shared" si="219"/>
        <v>1.2122675724304255E-2</v>
      </c>
      <c r="EF103" s="27">
        <f t="shared" si="257"/>
        <v>0.15405829013391831</v>
      </c>
      <c r="EG103" s="19">
        <f t="shared" si="258"/>
        <v>241.48050697439146</v>
      </c>
      <c r="EH103">
        <v>97</v>
      </c>
      <c r="EI103">
        <v>-8.5098218509599697</v>
      </c>
      <c r="EJ103" s="5">
        <f t="shared" si="259"/>
        <v>-0.48491913616578053</v>
      </c>
      <c r="EK103" s="5">
        <f t="shared" si="260"/>
        <v>0.48491913616578053</v>
      </c>
      <c r="EL103">
        <v>-1.5293380245566399</v>
      </c>
      <c r="EM103" s="16">
        <f t="shared" si="169"/>
        <v>1529.33802455664</v>
      </c>
      <c r="EN103" s="5">
        <f t="shared" si="170"/>
        <v>3.5843859950546246</v>
      </c>
      <c r="EO103" s="16">
        <f t="shared" si="220"/>
        <v>38233.450613916</v>
      </c>
      <c r="EP103" s="5">
        <f t="shared" si="221"/>
        <v>3.5843859950546251</v>
      </c>
      <c r="EQ103" s="14">
        <f t="shared" si="171"/>
        <v>1.2122978404144513E-2</v>
      </c>
      <c r="ER103" s="6">
        <f t="shared" si="222"/>
        <v>0.29566876023050753</v>
      </c>
      <c r="ES103">
        <v>97</v>
      </c>
      <c r="ET103">
        <v>-22.913477026518699</v>
      </c>
      <c r="EU103" s="5">
        <f t="shared" si="275"/>
        <v>-0.48478320963399923</v>
      </c>
      <c r="EV103" s="5">
        <f t="shared" si="276"/>
        <v>0.48478320963399923</v>
      </c>
      <c r="EW103">
        <v>-2.1946078166365601</v>
      </c>
      <c r="EX103" s="16">
        <f t="shared" si="277"/>
        <v>2194.6078166365601</v>
      </c>
      <c r="EY103" s="6">
        <f t="shared" si="172"/>
        <v>5.1436120702419377</v>
      </c>
      <c r="EZ103" s="14">
        <f t="shared" si="278"/>
        <v>1.211958024084998E-2</v>
      </c>
      <c r="FA103" s="6">
        <f t="shared" si="279"/>
        <v>0.42440513351320508</v>
      </c>
      <c r="FB103" s="1"/>
      <c r="FC103" s="1"/>
      <c r="FD103" s="5"/>
      <c r="FE103" s="5"/>
      <c r="FF103" s="1"/>
      <c r="FG103" s="16"/>
      <c r="FH103" s="6"/>
      <c r="FI103" s="14"/>
      <c r="FJ103" s="6"/>
      <c r="FK103" s="27">
        <f t="shared" si="226"/>
        <v>4.3639990326482812</v>
      </c>
      <c r="FL103" s="22">
        <f t="shared" si="227"/>
        <v>1.2121279322497246E-2</v>
      </c>
      <c r="FM103" s="27">
        <f t="shared" si="268"/>
        <v>0.36002792416050045</v>
      </c>
      <c r="FN103" s="19">
        <f t="shared" si="269"/>
        <v>558.15980323582232</v>
      </c>
    </row>
    <row r="104" spans="6:170" x14ac:dyDescent="0.25">
      <c r="F104" s="1">
        <v>98</v>
      </c>
      <c r="G104" s="1">
        <v>-6.5430869392075399</v>
      </c>
      <c r="H104" s="5">
        <f t="shared" si="230"/>
        <v>-0.32660430783961036</v>
      </c>
      <c r="I104" s="5">
        <f t="shared" si="231"/>
        <v>0.32660430783961036</v>
      </c>
      <c r="J104" s="5">
        <v>-1.1439060792326901</v>
      </c>
      <c r="K104" s="16">
        <f t="shared" si="145"/>
        <v>1143.90607923269</v>
      </c>
      <c r="L104" s="5">
        <f t="shared" si="146"/>
        <v>2.6810298732016173</v>
      </c>
      <c r="M104" s="16">
        <f t="shared" si="174"/>
        <v>28597.651980817249</v>
      </c>
      <c r="N104" s="5">
        <f t="shared" si="175"/>
        <v>2.6810298732016173</v>
      </c>
      <c r="O104" s="14">
        <f t="shared" si="147"/>
        <v>8.1651076959902598E-3</v>
      </c>
      <c r="P104" s="6">
        <f t="shared" si="176"/>
        <v>0.32835205278654483</v>
      </c>
      <c r="Q104" s="1"/>
      <c r="R104" s="1"/>
      <c r="S104" s="5"/>
      <c r="T104" s="5"/>
      <c r="U104" s="1"/>
      <c r="V104" s="16"/>
      <c r="W104" s="6"/>
      <c r="X104" s="14"/>
      <c r="Y104" s="6"/>
      <c r="Z104" s="1"/>
      <c r="AA104" s="1"/>
      <c r="AB104" s="5"/>
      <c r="AC104" s="5"/>
      <c r="AD104" s="1"/>
      <c r="AE104" s="16"/>
      <c r="AF104" s="6"/>
      <c r="AG104" s="14"/>
      <c r="AH104" s="6"/>
      <c r="AI104" s="27"/>
      <c r="AJ104" s="22"/>
      <c r="AK104" s="27"/>
      <c r="AM104">
        <v>98</v>
      </c>
      <c r="AN104">
        <v>-6.5755050212275199</v>
      </c>
      <c r="AO104" s="5">
        <f t="shared" si="233"/>
        <v>-0.32652514541959032</v>
      </c>
      <c r="AP104" s="5">
        <f t="shared" si="234"/>
        <v>0.32652514541959032</v>
      </c>
      <c r="AQ104">
        <v>-1.2434188276529301</v>
      </c>
      <c r="AR104" s="16">
        <f t="shared" si="282"/>
        <v>1243.4188276529301</v>
      </c>
      <c r="AS104" s="5">
        <f t="shared" si="283"/>
        <v>2.9142628773115549</v>
      </c>
      <c r="AT104" s="16">
        <f t="shared" si="186"/>
        <v>31085.470691323251</v>
      </c>
      <c r="AU104" s="5">
        <f t="shared" si="187"/>
        <v>2.9142628773115549</v>
      </c>
      <c r="AV104" s="14">
        <f t="shared" si="284"/>
        <v>8.1631286354897584E-3</v>
      </c>
      <c r="AW104" s="6">
        <f t="shared" si="188"/>
        <v>0.35700317947234084</v>
      </c>
      <c r="AX104" s="1"/>
      <c r="AY104" s="1"/>
      <c r="AZ104" s="5"/>
      <c r="BA104" s="5"/>
      <c r="BB104" s="1"/>
      <c r="BC104" s="16"/>
      <c r="BD104" s="6"/>
      <c r="BE104" s="14"/>
      <c r="BF104" s="6"/>
      <c r="BG104">
        <v>99</v>
      </c>
      <c r="BH104">
        <v>-22.895642292081298</v>
      </c>
      <c r="BI104" s="5">
        <f t="shared" si="236"/>
        <v>-0.4870992692131999</v>
      </c>
      <c r="BJ104" s="5">
        <f t="shared" si="237"/>
        <v>0.4870992692131999</v>
      </c>
      <c r="BK104">
        <v>-1.5683403238654099</v>
      </c>
      <c r="BL104" s="16">
        <f t="shared" si="192"/>
        <v>1566.1733224988</v>
      </c>
      <c r="BM104" s="6">
        <f t="shared" si="238"/>
        <v>3.6707187246065622</v>
      </c>
      <c r="BN104" s="14">
        <f t="shared" si="239"/>
        <v>1.2177481730329998E-2</v>
      </c>
      <c r="BO104" s="6">
        <f t="shared" si="240"/>
        <v>0.30143496051930346</v>
      </c>
      <c r="BP104" s="27">
        <f t="shared" si="194"/>
        <v>3.2924908009590586</v>
      </c>
      <c r="BQ104" s="22">
        <f t="shared" si="195"/>
        <v>1.0170305182909879E-2</v>
      </c>
      <c r="BR104" s="27">
        <f t="shared" si="280"/>
        <v>0.32373569344720754</v>
      </c>
      <c r="BS104" s="19">
        <f t="shared" si="281"/>
        <v>353.44518917191681</v>
      </c>
      <c r="BT104">
        <v>98</v>
      </c>
      <c r="BU104">
        <v>-6.4601428838149699</v>
      </c>
      <c r="BV104" s="5">
        <f t="shared" si="241"/>
        <v>-0.48982203736677032</v>
      </c>
      <c r="BW104" s="5">
        <f t="shared" si="242"/>
        <v>0.48982203736677032</v>
      </c>
      <c r="BX104">
        <v>-0.34675132483243898</v>
      </c>
      <c r="BY104" s="16">
        <f t="shared" si="157"/>
        <v>346.75132483243897</v>
      </c>
      <c r="BZ104" s="5">
        <f t="shared" si="158"/>
        <v>0.8126984175760289</v>
      </c>
      <c r="CA104" s="16">
        <f t="shared" si="198"/>
        <v>8668.7831208109747</v>
      </c>
      <c r="CB104" s="5">
        <f t="shared" si="199"/>
        <v>0.8126984175760289</v>
      </c>
      <c r="CC104" s="14">
        <f t="shared" si="159"/>
        <v>1.2245550934169258E-2</v>
      </c>
      <c r="CD104" s="6">
        <f t="shared" si="200"/>
        <v>6.6366831671764437E-2</v>
      </c>
      <c r="CE104" s="1"/>
      <c r="CF104" s="1"/>
      <c r="CG104" s="5"/>
      <c r="CH104" s="5"/>
      <c r="CI104" s="1"/>
      <c r="CJ104" s="16"/>
      <c r="CK104" s="6"/>
      <c r="CL104" s="14"/>
      <c r="CM104" s="6"/>
      <c r="CN104">
        <v>98</v>
      </c>
      <c r="CO104">
        <v>-23.1349104737671</v>
      </c>
      <c r="CP104" s="5">
        <f t="shared" si="244"/>
        <v>-0.48978147826800011</v>
      </c>
      <c r="CQ104" s="5">
        <f t="shared" si="245"/>
        <v>0.48978147826800011</v>
      </c>
      <c r="CR104">
        <v>-0.18123704940080601</v>
      </c>
      <c r="CS104" s="16">
        <f t="shared" si="246"/>
        <v>181.237049400806</v>
      </c>
      <c r="CT104" s="6">
        <f t="shared" si="162"/>
        <v>0.42477433453313906</v>
      </c>
      <c r="CU104" s="14">
        <f t="shared" si="247"/>
        <v>1.2244536956700003E-2</v>
      </c>
      <c r="CV104" s="6">
        <f t="shared" si="248"/>
        <v>3.4690926740248013E-2</v>
      </c>
      <c r="CW104" s="27">
        <f t="shared" si="262"/>
        <v>0.42477433453313906</v>
      </c>
      <c r="CX104" s="22">
        <f t="shared" si="263"/>
        <v>1.2244536956700003E-2</v>
      </c>
      <c r="CY104" s="27">
        <f t="shared" si="264"/>
        <v>3.4690926740248006E-2</v>
      </c>
      <c r="CZ104" s="19">
        <f t="shared" si="265"/>
        <v>57.450191812875808</v>
      </c>
      <c r="DA104">
        <v>98</v>
      </c>
      <c r="DB104">
        <v>-6.8391315726863802</v>
      </c>
      <c r="DC104" s="5">
        <f t="shared" si="249"/>
        <v>-0.49006497286397988</v>
      </c>
      <c r="DD104" s="5">
        <f t="shared" si="250"/>
        <v>0.49006497286397988</v>
      </c>
      <c r="DE104">
        <v>-1.4577137306332599</v>
      </c>
      <c r="DF104" s="16">
        <f t="shared" si="163"/>
        <v>1457.71373063326</v>
      </c>
      <c r="DG104" s="5">
        <f t="shared" si="164"/>
        <v>3.416516556171703</v>
      </c>
      <c r="DH104" s="16">
        <f t="shared" si="210"/>
        <v>36442.8432658315</v>
      </c>
      <c r="DI104" s="5">
        <f t="shared" si="211"/>
        <v>3.4165165561717035</v>
      </c>
      <c r="DJ104" s="14">
        <f t="shared" si="165"/>
        <v>1.2251624321599496E-2</v>
      </c>
      <c r="DK104" s="6">
        <f t="shared" si="212"/>
        <v>0.27886233420889484</v>
      </c>
      <c r="DL104">
        <v>84</v>
      </c>
      <c r="DM104">
        <v>-22.9881509838916</v>
      </c>
      <c r="DN104" s="5">
        <f t="shared" si="270"/>
        <v>-0.48993714883880202</v>
      </c>
      <c r="DO104" s="5">
        <f t="shared" si="271"/>
        <v>0.48993714883880202</v>
      </c>
      <c r="DP104">
        <v>-0.18475558608770401</v>
      </c>
      <c r="DQ104" s="16">
        <f t="shared" si="272"/>
        <v>184.75558608770402</v>
      </c>
      <c r="DR104" s="6">
        <f t="shared" si="166"/>
        <v>0.43302090489305634</v>
      </c>
      <c r="DS104" s="14">
        <f t="shared" si="273"/>
        <v>1.224842872097005E-2</v>
      </c>
      <c r="DT104" s="6">
        <f t="shared" si="274"/>
        <v>3.535317996762298E-2</v>
      </c>
      <c r="DU104" s="1"/>
      <c r="DV104" s="1"/>
      <c r="DW104" s="5"/>
      <c r="DX104" s="5"/>
      <c r="DY104" s="1"/>
      <c r="DZ104" s="16"/>
      <c r="EA104" s="6"/>
      <c r="EB104" s="14"/>
      <c r="EC104" s="6"/>
      <c r="ED104" s="27">
        <f t="shared" si="218"/>
        <v>1.9247687305323797</v>
      </c>
      <c r="EE104" s="22">
        <f t="shared" si="219"/>
        <v>1.2250026521284773E-2</v>
      </c>
      <c r="EF104" s="27">
        <f t="shared" si="257"/>
        <v>0.15712363782952132</v>
      </c>
      <c r="EG104" s="19">
        <f t="shared" si="258"/>
        <v>242.45487712053068</v>
      </c>
      <c r="EH104">
        <v>98</v>
      </c>
      <c r="EI104">
        <v>-8.5149090609012301</v>
      </c>
      <c r="EJ104" s="5">
        <f t="shared" si="259"/>
        <v>-0.49000634610704097</v>
      </c>
      <c r="EK104" s="5">
        <f t="shared" si="260"/>
        <v>0.49000634610704097</v>
      </c>
      <c r="EL104">
        <v>-1.54813043773174</v>
      </c>
      <c r="EM104" s="16">
        <f t="shared" si="169"/>
        <v>1548.1304377317399</v>
      </c>
      <c r="EN104" s="5">
        <f t="shared" si="170"/>
        <v>3.6284307134337657</v>
      </c>
      <c r="EO104" s="16">
        <f t="shared" si="220"/>
        <v>38703.260943293499</v>
      </c>
      <c r="EP104" s="5">
        <f t="shared" si="221"/>
        <v>3.6284307134337657</v>
      </c>
      <c r="EQ104" s="14">
        <f t="shared" si="171"/>
        <v>1.2250158652676025E-2</v>
      </c>
      <c r="ER104" s="6">
        <f t="shared" si="222"/>
        <v>0.29619458949955241</v>
      </c>
      <c r="ES104">
        <v>98</v>
      </c>
      <c r="ET104">
        <v>-22.918502722603002</v>
      </c>
      <c r="EU104" s="5">
        <f t="shared" si="275"/>
        <v>-0.48980890571830216</v>
      </c>
      <c r="EV104" s="5">
        <f t="shared" si="276"/>
        <v>0.48980890571830216</v>
      </c>
      <c r="EW104">
        <v>-2.2635834291577299</v>
      </c>
      <c r="EX104" s="16">
        <f t="shared" si="277"/>
        <v>2263.5834291577298</v>
      </c>
      <c r="EY104" s="6">
        <f t="shared" si="172"/>
        <v>5.30527366208843</v>
      </c>
      <c r="EZ104" s="14">
        <f t="shared" si="278"/>
        <v>1.2245222642957554E-2</v>
      </c>
      <c r="FA104" s="6">
        <f t="shared" si="279"/>
        <v>0.43325252768185379</v>
      </c>
      <c r="FB104" s="1"/>
      <c r="FC104" s="1"/>
      <c r="FD104" s="5"/>
      <c r="FE104" s="5"/>
      <c r="FF104" s="1"/>
      <c r="FG104" s="16"/>
      <c r="FH104" s="6"/>
      <c r="FI104" s="14"/>
      <c r="FJ104" s="6"/>
      <c r="FK104" s="27">
        <f t="shared" si="226"/>
        <v>4.4668521877610976</v>
      </c>
      <c r="FL104" s="22">
        <f t="shared" si="227"/>
        <v>1.2247690647816788E-2</v>
      </c>
      <c r="FM104" s="27">
        <f t="shared" si="268"/>
        <v>0.36470974947079809</v>
      </c>
      <c r="FN104" s="19">
        <f t="shared" si="269"/>
        <v>561.22214258684642</v>
      </c>
    </row>
    <row r="105" spans="6:170" x14ac:dyDescent="0.25">
      <c r="F105" s="1">
        <v>99</v>
      </c>
      <c r="G105" s="1">
        <v>-6.5461920152837099</v>
      </c>
      <c r="H105" s="5">
        <f t="shared" si="230"/>
        <v>-0.32970938391578031</v>
      </c>
      <c r="I105" s="5">
        <f t="shared" si="231"/>
        <v>0.32970938391578031</v>
      </c>
      <c r="J105" s="5">
        <v>-1.1607054620981201</v>
      </c>
      <c r="K105" s="16">
        <f t="shared" si="145"/>
        <v>1160.7054620981201</v>
      </c>
      <c r="L105" s="5">
        <f t="shared" si="146"/>
        <v>2.720403426792469</v>
      </c>
      <c r="M105" s="16">
        <f t="shared" si="174"/>
        <v>29017.636552453001</v>
      </c>
      <c r="N105" s="5">
        <f t="shared" si="175"/>
        <v>2.720403426792469</v>
      </c>
      <c r="O105" s="14">
        <f t="shared" si="147"/>
        <v>8.242734597894508E-3</v>
      </c>
      <c r="P105" s="6">
        <f t="shared" si="176"/>
        <v>0.33003651815834978</v>
      </c>
      <c r="Q105" s="1"/>
      <c r="R105" s="1"/>
      <c r="S105" s="5"/>
      <c r="T105" s="5"/>
      <c r="U105" s="1"/>
      <c r="V105" s="16"/>
      <c r="W105" s="6"/>
      <c r="X105" s="14"/>
      <c r="Y105" s="6"/>
      <c r="Z105" s="1"/>
      <c r="AA105" s="1"/>
      <c r="AB105" s="5"/>
      <c r="AC105" s="5"/>
      <c r="AD105" s="1"/>
      <c r="AE105" s="16"/>
      <c r="AF105" s="6"/>
      <c r="AG105" s="14"/>
      <c r="AH105" s="6"/>
      <c r="AI105" s="27"/>
      <c r="AJ105" s="22"/>
      <c r="AK105" s="27"/>
      <c r="AM105">
        <v>99</v>
      </c>
      <c r="AN105">
        <v>-6.5790251412152596</v>
      </c>
      <c r="AO105" s="5">
        <f t="shared" si="233"/>
        <v>-0.33004526540733004</v>
      </c>
      <c r="AP105" s="5">
        <f t="shared" si="234"/>
        <v>0.33004526540733004</v>
      </c>
      <c r="AQ105">
        <v>-1.2628400698304201</v>
      </c>
      <c r="AR105" s="16">
        <f t="shared" si="282"/>
        <v>1262.8400698304201</v>
      </c>
      <c r="AS105" s="5">
        <f t="shared" si="283"/>
        <v>2.9597814136650471</v>
      </c>
      <c r="AT105" s="16">
        <f t="shared" si="186"/>
        <v>31571.001745760503</v>
      </c>
      <c r="AU105" s="5">
        <f t="shared" si="187"/>
        <v>2.9597814136650471</v>
      </c>
      <c r="AV105" s="14">
        <f t="shared" si="284"/>
        <v>8.2511316351832516E-3</v>
      </c>
      <c r="AW105" s="6">
        <f t="shared" si="188"/>
        <v>0.35871217967780156</v>
      </c>
      <c r="AX105" s="1"/>
      <c r="AY105" s="1"/>
      <c r="AZ105" s="5"/>
      <c r="BA105" s="5"/>
      <c r="BB105" s="1"/>
      <c r="BC105" s="16"/>
      <c r="BD105" s="6"/>
      <c r="BE105" s="14"/>
      <c r="BF105" s="6"/>
      <c r="BG105">
        <v>100</v>
      </c>
      <c r="BH105">
        <v>-22.900690200209301</v>
      </c>
      <c r="BI105" s="5">
        <f t="shared" si="236"/>
        <v>-0.49214717734120228</v>
      </c>
      <c r="BJ105" s="5">
        <f t="shared" si="237"/>
        <v>0.49214717734120228</v>
      </c>
      <c r="BK105">
        <v>-1.5698036178946499</v>
      </c>
      <c r="BL105" s="16">
        <f t="shared" si="192"/>
        <v>1559.7913414239899</v>
      </c>
      <c r="BM105" s="6">
        <f t="shared" si="238"/>
        <v>3.6557609564624762</v>
      </c>
      <c r="BN105" s="14">
        <f t="shared" si="239"/>
        <v>1.2303679433530057E-2</v>
      </c>
      <c r="BO105" s="6">
        <f t="shared" si="240"/>
        <v>0.29712745493838016</v>
      </c>
      <c r="BP105" s="27">
        <f t="shared" si="194"/>
        <v>3.3077711850637614</v>
      </c>
      <c r="BQ105" s="22">
        <f t="shared" si="195"/>
        <v>1.0277405534356654E-2</v>
      </c>
      <c r="BR105" s="27">
        <f t="shared" si="280"/>
        <v>0.32184885319608258</v>
      </c>
      <c r="BS105" s="19">
        <f t="shared" si="281"/>
        <v>346.341986413911</v>
      </c>
      <c r="BT105">
        <v>99</v>
      </c>
      <c r="BU105">
        <v>-6.4651228519601602</v>
      </c>
      <c r="BV105" s="5">
        <f t="shared" si="241"/>
        <v>-0.49480200551196063</v>
      </c>
      <c r="BW105" s="5">
        <f t="shared" si="242"/>
        <v>0.49480200551196063</v>
      </c>
      <c r="BX105">
        <v>-0.365642830729485</v>
      </c>
      <c r="BY105" s="16">
        <f t="shared" si="157"/>
        <v>365.64283072948501</v>
      </c>
      <c r="BZ105" s="5">
        <f t="shared" si="158"/>
        <v>0.85697538452223043</v>
      </c>
      <c r="CA105" s="16">
        <f t="shared" si="198"/>
        <v>9141.0707682371249</v>
      </c>
      <c r="CB105" s="5">
        <f t="shared" si="199"/>
        <v>0.85697538452223054</v>
      </c>
      <c r="CC105" s="14">
        <f t="shared" si="159"/>
        <v>1.2370050137799016E-2</v>
      </c>
      <c r="CD105" s="6">
        <f t="shared" si="200"/>
        <v>6.9278246650236353E-2</v>
      </c>
      <c r="CE105" s="1"/>
      <c r="CF105" s="1"/>
      <c r="CG105" s="5"/>
      <c r="CH105" s="5"/>
      <c r="CI105" s="1"/>
      <c r="CJ105" s="16"/>
      <c r="CK105" s="6"/>
      <c r="CL105" s="14"/>
      <c r="CM105" s="6"/>
      <c r="CN105">
        <v>99</v>
      </c>
      <c r="CO105">
        <v>-23.140342878425798</v>
      </c>
      <c r="CP105" s="5">
        <f t="shared" si="244"/>
        <v>-0.49521388292669855</v>
      </c>
      <c r="CQ105" s="5">
        <f t="shared" si="245"/>
        <v>0.49521388292669855</v>
      </c>
      <c r="CR105">
        <v>-0.17973873764276499</v>
      </c>
      <c r="CS105" s="16">
        <f t="shared" si="246"/>
        <v>179.73873764276499</v>
      </c>
      <c r="CT105" s="6">
        <f t="shared" si="162"/>
        <v>0.42126266635023041</v>
      </c>
      <c r="CU105" s="14">
        <f t="shared" si="247"/>
        <v>1.2380347073167463E-2</v>
      </c>
      <c r="CV105" s="6">
        <f t="shared" si="248"/>
        <v>3.4026725087800955E-2</v>
      </c>
      <c r="CW105" s="27">
        <f t="shared" si="262"/>
        <v>0.42126266635023041</v>
      </c>
      <c r="CX105" s="22">
        <f t="shared" si="263"/>
        <v>1.2380347073167463E-2</v>
      </c>
      <c r="CY105" s="27">
        <f t="shared" si="264"/>
        <v>3.4026725087800955E-2</v>
      </c>
      <c r="CZ105" s="19">
        <f t="shared" si="265"/>
        <v>50.331486374939765</v>
      </c>
      <c r="DA105">
        <v>99</v>
      </c>
      <c r="DB105">
        <v>-6.8441079552396102</v>
      </c>
      <c r="DC105" s="5">
        <f t="shared" si="249"/>
        <v>-0.49504135541720995</v>
      </c>
      <c r="DD105" s="5">
        <f t="shared" si="250"/>
        <v>0.49504135541720995</v>
      </c>
      <c r="DE105">
        <v>-1.4996796846389799</v>
      </c>
      <c r="DF105" s="16">
        <f t="shared" si="163"/>
        <v>1499.67968463898</v>
      </c>
      <c r="DG105" s="5">
        <f t="shared" si="164"/>
        <v>3.5148742608726091</v>
      </c>
      <c r="DH105" s="16">
        <f t="shared" si="210"/>
        <v>37491.992115974499</v>
      </c>
      <c r="DI105" s="5">
        <f t="shared" si="211"/>
        <v>3.5148742608726096</v>
      </c>
      <c r="DJ105" s="14">
        <f t="shared" si="165"/>
        <v>1.2376033885430248E-2</v>
      </c>
      <c r="DK105" s="6">
        <f t="shared" si="212"/>
        <v>0.28400651561002216</v>
      </c>
      <c r="DL105">
        <v>84</v>
      </c>
      <c r="DM105">
        <v>-22.993119403636701</v>
      </c>
      <c r="DN105" s="5">
        <f t="shared" si="270"/>
        <v>-0.49490556858390278</v>
      </c>
      <c r="DO105" s="5">
        <f t="shared" si="271"/>
        <v>0.49490556858390278</v>
      </c>
      <c r="DP105">
        <v>-0.186541862785816</v>
      </c>
      <c r="DQ105" s="16">
        <f t="shared" si="272"/>
        <v>186.54186278581599</v>
      </c>
      <c r="DR105" s="6">
        <f t="shared" si="166"/>
        <v>0.43720749090425626</v>
      </c>
      <c r="DS105" s="14">
        <f t="shared" si="273"/>
        <v>1.237263921459757E-2</v>
      </c>
      <c r="DT105" s="6">
        <f t="shared" si="274"/>
        <v>3.5336639444592158E-2</v>
      </c>
      <c r="DU105" s="1"/>
      <c r="DV105" s="1"/>
      <c r="DW105" s="5"/>
      <c r="DX105" s="5"/>
      <c r="DY105" s="1"/>
      <c r="DZ105" s="16"/>
      <c r="EA105" s="6"/>
      <c r="EB105" s="14"/>
      <c r="EC105" s="6"/>
      <c r="ED105" s="27">
        <f t="shared" si="218"/>
        <v>1.9760408758884327</v>
      </c>
      <c r="EE105" s="22">
        <f t="shared" si="219"/>
        <v>1.2374336550013909E-2</v>
      </c>
      <c r="EF105" s="27">
        <f t="shared" si="257"/>
        <v>0.15968863202498007</v>
      </c>
      <c r="EG105" s="19">
        <f t="shared" si="258"/>
        <v>251.0286739077915</v>
      </c>
      <c r="EH105">
        <v>99</v>
      </c>
      <c r="EI105">
        <v>-8.5197838827261805</v>
      </c>
      <c r="EJ105" s="5">
        <f t="shared" si="259"/>
        <v>-0.49488116793199133</v>
      </c>
      <c r="EK105" s="5">
        <f t="shared" si="260"/>
        <v>0.49488116793199133</v>
      </c>
      <c r="EL105">
        <v>-1.5840841457247701</v>
      </c>
      <c r="EM105" s="16">
        <f t="shared" si="169"/>
        <v>1584.08414572477</v>
      </c>
      <c r="EN105" s="5">
        <f t="shared" si="170"/>
        <v>3.7126972165424297</v>
      </c>
      <c r="EO105" s="16">
        <f t="shared" si="220"/>
        <v>39602.103643119248</v>
      </c>
      <c r="EP105" s="5">
        <f t="shared" si="221"/>
        <v>3.7126972165424297</v>
      </c>
      <c r="EQ105" s="14">
        <f t="shared" si="171"/>
        <v>1.2372029198299783E-2</v>
      </c>
      <c r="ER105" s="6">
        <f t="shared" si="222"/>
        <v>0.30008797724569264</v>
      </c>
      <c r="ES105">
        <v>99</v>
      </c>
      <c r="ET105">
        <v>-22.9235451824939</v>
      </c>
      <c r="EU105" s="5">
        <f t="shared" si="275"/>
        <v>-0.4948513656092004</v>
      </c>
      <c r="EV105" s="5">
        <f t="shared" si="276"/>
        <v>0.4948513656092004</v>
      </c>
      <c r="EW105">
        <v>-2.3306669667363198</v>
      </c>
      <c r="EX105" s="16">
        <f t="shared" si="277"/>
        <v>2330.6669667363199</v>
      </c>
      <c r="EY105" s="6">
        <f t="shared" si="172"/>
        <v>5.4625007032882493</v>
      </c>
      <c r="EZ105" s="14">
        <f t="shared" si="278"/>
        <v>1.237128414023001E-2</v>
      </c>
      <c r="FA105" s="6">
        <f t="shared" si="279"/>
        <v>0.44154678215859727</v>
      </c>
      <c r="FB105" s="1"/>
      <c r="FC105" s="1"/>
      <c r="FD105" s="5"/>
      <c r="FE105" s="5"/>
      <c r="FF105" s="1"/>
      <c r="FG105" s="16"/>
      <c r="FH105" s="6"/>
      <c r="FI105" s="14"/>
      <c r="FJ105" s="6"/>
      <c r="FK105" s="27">
        <f t="shared" si="226"/>
        <v>4.5875989599153399</v>
      </c>
      <c r="FL105" s="22">
        <f t="shared" si="227"/>
        <v>1.2371656669264895E-2</v>
      </c>
      <c r="FM105" s="27">
        <f t="shared" si="268"/>
        <v>0.37081524993434273</v>
      </c>
      <c r="FN105" s="19">
        <f t="shared" si="269"/>
        <v>571.4150440069609</v>
      </c>
    </row>
    <row r="106" spans="6:170" x14ac:dyDescent="0.25">
      <c r="F106" s="1">
        <v>100</v>
      </c>
      <c r="G106" s="1">
        <v>-6.5498118799206697</v>
      </c>
      <c r="H106" s="5">
        <f t="shared" si="230"/>
        <v>-0.33332924855274015</v>
      </c>
      <c r="I106" s="5">
        <f t="shared" si="231"/>
        <v>0.33332924855274015</v>
      </c>
      <c r="J106" s="5">
        <v>-1.17853730916977</v>
      </c>
      <c r="K106" s="16">
        <f t="shared" si="145"/>
        <v>1178.53730916977</v>
      </c>
      <c r="L106" s="5">
        <f t="shared" si="146"/>
        <v>2.7621968183666485</v>
      </c>
      <c r="M106" s="16">
        <f t="shared" si="174"/>
        <v>29463.43272924425</v>
      </c>
      <c r="N106" s="5">
        <f t="shared" si="175"/>
        <v>2.7621968183666485</v>
      </c>
      <c r="O106" s="14">
        <f t="shared" si="147"/>
        <v>8.3332312138185045E-3</v>
      </c>
      <c r="P106" s="6">
        <f t="shared" si="176"/>
        <v>0.33146768012223893</v>
      </c>
      <c r="Q106" s="1"/>
      <c r="R106" s="1"/>
      <c r="S106" s="5"/>
      <c r="T106" s="5"/>
      <c r="U106" s="1"/>
      <c r="V106" s="16"/>
      <c r="W106" s="6"/>
      <c r="X106" s="14"/>
      <c r="Y106" s="6"/>
      <c r="Z106" s="1"/>
      <c r="AA106" s="1"/>
      <c r="AB106" s="5"/>
      <c r="AC106" s="5"/>
      <c r="AD106" s="1"/>
      <c r="AE106" s="16"/>
      <c r="AF106" s="6"/>
      <c r="AG106" s="14"/>
      <c r="AH106" s="6"/>
      <c r="AI106" s="27"/>
      <c r="AJ106" s="22"/>
      <c r="AK106" s="27"/>
      <c r="AM106">
        <v>100</v>
      </c>
      <c r="AN106">
        <v>-6.5821483780819001</v>
      </c>
      <c r="AO106" s="5">
        <f t="shared" si="233"/>
        <v>-0.33316850227397055</v>
      </c>
      <c r="AP106" s="5">
        <f t="shared" si="234"/>
        <v>0.33316850227397055</v>
      </c>
      <c r="AQ106">
        <v>-1.2804115191101999</v>
      </c>
      <c r="AR106" s="16">
        <f t="shared" si="282"/>
        <v>1280.4115191101998</v>
      </c>
      <c r="AS106" s="5">
        <f t="shared" si="283"/>
        <v>3.0009644979145311</v>
      </c>
      <c r="AT106" s="16">
        <f t="shared" si="186"/>
        <v>32010.287977754997</v>
      </c>
      <c r="AU106" s="5">
        <f t="shared" si="187"/>
        <v>3.0009644979145311</v>
      </c>
      <c r="AV106" s="14">
        <f t="shared" si="284"/>
        <v>8.3292125568492636E-3</v>
      </c>
      <c r="AW106" s="6">
        <f t="shared" si="188"/>
        <v>0.36029390262669952</v>
      </c>
      <c r="AX106" s="1"/>
      <c r="AY106" s="1"/>
      <c r="AZ106" s="5"/>
      <c r="BA106" s="5"/>
      <c r="BB106" s="1"/>
      <c r="BC106" s="16"/>
      <c r="BD106" s="6"/>
      <c r="BE106" s="14"/>
      <c r="BF106" s="6"/>
      <c r="BG106">
        <v>101</v>
      </c>
      <c r="BH106">
        <v>-22.9059198559405</v>
      </c>
      <c r="BI106" s="5">
        <f t="shared" si="236"/>
        <v>-0.49737683307240133</v>
      </c>
      <c r="BJ106" s="5">
        <f t="shared" si="237"/>
        <v>0.49737683307240133</v>
      </c>
      <c r="BK106">
        <v>-1.56740080565214</v>
      </c>
      <c r="BL106" s="16">
        <f t="shared" si="192"/>
        <v>1558.1367537379301</v>
      </c>
      <c r="BM106" s="6">
        <f t="shared" si="238"/>
        <v>3.6518830165732732</v>
      </c>
      <c r="BN106" s="14">
        <f t="shared" si="239"/>
        <v>1.2434420826810033E-2</v>
      </c>
      <c r="BO106" s="6">
        <f t="shared" si="240"/>
        <v>0.29369144469514785</v>
      </c>
      <c r="BP106" s="27">
        <f t="shared" si="194"/>
        <v>3.3264237572439024</v>
      </c>
      <c r="BQ106" s="22">
        <f t="shared" si="195"/>
        <v>1.0381816691829648E-2</v>
      </c>
      <c r="BR106" s="27">
        <f t="shared" si="280"/>
        <v>0.32040863906427414</v>
      </c>
      <c r="BS106" s="19">
        <f t="shared" si="281"/>
        <v>342.36392387216307</v>
      </c>
      <c r="BT106">
        <v>100</v>
      </c>
      <c r="BU106">
        <v>-6.4701355560943403</v>
      </c>
      <c r="BV106" s="5">
        <f t="shared" si="241"/>
        <v>-0.49981470964614072</v>
      </c>
      <c r="BW106" s="5">
        <f t="shared" si="242"/>
        <v>0.49981470964614072</v>
      </c>
      <c r="BX106">
        <v>-0.38229543715715397</v>
      </c>
      <c r="BY106" s="16">
        <f t="shared" si="157"/>
        <v>382.29543715715397</v>
      </c>
      <c r="BZ106" s="5">
        <f t="shared" si="158"/>
        <v>0.89600493083707955</v>
      </c>
      <c r="CA106" s="16">
        <f t="shared" si="198"/>
        <v>9557.3859289288484</v>
      </c>
      <c r="CB106" s="5">
        <f t="shared" si="199"/>
        <v>0.89600493083707955</v>
      </c>
      <c r="CC106" s="14">
        <f t="shared" si="159"/>
        <v>1.2495367741153517E-2</v>
      </c>
      <c r="CD106" s="6">
        <f t="shared" si="200"/>
        <v>7.1706967685799733E-2</v>
      </c>
      <c r="CE106" s="1"/>
      <c r="CF106" s="1"/>
      <c r="CG106" s="5"/>
      <c r="CH106" s="5"/>
      <c r="CI106" s="1"/>
      <c r="CJ106" s="16"/>
      <c r="CK106" s="6"/>
      <c r="CL106" s="14"/>
      <c r="CM106" s="6"/>
      <c r="CN106">
        <v>100</v>
      </c>
      <c r="CO106">
        <v>-23.145095045065801</v>
      </c>
      <c r="CP106" s="5">
        <f t="shared" si="244"/>
        <v>-0.49996604956670154</v>
      </c>
      <c r="CQ106" s="5">
        <f t="shared" si="245"/>
        <v>0.49996604956670154</v>
      </c>
      <c r="CR106">
        <v>-0.181776657700539</v>
      </c>
      <c r="CS106" s="16">
        <f t="shared" si="246"/>
        <v>181.776657700539</v>
      </c>
      <c r="CT106" s="6">
        <f t="shared" si="162"/>
        <v>0.42603904148563826</v>
      </c>
      <c r="CU106" s="14">
        <f t="shared" si="247"/>
        <v>1.2499151239167538E-2</v>
      </c>
      <c r="CV106" s="6">
        <f t="shared" si="248"/>
        <v>3.4085437749612597E-2</v>
      </c>
      <c r="CW106" s="27">
        <f t="shared" si="262"/>
        <v>0.42603904148563826</v>
      </c>
      <c r="CX106" s="22">
        <f t="shared" si="263"/>
        <v>1.2499151239167538E-2</v>
      </c>
      <c r="CY106" s="27">
        <f t="shared" si="264"/>
        <v>3.4085437749612597E-2</v>
      </c>
      <c r="CZ106" s="19">
        <f t="shared" si="265"/>
        <v>52.867744682757767</v>
      </c>
      <c r="DA106">
        <v>100</v>
      </c>
      <c r="DB106">
        <v>-6.8491462707449697</v>
      </c>
      <c r="DC106" s="5">
        <f t="shared" si="249"/>
        <v>-0.50007967092256944</v>
      </c>
      <c r="DD106" s="5">
        <f t="shared" si="250"/>
        <v>0.50007967092256944</v>
      </c>
      <c r="DE106">
        <v>-1.5287185087799999</v>
      </c>
      <c r="DF106" s="16">
        <f t="shared" si="163"/>
        <v>1528.7185087799999</v>
      </c>
      <c r="DG106" s="5">
        <f t="shared" si="164"/>
        <v>3.5829340049531249</v>
      </c>
      <c r="DH106" s="16">
        <f t="shared" si="210"/>
        <v>38217.962719499999</v>
      </c>
      <c r="DI106" s="5">
        <f t="shared" si="211"/>
        <v>3.5829340049531253</v>
      </c>
      <c r="DJ106" s="14">
        <f t="shared" si="165"/>
        <v>1.2501991773064236E-2</v>
      </c>
      <c r="DK106" s="6">
        <f t="shared" si="212"/>
        <v>0.28658905476746677</v>
      </c>
      <c r="DL106">
        <v>84</v>
      </c>
      <c r="DM106">
        <v>-22.998152922830698</v>
      </c>
      <c r="DN106" s="5">
        <f t="shared" si="270"/>
        <v>-0.49993908777789997</v>
      </c>
      <c r="DO106" s="5">
        <f t="shared" si="271"/>
        <v>0.49993908777789997</v>
      </c>
      <c r="DP106">
        <v>-0.18799323588609701</v>
      </c>
      <c r="DQ106" s="16">
        <f t="shared" si="272"/>
        <v>187.99323588609701</v>
      </c>
      <c r="DR106" s="6">
        <f t="shared" si="166"/>
        <v>0.4406091466080399</v>
      </c>
      <c r="DS106" s="14">
        <f t="shared" si="273"/>
        <v>1.2498477194447499E-2</v>
      </c>
      <c r="DT106" s="6">
        <f t="shared" si="274"/>
        <v>3.525302640899184E-2</v>
      </c>
      <c r="DU106" s="1"/>
      <c r="DV106" s="1"/>
      <c r="DW106" s="5"/>
      <c r="DX106" s="5"/>
      <c r="DY106" s="1"/>
      <c r="DZ106" s="16"/>
      <c r="EA106" s="6"/>
      <c r="EB106" s="14"/>
      <c r="EC106" s="6"/>
      <c r="ED106" s="27">
        <f t="shared" si="218"/>
        <v>2.0117715757805823</v>
      </c>
      <c r="EE106" s="22">
        <f t="shared" si="219"/>
        <v>1.2500234483755868E-2</v>
      </c>
      <c r="EF106" s="27">
        <f t="shared" si="257"/>
        <v>0.16093870706144689</v>
      </c>
      <c r="EG106" s="19">
        <f t="shared" si="258"/>
        <v>249.5066516155708</v>
      </c>
      <c r="EH106">
        <v>100</v>
      </c>
      <c r="EI106">
        <v>-8.5247210565984393</v>
      </c>
      <c r="EJ106" s="5">
        <f t="shared" si="259"/>
        <v>-0.49981834180425011</v>
      </c>
      <c r="EK106" s="5">
        <f t="shared" si="260"/>
        <v>0.49981834180425011</v>
      </c>
      <c r="EL106">
        <v>-1.63363646715879</v>
      </c>
      <c r="EM106" s="16">
        <f t="shared" si="169"/>
        <v>1633.6364671587899</v>
      </c>
      <c r="EN106" s="5">
        <f t="shared" si="170"/>
        <v>3.8288354699034137</v>
      </c>
      <c r="EO106" s="16">
        <f t="shared" si="220"/>
        <v>40840.911678969744</v>
      </c>
      <c r="EP106" s="5">
        <f t="shared" si="221"/>
        <v>3.8288354699034137</v>
      </c>
      <c r="EQ106" s="14">
        <f t="shared" si="171"/>
        <v>1.2495458545106253E-2</v>
      </c>
      <c r="ER106" s="6">
        <f t="shared" si="222"/>
        <v>0.30641816433402891</v>
      </c>
      <c r="ES106">
        <v>100</v>
      </c>
      <c r="ET106">
        <v>-22.928422053228498</v>
      </c>
      <c r="EU106" s="5">
        <f t="shared" si="275"/>
        <v>-0.49972823634379893</v>
      </c>
      <c r="EV106" s="5">
        <f t="shared" si="276"/>
        <v>0.49972823634379893</v>
      </c>
      <c r="EW106">
        <v>-2.40115858614445</v>
      </c>
      <c r="EX106" s="16">
        <f t="shared" si="277"/>
        <v>2401.1585861444501</v>
      </c>
      <c r="EY106" s="6">
        <f t="shared" si="172"/>
        <v>5.6277154362760546</v>
      </c>
      <c r="EZ106" s="14">
        <f t="shared" si="278"/>
        <v>1.2493205908594974E-2</v>
      </c>
      <c r="FA106" s="6">
        <f t="shared" si="279"/>
        <v>0.45046207334214711</v>
      </c>
      <c r="FB106" s="1"/>
      <c r="FC106" s="1"/>
      <c r="FD106" s="5"/>
      <c r="FE106" s="5"/>
      <c r="FF106" s="1"/>
      <c r="FG106" s="16"/>
      <c r="FH106" s="6"/>
      <c r="FI106" s="14"/>
      <c r="FJ106" s="6"/>
      <c r="FK106" s="27">
        <f t="shared" si="226"/>
        <v>4.7282754530897346</v>
      </c>
      <c r="FL106" s="22">
        <f t="shared" si="227"/>
        <v>1.2494332226850613E-2</v>
      </c>
      <c r="FM106" s="27">
        <f t="shared" si="268"/>
        <v>0.37843362632286659</v>
      </c>
      <c r="FN106" s="19">
        <f t="shared" si="269"/>
        <v>611.08918568097681</v>
      </c>
    </row>
    <row r="107" spans="6:170" x14ac:dyDescent="0.25">
      <c r="F107" s="1">
        <v>101</v>
      </c>
      <c r="G107" s="1">
        <v>-6.5529907167458497</v>
      </c>
      <c r="H107" s="5">
        <f t="shared" si="230"/>
        <v>-0.3365080853779201</v>
      </c>
      <c r="I107" s="5">
        <f t="shared" si="231"/>
        <v>0.3365080853779201</v>
      </c>
      <c r="J107" s="5">
        <v>-1.1943694204091999</v>
      </c>
      <c r="K107" s="16">
        <f t="shared" si="145"/>
        <v>1194.3694204091998</v>
      </c>
      <c r="L107" s="5">
        <f t="shared" si="146"/>
        <v>2.7993033290840623</v>
      </c>
      <c r="M107" s="16">
        <f t="shared" si="174"/>
        <v>29859.235510229995</v>
      </c>
      <c r="N107" s="5">
        <f t="shared" si="175"/>
        <v>2.7993033290840623</v>
      </c>
      <c r="O107" s="14">
        <f t="shared" si="147"/>
        <v>8.4127021344480024E-3</v>
      </c>
      <c r="P107" s="6">
        <f t="shared" si="176"/>
        <v>0.33274722964712911</v>
      </c>
      <c r="Q107" s="1"/>
      <c r="R107" s="1"/>
      <c r="S107" s="5"/>
      <c r="T107" s="5"/>
      <c r="U107" s="1"/>
      <c r="V107" s="16"/>
      <c r="W107" s="6"/>
      <c r="X107" s="14"/>
      <c r="Y107" s="6"/>
      <c r="Z107" s="1"/>
      <c r="AA107" s="1"/>
      <c r="AB107" s="5"/>
      <c r="AC107" s="5"/>
      <c r="AD107" s="1"/>
      <c r="AE107" s="16"/>
      <c r="AF107" s="6"/>
      <c r="AG107" s="14"/>
      <c r="AH107" s="6"/>
      <c r="AI107" s="27"/>
      <c r="AJ107" s="22"/>
      <c r="AK107" s="27"/>
      <c r="AM107">
        <v>101</v>
      </c>
      <c r="AN107">
        <v>-6.5855113373828198</v>
      </c>
      <c r="AO107" s="5">
        <f t="shared" si="233"/>
        <v>-0.33653146157489022</v>
      </c>
      <c r="AP107" s="5">
        <f t="shared" si="234"/>
        <v>0.33653146157489022</v>
      </c>
      <c r="AQ107">
        <v>-1.3051075860857999</v>
      </c>
      <c r="AR107" s="16">
        <f t="shared" si="282"/>
        <v>1305.1075860858</v>
      </c>
      <c r="AS107" s="5">
        <f t="shared" si="283"/>
        <v>3.0588459048885941</v>
      </c>
      <c r="AT107" s="16">
        <f t="shared" si="186"/>
        <v>32627.689652145</v>
      </c>
      <c r="AU107" s="5">
        <f t="shared" si="187"/>
        <v>3.0588459048885941</v>
      </c>
      <c r="AV107" s="14">
        <f t="shared" si="284"/>
        <v>8.4132865393722559E-3</v>
      </c>
      <c r="AW107" s="6">
        <f t="shared" si="188"/>
        <v>0.36357324697951215</v>
      </c>
      <c r="AX107" s="1"/>
      <c r="AY107" s="1"/>
      <c r="AZ107" s="5"/>
      <c r="BA107" s="5"/>
      <c r="BB107" s="1"/>
      <c r="BC107" s="16"/>
      <c r="BD107" s="6"/>
      <c r="BE107" s="14"/>
      <c r="BF107" s="6"/>
      <c r="BG107">
        <v>102</v>
      </c>
      <c r="BH107">
        <v>-22.910746947482799</v>
      </c>
      <c r="BI107" s="5">
        <f t="shared" si="236"/>
        <v>-0.50220392461470098</v>
      </c>
      <c r="BJ107" s="5">
        <f t="shared" si="237"/>
        <v>0.50220392461470098</v>
      </c>
      <c r="BK107">
        <v>-1.5678469091653799</v>
      </c>
      <c r="BL107" s="16">
        <f t="shared" si="192"/>
        <v>1563.7675300240498</v>
      </c>
      <c r="BM107" s="6">
        <f t="shared" si="238"/>
        <v>3.6650801484938671</v>
      </c>
      <c r="BN107" s="14">
        <f t="shared" si="239"/>
        <v>1.2555098115367525E-2</v>
      </c>
      <c r="BO107" s="6">
        <f t="shared" si="240"/>
        <v>0.29191967396955537</v>
      </c>
      <c r="BP107" s="27">
        <f t="shared" si="194"/>
        <v>3.3619630266912308</v>
      </c>
      <c r="BQ107" s="22">
        <f t="shared" si="195"/>
        <v>1.0484192327369891E-2</v>
      </c>
      <c r="BR107" s="27">
        <f t="shared" si="280"/>
        <v>0.32066972082480166</v>
      </c>
      <c r="BS107" s="19">
        <f t="shared" si="281"/>
        <v>359.20096669257396</v>
      </c>
      <c r="BT107">
        <v>101</v>
      </c>
      <c r="BU107">
        <v>-6.4751890987240301</v>
      </c>
      <c r="BV107" s="5">
        <f t="shared" si="241"/>
        <v>-0.50486825227583054</v>
      </c>
      <c r="BW107" s="5">
        <f t="shared" si="242"/>
        <v>0.50486825227583054</v>
      </c>
      <c r="BX107">
        <v>-0.40328614413738301</v>
      </c>
      <c r="BY107" s="16">
        <f t="shared" si="157"/>
        <v>403.28614413738302</v>
      </c>
      <c r="BZ107" s="5">
        <f t="shared" si="158"/>
        <v>0.94520190032199136</v>
      </c>
      <c r="CA107" s="16">
        <f t="shared" si="198"/>
        <v>10082.153603434575</v>
      </c>
      <c r="CB107" s="5">
        <f t="shared" si="199"/>
        <v>0.94520190032199147</v>
      </c>
      <c r="CC107" s="14">
        <f t="shared" si="159"/>
        <v>1.2621706306895764E-2</v>
      </c>
      <c r="CD107" s="6">
        <f t="shared" si="200"/>
        <v>7.4887014270454716E-2</v>
      </c>
      <c r="CE107" s="1"/>
      <c r="CF107" s="1"/>
      <c r="CG107" s="5"/>
      <c r="CH107" s="5"/>
      <c r="CI107" s="1"/>
      <c r="CJ107" s="16"/>
      <c r="CK107" s="6"/>
      <c r="CL107" s="14"/>
      <c r="CM107" s="6"/>
      <c r="CN107">
        <v>101</v>
      </c>
      <c r="CO107">
        <v>-23.150064535831898</v>
      </c>
      <c r="CP107" s="5">
        <f t="shared" si="244"/>
        <v>-0.50493554033279864</v>
      </c>
      <c r="CQ107" s="5">
        <f t="shared" si="245"/>
        <v>0.50493554033279864</v>
      </c>
      <c r="CR107">
        <v>-0.18134955316782</v>
      </c>
      <c r="CS107" s="16">
        <f t="shared" si="246"/>
        <v>181.34955316782001</v>
      </c>
      <c r="CT107" s="6">
        <f t="shared" si="162"/>
        <v>0.42503801523707818</v>
      </c>
      <c r="CU107" s="14">
        <f t="shared" si="247"/>
        <v>1.2623388508319965E-2</v>
      </c>
      <c r="CV107" s="6">
        <f t="shared" si="248"/>
        <v>3.367067526733724E-2</v>
      </c>
      <c r="CW107" s="27">
        <f t="shared" si="262"/>
        <v>0.42503801523707818</v>
      </c>
      <c r="CX107" s="22">
        <f t="shared" si="263"/>
        <v>1.2623388508319965E-2</v>
      </c>
      <c r="CY107" s="27">
        <f t="shared" si="264"/>
        <v>3.367067526733724E-2</v>
      </c>
      <c r="CZ107" s="19">
        <f t="shared" si="265"/>
        <v>50.268302257951056</v>
      </c>
      <c r="DA107">
        <v>101</v>
      </c>
      <c r="DB107">
        <v>-6.85407021983647</v>
      </c>
      <c r="DC107" s="5">
        <f t="shared" si="249"/>
        <v>-0.50500362001406973</v>
      </c>
      <c r="DD107" s="5">
        <f t="shared" si="250"/>
        <v>0.50500362001406973</v>
      </c>
      <c r="DE107">
        <v>-1.5329170972108801</v>
      </c>
      <c r="DF107" s="16">
        <f t="shared" si="163"/>
        <v>1532.91709721088</v>
      </c>
      <c r="DG107" s="5">
        <f t="shared" si="164"/>
        <v>3.5927744465880003</v>
      </c>
      <c r="DH107" s="16">
        <f t="shared" si="210"/>
        <v>38322.927430272</v>
      </c>
      <c r="DI107" s="5">
        <f t="shared" si="211"/>
        <v>3.5927744465880003</v>
      </c>
      <c r="DJ107" s="14">
        <f t="shared" si="165"/>
        <v>1.2625090500351743E-2</v>
      </c>
      <c r="DK107" s="6">
        <f t="shared" si="212"/>
        <v>0.28457415386352308</v>
      </c>
      <c r="DL107">
        <v>84</v>
      </c>
      <c r="DM107">
        <v>-23.003136336869499</v>
      </c>
      <c r="DN107" s="5">
        <f t="shared" si="270"/>
        <v>-0.50492250181670073</v>
      </c>
      <c r="DO107" s="5">
        <f t="shared" si="271"/>
        <v>0.50492250181670073</v>
      </c>
      <c r="DP107">
        <v>-0.18882136791944501</v>
      </c>
      <c r="DQ107" s="16">
        <f t="shared" si="272"/>
        <v>188.82136791944501</v>
      </c>
      <c r="DR107" s="6">
        <f t="shared" si="166"/>
        <v>0.4425500810611992</v>
      </c>
      <c r="DS107" s="14">
        <f t="shared" si="273"/>
        <v>1.2623062545417518E-2</v>
      </c>
      <c r="DT107" s="6">
        <f t="shared" si="274"/>
        <v>3.5058851959967177E-2</v>
      </c>
      <c r="DU107" s="1"/>
      <c r="DV107" s="1"/>
      <c r="DW107" s="5"/>
      <c r="DX107" s="5"/>
      <c r="DY107" s="1"/>
      <c r="DZ107" s="16"/>
      <c r="EA107" s="6"/>
      <c r="EB107" s="14"/>
      <c r="EC107" s="6"/>
      <c r="ED107" s="27">
        <f t="shared" si="218"/>
        <v>2.0176622638245996</v>
      </c>
      <c r="EE107" s="22">
        <f t="shared" si="219"/>
        <v>1.2624076522884629E-2</v>
      </c>
      <c r="EF107" s="27">
        <f t="shared" si="257"/>
        <v>0.15982652356130991</v>
      </c>
      <c r="EG107" s="19">
        <f t="shared" si="258"/>
        <v>354.16495077041571</v>
      </c>
      <c r="EH107">
        <v>101</v>
      </c>
      <c r="EI107">
        <v>-8.5298896641339308</v>
      </c>
      <c r="EJ107" s="5">
        <f t="shared" si="259"/>
        <v>-0.50498694933974164</v>
      </c>
      <c r="EK107" s="5">
        <f t="shared" si="260"/>
        <v>0.50498694933974164</v>
      </c>
      <c r="EL107">
        <v>-1.68660823255777</v>
      </c>
      <c r="EM107" s="16">
        <f t="shared" si="169"/>
        <v>1686.60823255777</v>
      </c>
      <c r="EN107" s="5">
        <f t="shared" si="170"/>
        <v>3.9529880450572739</v>
      </c>
      <c r="EO107" s="16">
        <f t="shared" si="220"/>
        <v>42165.205813944252</v>
      </c>
      <c r="EP107" s="5">
        <f t="shared" si="221"/>
        <v>3.9529880450572739</v>
      </c>
      <c r="EQ107" s="14">
        <f t="shared" si="171"/>
        <v>1.2624673733493541E-2</v>
      </c>
      <c r="ER107" s="6">
        <f t="shared" si="222"/>
        <v>0.31311605578922075</v>
      </c>
      <c r="ES107">
        <v>101</v>
      </c>
      <c r="ET107">
        <v>-22.933442720170799</v>
      </c>
      <c r="EU107" s="5">
        <f t="shared" si="275"/>
        <v>-0.50474890328609945</v>
      </c>
      <c r="EV107" s="5">
        <f t="shared" si="276"/>
        <v>0.50474890328609945</v>
      </c>
      <c r="EW107">
        <v>-2.4670151993632299</v>
      </c>
      <c r="EX107" s="16">
        <f t="shared" si="277"/>
        <v>2467.0151993632298</v>
      </c>
      <c r="EY107" s="6">
        <f t="shared" si="172"/>
        <v>5.7820668735075706</v>
      </c>
      <c r="EZ107" s="14">
        <f t="shared" si="278"/>
        <v>1.2618722582152487E-2</v>
      </c>
      <c r="FA107" s="6">
        <f t="shared" si="279"/>
        <v>0.4582133283194243</v>
      </c>
      <c r="FB107" s="1"/>
      <c r="FC107" s="1"/>
      <c r="FD107" s="5"/>
      <c r="FE107" s="5"/>
      <c r="FF107" s="1"/>
      <c r="FG107" s="16"/>
      <c r="FH107" s="6"/>
      <c r="FI107" s="14"/>
      <c r="FJ107" s="6"/>
      <c r="FK107" s="27">
        <f t="shared" si="226"/>
        <v>4.8675274592824227</v>
      </c>
      <c r="FL107" s="22">
        <f t="shared" si="227"/>
        <v>1.2621698157823014E-2</v>
      </c>
      <c r="FM107" s="27">
        <f t="shared" si="268"/>
        <v>0.38564758865394799</v>
      </c>
      <c r="FN107" s="19">
        <f t="shared" si="269"/>
        <v>622.42168908835174</v>
      </c>
    </row>
    <row r="108" spans="6:170" x14ac:dyDescent="0.25">
      <c r="F108" s="1">
        <v>102</v>
      </c>
      <c r="G108" s="1">
        <v>-6.5565508836048796</v>
      </c>
      <c r="H108" s="5">
        <f t="shared" si="230"/>
        <v>-0.34006825223695003</v>
      </c>
      <c r="I108" s="5">
        <f t="shared" si="231"/>
        <v>0.34006825223695003</v>
      </c>
      <c r="J108" s="5">
        <v>-1.2152453884482399</v>
      </c>
      <c r="K108" s="16">
        <f t="shared" si="145"/>
        <v>1215.24538844824</v>
      </c>
      <c r="L108" s="5">
        <f t="shared" si="146"/>
        <v>2.8482313791755622</v>
      </c>
      <c r="M108" s="16">
        <f t="shared" si="174"/>
        <v>30381.134711205999</v>
      </c>
      <c r="N108" s="5">
        <f t="shared" si="175"/>
        <v>2.8482313791755627</v>
      </c>
      <c r="O108" s="14">
        <f t="shared" si="147"/>
        <v>8.5017063059237511E-3</v>
      </c>
      <c r="P108" s="6">
        <f t="shared" si="176"/>
        <v>0.33501879230890325</v>
      </c>
      <c r="Q108" s="1"/>
      <c r="R108" s="1"/>
      <c r="S108" s="5"/>
      <c r="T108" s="5"/>
      <c r="U108" s="1"/>
      <c r="V108" s="16"/>
      <c r="W108" s="6"/>
      <c r="X108" s="14"/>
      <c r="Y108" s="6"/>
      <c r="Z108" s="1"/>
      <c r="AA108" s="1"/>
      <c r="AB108" s="5"/>
      <c r="AC108" s="5"/>
      <c r="AD108" s="1"/>
      <c r="AE108" s="16"/>
      <c r="AF108" s="6"/>
      <c r="AG108" s="14"/>
      <c r="AH108" s="6"/>
      <c r="AI108" s="27"/>
      <c r="AJ108" s="22"/>
      <c r="AK108" s="27"/>
      <c r="AM108">
        <v>102</v>
      </c>
      <c r="AN108">
        <v>-6.58874949945689</v>
      </c>
      <c r="AO108" s="5">
        <f t="shared" si="233"/>
        <v>-0.33976962364896046</v>
      </c>
      <c r="AP108" s="5">
        <f t="shared" si="234"/>
        <v>0.33976962364896046</v>
      </c>
      <c r="AQ108">
        <v>-1.32969040423632</v>
      </c>
      <c r="AR108" s="16">
        <f t="shared" si="282"/>
        <v>1329.6904042363201</v>
      </c>
      <c r="AS108" s="5">
        <f t="shared" si="283"/>
        <v>3.1164618849288752</v>
      </c>
      <c r="AT108" s="16">
        <f t="shared" si="186"/>
        <v>33242.260105908004</v>
      </c>
      <c r="AU108" s="5">
        <f t="shared" si="187"/>
        <v>3.1164618849288757</v>
      </c>
      <c r="AV108" s="14">
        <f t="shared" si="284"/>
        <v>8.4942405912240108E-3</v>
      </c>
      <c r="AW108" s="6">
        <f t="shared" si="188"/>
        <v>0.3668911719016657</v>
      </c>
      <c r="AX108" s="1"/>
      <c r="AY108" s="1"/>
      <c r="AZ108" s="5"/>
      <c r="BA108" s="5"/>
      <c r="BB108" s="1"/>
      <c r="BC108" s="16"/>
      <c r="BD108" s="6"/>
      <c r="BE108" s="14"/>
      <c r="BF108" s="6"/>
      <c r="BG108">
        <v>103</v>
      </c>
      <c r="BH108">
        <v>-22.916021306698202</v>
      </c>
      <c r="BI108" s="5">
        <f t="shared" si="236"/>
        <v>-0.50747828383010329</v>
      </c>
      <c r="BJ108" s="5">
        <f t="shared" si="237"/>
        <v>0.50747828383010329</v>
      </c>
      <c r="BK108">
        <v>-1.5679698437452301</v>
      </c>
      <c r="BL108" s="16">
        <f t="shared" si="192"/>
        <v>1562.7011656761201</v>
      </c>
      <c r="BM108" s="6">
        <f t="shared" si="238"/>
        <v>3.6625808570534062</v>
      </c>
      <c r="BN108" s="14">
        <f t="shared" si="239"/>
        <v>1.2686957095752582E-2</v>
      </c>
      <c r="BO108" s="6">
        <f t="shared" si="240"/>
        <v>0.2886886768364329</v>
      </c>
      <c r="BP108" s="27">
        <f t="shared" si="194"/>
        <v>3.3895213709911407</v>
      </c>
      <c r="BQ108" s="22">
        <f t="shared" si="195"/>
        <v>1.0590598843488296E-2</v>
      </c>
      <c r="BR108" s="27">
        <f t="shared" si="280"/>
        <v>0.32005001993586152</v>
      </c>
      <c r="BS108" s="19">
        <f t="shared" si="281"/>
        <v>337.27114699673604</v>
      </c>
      <c r="BT108">
        <v>102</v>
      </c>
      <c r="BU108">
        <v>-6.4801069942187004</v>
      </c>
      <c r="BV108" s="5">
        <f t="shared" si="241"/>
        <v>-0.5097861477705008</v>
      </c>
      <c r="BW108" s="5">
        <f t="shared" si="242"/>
        <v>0.5097861477705008</v>
      </c>
      <c r="BX108">
        <v>-0.42165257036685899</v>
      </c>
      <c r="BY108" s="16">
        <f t="shared" si="157"/>
        <v>421.65257036685898</v>
      </c>
      <c r="BZ108" s="5">
        <f t="shared" si="158"/>
        <v>0.9882482117973258</v>
      </c>
      <c r="CA108" s="16">
        <f t="shared" si="198"/>
        <v>10541.314259171475</v>
      </c>
      <c r="CB108" s="5">
        <f t="shared" si="199"/>
        <v>0.9882482117973258</v>
      </c>
      <c r="CC108" s="14">
        <f t="shared" si="159"/>
        <v>1.2744653694262521E-2</v>
      </c>
      <c r="CD108" s="6">
        <f t="shared" si="200"/>
        <v>7.7542178509112603E-2</v>
      </c>
      <c r="CE108" s="1"/>
      <c r="CF108" s="1"/>
      <c r="CG108" s="5"/>
      <c r="CH108" s="5"/>
      <c r="CI108" s="1"/>
      <c r="CJ108" s="16"/>
      <c r="CK108" s="6"/>
      <c r="CL108" s="14"/>
      <c r="CM108" s="6"/>
      <c r="CN108">
        <v>102</v>
      </c>
      <c r="CO108">
        <v>-23.154779961795899</v>
      </c>
      <c r="CP108" s="5">
        <f t="shared" si="244"/>
        <v>-0.50965096629679962</v>
      </c>
      <c r="CQ108" s="5">
        <f t="shared" si="245"/>
        <v>0.50965096629679962</v>
      </c>
      <c r="CR108">
        <v>-0.182525254786015</v>
      </c>
      <c r="CS108" s="16">
        <f t="shared" si="246"/>
        <v>182.52525478601501</v>
      </c>
      <c r="CT108" s="6">
        <f t="shared" si="162"/>
        <v>0.42779356590472262</v>
      </c>
      <c r="CU108" s="14">
        <f t="shared" si="247"/>
        <v>1.2741274157419991E-2</v>
      </c>
      <c r="CV108" s="6">
        <f t="shared" si="248"/>
        <v>3.3575414877608088E-2</v>
      </c>
      <c r="CW108" s="27">
        <f t="shared" si="262"/>
        <v>0.42779356590472262</v>
      </c>
      <c r="CX108" s="22">
        <f t="shared" si="263"/>
        <v>1.2741274157419991E-2</v>
      </c>
      <c r="CY108" s="27">
        <f t="shared" si="264"/>
        <v>3.3575414877608088E-2</v>
      </c>
      <c r="CZ108" s="19">
        <f t="shared" si="265"/>
        <v>53.082871136699808</v>
      </c>
      <c r="DA108">
        <v>102</v>
      </c>
      <c r="DB108">
        <v>-6.8590802697012796</v>
      </c>
      <c r="DC108" s="5">
        <f t="shared" si="249"/>
        <v>-0.51001366987887931</v>
      </c>
      <c r="DD108" s="5">
        <f t="shared" si="250"/>
        <v>0.51001366987887931</v>
      </c>
      <c r="DE108">
        <v>-1.53266992419958</v>
      </c>
      <c r="DF108" s="16">
        <f t="shared" si="163"/>
        <v>1532.66992419958</v>
      </c>
      <c r="DG108" s="5">
        <f t="shared" si="164"/>
        <v>3.5921951348427656</v>
      </c>
      <c r="DH108" s="16">
        <f t="shared" si="210"/>
        <v>38316.7481049895</v>
      </c>
      <c r="DI108" s="5">
        <f t="shared" si="211"/>
        <v>3.5921951348427656</v>
      </c>
      <c r="DJ108" s="14">
        <f t="shared" si="165"/>
        <v>1.2750341746971983E-2</v>
      </c>
      <c r="DK108" s="6">
        <f t="shared" si="212"/>
        <v>0.2817332434007786</v>
      </c>
      <c r="DL108" s="1"/>
      <c r="DM108" s="1"/>
      <c r="DN108" s="5"/>
      <c r="DO108" s="5"/>
      <c r="DP108" s="1"/>
      <c r="DQ108" s="16"/>
      <c r="DR108" s="6"/>
      <c r="DS108" s="14"/>
      <c r="DT108" s="6"/>
      <c r="DU108" s="1"/>
      <c r="DV108" s="1"/>
      <c r="DW108" s="5"/>
      <c r="DX108" s="5"/>
      <c r="DY108" s="1"/>
      <c r="DZ108" s="16"/>
      <c r="EA108" s="6"/>
      <c r="EB108" s="14"/>
      <c r="EC108" s="6"/>
      <c r="ED108" s="27">
        <f t="shared" si="218"/>
        <v>3.5921951348427656</v>
      </c>
      <c r="EE108" s="22">
        <f t="shared" si="219"/>
        <v>1.2750341746971983E-2</v>
      </c>
      <c r="EF108" s="27">
        <f t="shared" si="257"/>
        <v>0.28173324340077854</v>
      </c>
      <c r="EG108" s="19">
        <f t="shared" si="258"/>
        <v>584.93004676700218</v>
      </c>
      <c r="EH108">
        <v>102</v>
      </c>
      <c r="EI108">
        <v>-8.5348169194206207</v>
      </c>
      <c r="EJ108" s="5">
        <f t="shared" si="259"/>
        <v>-0.50991420462643156</v>
      </c>
      <c r="EK108" s="5">
        <f t="shared" si="260"/>
        <v>0.50991420462643156</v>
      </c>
      <c r="EL108">
        <v>-1.7363175749778701</v>
      </c>
      <c r="EM108" s="16">
        <f t="shared" si="169"/>
        <v>1736.31757497787</v>
      </c>
      <c r="EN108" s="5">
        <f t="shared" si="170"/>
        <v>4.0694943163543833</v>
      </c>
      <c r="EO108" s="16">
        <f t="shared" si="220"/>
        <v>43407.939374446752</v>
      </c>
      <c r="EP108" s="5">
        <f t="shared" si="221"/>
        <v>4.0694943163543833</v>
      </c>
      <c r="EQ108" s="14">
        <f t="shared" si="171"/>
        <v>1.2747855115660789E-2</v>
      </c>
      <c r="ER108" s="6">
        <f t="shared" si="222"/>
        <v>0.31922972762335478</v>
      </c>
      <c r="ES108">
        <v>102</v>
      </c>
      <c r="ET108">
        <v>-22.938593679143299</v>
      </c>
      <c r="EU108" s="5">
        <f t="shared" si="275"/>
        <v>-0.50989986225859951</v>
      </c>
      <c r="EV108" s="5">
        <f t="shared" si="276"/>
        <v>0.50989986225859951</v>
      </c>
      <c r="EW108">
        <v>-2.5422381237149199</v>
      </c>
      <c r="EX108" s="16">
        <f t="shared" si="277"/>
        <v>2542.2381237149198</v>
      </c>
      <c r="EY108" s="6">
        <f t="shared" si="172"/>
        <v>5.9583706024568439</v>
      </c>
      <c r="EZ108" s="14">
        <f t="shared" si="278"/>
        <v>1.2747496556464987E-2</v>
      </c>
      <c r="FA108" s="6">
        <f t="shared" si="279"/>
        <v>0.46741496073870376</v>
      </c>
      <c r="FB108" s="1"/>
      <c r="FC108" s="1"/>
      <c r="FD108" s="5"/>
      <c r="FE108" s="5"/>
      <c r="FF108" s="1"/>
      <c r="FG108" s="16"/>
      <c r="FH108" s="6"/>
      <c r="FI108" s="14"/>
      <c r="FJ108" s="6"/>
      <c r="FK108" s="27">
        <f t="shared" si="226"/>
        <v>5.0139324594056136</v>
      </c>
      <c r="FL108" s="22">
        <f t="shared" si="227"/>
        <v>1.2747675836062889E-2</v>
      </c>
      <c r="FM108" s="27">
        <f t="shared" si="268"/>
        <v>0.3933213021640628</v>
      </c>
      <c r="FN108" s="19">
        <f t="shared" si="269"/>
        <v>626.49806560689842</v>
      </c>
    </row>
    <row r="109" spans="6:170" x14ac:dyDescent="0.25">
      <c r="F109" s="1">
        <v>103</v>
      </c>
      <c r="G109" s="1">
        <v>-6.5598327712744799</v>
      </c>
      <c r="H109" s="5">
        <f t="shared" si="230"/>
        <v>-0.34335013990655039</v>
      </c>
      <c r="I109" s="5">
        <f t="shared" si="231"/>
        <v>0.34335013990655039</v>
      </c>
      <c r="J109" s="5">
        <v>-1.2311128899455099</v>
      </c>
      <c r="K109" s="16">
        <f t="shared" si="145"/>
        <v>1231.11288994551</v>
      </c>
      <c r="L109" s="5">
        <f t="shared" si="146"/>
        <v>2.8854208358097888</v>
      </c>
      <c r="M109" s="16">
        <f t="shared" si="174"/>
        <v>30777.822248637749</v>
      </c>
      <c r="N109" s="5">
        <f t="shared" si="175"/>
        <v>2.8854208358097893</v>
      </c>
      <c r="O109" s="14">
        <f t="shared" si="147"/>
        <v>8.5837534976637604E-3</v>
      </c>
      <c r="P109" s="6">
        <f t="shared" si="176"/>
        <v>0.33614907937362298</v>
      </c>
      <c r="Q109" s="1"/>
      <c r="R109" s="1"/>
      <c r="S109" s="5"/>
      <c r="T109" s="5"/>
      <c r="U109" s="1"/>
      <c r="V109" s="16"/>
      <c r="W109" s="6"/>
      <c r="X109" s="14"/>
      <c r="Y109" s="6"/>
      <c r="Z109" s="1"/>
      <c r="AA109" s="1"/>
      <c r="AB109" s="5"/>
      <c r="AC109" s="5"/>
      <c r="AD109" s="1"/>
      <c r="AE109" s="16"/>
      <c r="AF109" s="6"/>
      <c r="AG109" s="14"/>
      <c r="AH109" s="6"/>
      <c r="AI109" s="27"/>
      <c r="AJ109" s="22"/>
      <c r="AK109" s="27"/>
      <c r="AM109">
        <v>103</v>
      </c>
      <c r="AN109">
        <v>-6.5920275687038696</v>
      </c>
      <c r="AO109" s="5">
        <f t="shared" si="233"/>
        <v>-0.34304769289594006</v>
      </c>
      <c r="AP109" s="5">
        <f t="shared" si="234"/>
        <v>0.34304769289594006</v>
      </c>
      <c r="AQ109">
        <v>-1.35594755411148</v>
      </c>
      <c r="AR109" s="16">
        <f t="shared" si="282"/>
        <v>1355.94755411148</v>
      </c>
      <c r="AS109" s="5">
        <f t="shared" si="283"/>
        <v>3.1780020799487816</v>
      </c>
      <c r="AT109" s="16">
        <f t="shared" si="186"/>
        <v>33898.688852787003</v>
      </c>
      <c r="AU109" s="5">
        <f t="shared" si="187"/>
        <v>3.1780020799487816</v>
      </c>
      <c r="AV109" s="14">
        <f t="shared" si="284"/>
        <v>8.5761923223985018E-3</v>
      </c>
      <c r="AW109" s="6">
        <f t="shared" si="188"/>
        <v>0.37056096231060154</v>
      </c>
      <c r="AX109" s="1"/>
      <c r="AY109" s="1"/>
      <c r="AZ109" s="5"/>
      <c r="BA109" s="5"/>
      <c r="BB109" s="1"/>
      <c r="BC109" s="16"/>
      <c r="BD109" s="6"/>
      <c r="BE109" s="14"/>
      <c r="BF109" s="6"/>
      <c r="BG109">
        <v>104</v>
      </c>
      <c r="BH109">
        <v>-22.9206491883388</v>
      </c>
      <c r="BI109" s="5">
        <f t="shared" si="236"/>
        <v>-0.51210616547070131</v>
      </c>
      <c r="BJ109" s="5">
        <f t="shared" si="237"/>
        <v>0.51210616547070131</v>
      </c>
      <c r="BK109">
        <v>-1.56388785690069</v>
      </c>
      <c r="BL109" s="16">
        <f t="shared" si="192"/>
        <v>1576.22955739498</v>
      </c>
      <c r="BM109" s="6">
        <f t="shared" si="238"/>
        <v>3.6942880251444841</v>
      </c>
      <c r="BN109" s="14">
        <f t="shared" si="239"/>
        <v>1.2802654136767533E-2</v>
      </c>
      <c r="BO109" s="6">
        <f t="shared" si="240"/>
        <v>0.28855641851129732</v>
      </c>
      <c r="BP109" s="27">
        <f t="shared" si="194"/>
        <v>3.4361450525466326</v>
      </c>
      <c r="BQ109" s="22">
        <f t="shared" si="195"/>
        <v>1.0689423229583018E-2</v>
      </c>
      <c r="BR109" s="27">
        <f t="shared" si="280"/>
        <v>0.32145280233989509</v>
      </c>
      <c r="BS109" s="19">
        <f t="shared" si="281"/>
        <v>363.65484086937551</v>
      </c>
      <c r="BT109">
        <v>103</v>
      </c>
      <c r="BU109">
        <v>-6.4851295703723197</v>
      </c>
      <c r="BV109" s="5">
        <f t="shared" si="241"/>
        <v>-0.51480872392412014</v>
      </c>
      <c r="BW109" s="5">
        <f t="shared" si="242"/>
        <v>0.51480872392412014</v>
      </c>
      <c r="BX109">
        <v>-0.44140852987766299</v>
      </c>
      <c r="BY109" s="16">
        <f t="shared" si="157"/>
        <v>441.408529877663</v>
      </c>
      <c r="BZ109" s="5">
        <f t="shared" si="158"/>
        <v>1.0345512419007727</v>
      </c>
      <c r="CA109" s="16">
        <f t="shared" si="198"/>
        <v>11035.213246941576</v>
      </c>
      <c r="CB109" s="5">
        <f t="shared" si="199"/>
        <v>1.0345512419007727</v>
      </c>
      <c r="CC109" s="14">
        <f t="shared" si="159"/>
        <v>1.2870218098103004E-2</v>
      </c>
      <c r="CD109" s="6">
        <f t="shared" si="200"/>
        <v>8.0383349684902364E-2</v>
      </c>
      <c r="CE109" s="1"/>
      <c r="CF109" s="1"/>
      <c r="CG109" s="5"/>
      <c r="CH109" s="5"/>
      <c r="CI109" s="1"/>
      <c r="CJ109" s="16"/>
      <c r="CK109" s="6"/>
      <c r="CL109" s="14"/>
      <c r="CM109" s="6"/>
      <c r="CN109">
        <v>103</v>
      </c>
      <c r="CO109">
        <v>-23.159756344349098</v>
      </c>
      <c r="CP109" s="5">
        <f t="shared" si="244"/>
        <v>-0.51462734884999861</v>
      </c>
      <c r="CQ109" s="5">
        <f t="shared" si="245"/>
        <v>0.51462734884999861</v>
      </c>
      <c r="CR109">
        <v>-0.18157362937927199</v>
      </c>
      <c r="CS109" s="16">
        <f t="shared" si="246"/>
        <v>181.57362937927198</v>
      </c>
      <c r="CT109" s="6">
        <f t="shared" si="162"/>
        <v>0.42556319385766872</v>
      </c>
      <c r="CU109" s="14">
        <f t="shared" si="247"/>
        <v>1.2865683721249965E-2</v>
      </c>
      <c r="CV109" s="6">
        <f t="shared" si="248"/>
        <v>3.3077386563978357E-2</v>
      </c>
      <c r="CW109" s="27">
        <f t="shared" si="262"/>
        <v>0.42556319385766872</v>
      </c>
      <c r="CX109" s="22">
        <f t="shared" si="263"/>
        <v>1.2865683721249965E-2</v>
      </c>
      <c r="CY109" s="27">
        <f t="shared" si="264"/>
        <v>3.3077386563978364E-2</v>
      </c>
      <c r="CZ109" s="19">
        <f t="shared" si="265"/>
        <v>39.597139450792781</v>
      </c>
      <c r="DA109">
        <v>103</v>
      </c>
      <c r="DB109">
        <v>-6.8641743248635603</v>
      </c>
      <c r="DC109" s="5">
        <f t="shared" si="249"/>
        <v>-0.51510772504115998</v>
      </c>
      <c r="DD109" s="5">
        <f t="shared" si="250"/>
        <v>0.51510772504115998</v>
      </c>
      <c r="DE109">
        <v>-1.5292655676603299</v>
      </c>
      <c r="DF109" s="16">
        <f t="shared" si="163"/>
        <v>1529.2655676603299</v>
      </c>
      <c r="DG109" s="5">
        <f t="shared" si="164"/>
        <v>3.5842161742038985</v>
      </c>
      <c r="DH109" s="16">
        <f t="shared" si="210"/>
        <v>38231.639191508249</v>
      </c>
      <c r="DI109" s="5">
        <f t="shared" si="211"/>
        <v>3.5842161742038985</v>
      </c>
      <c r="DJ109" s="14">
        <f t="shared" si="165"/>
        <v>1.2877693126028999E-2</v>
      </c>
      <c r="DK109" s="6">
        <f t="shared" si="212"/>
        <v>0.27832750315810156</v>
      </c>
      <c r="DL109" s="1"/>
      <c r="DM109" s="1"/>
      <c r="DN109" s="5"/>
      <c r="DO109" s="5"/>
      <c r="DP109" s="1"/>
      <c r="DQ109" s="16"/>
      <c r="DR109" s="34">
        <f>MAX(DR6:DR107)</f>
        <v>7.6035557140130621</v>
      </c>
      <c r="DS109" s="14"/>
      <c r="DT109" s="6"/>
      <c r="DU109" s="1"/>
      <c r="DV109" s="1"/>
      <c r="DW109" s="5"/>
      <c r="DX109" s="5"/>
      <c r="DY109" s="1"/>
      <c r="DZ109" s="16"/>
      <c r="EA109" s="6"/>
      <c r="EB109" s="14"/>
      <c r="EC109" s="6"/>
      <c r="ED109" s="27">
        <f t="shared" si="218"/>
        <v>5.5938859441084805</v>
      </c>
      <c r="EE109" s="22">
        <f t="shared" si="219"/>
        <v>1.2877693126028999E-2</v>
      </c>
      <c r="EF109" s="27">
        <f t="shared" si="257"/>
        <v>0.43438571562183409</v>
      </c>
      <c r="EG109" s="19">
        <f t="shared" si="258"/>
        <v>558.45024901858108</v>
      </c>
      <c r="EH109">
        <v>103</v>
      </c>
      <c r="EI109">
        <v>-8.53979139276254</v>
      </c>
      <c r="EJ109" s="5">
        <f t="shared" si="259"/>
        <v>-0.51488867796835081</v>
      </c>
      <c r="EK109" s="5">
        <f t="shared" si="260"/>
        <v>0.51488867796835081</v>
      </c>
      <c r="EL109">
        <v>-1.7859155312180499</v>
      </c>
      <c r="EM109" s="16">
        <f t="shared" si="169"/>
        <v>1785.9155312180499</v>
      </c>
      <c r="EN109" s="5">
        <f t="shared" si="170"/>
        <v>4.1857395262923047</v>
      </c>
      <c r="EO109" s="16">
        <f t="shared" si="220"/>
        <v>44647.888280451247</v>
      </c>
      <c r="EP109" s="5">
        <f t="shared" si="221"/>
        <v>4.1857395262923047</v>
      </c>
      <c r="EQ109" s="14">
        <f t="shared" si="171"/>
        <v>1.2872216949208769E-2</v>
      </c>
      <c r="ER109" s="6">
        <f t="shared" si="222"/>
        <v>0.32517627249512715</v>
      </c>
      <c r="ES109">
        <v>103</v>
      </c>
      <c r="ET109">
        <v>-22.943484473150601</v>
      </c>
      <c r="EU109" s="5">
        <f t="shared" si="275"/>
        <v>-0.5147906562659017</v>
      </c>
      <c r="EV109" s="5">
        <f t="shared" si="276"/>
        <v>0.5147906562659017</v>
      </c>
      <c r="EW109">
        <v>-2.60613709688187</v>
      </c>
      <c r="EX109" s="16">
        <f t="shared" si="277"/>
        <v>2606.1370968818701</v>
      </c>
      <c r="EY109" s="6">
        <f t="shared" si="172"/>
        <v>6.1081338208168825</v>
      </c>
      <c r="EZ109" s="14">
        <f t="shared" si="278"/>
        <v>1.2869766406647543E-2</v>
      </c>
      <c r="FA109" s="6">
        <f t="shared" si="279"/>
        <v>0.47461108677636021</v>
      </c>
      <c r="FB109" s="1"/>
      <c r="FC109" s="1"/>
      <c r="FD109" s="5"/>
      <c r="FE109" s="5"/>
      <c r="FF109" s="1"/>
      <c r="FG109" s="16"/>
      <c r="FH109" s="6"/>
      <c r="FI109" s="14"/>
      <c r="FJ109" s="6"/>
      <c r="FK109" s="27">
        <f t="shared" si="226"/>
        <v>5.1469366735545936</v>
      </c>
      <c r="FL109" s="22">
        <f t="shared" si="227"/>
        <v>1.2870991677928156E-2</v>
      </c>
      <c r="FM109" s="27">
        <f t="shared" si="268"/>
        <v>0.39988656681216161</v>
      </c>
      <c r="FN109" s="19">
        <f t="shared" si="269"/>
        <v>671.11442846645286</v>
      </c>
    </row>
    <row r="110" spans="6:170" x14ac:dyDescent="0.25">
      <c r="F110" s="1">
        <v>104</v>
      </c>
      <c r="G110" s="1">
        <v>-6.56312630047643</v>
      </c>
      <c r="H110" s="5">
        <f t="shared" si="230"/>
        <v>-0.34664366910850042</v>
      </c>
      <c r="I110" s="5">
        <f t="shared" si="231"/>
        <v>0.34664366910850042</v>
      </c>
      <c r="J110" s="5">
        <v>-1.2501491233706501</v>
      </c>
      <c r="K110" s="16">
        <f t="shared" si="145"/>
        <v>1250.1491233706502</v>
      </c>
      <c r="L110" s="5">
        <f t="shared" si="146"/>
        <v>2.9300370078999611</v>
      </c>
      <c r="M110" s="16">
        <f t="shared" si="174"/>
        <v>31253.728084266255</v>
      </c>
      <c r="N110" s="5">
        <f t="shared" si="175"/>
        <v>2.9300370078999616</v>
      </c>
      <c r="O110" s="14">
        <f t="shared" si="147"/>
        <v>8.6660917277125108E-3</v>
      </c>
      <c r="P110" s="6">
        <f t="shared" si="176"/>
        <v>0.33810362271267691</v>
      </c>
      <c r="Q110" s="1"/>
      <c r="R110" s="1"/>
      <c r="S110" s="5"/>
      <c r="T110" s="5"/>
      <c r="U110" s="1"/>
      <c r="V110" s="16"/>
      <c r="W110" s="6"/>
      <c r="X110" s="14"/>
      <c r="Y110" s="6"/>
      <c r="Z110" s="1"/>
      <c r="AA110" s="1"/>
      <c r="AB110" s="5"/>
      <c r="AC110" s="5"/>
      <c r="AD110" s="1"/>
      <c r="AE110" s="16"/>
      <c r="AF110" s="6"/>
      <c r="AG110" s="14"/>
      <c r="AH110" s="6"/>
      <c r="AI110" s="27"/>
      <c r="AJ110" s="22"/>
      <c r="AK110" s="27"/>
      <c r="AM110">
        <v>104</v>
      </c>
      <c r="AN110">
        <v>-6.5953211444719502</v>
      </c>
      <c r="AO110" s="5">
        <f t="shared" si="233"/>
        <v>-0.3463412686640206</v>
      </c>
      <c r="AP110" s="5">
        <f t="shared" si="234"/>
        <v>0.3463412686640206</v>
      </c>
      <c r="AQ110">
        <v>-1.3835696503520001</v>
      </c>
      <c r="AR110" s="16">
        <f t="shared" si="282"/>
        <v>1383.5696503520001</v>
      </c>
      <c r="AS110" s="5">
        <f t="shared" si="283"/>
        <v>3.2427413680125001</v>
      </c>
      <c r="AT110" s="16">
        <f t="shared" si="186"/>
        <v>34589.241258800001</v>
      </c>
      <c r="AU110" s="5">
        <f t="shared" si="187"/>
        <v>3.2427413680125001</v>
      </c>
      <c r="AV110" s="14">
        <f t="shared" si="284"/>
        <v>8.6585317166005156E-3</v>
      </c>
      <c r="AW110" s="6">
        <f t="shared" si="188"/>
        <v>0.37451400239088745</v>
      </c>
      <c r="AX110" s="1"/>
      <c r="AY110" s="1"/>
      <c r="AZ110" s="5"/>
      <c r="BA110" s="5"/>
      <c r="BB110" s="1"/>
      <c r="BC110" s="16"/>
      <c r="BD110" s="6"/>
      <c r="BE110" s="14"/>
      <c r="BF110" s="6"/>
      <c r="BG110">
        <v>105</v>
      </c>
      <c r="BH110">
        <v>-22.925738959417199</v>
      </c>
      <c r="BI110" s="5">
        <f t="shared" si="236"/>
        <v>-0.51719593654910057</v>
      </c>
      <c r="BJ110" s="5">
        <f t="shared" si="237"/>
        <v>0.51719593654910057</v>
      </c>
      <c r="BK110">
        <v>-1.5661733224987999</v>
      </c>
      <c r="BL110" s="16">
        <f t="shared" si="192"/>
        <v>1606.82909190655</v>
      </c>
      <c r="BM110" s="6">
        <f t="shared" si="238"/>
        <v>3.766005684155977</v>
      </c>
      <c r="BN110" s="14">
        <f t="shared" si="239"/>
        <v>1.2929898413727514E-2</v>
      </c>
      <c r="BO110" s="6">
        <f t="shared" si="240"/>
        <v>0.29126336214348408</v>
      </c>
      <c r="BP110" s="27">
        <f t="shared" si="194"/>
        <v>3.5043735260842386</v>
      </c>
      <c r="BQ110" s="22">
        <f t="shared" si="195"/>
        <v>1.0794215065164016E-2</v>
      </c>
      <c r="BR110" s="27">
        <f t="shared" si="280"/>
        <v>0.32465292797378503</v>
      </c>
      <c r="BS110" s="19">
        <f t="shared" si="281"/>
        <v>386.07371978709028</v>
      </c>
      <c r="BT110">
        <v>104</v>
      </c>
      <c r="BU110">
        <v>-6.49006702364135</v>
      </c>
      <c r="BV110" s="5">
        <f t="shared" si="241"/>
        <v>-0.51974617719315042</v>
      </c>
      <c r="BW110" s="5">
        <f t="shared" si="242"/>
        <v>0.51974617719315042</v>
      </c>
      <c r="BX110">
        <v>-0.46271700412035</v>
      </c>
      <c r="BY110" s="16">
        <f t="shared" si="157"/>
        <v>462.71700412035</v>
      </c>
      <c r="BZ110" s="5">
        <f t="shared" si="158"/>
        <v>1.0844929784070705</v>
      </c>
      <c r="CA110" s="16">
        <f t="shared" si="198"/>
        <v>11567.925103008751</v>
      </c>
      <c r="CB110" s="5">
        <f t="shared" si="199"/>
        <v>1.0844929784070705</v>
      </c>
      <c r="CC110" s="14">
        <f t="shared" si="159"/>
        <v>1.299365442982876E-2</v>
      </c>
      <c r="CD110" s="6">
        <f t="shared" si="200"/>
        <v>8.3463276960595828E-2</v>
      </c>
      <c r="CE110" s="1"/>
      <c r="CF110" s="1"/>
      <c r="CG110" s="5"/>
      <c r="CH110" s="5"/>
      <c r="CI110" s="1"/>
      <c r="CJ110" s="16"/>
      <c r="CK110" s="6"/>
      <c r="CL110" s="14"/>
      <c r="CM110" s="6"/>
      <c r="CN110">
        <v>104</v>
      </c>
      <c r="CO110">
        <v>-23.163483497348199</v>
      </c>
      <c r="CP110" s="5">
        <f t="shared" si="244"/>
        <v>-0.51835450184909959</v>
      </c>
      <c r="CQ110" s="5">
        <f t="shared" si="245"/>
        <v>0.51835450184909959</v>
      </c>
      <c r="CR110">
        <v>-0.18105767667293499</v>
      </c>
      <c r="CS110" s="16">
        <f t="shared" si="246"/>
        <v>181.05767667293497</v>
      </c>
      <c r="CT110" s="6">
        <f t="shared" si="162"/>
        <v>0.42435392970219138</v>
      </c>
      <c r="CU110" s="14">
        <f t="shared" si="247"/>
        <v>1.295886254622749E-2</v>
      </c>
      <c r="CV110" s="6">
        <f t="shared" si="248"/>
        <v>3.2746232795387346E-2</v>
      </c>
      <c r="CW110" s="27">
        <f t="shared" si="262"/>
        <v>0.42435392970219138</v>
      </c>
      <c r="CX110" s="22">
        <f t="shared" si="263"/>
        <v>1.295886254622749E-2</v>
      </c>
      <c r="CY110" s="27">
        <f t="shared" si="264"/>
        <v>3.2746232795387346E-2</v>
      </c>
      <c r="CZ110" s="19">
        <f t="shared" si="265"/>
        <v>0</v>
      </c>
      <c r="DA110">
        <v>104</v>
      </c>
      <c r="DB110">
        <v>-6.8690435121868596</v>
      </c>
      <c r="DC110" s="5">
        <f t="shared" si="249"/>
        <v>-0.51997691236445931</v>
      </c>
      <c r="DD110" s="5">
        <f t="shared" si="250"/>
        <v>0.51997691236445931</v>
      </c>
      <c r="DE110">
        <v>-1.5280494466423999</v>
      </c>
      <c r="DF110" s="16">
        <f t="shared" si="163"/>
        <v>1528.0494466424</v>
      </c>
      <c r="DG110" s="5">
        <f t="shared" si="164"/>
        <v>3.5813658905681249</v>
      </c>
      <c r="DH110" s="16">
        <f t="shared" si="210"/>
        <v>38201.23616606</v>
      </c>
      <c r="DI110" s="5">
        <f t="shared" si="211"/>
        <v>3.5813658905681254</v>
      </c>
      <c r="DJ110" s="14">
        <f t="shared" si="165"/>
        <v>1.2999422809111483E-2</v>
      </c>
      <c r="DK110" s="6">
        <f t="shared" si="212"/>
        <v>0.27550191598183066</v>
      </c>
      <c r="DL110" s="1"/>
      <c r="DM110" s="1"/>
      <c r="DN110" s="5"/>
      <c r="DO110" s="5"/>
      <c r="DP110" s="1"/>
      <c r="DQ110" s="16"/>
      <c r="DR110" s="6"/>
      <c r="DS110" s="14"/>
      <c r="DT110" s="6"/>
      <c r="DU110" s="1"/>
      <c r="DV110" s="1"/>
      <c r="DW110" s="5"/>
      <c r="DX110" s="5"/>
      <c r="DY110" s="1"/>
      <c r="DZ110" s="16"/>
      <c r="EA110" s="6"/>
      <c r="EB110" s="14"/>
      <c r="EC110" s="6"/>
      <c r="ED110" s="27">
        <f t="shared" si="218"/>
        <v>3.5813658905681249</v>
      </c>
      <c r="EE110" s="22">
        <f t="shared" si="219"/>
        <v>1.2999422809111483E-2</v>
      </c>
      <c r="EF110" s="27">
        <f t="shared" si="257"/>
        <v>0.27550191598183066</v>
      </c>
      <c r="EG110" s="19">
        <f t="shared" si="258"/>
        <v>439.46629216047978</v>
      </c>
      <c r="EH110">
        <v>104</v>
      </c>
      <c r="EI110">
        <v>-8.54499310881606</v>
      </c>
      <c r="EJ110" s="5">
        <f t="shared" si="259"/>
        <v>-0.52009039402187085</v>
      </c>
      <c r="EK110" s="5">
        <f t="shared" si="260"/>
        <v>0.52009039402187085</v>
      </c>
      <c r="EL110">
        <v>-1.8412038683891301</v>
      </c>
      <c r="EM110" s="16">
        <f t="shared" si="169"/>
        <v>1841.2038683891301</v>
      </c>
      <c r="EN110" s="5">
        <f t="shared" si="170"/>
        <v>4.3153215665370244</v>
      </c>
      <c r="EO110" s="16">
        <f t="shared" si="220"/>
        <v>46030.096709728256</v>
      </c>
      <c r="EP110" s="5">
        <f t="shared" si="221"/>
        <v>4.3153215665370244</v>
      </c>
      <c r="EQ110" s="14">
        <f t="shared" si="171"/>
        <v>1.3002259850546771E-2</v>
      </c>
      <c r="ER110" s="6">
        <f t="shared" si="222"/>
        <v>0.33189011880542874</v>
      </c>
      <c r="ES110">
        <v>104</v>
      </c>
      <c r="ET110">
        <v>-22.948563580585301</v>
      </c>
      <c r="EU110" s="5">
        <f t="shared" si="275"/>
        <v>-0.51986976370060134</v>
      </c>
      <c r="EV110" s="5">
        <f t="shared" si="276"/>
        <v>0.51986976370060134</v>
      </c>
      <c r="EW110">
        <v>-2.6794040575623499</v>
      </c>
      <c r="EX110" s="16">
        <f t="shared" si="277"/>
        <v>2679.4040575623499</v>
      </c>
      <c r="EY110" s="6">
        <f t="shared" si="172"/>
        <v>6.279853259911758</v>
      </c>
      <c r="EZ110" s="14">
        <f t="shared" si="278"/>
        <v>1.2996744092515033E-2</v>
      </c>
      <c r="FA110" s="6">
        <f t="shared" si="279"/>
        <v>0.48318665161133656</v>
      </c>
      <c r="FB110" s="1"/>
      <c r="FC110" s="1"/>
      <c r="FD110" s="5"/>
      <c r="FE110" s="5"/>
      <c r="FF110" s="1"/>
      <c r="FG110" s="16"/>
      <c r="FH110" s="6"/>
      <c r="FI110" s="14"/>
      <c r="FJ110" s="6"/>
      <c r="FK110" s="27">
        <f t="shared" si="226"/>
        <v>5.2975874132243916</v>
      </c>
      <c r="FL110" s="22">
        <f t="shared" si="227"/>
        <v>1.2999501971530901E-2</v>
      </c>
      <c r="FM110" s="27">
        <f t="shared" si="268"/>
        <v>0.40752233622689432</v>
      </c>
      <c r="FN110" s="19">
        <f t="shared" si="269"/>
        <v>655.95935877808711</v>
      </c>
    </row>
    <row r="111" spans="6:170" x14ac:dyDescent="0.25">
      <c r="F111" s="1">
        <v>105</v>
      </c>
      <c r="G111" s="1">
        <v>-6.5661819698892803</v>
      </c>
      <c r="H111" s="5">
        <f t="shared" si="230"/>
        <v>-0.34969933852135071</v>
      </c>
      <c r="I111" s="5">
        <f t="shared" si="231"/>
        <v>0.34969933852135071</v>
      </c>
      <c r="J111" s="5">
        <v>-1.2676790356636001</v>
      </c>
      <c r="K111" s="16">
        <f t="shared" si="145"/>
        <v>1267.6790356636</v>
      </c>
      <c r="L111" s="5">
        <f t="shared" si="146"/>
        <v>2.9711227398365621</v>
      </c>
      <c r="M111" s="16">
        <f t="shared" si="174"/>
        <v>31691.975891589998</v>
      </c>
      <c r="N111" s="5">
        <f t="shared" si="175"/>
        <v>2.9711227398365625</v>
      </c>
      <c r="O111" s="14">
        <f t="shared" si="147"/>
        <v>8.7424834630337681E-3</v>
      </c>
      <c r="P111" s="6">
        <f t="shared" si="176"/>
        <v>0.33984882583987636</v>
      </c>
      <c r="Q111" s="1"/>
      <c r="R111" s="1"/>
      <c r="S111" s="5"/>
      <c r="T111" s="5"/>
      <c r="U111" s="1"/>
      <c r="V111" s="16"/>
      <c r="W111" s="6"/>
      <c r="X111" s="14"/>
      <c r="Y111" s="6"/>
      <c r="Z111" s="1"/>
      <c r="AA111" s="1"/>
      <c r="AB111" s="5"/>
      <c r="AC111" s="5"/>
      <c r="AD111" s="1"/>
      <c r="AE111" s="16"/>
      <c r="AF111" s="6"/>
      <c r="AG111" s="14"/>
      <c r="AH111" s="6"/>
      <c r="AI111" s="27"/>
      <c r="AJ111" s="22"/>
      <c r="AK111" s="27"/>
      <c r="AM111">
        <v>105</v>
      </c>
      <c r="AN111">
        <v>-6.5988198906062703</v>
      </c>
      <c r="AO111" s="5">
        <f t="shared" si="233"/>
        <v>-0.3498400147983407</v>
      </c>
      <c r="AP111" s="5">
        <f t="shared" si="234"/>
        <v>0.3498400147983407</v>
      </c>
      <c r="AQ111">
        <v>-1.41536556184292</v>
      </c>
      <c r="AR111" s="16">
        <f t="shared" si="282"/>
        <v>1415.36556184292</v>
      </c>
      <c r="AS111" s="5">
        <f t="shared" si="283"/>
        <v>3.3172630355693435</v>
      </c>
      <c r="AT111" s="16">
        <f t="shared" si="186"/>
        <v>35384.139046072996</v>
      </c>
      <c r="AU111" s="5">
        <f t="shared" si="187"/>
        <v>3.3172630355693435</v>
      </c>
      <c r="AV111" s="14">
        <f t="shared" si="284"/>
        <v>8.7460003699585172E-3</v>
      </c>
      <c r="AW111" s="6">
        <f t="shared" si="188"/>
        <v>0.37928914878208236</v>
      </c>
      <c r="AX111" s="1"/>
      <c r="AY111" s="1"/>
      <c r="AZ111" s="5"/>
      <c r="BA111" s="5"/>
      <c r="BB111" s="1"/>
      <c r="BC111" s="16"/>
      <c r="BD111" s="6"/>
      <c r="BE111" s="14"/>
      <c r="BF111" s="6"/>
      <c r="BG111">
        <v>106</v>
      </c>
      <c r="BH111">
        <v>-22.930918509993099</v>
      </c>
      <c r="BI111" s="5">
        <f t="shared" si="236"/>
        <v>-0.52237548712500015</v>
      </c>
      <c r="BJ111" s="5">
        <f t="shared" si="237"/>
        <v>0.52237548712500015</v>
      </c>
      <c r="BK111">
        <v>-1.5597913414239899</v>
      </c>
      <c r="BL111" s="16">
        <f t="shared" si="192"/>
        <v>1668.2308167219201</v>
      </c>
      <c r="BM111" s="6">
        <f t="shared" si="238"/>
        <v>3.909915976692</v>
      </c>
      <c r="BN111" s="14">
        <f t="shared" si="239"/>
        <v>1.3059387178125003E-2</v>
      </c>
      <c r="BO111" s="6">
        <f t="shared" si="240"/>
        <v>0.29939505762117735</v>
      </c>
      <c r="BP111" s="27">
        <f t="shared" si="194"/>
        <v>3.6135895061306718</v>
      </c>
      <c r="BQ111" s="22">
        <f t="shared" si="195"/>
        <v>1.0902693774041759E-2</v>
      </c>
      <c r="BR111" s="27">
        <f t="shared" si="280"/>
        <v>0.33144006252237157</v>
      </c>
      <c r="BS111" s="19">
        <f t="shared" si="281"/>
        <v>365.88891336048709</v>
      </c>
      <c r="BT111">
        <v>105</v>
      </c>
      <c r="BU111">
        <v>-6.4950870386578501</v>
      </c>
      <c r="BV111" s="5">
        <f t="shared" si="241"/>
        <v>-0.52476619220965048</v>
      </c>
      <c r="BW111" s="5">
        <f t="shared" si="242"/>
        <v>0.52476619220965048</v>
      </c>
      <c r="BX111">
        <v>-0.48364810645580297</v>
      </c>
      <c r="BY111" s="16">
        <f t="shared" si="157"/>
        <v>483.64810645580297</v>
      </c>
      <c r="BZ111" s="5">
        <f t="shared" si="158"/>
        <v>1.1335502495057883</v>
      </c>
      <c r="CA111" s="16">
        <f t="shared" si="198"/>
        <v>12091.202661395075</v>
      </c>
      <c r="CB111" s="5">
        <f t="shared" si="199"/>
        <v>1.1335502495057883</v>
      </c>
      <c r="CC111" s="14">
        <f t="shared" si="159"/>
        <v>1.3119154805241262E-2</v>
      </c>
      <c r="CD111" s="6">
        <f t="shared" si="200"/>
        <v>8.6404213254113071E-2</v>
      </c>
      <c r="CE111" s="1"/>
      <c r="CF111" s="1"/>
      <c r="CG111" s="5"/>
      <c r="CH111" s="5"/>
      <c r="CI111" s="1"/>
      <c r="CJ111" s="16"/>
      <c r="CK111" s="6"/>
      <c r="CL111" s="14"/>
      <c r="CM111" s="6"/>
      <c r="CN111">
        <v>104</v>
      </c>
      <c r="CO111">
        <v>-23.163483497348199</v>
      </c>
      <c r="CP111" s="5">
        <f t="shared" si="244"/>
        <v>-0.51835450184909959</v>
      </c>
      <c r="CQ111" s="5">
        <f t="shared" si="245"/>
        <v>0.51835450184909959</v>
      </c>
      <c r="CR111">
        <v>-0.18105767667293499</v>
      </c>
      <c r="CS111" s="16">
        <f t="shared" si="246"/>
        <v>181.05767667293497</v>
      </c>
      <c r="CT111" s="6">
        <f t="shared" si="162"/>
        <v>0.42435392970219138</v>
      </c>
      <c r="CU111" s="14">
        <f t="shared" si="247"/>
        <v>1.295886254622749E-2</v>
      </c>
      <c r="CV111" s="6">
        <f t="shared" si="248"/>
        <v>3.2746232795387346E-2</v>
      </c>
      <c r="CW111" s="27">
        <f t="shared" si="262"/>
        <v>0.42435392970219138</v>
      </c>
      <c r="CX111" s="22">
        <f t="shared" si="263"/>
        <v>1.295886254622749E-2</v>
      </c>
      <c r="CY111" s="27">
        <f t="shared" si="264"/>
        <v>3.2746232795387346E-2</v>
      </c>
      <c r="CZ111" s="19"/>
      <c r="DA111">
        <v>105</v>
      </c>
      <c r="DB111">
        <v>-6.8739516287943498</v>
      </c>
      <c r="DC111" s="5">
        <f t="shared" si="249"/>
        <v>-0.52488502897194955</v>
      </c>
      <c r="DD111" s="5">
        <f t="shared" si="250"/>
        <v>0.52488502897194955</v>
      </c>
      <c r="DE111">
        <v>-1.5282042324542999</v>
      </c>
      <c r="DF111" s="16">
        <f t="shared" si="163"/>
        <v>1528.2042324542999</v>
      </c>
      <c r="DG111" s="5">
        <f t="shared" si="164"/>
        <v>3.5817286698147655</v>
      </c>
      <c r="DH111" s="16">
        <f t="shared" si="210"/>
        <v>38205.105811357498</v>
      </c>
      <c r="DI111" s="5">
        <f t="shared" si="211"/>
        <v>3.5817286698147655</v>
      </c>
      <c r="DJ111" s="14">
        <f t="shared" si="165"/>
        <v>1.3122125724298739E-2</v>
      </c>
      <c r="DK111" s="6">
        <f t="shared" si="212"/>
        <v>0.27295338766510535</v>
      </c>
      <c r="DL111" s="1"/>
      <c r="DM111" s="1"/>
      <c r="DN111" s="5"/>
      <c r="DO111" s="5"/>
      <c r="DP111" s="1"/>
      <c r="DQ111" s="16"/>
      <c r="DR111" s="6"/>
      <c r="DS111" s="14"/>
      <c r="DT111" s="6"/>
      <c r="DU111" s="1"/>
      <c r="DV111" s="1"/>
      <c r="DW111" s="5"/>
      <c r="DX111" s="5"/>
      <c r="DY111" s="1"/>
      <c r="DZ111" s="16"/>
      <c r="EA111" s="6"/>
      <c r="EB111" s="14"/>
      <c r="EC111" s="6"/>
      <c r="ED111" s="27">
        <f t="shared" si="218"/>
        <v>3.5817286698147655</v>
      </c>
      <c r="EE111" s="22">
        <f t="shared" si="219"/>
        <v>1.3122125724298739E-2</v>
      </c>
      <c r="EF111" s="27">
        <f t="shared" si="257"/>
        <v>0.27295338766510535</v>
      </c>
      <c r="EG111" s="19">
        <f t="shared" si="258"/>
        <v>459.20301037206383</v>
      </c>
      <c r="EH111">
        <v>105</v>
      </c>
      <c r="EI111">
        <v>-8.5498827386701706</v>
      </c>
      <c r="EJ111" s="5">
        <f t="shared" si="259"/>
        <v>-0.52498002387598142</v>
      </c>
      <c r="EK111" s="5">
        <f t="shared" si="260"/>
        <v>0.52498002387598142</v>
      </c>
      <c r="EL111">
        <v>-1.8954217433929399</v>
      </c>
      <c r="EM111" s="16">
        <f t="shared" si="169"/>
        <v>1895.4217433929398</v>
      </c>
      <c r="EN111" s="5">
        <f t="shared" si="170"/>
        <v>4.4423947110772026</v>
      </c>
      <c r="EO111" s="16">
        <f t="shared" si="220"/>
        <v>47385.543584823492</v>
      </c>
      <c r="EP111" s="5">
        <f t="shared" si="221"/>
        <v>4.4423947110772026</v>
      </c>
      <c r="EQ111" s="14">
        <f t="shared" si="171"/>
        <v>1.3124500596899536E-2</v>
      </c>
      <c r="ER111" s="6">
        <f t="shared" si="222"/>
        <v>0.33848104758566211</v>
      </c>
      <c r="ES111">
        <v>105</v>
      </c>
      <c r="ET111">
        <v>-22.953442360531302</v>
      </c>
      <c r="EU111" s="5">
        <f t="shared" si="275"/>
        <v>-0.52474854364660217</v>
      </c>
      <c r="EV111" s="5">
        <f t="shared" si="276"/>
        <v>0.52474854364660217</v>
      </c>
      <c r="EW111">
        <v>-2.7523323893547098</v>
      </c>
      <c r="EX111" s="16">
        <f t="shared" si="277"/>
        <v>2752.3323893547099</v>
      </c>
      <c r="EY111" s="6">
        <f t="shared" si="172"/>
        <v>6.4507790375501006</v>
      </c>
      <c r="EZ111" s="14">
        <f t="shared" si="278"/>
        <v>1.3118713591165055E-2</v>
      </c>
      <c r="FA111" s="6">
        <f t="shared" si="279"/>
        <v>0.49172344473580476</v>
      </c>
      <c r="FB111" s="1"/>
      <c r="FC111" s="1"/>
      <c r="FD111" s="5"/>
      <c r="FE111" s="5"/>
      <c r="FF111" s="1"/>
      <c r="FG111" s="16"/>
      <c r="FH111" s="6"/>
      <c r="FI111" s="14"/>
      <c r="FJ111" s="6"/>
      <c r="FK111" s="27">
        <f t="shared" si="226"/>
        <v>5.4465868743136516</v>
      </c>
      <c r="FL111" s="22">
        <f t="shared" si="227"/>
        <v>1.3121607094032296E-2</v>
      </c>
      <c r="FM111" s="27">
        <f t="shared" si="268"/>
        <v>0.41508535008571917</v>
      </c>
      <c r="FN111" s="19">
        <f t="shared" si="269"/>
        <v>537.65157586792225</v>
      </c>
    </row>
    <row r="112" spans="6:170" x14ac:dyDescent="0.25">
      <c r="F112" s="1">
        <v>106</v>
      </c>
      <c r="G112" s="1">
        <v>-6.5697105183464304</v>
      </c>
      <c r="H112" s="5">
        <f t="shared" si="230"/>
        <v>-0.35322788697850083</v>
      </c>
      <c r="I112" s="5">
        <f t="shared" si="231"/>
        <v>0.35322788697850083</v>
      </c>
      <c r="J112" s="5">
        <v>-1.2849649414420099</v>
      </c>
      <c r="K112" s="16">
        <f t="shared" si="145"/>
        <v>1284.9649414420098</v>
      </c>
      <c r="L112" s="5">
        <f t="shared" si="146"/>
        <v>3.0116365815047108</v>
      </c>
      <c r="M112" s="16">
        <f t="shared" si="174"/>
        <v>32124.123536050247</v>
      </c>
      <c r="N112" s="5">
        <f t="shared" si="175"/>
        <v>3.0116365815047108</v>
      </c>
      <c r="O112" s="14">
        <f t="shared" si="147"/>
        <v>8.830697174462521E-3</v>
      </c>
      <c r="P112" s="6">
        <f t="shared" si="176"/>
        <v>0.34104176850430989</v>
      </c>
      <c r="Q112" s="1"/>
      <c r="R112" s="1"/>
      <c r="S112" s="5"/>
      <c r="T112" s="5"/>
      <c r="U112" s="1"/>
      <c r="V112" s="16"/>
      <c r="W112" s="6"/>
      <c r="X112" s="14"/>
      <c r="Y112" s="6"/>
      <c r="Z112" s="1"/>
      <c r="AA112" s="1"/>
      <c r="AB112" s="5"/>
      <c r="AC112" s="5"/>
      <c r="AD112" s="1"/>
      <c r="AE112" s="16"/>
      <c r="AF112" s="6"/>
      <c r="AG112" s="14"/>
      <c r="AH112" s="6"/>
      <c r="AI112" s="27"/>
      <c r="AJ112" s="22"/>
      <c r="AK112" s="27"/>
      <c r="AM112">
        <v>106</v>
      </c>
      <c r="AN112">
        <v>-6.60197772610708</v>
      </c>
      <c r="AO112" s="5">
        <f t="shared" si="233"/>
        <v>-0.35299785029915043</v>
      </c>
      <c r="AP112" s="5">
        <f t="shared" si="234"/>
        <v>0.35299785029915043</v>
      </c>
      <c r="AQ112">
        <v>-1.43682863563299</v>
      </c>
      <c r="AR112" s="16">
        <f t="shared" si="282"/>
        <v>1436.82863563299</v>
      </c>
      <c r="AS112" s="5">
        <f t="shared" si="283"/>
        <v>3.3675671147648205</v>
      </c>
      <c r="AT112" s="16">
        <f t="shared" si="186"/>
        <v>35920.715890824751</v>
      </c>
      <c r="AU112" s="5">
        <f t="shared" si="187"/>
        <v>3.3675671147648205</v>
      </c>
      <c r="AV112" s="14">
        <f t="shared" si="284"/>
        <v>8.8249462574787607E-3</v>
      </c>
      <c r="AW112" s="6">
        <f t="shared" si="188"/>
        <v>0.38159633118569453</v>
      </c>
      <c r="AX112" s="1"/>
      <c r="AY112" s="1"/>
      <c r="AZ112" s="5"/>
      <c r="BA112" s="5"/>
      <c r="BB112" s="1"/>
      <c r="BC112" s="16"/>
      <c r="BD112" s="6"/>
      <c r="BE112" s="14"/>
      <c r="BF112" s="6"/>
      <c r="BG112">
        <v>107</v>
      </c>
      <c r="BH112">
        <v>-22.935766230330699</v>
      </c>
      <c r="BI112" s="5">
        <f t="shared" si="236"/>
        <v>-0.5272232074626011</v>
      </c>
      <c r="BJ112" s="5">
        <f t="shared" si="237"/>
        <v>0.5272232074626011</v>
      </c>
      <c r="BK112">
        <v>-1.55813675373793</v>
      </c>
      <c r="BL112" s="16">
        <f t="shared" si="192"/>
        <v>1719.74543482065</v>
      </c>
      <c r="BM112" s="6">
        <f t="shared" si="238"/>
        <v>4.0306533628608987</v>
      </c>
      <c r="BN112" s="14">
        <f t="shared" si="239"/>
        <v>1.3180580186565028E-2</v>
      </c>
      <c r="BO112" s="6">
        <f t="shared" si="240"/>
        <v>0.30580242339933911</v>
      </c>
      <c r="BP112" s="27">
        <f t="shared" si="194"/>
        <v>3.6991102388128594</v>
      </c>
      <c r="BQ112" s="22">
        <f t="shared" si="195"/>
        <v>1.1002763222021894E-2</v>
      </c>
      <c r="BR112" s="27">
        <f t="shared" si="280"/>
        <v>0.33619829529814255</v>
      </c>
      <c r="BS112" s="19">
        <f t="shared" si="281"/>
        <v>386.18403953978759</v>
      </c>
      <c r="BT112">
        <v>106</v>
      </c>
      <c r="BU112">
        <v>-6.50014924258761</v>
      </c>
      <c r="BV112" s="5">
        <f t="shared" si="241"/>
        <v>-0.52982839613941035</v>
      </c>
      <c r="BW112" s="5">
        <f t="shared" si="242"/>
        <v>0.52982839613941035</v>
      </c>
      <c r="BX112">
        <v>-0.50330143421888396</v>
      </c>
      <c r="BY112" s="16">
        <f t="shared" si="157"/>
        <v>503.30143421888397</v>
      </c>
      <c r="BZ112" s="5">
        <f t="shared" si="158"/>
        <v>1.1796127364505091</v>
      </c>
      <c r="CA112" s="16">
        <f t="shared" si="198"/>
        <v>12582.535855472099</v>
      </c>
      <c r="CB112" s="5">
        <f t="shared" si="199"/>
        <v>1.1796127364505093</v>
      </c>
      <c r="CC112" s="14">
        <f t="shared" si="159"/>
        <v>1.3245709903485258E-2</v>
      </c>
      <c r="CD112" s="6">
        <f t="shared" si="200"/>
        <v>8.9056211033288993E-2</v>
      </c>
      <c r="CE112" s="1"/>
      <c r="CF112" s="1"/>
      <c r="CG112" s="5"/>
      <c r="CH112" s="5"/>
      <c r="CI112" s="1"/>
      <c r="CJ112" s="16"/>
      <c r="CK112" s="6"/>
      <c r="CL112" s="14"/>
      <c r="CM112" s="6"/>
      <c r="CN112" s="1"/>
      <c r="CO112" s="1"/>
      <c r="CP112" s="5"/>
      <c r="CQ112" s="5"/>
      <c r="CR112" s="1"/>
      <c r="CS112" s="16"/>
      <c r="CT112" s="6"/>
      <c r="CU112" s="14"/>
      <c r="CV112" s="6"/>
      <c r="CW112" s="27"/>
      <c r="CX112" s="22"/>
      <c r="CY112" s="27"/>
      <c r="CZ112" s="37"/>
      <c r="DA112">
        <v>106</v>
      </c>
      <c r="DB112">
        <v>-6.8790825643311404</v>
      </c>
      <c r="DC112" s="5">
        <f t="shared" si="249"/>
        <v>-0.53001596450874011</v>
      </c>
      <c r="DD112" s="5">
        <f t="shared" si="250"/>
        <v>0.53001596450874011</v>
      </c>
      <c r="DE112">
        <v>-1.52662452310324</v>
      </c>
      <c r="DF112" s="16">
        <f t="shared" si="163"/>
        <v>1526.6245231032401</v>
      </c>
      <c r="DG112" s="5">
        <f t="shared" si="164"/>
        <v>3.5780262260232187</v>
      </c>
      <c r="DH112" s="16">
        <f t="shared" si="210"/>
        <v>38165.613077581002</v>
      </c>
      <c r="DI112" s="5">
        <f t="shared" si="211"/>
        <v>3.5780262260232192</v>
      </c>
      <c r="DJ112" s="14">
        <f t="shared" si="165"/>
        <v>1.3250399112718502E-2</v>
      </c>
      <c r="DK112" s="6">
        <f t="shared" si="212"/>
        <v>0.27003158135733601</v>
      </c>
      <c r="DL112" s="1"/>
      <c r="DM112" s="1"/>
      <c r="DN112" s="5"/>
      <c r="DO112" s="5"/>
      <c r="DP112" s="1"/>
      <c r="DQ112" s="16"/>
      <c r="DR112" s="6"/>
      <c r="DS112" s="14"/>
      <c r="DT112" s="6"/>
      <c r="DU112" s="1"/>
      <c r="DV112" s="1"/>
      <c r="DW112" s="5"/>
      <c r="DX112" s="5"/>
      <c r="DY112" s="1"/>
      <c r="DZ112" s="16"/>
      <c r="EA112" s="6"/>
      <c r="EB112" s="14"/>
      <c r="EC112" s="6"/>
      <c r="ED112" s="27">
        <f t="shared" si="218"/>
        <v>3.5780262260232187</v>
      </c>
      <c r="EE112" s="22">
        <f t="shared" si="219"/>
        <v>1.3250399112718502E-2</v>
      </c>
      <c r="EF112" s="27">
        <f t="shared" si="257"/>
        <v>0.27003158135733601</v>
      </c>
      <c r="EG112" s="19">
        <f t="shared" si="258"/>
        <v>449.99814369064933</v>
      </c>
      <c r="EH112">
        <v>106</v>
      </c>
      <c r="EI112">
        <v>-8.5549180273771199</v>
      </c>
      <c r="EJ112" s="5">
        <f t="shared" si="259"/>
        <v>-0.53001531258293078</v>
      </c>
      <c r="EK112" s="5">
        <f t="shared" si="260"/>
        <v>0.53001531258293078</v>
      </c>
      <c r="EL112">
        <v>-1.9528230652213101</v>
      </c>
      <c r="EM112" s="16">
        <f t="shared" si="169"/>
        <v>1952.8230652213101</v>
      </c>
      <c r="EN112" s="5">
        <f t="shared" si="170"/>
        <v>4.5769290591124463</v>
      </c>
      <c r="EO112" s="16">
        <f t="shared" si="220"/>
        <v>48820.576630532756</v>
      </c>
      <c r="EP112" s="5">
        <f t="shared" si="221"/>
        <v>4.5769290591124463</v>
      </c>
      <c r="EQ112" s="14">
        <f t="shared" si="171"/>
        <v>1.325038281457327E-2</v>
      </c>
      <c r="ER112" s="6">
        <f t="shared" si="222"/>
        <v>0.34541862851528843</v>
      </c>
      <c r="ES112">
        <v>106</v>
      </c>
      <c r="ET112">
        <v>-22.958936372179199</v>
      </c>
      <c r="EU112" s="5">
        <f t="shared" si="275"/>
        <v>-0.5302425552944996</v>
      </c>
      <c r="EV112" s="5">
        <f t="shared" si="276"/>
        <v>0.5302425552944996</v>
      </c>
      <c r="EW112">
        <v>-0.37114545702934298</v>
      </c>
      <c r="EX112" s="16">
        <f t="shared" si="277"/>
        <v>371.14545702934299</v>
      </c>
      <c r="EY112" s="6">
        <f t="shared" si="172"/>
        <v>0.86987216491252273</v>
      </c>
      <c r="EZ112" s="14">
        <f t="shared" si="278"/>
        <v>1.3256063882362491E-2</v>
      </c>
      <c r="FA112" s="6">
        <f t="shared" si="279"/>
        <v>6.5620698016543841E-2</v>
      </c>
      <c r="FB112" s="1"/>
      <c r="FC112" s="1"/>
      <c r="FD112" s="5"/>
      <c r="FE112" s="5"/>
      <c r="FF112" s="1"/>
      <c r="FG112" s="16"/>
      <c r="FH112" s="6"/>
      <c r="FI112" s="14"/>
      <c r="FJ112" s="6"/>
      <c r="FK112" s="27">
        <f t="shared" si="226"/>
        <v>2.7234006120124845</v>
      </c>
      <c r="FL112" s="22">
        <f t="shared" si="227"/>
        <v>1.3253223348467881E-2</v>
      </c>
      <c r="FM112" s="27">
        <f t="shared" si="268"/>
        <v>0.20548967903172921</v>
      </c>
      <c r="FN112" s="19">
        <f t="shared" si="269"/>
        <v>338.1251411796855</v>
      </c>
    </row>
    <row r="113" spans="6:170" x14ac:dyDescent="0.25">
      <c r="F113" s="1">
        <v>107</v>
      </c>
      <c r="G113" s="1">
        <v>-6.5729974817241299</v>
      </c>
      <c r="H113" s="5">
        <f t="shared" si="230"/>
        <v>-0.35651485035620034</v>
      </c>
      <c r="I113" s="5">
        <f t="shared" si="231"/>
        <v>0.35651485035620034</v>
      </c>
      <c r="J113" s="5">
        <v>-1.3040754944086099</v>
      </c>
      <c r="K113" s="16">
        <f t="shared" si="145"/>
        <v>1304.07549440861</v>
      </c>
      <c r="L113" s="5">
        <f t="shared" si="146"/>
        <v>3.05642694002018</v>
      </c>
      <c r="M113" s="16">
        <f t="shared" si="174"/>
        <v>32601.887360215249</v>
      </c>
      <c r="N113" s="5">
        <f t="shared" si="175"/>
        <v>3.0564269400201796</v>
      </c>
      <c r="O113" s="14">
        <f t="shared" si="147"/>
        <v>8.9128712589050078E-3</v>
      </c>
      <c r="P113" s="6">
        <f t="shared" si="176"/>
        <v>0.34292281928412799</v>
      </c>
      <c r="Q113" s="1"/>
      <c r="R113" s="1"/>
      <c r="S113" s="5"/>
      <c r="T113" s="5"/>
      <c r="U113" s="1"/>
      <c r="V113" s="16"/>
      <c r="W113" s="6"/>
      <c r="X113" s="14"/>
      <c r="Y113" s="6"/>
      <c r="Z113" s="1"/>
      <c r="AA113" s="1"/>
      <c r="AB113" s="5"/>
      <c r="AC113" s="5"/>
      <c r="AD113" s="1"/>
      <c r="AE113" s="16"/>
      <c r="AF113" s="6"/>
      <c r="AG113" s="14"/>
      <c r="AH113" s="6"/>
      <c r="AI113" s="27"/>
      <c r="AJ113" s="22"/>
      <c r="AK113" s="27"/>
      <c r="AM113">
        <v>107</v>
      </c>
      <c r="AN113">
        <v>-6.6053380311386301</v>
      </c>
      <c r="AO113" s="5">
        <f t="shared" si="233"/>
        <v>-0.35635815533070048</v>
      </c>
      <c r="AP113" s="5">
        <f t="shared" si="234"/>
        <v>0.35635815533070048</v>
      </c>
      <c r="AQ113">
        <v>-1.46472025662661</v>
      </c>
      <c r="AR113" s="16">
        <f t="shared" si="282"/>
        <v>1464.7202566266101</v>
      </c>
      <c r="AS113" s="5">
        <f t="shared" si="283"/>
        <v>3.4329381014686171</v>
      </c>
      <c r="AT113" s="16">
        <f t="shared" si="186"/>
        <v>36618.006415665252</v>
      </c>
      <c r="AU113" s="5">
        <f t="shared" si="187"/>
        <v>3.4329381014686176</v>
      </c>
      <c r="AV113" s="14">
        <f t="shared" si="284"/>
        <v>8.9089538832675119E-3</v>
      </c>
      <c r="AW113" s="6">
        <f t="shared" si="188"/>
        <v>0.38533571353604629</v>
      </c>
      <c r="AX113" s="1"/>
      <c r="AY113" s="1"/>
      <c r="AZ113" s="5"/>
      <c r="BA113" s="5"/>
      <c r="BB113" s="1"/>
      <c r="BC113" s="16"/>
      <c r="BD113" s="6"/>
      <c r="BE113" s="14"/>
      <c r="BF113" s="6"/>
      <c r="BG113">
        <v>108</v>
      </c>
      <c r="BH113">
        <v>-22.940642076610501</v>
      </c>
      <c r="BI113" s="5">
        <f t="shared" si="236"/>
        <v>-0.53209905374240307</v>
      </c>
      <c r="BJ113" s="5">
        <f t="shared" si="237"/>
        <v>0.53209905374240307</v>
      </c>
      <c r="BK113">
        <v>-1.5637675300240499</v>
      </c>
      <c r="BL113" s="16">
        <f t="shared" si="192"/>
        <v>1780.6028947234201</v>
      </c>
      <c r="BM113" s="6">
        <f t="shared" si="238"/>
        <v>4.1732880345080154</v>
      </c>
      <c r="BN113" s="14">
        <f t="shared" si="239"/>
        <v>1.3302476343560077E-2</v>
      </c>
      <c r="BO113" s="6">
        <f t="shared" si="240"/>
        <v>0.31372264281667867</v>
      </c>
      <c r="BP113" s="27">
        <f t="shared" si="194"/>
        <v>3.8031130679883161</v>
      </c>
      <c r="BQ113" s="22">
        <f t="shared" si="195"/>
        <v>1.1105715113413794E-2</v>
      </c>
      <c r="BR113" s="27">
        <f t="shared" si="280"/>
        <v>0.34244648175738002</v>
      </c>
      <c r="BS113" s="19">
        <f t="shared" si="281"/>
        <v>411.95144070943741</v>
      </c>
      <c r="BT113">
        <v>107</v>
      </c>
      <c r="BU113">
        <v>-6.5050954037228497</v>
      </c>
      <c r="BV113" s="5">
        <f t="shared" si="241"/>
        <v>-0.53477455727465006</v>
      </c>
      <c r="BW113" s="5">
        <f t="shared" si="242"/>
        <v>0.53477455727465006</v>
      </c>
      <c r="BX113">
        <v>-0.52362363785505295</v>
      </c>
      <c r="BY113" s="16">
        <f t="shared" si="157"/>
        <v>523.62363785505295</v>
      </c>
      <c r="BZ113" s="5">
        <f t="shared" si="158"/>
        <v>1.2272429012227803</v>
      </c>
      <c r="CA113" s="16">
        <f t="shared" si="198"/>
        <v>13090.590946376324</v>
      </c>
      <c r="CB113" s="5">
        <f t="shared" si="199"/>
        <v>1.2272429012227803</v>
      </c>
      <c r="CC113" s="14">
        <f t="shared" si="159"/>
        <v>1.3369363931866251E-2</v>
      </c>
      <c r="CD113" s="6">
        <f t="shared" si="200"/>
        <v>9.1795159999916873E-2</v>
      </c>
      <c r="CE113" s="1"/>
      <c r="CF113" s="1"/>
      <c r="CG113" s="5"/>
      <c r="CH113" s="5"/>
      <c r="CI113" s="1"/>
      <c r="CJ113" s="16"/>
      <c r="CK113" s="6"/>
      <c r="CL113" s="14"/>
      <c r="CM113" s="6"/>
      <c r="CN113" s="1"/>
      <c r="CO113" s="1"/>
      <c r="CP113" s="5"/>
      <c r="CQ113" s="5"/>
      <c r="CR113" s="1"/>
      <c r="CS113" s="16"/>
      <c r="CT113" s="34">
        <f>MAX(CT6:CT112)</f>
        <v>6.2341273587662807</v>
      </c>
      <c r="CU113" s="14"/>
      <c r="CV113" s="6"/>
      <c r="CW113" s="34">
        <f>MAX(CW6:CW111)</f>
        <v>6.2341273587662807</v>
      </c>
      <c r="CX113" s="22"/>
      <c r="CY113" s="27"/>
      <c r="CZ113" s="7">
        <f>SUM(CZ6:CZ89)</f>
        <v>26542.094512107571</v>
      </c>
      <c r="DA113">
        <v>107</v>
      </c>
      <c r="DB113">
        <v>-6.8841159903929103</v>
      </c>
      <c r="DC113" s="5">
        <f t="shared" si="249"/>
        <v>-0.53504939057051004</v>
      </c>
      <c r="DD113" s="5">
        <f t="shared" si="250"/>
        <v>0.53504939057051004</v>
      </c>
      <c r="DE113">
        <v>-1.5249622985720599</v>
      </c>
      <c r="DF113" s="16">
        <f t="shared" si="163"/>
        <v>1524.9622985720598</v>
      </c>
      <c r="DG113" s="5">
        <f t="shared" si="164"/>
        <v>3.5741303872782657</v>
      </c>
      <c r="DH113" s="16">
        <f t="shared" si="210"/>
        <v>38124.057464301499</v>
      </c>
      <c r="DI113" s="5">
        <f t="shared" si="211"/>
        <v>3.5741303872782657</v>
      </c>
      <c r="DJ113" s="14">
        <f t="shared" si="165"/>
        <v>1.3376234764262751E-2</v>
      </c>
      <c r="DK113" s="6">
        <f t="shared" si="212"/>
        <v>0.26720003425980982</v>
      </c>
      <c r="DL113" s="1"/>
      <c r="DM113" s="1"/>
      <c r="DN113" s="5"/>
      <c r="DO113" s="5"/>
      <c r="DP113" s="1"/>
      <c r="DQ113" s="16"/>
      <c r="DR113" s="6"/>
      <c r="DS113" s="14"/>
      <c r="DT113" s="6"/>
      <c r="DU113" s="1"/>
      <c r="DV113" s="1"/>
      <c r="DW113" s="5"/>
      <c r="DX113" s="5"/>
      <c r="DY113" s="1"/>
      <c r="DZ113" s="16"/>
      <c r="EA113" s="6"/>
      <c r="EB113" s="14"/>
      <c r="EC113" s="6"/>
      <c r="ED113" s="27">
        <f t="shared" si="218"/>
        <v>3.5741303872782657</v>
      </c>
      <c r="EE113" s="22">
        <f t="shared" si="219"/>
        <v>1.3376234764262751E-2</v>
      </c>
      <c r="EF113" s="27">
        <f t="shared" si="257"/>
        <v>0.26720003425980982</v>
      </c>
      <c r="EG113" s="19">
        <f t="shared" si="258"/>
        <v>450.00316513074654</v>
      </c>
      <c r="EH113">
        <v>107</v>
      </c>
      <c r="EI113">
        <v>-8.5597306368531605</v>
      </c>
      <c r="EJ113" s="5">
        <f t="shared" si="259"/>
        <v>-0.53482792205897134</v>
      </c>
      <c r="EK113" s="5">
        <f t="shared" si="260"/>
        <v>0.53482792205897134</v>
      </c>
      <c r="EL113">
        <v>-2.0042296499013901</v>
      </c>
      <c r="EM113" s="16">
        <f t="shared" si="169"/>
        <v>2004.2296499013901</v>
      </c>
      <c r="EN113" s="5">
        <f t="shared" si="170"/>
        <v>4.697413241956383</v>
      </c>
      <c r="EO113" s="16">
        <f t="shared" si="220"/>
        <v>50105.741247534752</v>
      </c>
      <c r="EP113" s="5">
        <f t="shared" si="221"/>
        <v>4.697413241956383</v>
      </c>
      <c r="EQ113" s="14">
        <f t="shared" si="171"/>
        <v>1.3370698051474283E-2</v>
      </c>
      <c r="ER113" s="6">
        <f t="shared" si="222"/>
        <v>0.35132146607995801</v>
      </c>
      <c r="ES113">
        <v>107</v>
      </c>
      <c r="ET113">
        <v>-22.9638856998113</v>
      </c>
      <c r="EU113" s="5">
        <f t="shared" si="275"/>
        <v>-0.53519188292660047</v>
      </c>
      <c r="EV113" s="5">
        <f t="shared" si="276"/>
        <v>0.53519188292660047</v>
      </c>
      <c r="EW113">
        <v>-0.4009198397398</v>
      </c>
      <c r="EX113" s="16">
        <f t="shared" si="277"/>
        <v>400.91983973980001</v>
      </c>
      <c r="EY113" s="6">
        <f t="shared" si="172"/>
        <v>0.93965587439015619</v>
      </c>
      <c r="EZ113" s="14">
        <f t="shared" si="278"/>
        <v>1.3379797073165011E-2</v>
      </c>
      <c r="FA113" s="6">
        <f t="shared" si="279"/>
        <v>7.0229456340168486E-2</v>
      </c>
      <c r="FB113" s="1"/>
      <c r="FC113" s="1"/>
      <c r="FD113" s="5"/>
      <c r="FE113" s="5"/>
      <c r="FF113" s="1"/>
      <c r="FG113" s="16"/>
      <c r="FH113" s="6"/>
      <c r="FI113" s="14"/>
      <c r="FJ113" s="6"/>
      <c r="FK113" s="27">
        <f t="shared" si="226"/>
        <v>2.8185345581732695</v>
      </c>
      <c r="FL113" s="22">
        <f t="shared" si="227"/>
        <v>1.3375247562319647E-2</v>
      </c>
      <c r="FM113" s="27">
        <f t="shared" si="268"/>
        <v>0.21072765532307319</v>
      </c>
      <c r="FN113" s="19">
        <f t="shared" si="269"/>
        <v>349.61588982540781</v>
      </c>
    </row>
    <row r="114" spans="6:170" x14ac:dyDescent="0.25">
      <c r="F114" s="1">
        <v>108</v>
      </c>
      <c r="G114" s="1">
        <v>-6.5762540839854502</v>
      </c>
      <c r="H114" s="5">
        <f t="shared" si="230"/>
        <v>-0.35977145261752064</v>
      </c>
      <c r="I114" s="5">
        <f t="shared" si="231"/>
        <v>0.35977145261752064</v>
      </c>
      <c r="J114" s="5">
        <v>-1.3216586783528299</v>
      </c>
      <c r="K114" s="16">
        <f t="shared" si="145"/>
        <v>1321.6586783528298</v>
      </c>
      <c r="L114" s="5">
        <f t="shared" si="146"/>
        <v>3.0976375273894452</v>
      </c>
      <c r="M114" s="16">
        <f t="shared" si="174"/>
        <v>33041.466958820747</v>
      </c>
      <c r="N114" s="5">
        <f t="shared" si="175"/>
        <v>3.0976375273894452</v>
      </c>
      <c r="O114" s="14">
        <f t="shared" si="147"/>
        <v>8.9942863154380166E-3</v>
      </c>
      <c r="P114" s="6">
        <f t="shared" si="176"/>
        <v>0.34440059152582048</v>
      </c>
      <c r="Q114" s="1"/>
      <c r="R114" s="1"/>
      <c r="S114" s="5"/>
      <c r="T114" s="5"/>
      <c r="U114" s="1"/>
      <c r="V114" s="16"/>
      <c r="W114" s="6"/>
      <c r="X114" s="14"/>
      <c r="Y114" s="6"/>
      <c r="Z114" s="1"/>
      <c r="AA114" s="1"/>
      <c r="AB114" s="5"/>
      <c r="AC114" s="5"/>
      <c r="AD114" s="1"/>
      <c r="AE114" s="16"/>
      <c r="AF114" s="6"/>
      <c r="AG114" s="14"/>
      <c r="AH114" s="6"/>
      <c r="AI114" s="27"/>
      <c r="AJ114" s="22"/>
      <c r="AK114" s="27"/>
      <c r="AM114">
        <v>108</v>
      </c>
      <c r="AN114">
        <v>-6.6087593843658503</v>
      </c>
      <c r="AO114" s="5">
        <f t="shared" si="233"/>
        <v>-0.35977950855792074</v>
      </c>
      <c r="AP114" s="5">
        <f t="shared" si="234"/>
        <v>0.35977950855792074</v>
      </c>
      <c r="AQ114">
        <v>-1.4918724074959799</v>
      </c>
      <c r="AR114" s="16">
        <f t="shared" si="282"/>
        <v>1491.87240749598</v>
      </c>
      <c r="AS114" s="5">
        <f t="shared" si="283"/>
        <v>3.4965759550687032</v>
      </c>
      <c r="AT114" s="16">
        <f t="shared" si="186"/>
        <v>37296.810187399504</v>
      </c>
      <c r="AU114" s="5">
        <f t="shared" si="187"/>
        <v>3.4965759550687037</v>
      </c>
      <c r="AV114" s="14">
        <f t="shared" si="284"/>
        <v>8.9944877139480177E-3</v>
      </c>
      <c r="AW114" s="6">
        <f t="shared" si="188"/>
        <v>0.38874653746499199</v>
      </c>
      <c r="AX114" s="1"/>
      <c r="AY114" s="1"/>
      <c r="AZ114" s="5"/>
      <c r="BA114" s="5"/>
      <c r="BB114" s="1"/>
      <c r="BC114" s="16"/>
      <c r="BD114" s="6"/>
      <c r="BE114" s="14"/>
      <c r="BF114" s="6"/>
      <c r="BG114">
        <v>109</v>
      </c>
      <c r="BH114">
        <v>-22.9457446068084</v>
      </c>
      <c r="BI114" s="5">
        <f t="shared" si="236"/>
        <v>-0.53720158394030193</v>
      </c>
      <c r="BJ114" s="5">
        <f t="shared" si="237"/>
        <v>0.53720158394030193</v>
      </c>
      <c r="BK114">
        <v>-1.5627011656761201</v>
      </c>
      <c r="BL114" s="16">
        <f t="shared" si="192"/>
        <v>1861.3347783684699</v>
      </c>
      <c r="BM114" s="6">
        <f t="shared" si="238"/>
        <v>4.3625033868011016</v>
      </c>
      <c r="BN114" s="14">
        <f t="shared" si="239"/>
        <v>1.3430039598507549E-2</v>
      </c>
      <c r="BO114" s="6">
        <f t="shared" si="240"/>
        <v>0.32483175904305578</v>
      </c>
      <c r="BP114" s="27">
        <f t="shared" si="194"/>
        <v>3.9295396709349024</v>
      </c>
      <c r="BQ114" s="22">
        <f t="shared" si="195"/>
        <v>1.1212263656227784E-2</v>
      </c>
      <c r="BR114" s="27">
        <f t="shared" si="280"/>
        <v>0.35046800462565497</v>
      </c>
      <c r="BS114" s="19">
        <f t="shared" si="281"/>
        <v>415.61994258028295</v>
      </c>
      <c r="BT114">
        <v>108</v>
      </c>
      <c r="BU114">
        <v>-6.5101181195748499</v>
      </c>
      <c r="BV114" s="5">
        <f t="shared" si="241"/>
        <v>-0.53979727312665027</v>
      </c>
      <c r="BW114" s="5">
        <f t="shared" si="242"/>
        <v>0.53979727312665027</v>
      </c>
      <c r="BX114">
        <v>-0.54239965975284599</v>
      </c>
      <c r="BY114" s="16">
        <f t="shared" si="157"/>
        <v>542.39965975284599</v>
      </c>
      <c r="BZ114" s="5">
        <f t="shared" si="158"/>
        <v>1.2712492025457327</v>
      </c>
      <c r="CA114" s="16">
        <f t="shared" si="198"/>
        <v>13559.99149382115</v>
      </c>
      <c r="CB114" s="5">
        <f t="shared" si="199"/>
        <v>1.2712492025457329</v>
      </c>
      <c r="CC114" s="14">
        <f t="shared" si="159"/>
        <v>1.3494931828166256E-2</v>
      </c>
      <c r="CD114" s="6">
        <f t="shared" si="200"/>
        <v>9.4201972913447091E-2</v>
      </c>
      <c r="CE114" s="1"/>
      <c r="CF114" s="1"/>
      <c r="CG114" s="5"/>
      <c r="CH114" s="5"/>
      <c r="CI114" s="1"/>
      <c r="CJ114" s="16"/>
      <c r="CK114" s="6"/>
      <c r="CL114" s="14"/>
      <c r="CM114" s="6"/>
      <c r="CN114" s="1"/>
      <c r="CO114" s="1"/>
      <c r="CP114" s="5"/>
      <c r="CQ114" s="5"/>
      <c r="CR114" s="1"/>
      <c r="CS114" s="16"/>
      <c r="CT114" s="6"/>
      <c r="CU114" s="14"/>
      <c r="CV114" s="6"/>
      <c r="CW114" s="26">
        <f>AVERAGE(CT113,CK87,CB192)</f>
        <v>5.0136906793341014</v>
      </c>
      <c r="CX114" s="22"/>
      <c r="CY114" s="27"/>
      <c r="CZ114" s="19"/>
      <c r="DA114">
        <v>108</v>
      </c>
      <c r="DB114">
        <v>-6.8891523035547104</v>
      </c>
      <c r="DC114" s="5">
        <f t="shared" si="249"/>
        <v>-0.54008570373231013</v>
      </c>
      <c r="DD114" s="5">
        <f t="shared" si="250"/>
        <v>0.54008570373231013</v>
      </c>
      <c r="DE114">
        <v>-1.5249092131853099</v>
      </c>
      <c r="DF114" s="16">
        <f t="shared" si="163"/>
        <v>1524.9092131853099</v>
      </c>
      <c r="DG114" s="5">
        <f t="shared" si="164"/>
        <v>3.5740059684030698</v>
      </c>
      <c r="DH114" s="16">
        <f t="shared" si="210"/>
        <v>38122.730329632745</v>
      </c>
      <c r="DI114" s="5">
        <f t="shared" si="211"/>
        <v>3.5740059684030698</v>
      </c>
      <c r="DJ114" s="14">
        <f t="shared" si="165"/>
        <v>1.3502142593307754E-2</v>
      </c>
      <c r="DK114" s="6">
        <f t="shared" si="212"/>
        <v>0.26469917227614692</v>
      </c>
      <c r="DL114" s="1"/>
      <c r="DM114" s="1"/>
      <c r="DN114" s="5"/>
      <c r="DO114" s="5"/>
      <c r="DP114" s="1"/>
      <c r="DQ114" s="16"/>
      <c r="DR114" s="6"/>
      <c r="DS114" s="14"/>
      <c r="DT114" s="6"/>
      <c r="DU114" s="1"/>
      <c r="DV114" s="1"/>
      <c r="DW114" s="5"/>
      <c r="DX114" s="5"/>
      <c r="DY114" s="1"/>
      <c r="DZ114" s="16"/>
      <c r="EA114" s="6"/>
      <c r="EB114" s="14"/>
      <c r="EC114" s="6"/>
      <c r="ED114" s="27">
        <f t="shared" si="218"/>
        <v>3.5740059684030698</v>
      </c>
      <c r="EE114" s="22">
        <f t="shared" si="219"/>
        <v>1.3502142593307754E-2</v>
      </c>
      <c r="EF114" s="27">
        <f t="shared" si="257"/>
        <v>0.26469917227614692</v>
      </c>
      <c r="EG114" s="19">
        <f t="shared" si="258"/>
        <v>443.30181307055511</v>
      </c>
      <c r="EH114">
        <v>108</v>
      </c>
      <c r="EI114">
        <v>-8.5648277653799898</v>
      </c>
      <c r="EJ114" s="5">
        <f t="shared" si="259"/>
        <v>-0.53992505058580065</v>
      </c>
      <c r="EK114" s="5">
        <f t="shared" si="260"/>
        <v>0.53992505058580065</v>
      </c>
      <c r="EL114">
        <v>-2.0622130483388901</v>
      </c>
      <c r="EM114" s="16">
        <f t="shared" si="169"/>
        <v>2062.2130483388901</v>
      </c>
      <c r="EN114" s="5">
        <f t="shared" si="170"/>
        <v>4.8333118320442736</v>
      </c>
      <c r="EO114" s="16">
        <f t="shared" si="220"/>
        <v>51555.326208472252</v>
      </c>
      <c r="EP114" s="5">
        <f t="shared" si="221"/>
        <v>4.8333118320442736</v>
      </c>
      <c r="EQ114" s="14">
        <f t="shared" si="171"/>
        <v>1.3498126264645017E-2</v>
      </c>
      <c r="ER114" s="6">
        <f t="shared" si="222"/>
        <v>0.35807279745959497</v>
      </c>
      <c r="ES114">
        <v>108</v>
      </c>
      <c r="ET114">
        <v>-22.9685451998537</v>
      </c>
      <c r="EU114" s="5">
        <f t="shared" si="275"/>
        <v>-0.53985138296900104</v>
      </c>
      <c r="EV114" s="5">
        <f t="shared" si="276"/>
        <v>0.53985138296900104</v>
      </c>
      <c r="EW114">
        <v>-0.42512901127338398</v>
      </c>
      <c r="EX114" s="16">
        <f t="shared" si="277"/>
        <v>425.12901127338398</v>
      </c>
      <c r="EY114" s="6">
        <f t="shared" si="172"/>
        <v>0.99639612017199364</v>
      </c>
      <c r="EZ114" s="14">
        <f t="shared" si="278"/>
        <v>1.3496284574225026E-2</v>
      </c>
      <c r="FA114" s="6">
        <f t="shared" si="279"/>
        <v>7.3827438558526998E-2</v>
      </c>
      <c r="FB114" s="1"/>
      <c r="FC114" s="1"/>
      <c r="FD114" s="5"/>
      <c r="FE114" s="5"/>
      <c r="FF114" s="1"/>
      <c r="FG114" s="16"/>
      <c r="FH114" s="6"/>
      <c r="FI114" s="14"/>
      <c r="FJ114" s="6"/>
      <c r="FK114" s="27">
        <f t="shared" si="226"/>
        <v>2.9148539761081338</v>
      </c>
      <c r="FL114" s="22">
        <f t="shared" si="227"/>
        <v>1.3497205419435021E-2</v>
      </c>
      <c r="FM114" s="27">
        <f t="shared" si="268"/>
        <v>0.21595981431170561</v>
      </c>
      <c r="FN114" s="19">
        <f t="shared" si="269"/>
        <v>375.81530716276916</v>
      </c>
    </row>
    <row r="115" spans="6:170" x14ac:dyDescent="0.25">
      <c r="F115" s="1">
        <v>109</v>
      </c>
      <c r="G115" s="1">
        <v>-6.5798462417753996</v>
      </c>
      <c r="H115" s="5">
        <f t="shared" si="230"/>
        <v>-0.36336361040747001</v>
      </c>
      <c r="I115" s="5">
        <f t="shared" si="231"/>
        <v>0.36336361040747001</v>
      </c>
      <c r="J115" s="5">
        <v>-1.3411981984973</v>
      </c>
      <c r="K115" s="16">
        <f t="shared" si="145"/>
        <v>1341.1981984973002</v>
      </c>
      <c r="L115" s="5">
        <f t="shared" si="146"/>
        <v>3.1434332777280467</v>
      </c>
      <c r="M115" s="16">
        <f t="shared" si="174"/>
        <v>33529.954962432501</v>
      </c>
      <c r="N115" s="5">
        <f t="shared" si="175"/>
        <v>3.1434332777280471</v>
      </c>
      <c r="O115" s="14">
        <f t="shared" si="147"/>
        <v>9.0840902601867501E-3</v>
      </c>
      <c r="P115" s="6">
        <f t="shared" si="176"/>
        <v>0.3460372131599036</v>
      </c>
      <c r="Q115" s="1"/>
      <c r="R115" s="1"/>
      <c r="S115" s="5"/>
      <c r="T115" s="5"/>
      <c r="U115" s="1"/>
      <c r="V115" s="16"/>
      <c r="W115" s="6"/>
      <c r="X115" s="14"/>
      <c r="Y115" s="6"/>
      <c r="Z115" s="1"/>
      <c r="AA115" s="5"/>
      <c r="AB115" s="5"/>
      <c r="AC115" s="5"/>
      <c r="AD115" s="6"/>
      <c r="AE115" s="16"/>
      <c r="AF115" s="6"/>
      <c r="AG115" s="14"/>
      <c r="AH115" s="6"/>
      <c r="AI115" s="27"/>
      <c r="AJ115" s="22"/>
      <c r="AK115" s="27"/>
      <c r="AM115">
        <v>109</v>
      </c>
      <c r="AN115">
        <v>-6.6122113781062302</v>
      </c>
      <c r="AO115" s="5">
        <f t="shared" si="233"/>
        <v>-0.36323150229830059</v>
      </c>
      <c r="AP115" s="5">
        <f t="shared" si="234"/>
        <v>0.36323150229830059</v>
      </c>
      <c r="AQ115">
        <v>-1.5152083709836</v>
      </c>
      <c r="AR115" s="16">
        <f t="shared" si="282"/>
        <v>1515.2083709835999</v>
      </c>
      <c r="AS115" s="5">
        <f t="shared" si="283"/>
        <v>3.5512696194928126</v>
      </c>
      <c r="AT115" s="16">
        <f t="shared" si="186"/>
        <v>37880.209274590001</v>
      </c>
      <c r="AU115" s="5">
        <f t="shared" si="187"/>
        <v>3.5512696194928126</v>
      </c>
      <c r="AV115" s="14">
        <f t="shared" si="284"/>
        <v>9.0807875574575141E-3</v>
      </c>
      <c r="AW115" s="6">
        <f t="shared" si="188"/>
        <v>0.39107506887729854</v>
      </c>
      <c r="AX115" s="1"/>
      <c r="AY115" s="1"/>
      <c r="AZ115" s="5"/>
      <c r="BA115" s="5"/>
      <c r="BB115" s="1"/>
      <c r="BC115" s="16"/>
      <c r="BD115" s="6"/>
      <c r="BE115" s="14"/>
      <c r="BF115" s="6"/>
      <c r="BG115">
        <v>110</v>
      </c>
      <c r="BH115">
        <v>-22.950672467454702</v>
      </c>
      <c r="BI115" s="5">
        <f t="shared" si="236"/>
        <v>-0.54212944458660317</v>
      </c>
      <c r="BJ115" s="5">
        <f t="shared" si="237"/>
        <v>0.54212944458660317</v>
      </c>
      <c r="BK115">
        <v>-1.5762295573949801</v>
      </c>
      <c r="BL115" s="16">
        <f t="shared" si="192"/>
        <v>1903.2983109355</v>
      </c>
      <c r="BM115" s="6">
        <f t="shared" si="238"/>
        <v>4.460855416255078</v>
      </c>
      <c r="BN115" s="14">
        <f t="shared" si="239"/>
        <v>1.3553236114665079E-2</v>
      </c>
      <c r="BO115" s="6">
        <f t="shared" si="240"/>
        <v>0.32913581513040091</v>
      </c>
      <c r="BP115" s="27">
        <f t="shared" si="194"/>
        <v>4.0060625178739455</v>
      </c>
      <c r="BQ115" s="22">
        <f t="shared" si="195"/>
        <v>1.1317011836061297E-2</v>
      </c>
      <c r="BR115" s="27">
        <f t="shared" si="280"/>
        <v>0.35398589096715044</v>
      </c>
      <c r="BS115" s="19">
        <f t="shared" si="281"/>
        <v>427.62363419389959</v>
      </c>
      <c r="BT115">
        <v>109</v>
      </c>
      <c r="BU115">
        <v>-6.5150890538909403</v>
      </c>
      <c r="BV115" s="5">
        <f t="shared" si="241"/>
        <v>-0.54476820744274068</v>
      </c>
      <c r="BW115" s="5">
        <f t="shared" si="242"/>
        <v>0.54476820744274068</v>
      </c>
      <c r="BX115">
        <v>-0.56504122912883803</v>
      </c>
      <c r="BY115" s="16">
        <f t="shared" si="157"/>
        <v>565.04122912883804</v>
      </c>
      <c r="BZ115" s="5">
        <f t="shared" si="158"/>
        <v>1.324315380770714</v>
      </c>
      <c r="CA115" s="16">
        <f t="shared" si="198"/>
        <v>14126.030728220951</v>
      </c>
      <c r="CB115" s="5">
        <f t="shared" si="199"/>
        <v>1.3243153807707142</v>
      </c>
      <c r="CC115" s="14">
        <f t="shared" si="159"/>
        <v>1.3619205186068517E-2</v>
      </c>
      <c r="CD115" s="6">
        <f t="shared" si="200"/>
        <v>9.7238815531276002E-2</v>
      </c>
      <c r="CE115" s="1"/>
      <c r="CF115" s="1"/>
      <c r="CG115" s="5"/>
      <c r="CH115" s="5"/>
      <c r="CI115" s="1"/>
      <c r="CJ115" s="16"/>
      <c r="CK115" s="6"/>
      <c r="CL115" s="14"/>
      <c r="CM115" s="6"/>
      <c r="CN115" s="1"/>
      <c r="CO115" s="5"/>
      <c r="CP115" s="5"/>
      <c r="CQ115" s="5"/>
      <c r="CR115" s="6"/>
      <c r="CS115" s="16"/>
      <c r="CT115" s="6"/>
      <c r="CU115" s="14"/>
      <c r="CV115" s="6"/>
      <c r="CW115" s="27"/>
      <c r="CX115" s="22"/>
      <c r="CY115" s="27"/>
      <c r="CZ115" s="37"/>
      <c r="DA115">
        <v>109</v>
      </c>
      <c r="DB115">
        <v>-6.8941144834384698</v>
      </c>
      <c r="DC115" s="5">
        <f t="shared" si="249"/>
        <v>-0.54504788361606948</v>
      </c>
      <c r="DD115" s="5">
        <f t="shared" si="250"/>
        <v>0.54504788361606948</v>
      </c>
      <c r="DE115">
        <v>-1.5244297683239001</v>
      </c>
      <c r="DF115" s="16">
        <f t="shared" si="163"/>
        <v>1524.4297683239001</v>
      </c>
      <c r="DG115" s="5">
        <f t="shared" si="164"/>
        <v>3.5728822695091407</v>
      </c>
      <c r="DH115" s="16">
        <f t="shared" si="210"/>
        <v>38110.744208097502</v>
      </c>
      <c r="DI115" s="5">
        <f t="shared" si="211"/>
        <v>3.5728822695091411</v>
      </c>
      <c r="DJ115" s="14">
        <f t="shared" si="165"/>
        <v>1.3626197090401738E-2</v>
      </c>
      <c r="DK115" s="6">
        <f t="shared" si="212"/>
        <v>0.26220685388631809</v>
      </c>
      <c r="DL115" s="1"/>
      <c r="DM115" s="1"/>
      <c r="DN115" s="5"/>
      <c r="DO115" s="5"/>
      <c r="DP115" s="1"/>
      <c r="DQ115" s="16"/>
      <c r="DR115" s="6"/>
      <c r="DS115" s="14"/>
      <c r="DT115" s="6"/>
      <c r="DU115" s="1"/>
      <c r="DV115" s="5"/>
      <c r="DW115" s="5"/>
      <c r="DX115" s="5"/>
      <c r="DY115" s="6"/>
      <c r="DZ115" s="16"/>
      <c r="EA115" s="6"/>
      <c r="EB115" s="14"/>
      <c r="EC115" s="6"/>
      <c r="ED115" s="27">
        <f t="shared" si="218"/>
        <v>3.5728822695091407</v>
      </c>
      <c r="EE115" s="22">
        <f t="shared" si="219"/>
        <v>1.3626197090401738E-2</v>
      </c>
      <c r="EF115" s="27">
        <f t="shared" si="257"/>
        <v>0.26220685388631804</v>
      </c>
      <c r="EG115" s="19">
        <f t="shared" si="258"/>
        <v>446.84946627899541</v>
      </c>
      <c r="EH115">
        <v>109</v>
      </c>
      <c r="EI115">
        <v>-8.5698573264530307</v>
      </c>
      <c r="EJ115" s="5">
        <f t="shared" si="259"/>
        <v>-0.54495461165884151</v>
      </c>
      <c r="EK115" s="5">
        <f t="shared" si="260"/>
        <v>0.54495461165884151</v>
      </c>
      <c r="EL115">
        <v>-2.1208867430687</v>
      </c>
      <c r="EM115" s="16">
        <f t="shared" si="169"/>
        <v>2120.8867430687001</v>
      </c>
      <c r="EN115" s="5">
        <f t="shared" si="170"/>
        <v>4.9708283040672656</v>
      </c>
      <c r="EO115" s="16">
        <f t="shared" si="220"/>
        <v>53022.1685767175</v>
      </c>
      <c r="EP115" s="5">
        <f t="shared" si="221"/>
        <v>4.9708283040672656</v>
      </c>
      <c r="EQ115" s="14">
        <f t="shared" si="171"/>
        <v>1.3623865291471037E-2</v>
      </c>
      <c r="ER115" s="6">
        <f t="shared" si="222"/>
        <v>0.36486182134956652</v>
      </c>
      <c r="ES115">
        <v>109</v>
      </c>
      <c r="ET115">
        <v>-22.9736692436034</v>
      </c>
      <c r="EU115" s="5">
        <f t="shared" si="275"/>
        <v>-0.54497542671870036</v>
      </c>
      <c r="EV115" s="5">
        <f t="shared" si="276"/>
        <v>0.54497542671870036</v>
      </c>
      <c r="EW115">
        <v>-0.44527854770421998</v>
      </c>
      <c r="EX115" s="16">
        <f t="shared" si="277"/>
        <v>445.27854770421999</v>
      </c>
      <c r="EY115" s="6">
        <f t="shared" si="172"/>
        <v>1.0436215961817656</v>
      </c>
      <c r="EZ115" s="14">
        <f t="shared" si="278"/>
        <v>1.3624385667967509E-2</v>
      </c>
      <c r="FA115" s="6">
        <f t="shared" si="279"/>
        <v>7.6599534218664958E-2</v>
      </c>
      <c r="FB115" s="1"/>
      <c r="FC115" s="5"/>
      <c r="FD115" s="5"/>
      <c r="FE115" s="5"/>
      <c r="FF115" s="6"/>
      <c r="FG115" s="16"/>
      <c r="FH115" s="6"/>
      <c r="FI115" s="14"/>
      <c r="FJ115" s="6"/>
      <c r="FK115" s="27">
        <f t="shared" si="226"/>
        <v>3.0072249501245158</v>
      </c>
      <c r="FL115" s="22">
        <f t="shared" si="227"/>
        <v>1.3624125479719272E-2</v>
      </c>
      <c r="FM115" s="27">
        <f t="shared" si="268"/>
        <v>0.2207279252236071</v>
      </c>
      <c r="FN115" s="19">
        <f t="shared" si="269"/>
        <v>372.02926390510464</v>
      </c>
    </row>
    <row r="116" spans="6:170" x14ac:dyDescent="0.25">
      <c r="F116" s="1">
        <v>110</v>
      </c>
      <c r="G116" s="1">
        <v>-6.5832165119586401</v>
      </c>
      <c r="H116" s="5">
        <f t="shared" si="230"/>
        <v>-0.36673388059071055</v>
      </c>
      <c r="I116" s="5">
        <f t="shared" si="231"/>
        <v>0.36673388059071055</v>
      </c>
      <c r="J116" s="5">
        <v>-1.3604732230305701</v>
      </c>
      <c r="K116" s="16">
        <f t="shared" si="145"/>
        <v>1360.4732230305701</v>
      </c>
      <c r="L116" s="5">
        <f t="shared" si="146"/>
        <v>3.1886091164778985</v>
      </c>
      <c r="M116" s="16">
        <f t="shared" si="174"/>
        <v>34011.830575764252</v>
      </c>
      <c r="N116" s="5">
        <f t="shared" si="175"/>
        <v>3.1886091164778989</v>
      </c>
      <c r="O116" s="14">
        <f t="shared" si="147"/>
        <v>9.1683470147677637E-3</v>
      </c>
      <c r="P116" s="6">
        <f t="shared" si="176"/>
        <v>0.34778451462863469</v>
      </c>
      <c r="Q116" s="1"/>
      <c r="R116" s="1"/>
      <c r="S116" s="5"/>
      <c r="T116" s="5"/>
      <c r="U116" s="1"/>
      <c r="V116" s="16"/>
      <c r="AG116" s="14"/>
      <c r="AH116" s="6"/>
      <c r="AI116" s="27"/>
      <c r="AJ116" s="22"/>
      <c r="AK116" s="27"/>
      <c r="AM116">
        <v>110</v>
      </c>
      <c r="AN116">
        <v>-6.61558015817333</v>
      </c>
      <c r="AO116" s="5">
        <f t="shared" si="233"/>
        <v>-0.36660028236540043</v>
      </c>
      <c r="AP116" s="5">
        <f t="shared" si="234"/>
        <v>0.36660028236540043</v>
      </c>
      <c r="AQ116">
        <v>-1.5226040035486199</v>
      </c>
      <c r="AR116" s="16">
        <f t="shared" si="282"/>
        <v>1522.6040035486199</v>
      </c>
      <c r="AS116" s="5">
        <f t="shared" si="283"/>
        <v>3.5686031333170778</v>
      </c>
      <c r="AT116" s="16">
        <f t="shared" si="186"/>
        <v>38065.100088715495</v>
      </c>
      <c r="AU116" s="5">
        <f t="shared" si="187"/>
        <v>3.5686031333170778</v>
      </c>
      <c r="AV116" s="14">
        <f t="shared" si="284"/>
        <v>9.1650070591350104E-3</v>
      </c>
      <c r="AW116" s="6">
        <f t="shared" si="188"/>
        <v>0.38937265517544306</v>
      </c>
      <c r="AX116" s="1"/>
      <c r="AY116" s="1"/>
      <c r="AZ116" s="5"/>
      <c r="BA116" s="5"/>
      <c r="BB116" s="1"/>
      <c r="BC116" s="16"/>
      <c r="BD116" s="28"/>
      <c r="BE116" s="28"/>
      <c r="BF116" s="28"/>
      <c r="BG116">
        <v>111</v>
      </c>
      <c r="BH116">
        <v>-22.955753297836299</v>
      </c>
      <c r="BI116" s="5">
        <f t="shared" si="236"/>
        <v>-0.54721027496820085</v>
      </c>
      <c r="BJ116" s="5">
        <f t="shared" si="237"/>
        <v>0.54721027496820085</v>
      </c>
      <c r="BK116">
        <v>-1.60682909190655</v>
      </c>
      <c r="BL116" s="16">
        <f t="shared" si="192"/>
        <v>1968.66113692522</v>
      </c>
      <c r="BM116" s="6">
        <f t="shared" si="238"/>
        <v>4.6140495396684837</v>
      </c>
      <c r="BN116" s="14">
        <f t="shared" si="239"/>
        <v>1.3680256874205021E-2</v>
      </c>
      <c r="BO116" s="6">
        <f t="shared" si="240"/>
        <v>0.33727798988691232</v>
      </c>
      <c r="BP116" s="27">
        <f t="shared" si="194"/>
        <v>4.0913263364927808</v>
      </c>
      <c r="BQ116" s="22">
        <f t="shared" si="195"/>
        <v>1.1422631966670016E-2</v>
      </c>
      <c r="BR116" s="27">
        <f t="shared" si="280"/>
        <v>0.3581772001786297</v>
      </c>
      <c r="BS116" s="19">
        <f t="shared" si="281"/>
        <v>421.49926732590228</v>
      </c>
      <c r="BT116">
        <v>110</v>
      </c>
      <c r="BU116">
        <v>-6.52011856839784</v>
      </c>
      <c r="BV116" s="5">
        <f t="shared" si="241"/>
        <v>-0.54979772194964038</v>
      </c>
      <c r="BW116" s="5">
        <f t="shared" si="242"/>
        <v>0.54979772194964038</v>
      </c>
      <c r="BX116">
        <v>-0.584896840155125</v>
      </c>
      <c r="BY116" s="16">
        <f t="shared" si="157"/>
        <v>584.89684015512501</v>
      </c>
      <c r="BZ116" s="5">
        <f t="shared" si="158"/>
        <v>1.3708519691135743</v>
      </c>
      <c r="CA116" s="16">
        <f t="shared" si="198"/>
        <v>14622.421003878126</v>
      </c>
      <c r="CB116" s="5">
        <f t="shared" si="199"/>
        <v>1.3708519691135743</v>
      </c>
      <c r="CC116" s="14">
        <f t="shared" si="159"/>
        <v>1.374494304874101E-2</v>
      </c>
      <c r="CD116" s="6">
        <f t="shared" si="200"/>
        <v>9.9735005394521431E-2</v>
      </c>
      <c r="CE116" s="1"/>
      <c r="CF116" s="1"/>
      <c r="CG116" s="5"/>
      <c r="CH116" s="5"/>
      <c r="CI116" s="1"/>
      <c r="CJ116" s="16"/>
      <c r="CK116" s="28"/>
      <c r="CL116" s="28"/>
      <c r="CM116" s="28"/>
      <c r="CN116" s="20"/>
      <c r="CO116" s="20"/>
      <c r="CP116" s="31"/>
      <c r="CQ116" s="31"/>
      <c r="CR116" s="20"/>
      <c r="CS116" s="25"/>
      <c r="CT116" s="28"/>
      <c r="CU116" s="14"/>
      <c r="CV116" s="6"/>
      <c r="CW116" s="27"/>
      <c r="CX116" s="22"/>
      <c r="CY116" s="27"/>
      <c r="CZ116" s="37"/>
      <c r="DA116">
        <v>110</v>
      </c>
      <c r="DB116">
        <v>-6.8991180140451496</v>
      </c>
      <c r="DC116" s="5">
        <f t="shared" si="249"/>
        <v>-0.55005141422274928</v>
      </c>
      <c r="DD116" s="5">
        <f t="shared" si="250"/>
        <v>0.55005141422274928</v>
      </c>
      <c r="DE116">
        <v>-1.52391009032726</v>
      </c>
      <c r="DF116" s="16">
        <f t="shared" si="163"/>
        <v>1523.9100903272599</v>
      </c>
      <c r="DG116" s="5">
        <f t="shared" si="164"/>
        <v>3.5716642742045157</v>
      </c>
      <c r="DH116" s="16">
        <f t="shared" si="210"/>
        <v>38097.752258181499</v>
      </c>
      <c r="DI116" s="5">
        <f t="shared" si="211"/>
        <v>3.5716642742045157</v>
      </c>
      <c r="DJ116" s="14">
        <f t="shared" si="165"/>
        <v>1.3751285355568733E-2</v>
      </c>
      <c r="DK116" s="6">
        <f t="shared" si="212"/>
        <v>0.25973312180291075</v>
      </c>
      <c r="DL116" s="1"/>
      <c r="DM116" s="1"/>
      <c r="DN116" s="5"/>
      <c r="DO116" s="5"/>
      <c r="DP116" s="1"/>
      <c r="DQ116" s="16"/>
      <c r="DR116" s="28"/>
      <c r="DS116" s="28"/>
      <c r="DT116" s="28"/>
      <c r="DU116" s="20"/>
      <c r="DV116" s="20"/>
      <c r="DW116" s="31"/>
      <c r="DX116" s="31"/>
      <c r="DY116" s="20"/>
      <c r="DZ116" s="25"/>
      <c r="EA116" s="28"/>
      <c r="EB116" s="14"/>
      <c r="EC116" s="6"/>
      <c r="ED116" s="27">
        <f t="shared" si="218"/>
        <v>3.5716642742045157</v>
      </c>
      <c r="EE116" s="22">
        <f t="shared" si="219"/>
        <v>1.3751285355568733E-2</v>
      </c>
      <c r="EF116" s="27">
        <f t="shared" si="257"/>
        <v>0.25973312180291069</v>
      </c>
      <c r="EG116" s="19">
        <f t="shared" si="258"/>
        <v>439.93806633911277</v>
      </c>
      <c r="EH116">
        <v>110</v>
      </c>
      <c r="EI116">
        <v>-8.5748154550835203</v>
      </c>
      <c r="EJ116" s="5">
        <f t="shared" si="259"/>
        <v>-0.54991274028933113</v>
      </c>
      <c r="EK116" s="5">
        <f t="shared" si="260"/>
        <v>0.54991274028933113</v>
      </c>
      <c r="EL116">
        <v>-2.18188110738993</v>
      </c>
      <c r="EM116" s="16">
        <f t="shared" si="169"/>
        <v>2181.8811073899301</v>
      </c>
      <c r="EN116" s="5">
        <f t="shared" si="170"/>
        <v>5.1137838454451483</v>
      </c>
      <c r="EO116" s="16">
        <f t="shared" si="220"/>
        <v>54547.027684748253</v>
      </c>
      <c r="EP116" s="5">
        <f t="shared" si="221"/>
        <v>5.1137838454451492</v>
      </c>
      <c r="EQ116" s="14">
        <f t="shared" si="171"/>
        <v>1.3747818507233278E-2</v>
      </c>
      <c r="ER116" s="6">
        <f t="shared" si="222"/>
        <v>0.3719705670215665</v>
      </c>
      <c r="ES116">
        <v>110</v>
      </c>
      <c r="ET116">
        <v>-22.978467976372901</v>
      </c>
      <c r="EU116" s="5">
        <f t="shared" si="275"/>
        <v>-0.54977415948820152</v>
      </c>
      <c r="EV116" s="5">
        <f t="shared" si="276"/>
        <v>0.54977415948820152</v>
      </c>
      <c r="EW116">
        <v>-0.45797154307365401</v>
      </c>
      <c r="EX116" s="16">
        <f t="shared" si="277"/>
        <v>457.971543073654</v>
      </c>
      <c r="EY116" s="6">
        <f t="shared" si="172"/>
        <v>1.0733708040788765</v>
      </c>
      <c r="EZ116" s="14">
        <f t="shared" si="278"/>
        <v>1.3744353987205037E-2</v>
      </c>
      <c r="FA116" s="6">
        <f t="shared" si="279"/>
        <v>7.8095398669017421E-2</v>
      </c>
      <c r="FB116" s="20"/>
      <c r="FC116" s="20"/>
      <c r="FD116" s="31"/>
      <c r="FE116" s="31"/>
      <c r="FF116" s="20"/>
      <c r="FG116" s="25"/>
      <c r="FH116" s="28"/>
      <c r="FI116" s="14"/>
      <c r="FJ116" s="6"/>
      <c r="FK116" s="27">
        <f t="shared" si="226"/>
        <v>3.0935773247620126</v>
      </c>
      <c r="FL116" s="22">
        <f t="shared" si="227"/>
        <v>1.3746086247219158E-2</v>
      </c>
      <c r="FM116" s="27">
        <f t="shared" si="268"/>
        <v>0.22505149968689053</v>
      </c>
      <c r="FN116" s="19">
        <f t="shared" si="269"/>
        <v>399.2965404710452</v>
      </c>
    </row>
    <row r="117" spans="6:170" x14ac:dyDescent="0.25">
      <c r="F117" s="1">
        <v>111</v>
      </c>
      <c r="G117" s="1">
        <v>-6.5865261530413699</v>
      </c>
      <c r="H117" s="5">
        <f t="shared" si="230"/>
        <v>-0.37004352167344035</v>
      </c>
      <c r="I117" s="5">
        <f t="shared" si="231"/>
        <v>0.37004352167344035</v>
      </c>
      <c r="J117" s="5">
        <v>-1.37958917766809</v>
      </c>
      <c r="K117" s="16">
        <f t="shared" si="145"/>
        <v>1379.5891776680899</v>
      </c>
      <c r="L117" s="5">
        <f t="shared" si="146"/>
        <v>3.2334121351595861</v>
      </c>
      <c r="M117" s="16">
        <f t="shared" si="174"/>
        <v>34489.729441702249</v>
      </c>
      <c r="N117" s="5">
        <f t="shared" si="175"/>
        <v>3.2334121351595861</v>
      </c>
      <c r="O117" s="14">
        <f t="shared" si="147"/>
        <v>9.2510880418360079E-3</v>
      </c>
      <c r="P117" s="6">
        <f t="shared" si="176"/>
        <v>0.34951695633391361</v>
      </c>
      <c r="Q117" s="1"/>
      <c r="R117" s="1"/>
      <c r="S117" s="5"/>
      <c r="T117" s="5"/>
      <c r="U117" s="1"/>
      <c r="V117" s="16"/>
      <c r="W117" s="6"/>
      <c r="X117" s="14"/>
      <c r="Y117" s="6"/>
      <c r="Z117" s="1"/>
      <c r="AA117" s="5"/>
      <c r="AB117" s="5"/>
      <c r="AC117" s="5"/>
      <c r="AD117" s="6"/>
      <c r="AE117" s="16"/>
      <c r="AF117" s="6"/>
      <c r="AG117" s="14"/>
      <c r="AH117" s="6"/>
      <c r="AI117" s="27"/>
      <c r="AJ117" s="22"/>
      <c r="AK117" s="27"/>
      <c r="AM117">
        <v>111</v>
      </c>
      <c r="AN117">
        <v>-6.6187433022128896</v>
      </c>
      <c r="AO117" s="5">
        <f t="shared" si="233"/>
        <v>-0.36976342640496007</v>
      </c>
      <c r="AP117" s="5">
        <f t="shared" si="234"/>
        <v>0.36976342640496007</v>
      </c>
      <c r="AQ117">
        <v>-1.52193307876587</v>
      </c>
      <c r="AR117" s="16">
        <f t="shared" si="282"/>
        <v>1521.9330787658701</v>
      </c>
      <c r="AS117" s="5">
        <f t="shared" si="283"/>
        <v>3.5670306533575076</v>
      </c>
      <c r="AT117" s="16">
        <f t="shared" si="186"/>
        <v>38048.32696914675</v>
      </c>
      <c r="AU117" s="5">
        <f t="shared" si="187"/>
        <v>3.567030653357508</v>
      </c>
      <c r="AV117" s="14">
        <f t="shared" si="284"/>
        <v>9.2440856601240014E-3</v>
      </c>
      <c r="AW117" s="6">
        <f t="shared" si="188"/>
        <v>0.38587165724183253</v>
      </c>
      <c r="AX117" s="1"/>
      <c r="AY117" s="1"/>
      <c r="AZ117" s="5"/>
      <c r="BA117" s="5"/>
      <c r="BB117" s="1"/>
      <c r="BC117" s="16"/>
      <c r="BD117" s="6"/>
      <c r="BE117" s="14"/>
      <c r="BF117" s="6"/>
      <c r="BG117">
        <v>112</v>
      </c>
      <c r="BH117">
        <v>-22.960728795632999</v>
      </c>
      <c r="BI117" s="5">
        <f t="shared" si="236"/>
        <v>-0.55218577276490066</v>
      </c>
      <c r="BJ117" s="5">
        <f t="shared" si="237"/>
        <v>0.55218577276490066</v>
      </c>
      <c r="BK117">
        <v>-1.66823081672192</v>
      </c>
      <c r="BL117" s="16">
        <f t="shared" si="192"/>
        <v>2057.8464493155502</v>
      </c>
      <c r="BM117" s="6">
        <f t="shared" si="238"/>
        <v>4.8230776155833208</v>
      </c>
      <c r="BN117" s="14">
        <f t="shared" si="239"/>
        <v>1.3804644319122516E-2</v>
      </c>
      <c r="BO117" s="6">
        <f t="shared" si="240"/>
        <v>0.34938079562848867</v>
      </c>
      <c r="BP117" s="27">
        <f t="shared" si="194"/>
        <v>4.1950541344704142</v>
      </c>
      <c r="BQ117" s="22">
        <f t="shared" si="195"/>
        <v>1.1524364989623259E-2</v>
      </c>
      <c r="BR117" s="27">
        <f t="shared" si="280"/>
        <v>0.36401607708951556</v>
      </c>
      <c r="BS117" s="19">
        <f t="shared" si="281"/>
        <v>439.29476467666979</v>
      </c>
      <c r="BT117">
        <v>111</v>
      </c>
      <c r="BU117">
        <v>-6.5251071512769796</v>
      </c>
      <c r="BV117" s="5">
        <f t="shared" si="241"/>
        <v>-0.55478630482878</v>
      </c>
      <c r="BW117" s="5">
        <f t="shared" si="242"/>
        <v>0.55478630482878</v>
      </c>
      <c r="BX117">
        <v>-0.60496311634778999</v>
      </c>
      <c r="BY117" s="16">
        <f t="shared" si="157"/>
        <v>604.96311634778999</v>
      </c>
      <c r="BZ117" s="5">
        <f t="shared" si="158"/>
        <v>1.4178823039401327</v>
      </c>
      <c r="CA117" s="16">
        <f t="shared" si="198"/>
        <v>15124.07790869475</v>
      </c>
      <c r="CB117" s="5">
        <f t="shared" si="199"/>
        <v>1.4178823039401329</v>
      </c>
      <c r="CC117" s="14">
        <f t="shared" si="159"/>
        <v>1.3869657620719501E-2</v>
      </c>
      <c r="CD117" s="6">
        <f t="shared" si="200"/>
        <v>0.10222907750959888</v>
      </c>
      <c r="CE117" s="1"/>
      <c r="CF117" s="1"/>
      <c r="CG117" s="5"/>
      <c r="CH117" s="5"/>
      <c r="CI117" s="1"/>
      <c r="CJ117" s="16"/>
      <c r="CK117" s="6"/>
      <c r="CL117" s="14"/>
      <c r="CM117" s="6"/>
      <c r="CN117" s="1"/>
      <c r="CO117" s="5"/>
      <c r="CP117" s="5"/>
      <c r="CQ117" s="5"/>
      <c r="CR117" s="6"/>
      <c r="CS117" s="16"/>
      <c r="CT117" s="6"/>
      <c r="CU117" s="14"/>
      <c r="CV117" s="6"/>
      <c r="CW117" s="27"/>
      <c r="CX117" s="22"/>
      <c r="CY117" s="27"/>
      <c r="CZ117" s="37"/>
      <c r="DA117">
        <v>111</v>
      </c>
      <c r="DB117">
        <v>-6.9040438723479598</v>
      </c>
      <c r="DC117" s="5">
        <f t="shared" si="249"/>
        <v>-0.55497727252555951</v>
      </c>
      <c r="DD117" s="5">
        <f t="shared" si="250"/>
        <v>0.55497727252555951</v>
      </c>
      <c r="DE117">
        <v>-1.52460485696793</v>
      </c>
      <c r="DF117" s="16">
        <f t="shared" si="163"/>
        <v>1524.6048569679301</v>
      </c>
      <c r="DG117" s="5">
        <f t="shared" si="164"/>
        <v>3.5732926335185859</v>
      </c>
      <c r="DH117" s="16">
        <f t="shared" si="210"/>
        <v>38115.121424198252</v>
      </c>
      <c r="DI117" s="5">
        <f t="shared" si="211"/>
        <v>3.5732926335185864</v>
      </c>
      <c r="DJ117" s="14">
        <f t="shared" si="165"/>
        <v>1.3874431813138988E-2</v>
      </c>
      <c r="DK117" s="6">
        <f t="shared" si="212"/>
        <v>0.25754515079563139</v>
      </c>
      <c r="DL117" s="1"/>
      <c r="DM117" s="1"/>
      <c r="DN117" s="5"/>
      <c r="DO117" s="5"/>
      <c r="DP117" s="1"/>
      <c r="DQ117" s="16"/>
      <c r="DR117" s="6"/>
      <c r="DS117" s="14"/>
      <c r="DT117" s="6"/>
      <c r="DU117" s="1"/>
      <c r="DV117" s="5"/>
      <c r="DW117" s="5"/>
      <c r="DX117" s="5"/>
      <c r="DY117" s="6"/>
      <c r="DZ117" s="16"/>
      <c r="EA117" s="6"/>
      <c r="EB117" s="14"/>
      <c r="EC117" s="6"/>
      <c r="ED117" s="27">
        <f t="shared" si="218"/>
        <v>3.5732926335185859</v>
      </c>
      <c r="EE117" s="22">
        <f t="shared" si="219"/>
        <v>1.3874431813138988E-2</v>
      </c>
      <c r="EF117" s="27">
        <f t="shared" si="257"/>
        <v>0.25754515079563139</v>
      </c>
      <c r="EG117" s="19">
        <f t="shared" si="258"/>
        <v>459.58965585109695</v>
      </c>
      <c r="EH117">
        <v>111</v>
      </c>
      <c r="EI117">
        <v>-8.5798806392455607</v>
      </c>
      <c r="EJ117" s="5">
        <f t="shared" si="259"/>
        <v>-0.55497792445137151</v>
      </c>
      <c r="EK117" s="5">
        <f t="shared" si="260"/>
        <v>0.55497792445137151</v>
      </c>
      <c r="EL117">
        <v>-2.2431645542383198</v>
      </c>
      <c r="EM117" s="16">
        <f t="shared" si="169"/>
        <v>2243.1645542383199</v>
      </c>
      <c r="EN117" s="5">
        <f t="shared" si="170"/>
        <v>5.2574169239960629</v>
      </c>
      <c r="EO117" s="16">
        <f t="shared" si="220"/>
        <v>56079.113855957999</v>
      </c>
      <c r="EP117" s="5">
        <f t="shared" si="221"/>
        <v>5.2574169239960629</v>
      </c>
      <c r="EQ117" s="14">
        <f t="shared" si="171"/>
        <v>1.3874448111284288E-2</v>
      </c>
      <c r="ER117" s="6">
        <f t="shared" si="222"/>
        <v>0.37892800360975298</v>
      </c>
      <c r="ES117">
        <v>111</v>
      </c>
      <c r="ET117">
        <v>-22.9836046861097</v>
      </c>
      <c r="EU117" s="5">
        <f t="shared" si="275"/>
        <v>-0.55491086922500088</v>
      </c>
      <c r="EV117" s="5">
        <f t="shared" si="276"/>
        <v>0.55491086922500088</v>
      </c>
      <c r="EW117">
        <v>-0.460822694003582</v>
      </c>
      <c r="EX117" s="16">
        <f t="shared" si="277"/>
        <v>460.822694003582</v>
      </c>
      <c r="EY117" s="6">
        <f t="shared" si="172"/>
        <v>1.0800531890708953</v>
      </c>
      <c r="EZ117" s="14">
        <f t="shared" si="278"/>
        <v>1.3872771730625021E-2</v>
      </c>
      <c r="FA117" s="6">
        <f t="shared" si="279"/>
        <v>7.7854174352671696E-2</v>
      </c>
      <c r="FB117" s="1"/>
      <c r="FC117" s="5"/>
      <c r="FD117" s="5"/>
      <c r="FE117" s="5"/>
      <c r="FF117" s="6"/>
      <c r="FG117" s="16"/>
      <c r="FH117" s="6"/>
      <c r="FI117" s="14"/>
      <c r="FJ117" s="6"/>
      <c r="FK117" s="27">
        <f t="shared" si="226"/>
        <v>3.1687350565334791</v>
      </c>
      <c r="FL117" s="22">
        <f t="shared" si="227"/>
        <v>1.3873609920954655E-2</v>
      </c>
      <c r="FM117" s="27">
        <f t="shared" si="268"/>
        <v>0.22840018384454014</v>
      </c>
      <c r="FN117" s="19">
        <f t="shared" si="269"/>
        <v>390.28212012278652</v>
      </c>
    </row>
    <row r="118" spans="6:170" x14ac:dyDescent="0.25">
      <c r="F118" s="1">
        <v>112</v>
      </c>
      <c r="G118" s="1">
        <v>-6.5897076441359301</v>
      </c>
      <c r="H118" s="5">
        <f t="shared" si="230"/>
        <v>-0.37322501276800057</v>
      </c>
      <c r="I118" s="5">
        <f t="shared" si="231"/>
        <v>0.37322501276800057</v>
      </c>
      <c r="J118" s="5">
        <v>-1.39575805515051</v>
      </c>
      <c r="K118" s="16">
        <f t="shared" si="145"/>
        <v>1395.75805515051</v>
      </c>
      <c r="L118" s="5">
        <f t="shared" si="146"/>
        <v>3.2713079417590079</v>
      </c>
      <c r="M118" s="16">
        <f t="shared" si="174"/>
        <v>34893.951378762751</v>
      </c>
      <c r="N118" s="5">
        <f t="shared" si="175"/>
        <v>3.2713079417590083</v>
      </c>
      <c r="O118" s="14">
        <f t="shared" si="147"/>
        <v>9.330625319200014E-3</v>
      </c>
      <c r="P118" s="6">
        <f t="shared" si="176"/>
        <v>0.35059900380176046</v>
      </c>
      <c r="Q118" s="1"/>
      <c r="R118" s="1"/>
      <c r="S118" s="5"/>
      <c r="T118" s="5"/>
      <c r="U118" s="1"/>
      <c r="V118" s="16"/>
      <c r="W118" s="6"/>
      <c r="X118" s="14"/>
      <c r="Y118" s="6"/>
      <c r="Z118" s="1"/>
      <c r="AA118" s="5"/>
      <c r="AB118" s="5"/>
      <c r="AC118" s="5"/>
      <c r="AD118" s="6"/>
      <c r="AE118" s="16"/>
      <c r="AF118" s="6"/>
      <c r="AG118" s="14"/>
      <c r="AH118" s="6"/>
      <c r="AI118" s="27"/>
      <c r="AJ118" s="22"/>
      <c r="AK118" s="27"/>
      <c r="AM118">
        <v>112</v>
      </c>
      <c r="AN118">
        <v>-6.6220386009277599</v>
      </c>
      <c r="AO118" s="5">
        <f t="shared" si="233"/>
        <v>-0.37305872511983029</v>
      </c>
      <c r="AP118" s="5">
        <f t="shared" si="234"/>
        <v>0.37305872511983029</v>
      </c>
      <c r="AQ118">
        <v>-1.52208786457777</v>
      </c>
      <c r="AR118" s="16">
        <f t="shared" si="282"/>
        <v>1522.08786457777</v>
      </c>
      <c r="AS118" s="5">
        <f t="shared" si="283"/>
        <v>3.5673934326041481</v>
      </c>
      <c r="AT118" s="16">
        <f t="shared" si="186"/>
        <v>38052.196614444249</v>
      </c>
      <c r="AU118" s="5">
        <f t="shared" si="187"/>
        <v>3.5673934326041485</v>
      </c>
      <c r="AV118" s="14">
        <f t="shared" si="284"/>
        <v>9.3264681279957573E-3</v>
      </c>
      <c r="AW118" s="6">
        <f t="shared" si="188"/>
        <v>0.38250207727571733</v>
      </c>
      <c r="AX118" s="1"/>
      <c r="AY118" s="1"/>
      <c r="AZ118" s="5"/>
      <c r="BA118" s="5"/>
      <c r="BB118" s="1"/>
      <c r="BC118" s="16"/>
      <c r="BD118" s="6"/>
      <c r="BE118" s="14"/>
      <c r="BF118" s="6"/>
      <c r="BG118">
        <v>113</v>
      </c>
      <c r="BH118">
        <v>-22.9657507198608</v>
      </c>
      <c r="BI118" s="5">
        <f t="shared" si="236"/>
        <v>-0.55720769699270178</v>
      </c>
      <c r="BJ118" s="5">
        <f t="shared" si="237"/>
        <v>0.55720769699270178</v>
      </c>
      <c r="BK118">
        <v>-1.71974543482065</v>
      </c>
      <c r="BL118" s="16">
        <f t="shared" si="192"/>
        <v>2109.4793453812599</v>
      </c>
      <c r="BM118" s="6">
        <f t="shared" si="238"/>
        <v>4.9440922157373279</v>
      </c>
      <c r="BN118" s="14">
        <f t="shared" si="239"/>
        <v>1.3930192424817545E-2</v>
      </c>
      <c r="BO118" s="6">
        <f t="shared" si="240"/>
        <v>0.35491916155652709</v>
      </c>
      <c r="BP118" s="27">
        <f t="shared" si="194"/>
        <v>4.2557428241707385</v>
      </c>
      <c r="BQ118" s="22">
        <f t="shared" si="195"/>
        <v>1.162833027640665E-2</v>
      </c>
      <c r="BR118" s="27">
        <f t="shared" si="280"/>
        <v>0.36598055980620414</v>
      </c>
      <c r="BS118" s="19">
        <f t="shared" si="281"/>
        <v>466.1970504922736</v>
      </c>
      <c r="BT118">
        <v>112</v>
      </c>
      <c r="BU118">
        <v>-6.5301177133692097</v>
      </c>
      <c r="BV118" s="5">
        <f t="shared" si="241"/>
        <v>-0.55979686692101005</v>
      </c>
      <c r="BW118" s="5">
        <f t="shared" si="242"/>
        <v>0.55979686692101005</v>
      </c>
      <c r="BX118">
        <v>-0.62276553362608</v>
      </c>
      <c r="BY118" s="16">
        <f t="shared" si="157"/>
        <v>622.76553362608001</v>
      </c>
      <c r="BZ118" s="5">
        <f t="shared" si="158"/>
        <v>1.4596067194361249</v>
      </c>
      <c r="CA118" s="16">
        <f t="shared" si="198"/>
        <v>15569.138340652</v>
      </c>
      <c r="CB118" s="5">
        <f t="shared" si="199"/>
        <v>1.4596067194361251</v>
      </c>
      <c r="CC118" s="14">
        <f t="shared" si="159"/>
        <v>1.3994921673025251E-2</v>
      </c>
      <c r="CD118" s="6">
        <f t="shared" si="200"/>
        <v>0.10429545470407803</v>
      </c>
      <c r="CE118" s="1"/>
      <c r="CF118" s="1"/>
      <c r="CG118" s="5"/>
      <c r="CH118" s="5"/>
      <c r="CI118" s="1"/>
      <c r="CJ118" s="16"/>
      <c r="CK118" s="6"/>
      <c r="CL118" s="14"/>
      <c r="CM118" s="6"/>
      <c r="CN118" s="1"/>
      <c r="CO118" s="5"/>
      <c r="CP118" s="5"/>
      <c r="CQ118" s="5"/>
      <c r="CR118" s="6"/>
      <c r="CS118" s="16"/>
      <c r="CT118" s="6"/>
      <c r="CU118" s="14"/>
      <c r="CV118" s="6"/>
      <c r="CW118" s="27"/>
      <c r="CX118" s="22"/>
      <c r="CY118" s="27"/>
      <c r="CZ118" s="37"/>
      <c r="DA118">
        <v>112</v>
      </c>
      <c r="DB118">
        <v>-6.9091893365171302</v>
      </c>
      <c r="DC118" s="5">
        <f t="shared" si="249"/>
        <v>-0.56012273669472989</v>
      </c>
      <c r="DD118" s="5">
        <f t="shared" si="250"/>
        <v>0.56012273669472989</v>
      </c>
      <c r="DE118">
        <v>-1.52416322380304</v>
      </c>
      <c r="DF118" s="16">
        <f t="shared" si="163"/>
        <v>1524.16322380304</v>
      </c>
      <c r="DG118" s="5">
        <f t="shared" si="164"/>
        <v>3.5722575557883749</v>
      </c>
      <c r="DH118" s="16">
        <f t="shared" si="210"/>
        <v>38104.080595075997</v>
      </c>
      <c r="DI118" s="5">
        <f t="shared" si="211"/>
        <v>3.5722575557883749</v>
      </c>
      <c r="DJ118" s="14">
        <f t="shared" si="165"/>
        <v>1.4003068417368248E-2</v>
      </c>
      <c r="DK118" s="6">
        <f t="shared" si="212"/>
        <v>0.25510534186618999</v>
      </c>
      <c r="DL118" s="1"/>
      <c r="DM118" s="1"/>
      <c r="DN118" s="5"/>
      <c r="DO118" s="5"/>
      <c r="DP118" s="1"/>
      <c r="DQ118" s="16"/>
      <c r="DR118" s="6"/>
      <c r="DS118" s="14"/>
      <c r="DT118" s="6"/>
      <c r="DU118" s="1"/>
      <c r="DV118" s="5"/>
      <c r="DW118" s="5"/>
      <c r="DX118" s="5"/>
      <c r="DY118" s="6"/>
      <c r="DZ118" s="16"/>
      <c r="EA118" s="6"/>
      <c r="EB118" s="14"/>
      <c r="EC118" s="6"/>
      <c r="ED118" s="27">
        <f t="shared" si="218"/>
        <v>3.5722575557883749</v>
      </c>
      <c r="EE118" s="22">
        <f t="shared" si="219"/>
        <v>1.4003068417368248E-2</v>
      </c>
      <c r="EF118" s="27">
        <f t="shared" si="257"/>
        <v>0.25510534186618999</v>
      </c>
      <c r="EG118" s="19">
        <f t="shared" si="258"/>
        <v>434.96292055005063</v>
      </c>
      <c r="EH118">
        <v>112</v>
      </c>
      <c r="EI118">
        <v>-8.5847384644332791</v>
      </c>
      <c r="EJ118" s="5">
        <f t="shared" si="259"/>
        <v>-0.55983574963909</v>
      </c>
      <c r="EK118" s="5">
        <f t="shared" si="260"/>
        <v>0.55983574963909</v>
      </c>
      <c r="EL118">
        <v>-2.3043490946292899</v>
      </c>
      <c r="EM118" s="16">
        <f t="shared" si="169"/>
        <v>2304.34909462929</v>
      </c>
      <c r="EN118" s="5">
        <f t="shared" si="170"/>
        <v>5.4008181905373984</v>
      </c>
      <c r="EO118" s="16">
        <f t="shared" si="220"/>
        <v>57608.727365732251</v>
      </c>
      <c r="EP118" s="5">
        <f t="shared" si="221"/>
        <v>5.4008181905373984</v>
      </c>
      <c r="EQ118" s="14">
        <f t="shared" si="171"/>
        <v>1.3995893740977251E-2</v>
      </c>
      <c r="ER118" s="6">
        <f t="shared" si="222"/>
        <v>0.38588590985975085</v>
      </c>
      <c r="ES118">
        <v>112</v>
      </c>
      <c r="ET118">
        <v>-22.988498180952501</v>
      </c>
      <c r="EU118" s="5">
        <f t="shared" si="275"/>
        <v>-0.55980436406780143</v>
      </c>
      <c r="EV118" s="5">
        <f t="shared" si="276"/>
        <v>0.55980436406780143</v>
      </c>
      <c r="EW118">
        <v>-0.45620780438184699</v>
      </c>
      <c r="EX118" s="16">
        <f t="shared" si="277"/>
        <v>456.20780438184698</v>
      </c>
      <c r="EY118" s="6">
        <f t="shared" si="172"/>
        <v>1.0692370415199539</v>
      </c>
      <c r="EZ118" s="14">
        <f t="shared" si="278"/>
        <v>1.3995109101695036E-2</v>
      </c>
      <c r="FA118" s="6">
        <f t="shared" si="279"/>
        <v>7.6400764992282336E-2</v>
      </c>
      <c r="FB118" s="1"/>
      <c r="FC118" s="5"/>
      <c r="FD118" s="5"/>
      <c r="FE118" s="5"/>
      <c r="FF118" s="6"/>
      <c r="FG118" s="16"/>
      <c r="FH118" s="6"/>
      <c r="FI118" s="14"/>
      <c r="FJ118" s="6"/>
      <c r="FK118" s="27">
        <f t="shared" si="226"/>
        <v>3.2350276160286762</v>
      </c>
      <c r="FL118" s="22">
        <f t="shared" si="227"/>
        <v>1.3995501421336144E-2</v>
      </c>
      <c r="FM118" s="27">
        <f t="shared" si="268"/>
        <v>0.23114767514487736</v>
      </c>
      <c r="FN118" s="19">
        <f t="shared" si="269"/>
        <v>418.41990711927048</v>
      </c>
    </row>
    <row r="119" spans="6:170" x14ac:dyDescent="0.25">
      <c r="F119" s="1">
        <v>113</v>
      </c>
      <c r="G119" s="1">
        <v>-6.5930672506755297</v>
      </c>
      <c r="H119" s="5">
        <f t="shared" si="230"/>
        <v>-0.37658461930760012</v>
      </c>
      <c r="I119" s="5">
        <f t="shared" si="231"/>
        <v>0.37658461930760012</v>
      </c>
      <c r="J119" s="5">
        <v>-1.4146976172924</v>
      </c>
      <c r="K119" s="16">
        <f t="shared" si="145"/>
        <v>1414.6976172923999</v>
      </c>
      <c r="L119" s="5">
        <f t="shared" si="146"/>
        <v>3.3156975405290625</v>
      </c>
      <c r="M119" s="16">
        <f t="shared" si="174"/>
        <v>35367.440432309995</v>
      </c>
      <c r="N119" s="5">
        <f t="shared" si="175"/>
        <v>3.3156975405290621</v>
      </c>
      <c r="O119" s="14">
        <f t="shared" si="147"/>
        <v>9.4146154826900037E-3</v>
      </c>
      <c r="P119" s="6">
        <f t="shared" si="176"/>
        <v>0.3521861882331152</v>
      </c>
      <c r="Q119" s="1"/>
      <c r="R119" s="1"/>
      <c r="S119" s="5"/>
      <c r="T119" s="5"/>
      <c r="U119" s="1"/>
      <c r="V119" s="16"/>
      <c r="W119" s="6"/>
      <c r="X119" s="14"/>
      <c r="Y119" s="6"/>
      <c r="Z119" s="1"/>
      <c r="AA119" s="5"/>
      <c r="AB119" s="5"/>
      <c r="AC119" s="5"/>
      <c r="AD119" s="6"/>
      <c r="AE119" s="16"/>
      <c r="AF119" s="6"/>
      <c r="AG119" s="14"/>
      <c r="AH119" s="6"/>
      <c r="AI119" s="27"/>
      <c r="AJ119" s="22"/>
      <c r="AK119" s="27"/>
      <c r="AM119">
        <v>113</v>
      </c>
      <c r="AN119">
        <v>-6.6255990937496998</v>
      </c>
      <c r="AO119" s="5">
        <f t="shared" si="233"/>
        <v>-0.37661921794177022</v>
      </c>
      <c r="AP119" s="5">
        <f t="shared" si="234"/>
        <v>0.37661921794177022</v>
      </c>
      <c r="AQ119">
        <v>-1.52426958084106</v>
      </c>
      <c r="AR119" s="16">
        <f t="shared" si="282"/>
        <v>1524.2695808410599</v>
      </c>
      <c r="AS119" s="5">
        <f t="shared" si="283"/>
        <v>3.5725068300962342</v>
      </c>
      <c r="AT119" s="16">
        <f t="shared" si="186"/>
        <v>38106.739521026495</v>
      </c>
      <c r="AU119" s="5">
        <f t="shared" si="187"/>
        <v>3.5725068300962342</v>
      </c>
      <c r="AV119" s="14">
        <f t="shared" si="284"/>
        <v>9.4154804485442559E-3</v>
      </c>
      <c r="AW119" s="6">
        <f t="shared" si="188"/>
        <v>0.37942905299629037</v>
      </c>
      <c r="AX119" s="1"/>
      <c r="AY119" s="1"/>
      <c r="AZ119" s="5"/>
      <c r="BA119" s="5"/>
      <c r="BB119" s="1"/>
      <c r="BC119" s="16"/>
      <c r="BD119" s="6"/>
      <c r="BE119" s="14"/>
      <c r="BF119" s="6"/>
      <c r="BG119">
        <v>114</v>
      </c>
      <c r="BH119">
        <v>-22.9708396527489</v>
      </c>
      <c r="BI119" s="5">
        <f t="shared" si="236"/>
        <v>-0.56229662988080165</v>
      </c>
      <c r="BJ119" s="5">
        <f t="shared" si="237"/>
        <v>0.56229662988080165</v>
      </c>
      <c r="BK119">
        <v>-1.78060289472342</v>
      </c>
      <c r="BL119" s="16">
        <f t="shared" si="192"/>
        <v>2203.1994536519101</v>
      </c>
      <c r="BM119" s="6">
        <f t="shared" si="238"/>
        <v>5.163748719496664</v>
      </c>
      <c r="BN119" s="14">
        <f t="shared" si="239"/>
        <v>1.4057415747020041E-2</v>
      </c>
      <c r="BO119" s="6">
        <f t="shared" si="240"/>
        <v>0.36733271693919278</v>
      </c>
      <c r="BP119" s="27">
        <f t="shared" si="194"/>
        <v>4.3681277747964486</v>
      </c>
      <c r="BQ119" s="22">
        <f t="shared" si="195"/>
        <v>1.1736448097782149E-2</v>
      </c>
      <c r="BR119" s="27">
        <f t="shared" si="280"/>
        <v>0.37218481591733865</v>
      </c>
      <c r="BS119" s="19">
        <f t="shared" si="281"/>
        <v>437.9170612107103</v>
      </c>
      <c r="BT119">
        <v>113</v>
      </c>
      <c r="BU119">
        <v>-6.53505977668505</v>
      </c>
      <c r="BV119" s="5">
        <f t="shared" si="241"/>
        <v>-0.5647389302368504</v>
      </c>
      <c r="BW119" s="5">
        <f t="shared" si="242"/>
        <v>0.5647389302368504</v>
      </c>
      <c r="BX119">
        <v>-0.64269565045833599</v>
      </c>
      <c r="BY119" s="16">
        <f t="shared" si="157"/>
        <v>642.69565045833599</v>
      </c>
      <c r="BZ119" s="5">
        <f t="shared" si="158"/>
        <v>1.5063179307617252</v>
      </c>
      <c r="CA119" s="16">
        <f t="shared" si="198"/>
        <v>16067.391261458401</v>
      </c>
      <c r="CB119" s="5">
        <f t="shared" si="199"/>
        <v>1.5063179307617252</v>
      </c>
      <c r="CC119" s="14">
        <f t="shared" si="159"/>
        <v>1.4118473255921259E-2</v>
      </c>
      <c r="CD119" s="6">
        <f t="shared" si="200"/>
        <v>0.10669127627733958</v>
      </c>
      <c r="CE119" s="1"/>
      <c r="CF119" s="1"/>
      <c r="CG119" s="5"/>
      <c r="CH119" s="5"/>
      <c r="CI119" s="1"/>
      <c r="CJ119" s="16"/>
      <c r="CK119" s="6"/>
      <c r="CL119" s="14"/>
      <c r="CM119" s="6"/>
      <c r="CN119" s="1"/>
      <c r="CO119" s="5"/>
      <c r="CP119" s="5"/>
      <c r="CQ119" s="5"/>
      <c r="CR119" s="6"/>
      <c r="CS119" s="16"/>
      <c r="CT119" s="6"/>
      <c r="CU119" s="14"/>
      <c r="CV119" s="6"/>
      <c r="CW119" s="27"/>
      <c r="CX119" s="22"/>
      <c r="CY119" s="27"/>
      <c r="CZ119" s="37"/>
      <c r="DA119">
        <v>113</v>
      </c>
      <c r="DB119">
        <v>-6.9140609918452798</v>
      </c>
      <c r="DC119" s="5">
        <f t="shared" si="249"/>
        <v>-0.56499439202287949</v>
      </c>
      <c r="DD119" s="5">
        <f t="shared" si="250"/>
        <v>0.56499439202287949</v>
      </c>
      <c r="DE119">
        <v>-1.52341164648533</v>
      </c>
      <c r="DF119" s="16">
        <f t="shared" si="163"/>
        <v>1523.41164648533</v>
      </c>
      <c r="DG119" s="5">
        <f t="shared" si="164"/>
        <v>3.5704960464499926</v>
      </c>
      <c r="DH119" s="16">
        <f t="shared" si="210"/>
        <v>38085.291162133253</v>
      </c>
      <c r="DI119" s="5">
        <f t="shared" si="211"/>
        <v>3.5704960464499926</v>
      </c>
      <c r="DJ119" s="14">
        <f t="shared" si="165"/>
        <v>1.4124859800571987E-2</v>
      </c>
      <c r="DK119" s="6">
        <f t="shared" si="212"/>
        <v>0.25278099017346745</v>
      </c>
      <c r="DL119" s="1"/>
      <c r="DM119" s="1"/>
      <c r="DN119" s="5"/>
      <c r="DO119" s="5"/>
      <c r="DP119" s="1"/>
      <c r="DQ119" s="16"/>
      <c r="DR119" s="6"/>
      <c r="DS119" s="14"/>
      <c r="DT119" s="6"/>
      <c r="DU119" s="1"/>
      <c r="DV119" s="5"/>
      <c r="DW119" s="5"/>
      <c r="DX119" s="5"/>
      <c r="DY119" s="6"/>
      <c r="DZ119" s="16"/>
      <c r="EA119" s="6"/>
      <c r="EB119" s="14"/>
      <c r="EC119" s="6"/>
      <c r="ED119" s="27">
        <f t="shared" si="218"/>
        <v>3.5704960464499926</v>
      </c>
      <c r="EE119" s="22">
        <f t="shared" si="219"/>
        <v>1.4124859800571987E-2</v>
      </c>
      <c r="EF119" s="27">
        <f t="shared" si="257"/>
        <v>0.25278099017346745</v>
      </c>
      <c r="EG119" s="19">
        <f t="shared" si="258"/>
        <v>451.96235037085165</v>
      </c>
      <c r="EH119">
        <v>113</v>
      </c>
      <c r="EI119">
        <v>-8.5898162680163903</v>
      </c>
      <c r="EJ119" s="5">
        <f t="shared" si="259"/>
        <v>-0.56491355322220116</v>
      </c>
      <c r="EK119" s="5">
        <f t="shared" si="260"/>
        <v>0.56491355322220116</v>
      </c>
      <c r="EL119">
        <v>-2.3646164685487698</v>
      </c>
      <c r="EM119" s="16">
        <f t="shared" si="169"/>
        <v>2364.6164685487697</v>
      </c>
      <c r="EN119" s="5">
        <f t="shared" si="170"/>
        <v>5.5420698481611792</v>
      </c>
      <c r="EO119" s="16">
        <f t="shared" si="220"/>
        <v>59115.411713719244</v>
      </c>
      <c r="EP119" s="5">
        <f t="shared" si="221"/>
        <v>5.5420698481611792</v>
      </c>
      <c r="EQ119" s="14">
        <f t="shared" si="171"/>
        <v>1.412283883055503E-2</v>
      </c>
      <c r="ER119" s="6">
        <f t="shared" si="222"/>
        <v>0.39241896864041287</v>
      </c>
      <c r="ES119">
        <v>113</v>
      </c>
      <c r="ET119">
        <v>-22.993671538233201</v>
      </c>
      <c r="EU119" s="5">
        <f t="shared" si="275"/>
        <v>-0.56497772134850166</v>
      </c>
      <c r="EV119" s="5">
        <f t="shared" si="276"/>
        <v>0.56497772134850166</v>
      </c>
      <c r="EW119">
        <v>-0.44768471270799598</v>
      </c>
      <c r="EX119" s="16">
        <f t="shared" si="277"/>
        <v>447.68471270799597</v>
      </c>
      <c r="EY119" s="6">
        <f t="shared" si="172"/>
        <v>1.0492610454093656</v>
      </c>
      <c r="EZ119" s="14">
        <f t="shared" si="278"/>
        <v>1.4124443033712542E-2</v>
      </c>
      <c r="FA119" s="6">
        <f t="shared" si="279"/>
        <v>7.4286897041176456E-2</v>
      </c>
      <c r="FB119" s="1"/>
      <c r="FC119" s="5"/>
      <c r="FD119" s="5"/>
      <c r="FE119" s="5"/>
      <c r="FF119" s="6"/>
      <c r="FG119" s="16"/>
      <c r="FH119" s="6"/>
      <c r="FI119" s="14"/>
      <c r="FJ119" s="6"/>
      <c r="FK119" s="27">
        <f t="shared" si="226"/>
        <v>3.2956654467852724</v>
      </c>
      <c r="FL119" s="22">
        <f t="shared" si="227"/>
        <v>1.4123640932133787E-2</v>
      </c>
      <c r="FM119" s="27">
        <f t="shared" si="268"/>
        <v>0.23334389925525856</v>
      </c>
      <c r="FN119" s="19">
        <f t="shared" si="269"/>
        <v>410.81760638714115</v>
      </c>
    </row>
    <row r="120" spans="6:170" x14ac:dyDescent="0.25">
      <c r="F120" s="1">
        <v>114</v>
      </c>
      <c r="G120" s="1">
        <v>-6.5964152622489101</v>
      </c>
      <c r="H120" s="5">
        <f t="shared" si="230"/>
        <v>-0.3799326308809805</v>
      </c>
      <c r="I120" s="5">
        <f t="shared" si="231"/>
        <v>0.3799326308809805</v>
      </c>
      <c r="J120" s="5">
        <v>-1.43569484353065</v>
      </c>
      <c r="K120" s="16">
        <f t="shared" si="145"/>
        <v>1435.6948435306501</v>
      </c>
      <c r="L120" s="5">
        <f t="shared" si="146"/>
        <v>3.3649097895249618</v>
      </c>
      <c r="M120" s="16">
        <f t="shared" si="174"/>
        <v>35892.371088266256</v>
      </c>
      <c r="N120" s="5">
        <f t="shared" si="175"/>
        <v>3.3649097895249618</v>
      </c>
      <c r="O120" s="14">
        <f t="shared" si="147"/>
        <v>9.4983157720245123E-3</v>
      </c>
      <c r="P120" s="6">
        <f t="shared" si="176"/>
        <v>0.35426383690418733</v>
      </c>
      <c r="Q120" s="1"/>
      <c r="R120" s="1"/>
      <c r="S120" s="5"/>
      <c r="T120" s="5"/>
      <c r="U120" s="1"/>
      <c r="V120" s="16"/>
      <c r="W120" s="6"/>
      <c r="X120" s="14"/>
      <c r="Y120" s="6"/>
      <c r="Z120" s="1"/>
      <c r="AA120" s="5"/>
      <c r="AB120" s="5"/>
      <c r="AC120" s="5"/>
      <c r="AD120" s="6"/>
      <c r="AE120" s="16"/>
      <c r="AF120" s="6"/>
      <c r="AG120" s="14"/>
      <c r="AH120" s="6"/>
      <c r="AI120" s="27"/>
      <c r="AJ120" s="22"/>
      <c r="AK120" s="27"/>
      <c r="AM120">
        <v>114</v>
      </c>
      <c r="AN120">
        <v>-6.6286650077110201</v>
      </c>
      <c r="AO120" s="5">
        <f t="shared" si="233"/>
        <v>-0.3796851319030905</v>
      </c>
      <c r="AP120" s="5">
        <f t="shared" si="234"/>
        <v>0.3796851319030905</v>
      </c>
      <c r="AQ120">
        <v>-1.5236569568514799</v>
      </c>
      <c r="AR120" s="16">
        <f t="shared" si="282"/>
        <v>1523.6569568514799</v>
      </c>
      <c r="AS120" s="5">
        <f t="shared" si="283"/>
        <v>3.5710709926206556</v>
      </c>
      <c r="AT120" s="16">
        <f t="shared" si="186"/>
        <v>38091.423921286994</v>
      </c>
      <c r="AU120" s="5">
        <f t="shared" si="187"/>
        <v>3.5710709926206561</v>
      </c>
      <c r="AV120" s="14">
        <f t="shared" si="284"/>
        <v>9.4921282975772622E-3</v>
      </c>
      <c r="AW120" s="6">
        <f t="shared" si="188"/>
        <v>0.37621394071676456</v>
      </c>
      <c r="AX120" s="1"/>
      <c r="AY120" s="1"/>
      <c r="AZ120" s="5"/>
      <c r="BA120" s="5"/>
      <c r="BB120" s="1"/>
      <c r="BC120" s="16"/>
      <c r="BD120" s="6"/>
      <c r="BE120" s="14"/>
      <c r="BF120" s="6"/>
      <c r="BG120">
        <v>115</v>
      </c>
      <c r="BH120">
        <v>-22.975719922810999</v>
      </c>
      <c r="BI120" s="5">
        <f t="shared" si="236"/>
        <v>-0.56717689994290055</v>
      </c>
      <c r="BJ120" s="5">
        <f t="shared" si="237"/>
        <v>0.56717689994290055</v>
      </c>
      <c r="BK120">
        <v>-1.8613347783684699</v>
      </c>
      <c r="BL120" s="16">
        <f t="shared" si="192"/>
        <v>2273.2751443982102</v>
      </c>
      <c r="BM120" s="6">
        <f t="shared" si="238"/>
        <v>5.3279886196833051</v>
      </c>
      <c r="BN120" s="14">
        <f t="shared" si="239"/>
        <v>1.4179422498572514E-2</v>
      </c>
      <c r="BO120" s="6">
        <f t="shared" si="240"/>
        <v>0.37575498016366254</v>
      </c>
      <c r="BP120" s="27">
        <f t="shared" si="194"/>
        <v>4.4495298061519808</v>
      </c>
      <c r="BQ120" s="22">
        <f t="shared" si="195"/>
        <v>1.1835775398074889E-2</v>
      </c>
      <c r="BR120" s="27">
        <f t="shared" si="280"/>
        <v>0.37593902017401459</v>
      </c>
      <c r="BS120" s="19">
        <f t="shared" si="281"/>
        <v>472.08510582556352</v>
      </c>
      <c r="BT120">
        <v>114</v>
      </c>
      <c r="BU120">
        <v>-6.5400982318888099</v>
      </c>
      <c r="BV120" s="5">
        <f t="shared" si="241"/>
        <v>-0.5697773854406103</v>
      </c>
      <c r="BW120" s="5">
        <f t="shared" si="242"/>
        <v>0.5697773854406103</v>
      </c>
      <c r="BX120">
        <v>-0.66190138459205605</v>
      </c>
      <c r="BY120" s="16">
        <f t="shared" si="157"/>
        <v>661.90138459205605</v>
      </c>
      <c r="BZ120" s="5">
        <f t="shared" si="158"/>
        <v>1.5513313701376312</v>
      </c>
      <c r="CA120" s="16">
        <f t="shared" si="198"/>
        <v>16547.5346148014</v>
      </c>
      <c r="CB120" s="5">
        <f t="shared" si="199"/>
        <v>1.5513313701376312</v>
      </c>
      <c r="CC120" s="14">
        <f t="shared" si="159"/>
        <v>1.4244434636015258E-2</v>
      </c>
      <c r="CD120" s="6">
        <f t="shared" si="200"/>
        <v>0.10890789348811959</v>
      </c>
      <c r="CE120" s="1"/>
      <c r="CF120" s="1"/>
      <c r="CG120" s="5"/>
      <c r="CH120" s="5"/>
      <c r="CI120" s="1"/>
      <c r="CJ120" s="16"/>
      <c r="CK120" s="6"/>
      <c r="CL120" s="14"/>
      <c r="CM120" s="6"/>
      <c r="CN120" s="1"/>
      <c r="CO120" s="5"/>
      <c r="CP120" s="5"/>
      <c r="CQ120" s="5"/>
      <c r="CR120" s="6"/>
      <c r="CS120" s="16"/>
      <c r="CT120" s="6"/>
      <c r="CU120" s="14"/>
      <c r="CV120" s="6"/>
      <c r="CW120" s="27"/>
      <c r="CX120" s="22"/>
      <c r="CY120" s="27"/>
      <c r="CZ120" s="37"/>
      <c r="DA120">
        <v>114</v>
      </c>
      <c r="DB120">
        <v>-6.9191233820395599</v>
      </c>
      <c r="DC120" s="5">
        <f t="shared" si="249"/>
        <v>-0.57005678221715961</v>
      </c>
      <c r="DD120" s="5">
        <f t="shared" si="250"/>
        <v>0.57005678221715961</v>
      </c>
      <c r="DE120">
        <v>-1.5239594504237199</v>
      </c>
      <c r="DF120" s="16">
        <f t="shared" si="163"/>
        <v>1523.95945042372</v>
      </c>
      <c r="DG120" s="5">
        <f t="shared" si="164"/>
        <v>3.5717799619305941</v>
      </c>
      <c r="DH120" s="16">
        <f t="shared" si="210"/>
        <v>38098.986260593003</v>
      </c>
      <c r="DI120" s="5">
        <f t="shared" si="211"/>
        <v>3.5717799619305941</v>
      </c>
      <c r="DJ120" s="14">
        <f t="shared" si="165"/>
        <v>1.4251419555428991E-2</v>
      </c>
      <c r="DK120" s="6">
        <f t="shared" si="212"/>
        <v>0.25062625853085257</v>
      </c>
      <c r="DL120" s="1"/>
      <c r="DM120" s="1"/>
      <c r="DN120" s="5"/>
      <c r="DO120" s="5"/>
      <c r="DP120" s="1"/>
      <c r="DQ120" s="16"/>
      <c r="DR120" s="6"/>
      <c r="DS120" s="14"/>
      <c r="DT120" s="6"/>
      <c r="DU120" s="1"/>
      <c r="DV120" s="5"/>
      <c r="DW120" s="5"/>
      <c r="DX120" s="5"/>
      <c r="DY120" s="6"/>
      <c r="DZ120" s="16"/>
      <c r="EA120" s="6"/>
      <c r="EB120" s="14"/>
      <c r="EC120" s="6"/>
      <c r="ED120" s="27">
        <f t="shared" si="218"/>
        <v>3.5717799619305941</v>
      </c>
      <c r="EE120" s="22">
        <f t="shared" si="219"/>
        <v>1.4251419555428991E-2</v>
      </c>
      <c r="EF120" s="27">
        <f t="shared" si="257"/>
        <v>0.25062625853085257</v>
      </c>
      <c r="EG120" s="19">
        <f t="shared" si="258"/>
        <v>448.4298505912073</v>
      </c>
      <c r="EH120">
        <v>114</v>
      </c>
      <c r="EI120">
        <v>-8.5949164699077603</v>
      </c>
      <c r="EJ120" s="5">
        <f t="shared" si="259"/>
        <v>-0.57001375511357111</v>
      </c>
      <c r="EK120" s="5">
        <f t="shared" si="260"/>
        <v>0.57001375511357111</v>
      </c>
      <c r="EL120">
        <v>-2.4226609617471699</v>
      </c>
      <c r="EM120" s="16">
        <f t="shared" si="169"/>
        <v>2422.6609617471699</v>
      </c>
      <c r="EN120" s="5">
        <f t="shared" si="170"/>
        <v>5.6781116290949303</v>
      </c>
      <c r="EO120" s="16">
        <f t="shared" si="220"/>
        <v>60566.524043679252</v>
      </c>
      <c r="EP120" s="5">
        <f t="shared" si="221"/>
        <v>5.6781116290949303</v>
      </c>
      <c r="EQ120" s="14">
        <f t="shared" si="171"/>
        <v>1.4250343877839277E-2</v>
      </c>
      <c r="ER120" s="6">
        <f t="shared" si="222"/>
        <v>0.3984543585593725</v>
      </c>
      <c r="ES120">
        <v>114</v>
      </c>
      <c r="ET120">
        <v>-22.998475812372099</v>
      </c>
      <c r="EU120" s="5">
        <f t="shared" si="275"/>
        <v>-0.56978199548739994</v>
      </c>
      <c r="EV120" s="5">
        <f t="shared" si="276"/>
        <v>0.56978199548739994</v>
      </c>
      <c r="EW120">
        <v>-0.42816400527954102</v>
      </c>
      <c r="EX120" s="16">
        <f t="shared" si="277"/>
        <v>428.16400527954102</v>
      </c>
      <c r="EY120" s="6">
        <f t="shared" si="172"/>
        <v>1.0035093873739243</v>
      </c>
      <c r="EZ120" s="14">
        <f t="shared" si="278"/>
        <v>1.4244549887184998E-2</v>
      </c>
      <c r="FA120" s="6">
        <f t="shared" si="279"/>
        <v>7.044865547325746E-2</v>
      </c>
      <c r="FB120" s="1"/>
      <c r="FC120" s="5"/>
      <c r="FD120" s="5"/>
      <c r="FE120" s="5"/>
      <c r="FF120" s="6"/>
      <c r="FG120" s="16"/>
      <c r="FH120" s="6"/>
      <c r="FI120" s="14"/>
      <c r="FJ120" s="6"/>
      <c r="FK120" s="27">
        <f t="shared" si="226"/>
        <v>3.3408105082344273</v>
      </c>
      <c r="FL120" s="22">
        <f t="shared" si="227"/>
        <v>1.4247446882512137E-2</v>
      </c>
      <c r="FM120" s="27">
        <f t="shared" si="268"/>
        <v>0.23448485442925682</v>
      </c>
      <c r="FN120" s="19">
        <f t="shared" si="269"/>
        <v>421.04319869541928</v>
      </c>
    </row>
    <row r="121" spans="6:170" x14ac:dyDescent="0.25">
      <c r="F121" s="1">
        <v>115</v>
      </c>
      <c r="G121" s="1">
        <v>-6.5997641585787497</v>
      </c>
      <c r="H121" s="5">
        <f t="shared" si="230"/>
        <v>-0.38328152721082009</v>
      </c>
      <c r="I121" s="5">
        <f t="shared" si="231"/>
        <v>0.38328152721082009</v>
      </c>
      <c r="J121" s="5">
        <v>-1.4499945566058201</v>
      </c>
      <c r="K121" s="16">
        <f t="shared" si="145"/>
        <v>1449.9945566058202</v>
      </c>
      <c r="L121" s="5">
        <f t="shared" si="146"/>
        <v>3.3984247420448908</v>
      </c>
      <c r="M121" s="16">
        <f t="shared" si="174"/>
        <v>36249.863915145506</v>
      </c>
      <c r="N121" s="5">
        <f t="shared" si="175"/>
        <v>3.3984247420448912</v>
      </c>
      <c r="O121" s="14">
        <f t="shared" si="147"/>
        <v>9.5820381802705027E-3</v>
      </c>
      <c r="P121" s="6">
        <f t="shared" si="176"/>
        <v>0.35466616581034671</v>
      </c>
      <c r="Q121" s="1"/>
      <c r="R121" s="1"/>
      <c r="S121" s="5"/>
      <c r="T121" s="5"/>
      <c r="U121" s="1"/>
      <c r="V121" s="16"/>
      <c r="W121" s="6"/>
      <c r="X121" s="14"/>
      <c r="Y121" s="6"/>
      <c r="Z121" s="1"/>
      <c r="AA121" s="5"/>
      <c r="AB121" s="5"/>
      <c r="AC121" s="5"/>
      <c r="AD121" s="6"/>
      <c r="AE121" s="16"/>
      <c r="AF121" s="6"/>
      <c r="AG121" s="14"/>
      <c r="AH121" s="6"/>
      <c r="AI121" s="27"/>
      <c r="AJ121" s="22"/>
      <c r="AK121" s="27"/>
      <c r="AM121">
        <v>115</v>
      </c>
      <c r="AN121">
        <v>-6.6321954188133603</v>
      </c>
      <c r="AO121" s="5">
        <f t="shared" si="233"/>
        <v>-0.3832155430054307</v>
      </c>
      <c r="AP121" s="5">
        <f t="shared" si="234"/>
        <v>0.3832155430054307</v>
      </c>
      <c r="AQ121">
        <v>-1.52473077178001</v>
      </c>
      <c r="AR121" s="16">
        <f t="shared" si="282"/>
        <v>1524.7307717800099</v>
      </c>
      <c r="AS121" s="5">
        <f t="shared" si="283"/>
        <v>3.5735877463593986</v>
      </c>
      <c r="AT121" s="16">
        <f t="shared" si="186"/>
        <v>38118.269294500249</v>
      </c>
      <c r="AU121" s="5">
        <f t="shared" si="187"/>
        <v>3.5735877463593986</v>
      </c>
      <c r="AV121" s="14">
        <f t="shared" si="284"/>
        <v>9.5803885751357676E-3</v>
      </c>
      <c r="AW121" s="6">
        <f t="shared" si="188"/>
        <v>0.37301073107139143</v>
      </c>
      <c r="AX121" s="1"/>
      <c r="AY121" s="1"/>
      <c r="AZ121" s="5"/>
      <c r="BA121" s="5"/>
      <c r="BB121" s="1"/>
      <c r="BC121" s="16"/>
      <c r="BD121" s="6"/>
      <c r="BE121" s="14"/>
      <c r="BF121" s="6"/>
      <c r="BG121">
        <v>116</v>
      </c>
      <c r="BH121">
        <v>-22.980583196235798</v>
      </c>
      <c r="BI121" s="5">
        <f t="shared" si="236"/>
        <v>-0.57204017336770008</v>
      </c>
      <c r="BJ121" s="5">
        <f t="shared" si="237"/>
        <v>0.57204017336770008</v>
      </c>
      <c r="BK121">
        <v>-1.9032983109354999</v>
      </c>
      <c r="BL121" s="16">
        <f t="shared" si="192"/>
        <v>2357.3668673634497</v>
      </c>
      <c r="BM121" s="6">
        <f t="shared" si="238"/>
        <v>5.5250785953830857</v>
      </c>
      <c r="BN121" s="14">
        <f t="shared" si="239"/>
        <v>1.4301004334192503E-2</v>
      </c>
      <c r="BO121" s="6">
        <f t="shared" si="240"/>
        <v>0.38634199852475298</v>
      </c>
      <c r="BP121" s="27">
        <f t="shared" si="194"/>
        <v>4.5493331708712423</v>
      </c>
      <c r="BQ121" s="22">
        <f t="shared" si="195"/>
        <v>1.1940696454664135E-2</v>
      </c>
      <c r="BR121" s="27">
        <f t="shared" si="280"/>
        <v>0.38099395526416174</v>
      </c>
      <c r="BS121" s="19">
        <f t="shared" si="281"/>
        <v>481.4457239585256</v>
      </c>
      <c r="BT121">
        <v>115</v>
      </c>
      <c r="BU121">
        <v>-6.5450871872969802</v>
      </c>
      <c r="BV121" s="5">
        <f t="shared" si="241"/>
        <v>-0.57476634084878064</v>
      </c>
      <c r="BW121" s="5">
        <f t="shared" si="242"/>
        <v>0.57476634084878064</v>
      </c>
      <c r="BX121">
        <v>-0.68135764449834801</v>
      </c>
      <c r="BY121" s="16">
        <f t="shared" si="157"/>
        <v>681.35764449834801</v>
      </c>
      <c r="BZ121" s="5">
        <f t="shared" si="158"/>
        <v>1.596931979293003</v>
      </c>
      <c r="CA121" s="16">
        <f t="shared" si="198"/>
        <v>17033.941112458699</v>
      </c>
      <c r="CB121" s="5">
        <f t="shared" si="199"/>
        <v>1.596931979293003</v>
      </c>
      <c r="CC121" s="14">
        <f t="shared" si="159"/>
        <v>1.4369158521219515E-2</v>
      </c>
      <c r="CD121" s="6">
        <f t="shared" si="200"/>
        <v>0.1111360819727021</v>
      </c>
      <c r="CE121" s="1"/>
      <c r="CF121" s="1"/>
      <c r="CG121" s="5"/>
      <c r="CH121" s="5"/>
      <c r="CI121" s="1"/>
      <c r="CJ121" s="16"/>
      <c r="CK121" s="6"/>
      <c r="CL121" s="14"/>
      <c r="CM121" s="6"/>
      <c r="CN121" s="1"/>
      <c r="CO121" s="5"/>
      <c r="CP121" s="5"/>
      <c r="CQ121" s="5"/>
      <c r="CR121" s="6"/>
      <c r="CS121" s="16"/>
      <c r="CT121" s="6"/>
      <c r="CU121" s="14"/>
      <c r="CV121" s="6"/>
      <c r="CW121" s="27"/>
      <c r="CX121" s="22"/>
      <c r="CY121" s="27"/>
      <c r="CZ121" s="37"/>
      <c r="DA121">
        <v>115</v>
      </c>
      <c r="DB121">
        <v>-6.9241459581931801</v>
      </c>
      <c r="DC121" s="5">
        <f t="shared" si="249"/>
        <v>-0.57507935837077984</v>
      </c>
      <c r="DD121" s="5">
        <f t="shared" si="250"/>
        <v>0.57507935837077984</v>
      </c>
      <c r="DE121">
        <v>-1.52356140315533</v>
      </c>
      <c r="DF121" s="16">
        <f t="shared" si="163"/>
        <v>1523.56140315533</v>
      </c>
      <c r="DG121" s="5">
        <f t="shared" si="164"/>
        <v>3.5708470386453044</v>
      </c>
      <c r="DH121" s="16">
        <f t="shared" si="210"/>
        <v>38089.035078883251</v>
      </c>
      <c r="DI121" s="5">
        <f t="shared" si="211"/>
        <v>3.5708470386453048</v>
      </c>
      <c r="DJ121" s="14">
        <f t="shared" si="165"/>
        <v>1.4376983959269497E-2</v>
      </c>
      <c r="DK121" s="6">
        <f t="shared" si="212"/>
        <v>0.24837247149761313</v>
      </c>
      <c r="DL121" s="1"/>
      <c r="DM121" s="1"/>
      <c r="DN121" s="5"/>
      <c r="DO121" s="5"/>
      <c r="DP121" s="1"/>
      <c r="DQ121" s="16"/>
      <c r="DR121" s="6"/>
      <c r="DS121" s="14"/>
      <c r="DT121" s="6"/>
      <c r="DU121" s="1"/>
      <c r="DV121" s="5"/>
      <c r="DW121" s="5"/>
      <c r="DX121" s="5"/>
      <c r="DY121" s="6"/>
      <c r="DZ121" s="16"/>
      <c r="EA121" s="6"/>
      <c r="EB121" s="14"/>
      <c r="EC121" s="6"/>
      <c r="ED121" s="27">
        <f t="shared" si="218"/>
        <v>3.5708470386453044</v>
      </c>
      <c r="EE121" s="22">
        <f t="shared" si="219"/>
        <v>1.4376983959269497E-2</v>
      </c>
      <c r="EF121" s="27">
        <f t="shared" si="257"/>
        <v>0.24837247149761316</v>
      </c>
      <c r="EG121" s="19">
        <f t="shared" si="258"/>
        <v>443.25329978970018</v>
      </c>
      <c r="EH121">
        <v>115</v>
      </c>
      <c r="EI121">
        <v>-8.5999074742256294</v>
      </c>
      <c r="EJ121" s="5">
        <f t="shared" si="259"/>
        <v>-0.57500475943144025</v>
      </c>
      <c r="EK121" s="5">
        <f t="shared" si="260"/>
        <v>0.57500475943144025</v>
      </c>
      <c r="EL121">
        <v>-2.4887260049581501</v>
      </c>
      <c r="EM121" s="16">
        <f t="shared" si="169"/>
        <v>2488.72600495815</v>
      </c>
      <c r="EN121" s="5">
        <f t="shared" si="170"/>
        <v>5.8329515741206643</v>
      </c>
      <c r="EO121" s="16">
        <f t="shared" si="220"/>
        <v>62218.150123953754</v>
      </c>
      <c r="EP121" s="5">
        <f t="shared" si="221"/>
        <v>5.8329515741206643</v>
      </c>
      <c r="EQ121" s="14">
        <f t="shared" si="171"/>
        <v>1.4375118985786006E-2</v>
      </c>
      <c r="ER121" s="6">
        <f t="shared" si="222"/>
        <v>0.4057671856412623</v>
      </c>
      <c r="ES121">
        <v>115</v>
      </c>
      <c r="ET121">
        <v>-23.0034742207046</v>
      </c>
      <c r="EU121" s="5">
        <f t="shared" si="275"/>
        <v>-0.5747804038199007</v>
      </c>
      <c r="EV121" s="5">
        <f t="shared" si="276"/>
        <v>0.5747804038199007</v>
      </c>
      <c r="EW121">
        <v>-0.41518490761518501</v>
      </c>
      <c r="EX121" s="16">
        <f t="shared" si="277"/>
        <v>415.18490761518501</v>
      </c>
      <c r="EY121" s="6">
        <f t="shared" si="172"/>
        <v>0.97308962722308978</v>
      </c>
      <c r="EZ121" s="14">
        <f t="shared" si="278"/>
        <v>1.4369510095497518E-2</v>
      </c>
      <c r="FA121" s="6">
        <f t="shared" si="279"/>
        <v>6.7719053799057058E-2</v>
      </c>
      <c r="FB121" s="1"/>
      <c r="FC121" s="5"/>
      <c r="FD121" s="5"/>
      <c r="FE121" s="5"/>
      <c r="FF121" s="6"/>
      <c r="FG121" s="16"/>
      <c r="FH121" s="6"/>
      <c r="FI121" s="14"/>
      <c r="FJ121" s="6"/>
      <c r="FK121" s="27">
        <f t="shared" si="226"/>
        <v>3.4030206006718773</v>
      </c>
      <c r="FL121" s="22">
        <f t="shared" si="227"/>
        <v>1.4372314540641761E-2</v>
      </c>
      <c r="FM121" s="27">
        <f t="shared" si="268"/>
        <v>0.23677610109693045</v>
      </c>
      <c r="FN121" s="19">
        <f t="shared" si="269"/>
        <v>431.91941701535274</v>
      </c>
    </row>
    <row r="122" spans="6:170" x14ac:dyDescent="0.25">
      <c r="F122" s="1">
        <v>116</v>
      </c>
      <c r="G122" s="1">
        <v>-6.6032931261310699</v>
      </c>
      <c r="H122" s="5">
        <f t="shared" si="230"/>
        <v>-0.38681049476314033</v>
      </c>
      <c r="I122" s="5">
        <f t="shared" si="231"/>
        <v>0.38681049476314033</v>
      </c>
      <c r="J122" s="5">
        <v>-1.47344022989273</v>
      </c>
      <c r="K122" s="16">
        <f t="shared" si="145"/>
        <v>1473.44022989273</v>
      </c>
      <c r="L122" s="5">
        <f t="shared" si="146"/>
        <v>3.4533755388110863</v>
      </c>
      <c r="M122" s="16">
        <f t="shared" si="174"/>
        <v>36836.005747318253</v>
      </c>
      <c r="N122" s="5">
        <f t="shared" si="175"/>
        <v>3.4533755388110863</v>
      </c>
      <c r="O122" s="14">
        <f t="shared" si="147"/>
        <v>9.670262369078508E-3</v>
      </c>
      <c r="P122" s="6">
        <f t="shared" si="176"/>
        <v>0.35711291038530146</v>
      </c>
      <c r="Q122" s="1"/>
      <c r="R122" s="1"/>
      <c r="S122" s="5"/>
      <c r="T122" s="5"/>
      <c r="U122" s="1"/>
      <c r="V122" s="16"/>
      <c r="W122" s="6"/>
      <c r="X122" s="14"/>
      <c r="Y122" s="6"/>
      <c r="Z122" s="1"/>
      <c r="AA122" s="5"/>
      <c r="AB122" s="5"/>
      <c r="AC122" s="5"/>
      <c r="AD122" s="6"/>
      <c r="AE122" s="16"/>
      <c r="AF122" s="6"/>
      <c r="AG122" s="14"/>
      <c r="AH122" s="6"/>
      <c r="AI122" s="27"/>
      <c r="AJ122" s="22"/>
      <c r="AK122" s="27"/>
      <c r="AM122">
        <v>116</v>
      </c>
      <c r="AN122">
        <v>-6.6354683657861004</v>
      </c>
      <c r="AO122" s="5">
        <f t="shared" si="233"/>
        <v>-0.38648848997817087</v>
      </c>
      <c r="AP122" s="5">
        <f t="shared" si="234"/>
        <v>0.38648848997817087</v>
      </c>
      <c r="AQ122">
        <v>-1.5237547457218199</v>
      </c>
      <c r="AR122" s="16">
        <f t="shared" si="282"/>
        <v>1523.75474572182</v>
      </c>
      <c r="AS122" s="5">
        <f t="shared" si="283"/>
        <v>3.5713001852855153</v>
      </c>
      <c r="AT122" s="16">
        <f t="shared" si="186"/>
        <v>38093.868643045498</v>
      </c>
      <c r="AU122" s="5">
        <f t="shared" si="187"/>
        <v>3.5713001852855157</v>
      </c>
      <c r="AV122" s="14">
        <f t="shared" si="284"/>
        <v>9.6622122494542714E-3</v>
      </c>
      <c r="AW122" s="6">
        <f t="shared" si="188"/>
        <v>0.3696151660803379</v>
      </c>
      <c r="AX122" s="1"/>
      <c r="AY122" s="1"/>
      <c r="AZ122" s="5"/>
      <c r="BA122" s="5"/>
      <c r="BB122" s="1"/>
      <c r="BC122" s="16"/>
      <c r="BD122" s="6"/>
      <c r="BE122" s="14"/>
      <c r="BF122" s="6"/>
      <c r="BG122">
        <v>117</v>
      </c>
      <c r="BH122">
        <v>-22.985725307643701</v>
      </c>
      <c r="BI122" s="5">
        <f t="shared" si="236"/>
        <v>-0.57718228477560274</v>
      </c>
      <c r="BJ122" s="5">
        <f t="shared" si="237"/>
        <v>0.57718228477560274</v>
      </c>
      <c r="BK122">
        <v>-1.96866113692522</v>
      </c>
      <c r="BL122" s="16">
        <f t="shared" si="192"/>
        <v>2405.5479094386101</v>
      </c>
      <c r="BM122" s="6">
        <f t="shared" si="238"/>
        <v>5.6380029127467424</v>
      </c>
      <c r="BN122" s="14">
        <f t="shared" si="239"/>
        <v>1.4429557119390068E-2</v>
      </c>
      <c r="BO122" s="6">
        <f t="shared" si="240"/>
        <v>0.39072598459522634</v>
      </c>
      <c r="BP122" s="27">
        <f t="shared" si="194"/>
        <v>4.6046515490161291</v>
      </c>
      <c r="BQ122" s="22">
        <f t="shared" si="195"/>
        <v>1.204588468442217E-2</v>
      </c>
      <c r="BR122" s="27">
        <f t="shared" si="280"/>
        <v>0.38225930844007661</v>
      </c>
      <c r="BS122" s="19">
        <f t="shared" si="281"/>
        <v>488.83764034739744</v>
      </c>
      <c r="BT122">
        <v>116</v>
      </c>
      <c r="BU122">
        <v>-6.5501905556851501</v>
      </c>
      <c r="BV122" s="5">
        <f t="shared" si="241"/>
        <v>-0.57986970923695047</v>
      </c>
      <c r="BW122" s="5">
        <f t="shared" si="242"/>
        <v>0.57986970923695047</v>
      </c>
      <c r="BX122">
        <v>-0.70132818073034298</v>
      </c>
      <c r="BY122" s="16">
        <f t="shared" si="157"/>
        <v>701.32818073034298</v>
      </c>
      <c r="BZ122" s="5">
        <f t="shared" si="158"/>
        <v>1.6437379235867415</v>
      </c>
      <c r="CA122" s="16">
        <f t="shared" si="198"/>
        <v>17533.204518258575</v>
      </c>
      <c r="CB122" s="5">
        <f t="shared" si="199"/>
        <v>1.6437379235867415</v>
      </c>
      <c r="CC122" s="14">
        <f t="shared" si="159"/>
        <v>1.4496742730923762E-2</v>
      </c>
      <c r="CD122" s="6">
        <f t="shared" si="200"/>
        <v>0.11338670721391765</v>
      </c>
      <c r="CE122" s="1"/>
      <c r="CF122" s="1"/>
      <c r="CG122" s="5"/>
      <c r="CH122" s="5"/>
      <c r="CI122" s="1"/>
      <c r="CJ122" s="16"/>
      <c r="CK122" s="6"/>
      <c r="CL122" s="14"/>
      <c r="CM122" s="6"/>
      <c r="CN122" s="1"/>
      <c r="CO122" s="5"/>
      <c r="CP122" s="5"/>
      <c r="CQ122" s="5"/>
      <c r="CR122" s="6"/>
      <c r="CS122" s="16"/>
      <c r="CT122" s="6"/>
      <c r="CU122" s="14"/>
      <c r="CV122" s="6"/>
      <c r="CW122" s="27"/>
      <c r="CX122" s="22"/>
      <c r="CY122" s="27"/>
      <c r="CZ122" s="37"/>
      <c r="DA122">
        <v>116</v>
      </c>
      <c r="DB122">
        <v>-6.9291110251769599</v>
      </c>
      <c r="DC122" s="5">
        <f t="shared" si="249"/>
        <v>-0.58004442535455958</v>
      </c>
      <c r="DD122" s="5">
        <f t="shared" si="250"/>
        <v>0.58004442535455958</v>
      </c>
      <c r="DE122">
        <v>-1.5236709266901001</v>
      </c>
      <c r="DF122" s="16">
        <f t="shared" si="163"/>
        <v>1523.6709266901</v>
      </c>
      <c r="DG122" s="5">
        <f t="shared" si="164"/>
        <v>3.5711037344299221</v>
      </c>
      <c r="DH122" s="16">
        <f t="shared" si="210"/>
        <v>38091.773167252504</v>
      </c>
      <c r="DI122" s="5">
        <f t="shared" si="211"/>
        <v>3.5711037344299226</v>
      </c>
      <c r="DJ122" s="14">
        <f t="shared" si="165"/>
        <v>1.450111063386399E-2</v>
      </c>
      <c r="DK122" s="6">
        <f t="shared" si="212"/>
        <v>0.24626415345666253</v>
      </c>
      <c r="DL122" s="1"/>
      <c r="DM122" s="1"/>
      <c r="DN122" s="5"/>
      <c r="DO122" s="5"/>
      <c r="DP122" s="1"/>
      <c r="DQ122" s="16"/>
      <c r="DR122" s="6"/>
      <c r="DS122" s="14"/>
      <c r="DT122" s="6"/>
      <c r="DU122" s="1"/>
      <c r="DV122" s="5"/>
      <c r="DW122" s="5"/>
      <c r="DX122" s="5"/>
      <c r="DY122" s="6"/>
      <c r="DZ122" s="16"/>
      <c r="EA122" s="6"/>
      <c r="EB122" s="14"/>
      <c r="EC122" s="6"/>
      <c r="ED122" s="27">
        <f t="shared" si="218"/>
        <v>3.5711037344299221</v>
      </c>
      <c r="EE122" s="22">
        <f t="shared" si="219"/>
        <v>1.450111063386399E-2</v>
      </c>
      <c r="EF122" s="27">
        <f t="shared" si="257"/>
        <v>0.2462641534566625</v>
      </c>
      <c r="EG122" s="19">
        <f t="shared" si="258"/>
        <v>453.85596795885778</v>
      </c>
      <c r="EH122">
        <v>116</v>
      </c>
      <c r="EI122">
        <v>-8.6048885133917992</v>
      </c>
      <c r="EJ122" s="5">
        <f t="shared" si="259"/>
        <v>-0.57998579859761001</v>
      </c>
      <c r="EK122" s="5">
        <f t="shared" si="260"/>
        <v>0.57998579859761001</v>
      </c>
      <c r="EL122">
        <v>-2.55454778671265</v>
      </c>
      <c r="EM122" s="16">
        <f t="shared" si="169"/>
        <v>2554.5477867126501</v>
      </c>
      <c r="EN122" s="5">
        <f t="shared" si="170"/>
        <v>5.9872213751077732</v>
      </c>
      <c r="EO122" s="16">
        <f t="shared" si="220"/>
        <v>63863.694667816249</v>
      </c>
      <c r="EP122" s="5">
        <f t="shared" si="221"/>
        <v>5.9872213751077741</v>
      </c>
      <c r="EQ122" s="14">
        <f t="shared" si="171"/>
        <v>1.449964496494025E-2</v>
      </c>
      <c r="ER122" s="6">
        <f t="shared" si="222"/>
        <v>0.41292192943928718</v>
      </c>
      <c r="ES122">
        <v>116</v>
      </c>
      <c r="ET122">
        <v>-23.008557379392599</v>
      </c>
      <c r="EU122" s="5">
        <f t="shared" si="275"/>
        <v>-0.57986356250789939</v>
      </c>
      <c r="EV122" s="5">
        <f t="shared" si="276"/>
        <v>0.57986356250789939</v>
      </c>
      <c r="EW122">
        <v>-0.40106419473886501</v>
      </c>
      <c r="EX122" s="16">
        <f t="shared" si="277"/>
        <v>401.06419473886501</v>
      </c>
      <c r="EY122" s="6">
        <f t="shared" si="172"/>
        <v>0.93999420641921494</v>
      </c>
      <c r="EZ122" s="14">
        <f t="shared" si="278"/>
        <v>1.4496589062697485E-2</v>
      </c>
      <c r="FA122" s="6">
        <f t="shared" si="279"/>
        <v>6.4842439994246714E-2</v>
      </c>
      <c r="FB122" s="1"/>
      <c r="FC122" s="5"/>
      <c r="FD122" s="5"/>
      <c r="FE122" s="5"/>
      <c r="FF122" s="6"/>
      <c r="FG122" s="16"/>
      <c r="FH122" s="6"/>
      <c r="FI122" s="14"/>
      <c r="FJ122" s="6"/>
      <c r="FK122" s="27">
        <f t="shared" si="226"/>
        <v>3.4636077907634939</v>
      </c>
      <c r="FL122" s="22">
        <f t="shared" si="227"/>
        <v>1.4498117013818868E-2</v>
      </c>
      <c r="FM122" s="27">
        <f t="shared" si="268"/>
        <v>0.23890052670027143</v>
      </c>
      <c r="FN122" s="19">
        <f t="shared" si="269"/>
        <v>433.63529609197207</v>
      </c>
    </row>
    <row r="123" spans="6:170" x14ac:dyDescent="0.25">
      <c r="F123" s="1">
        <v>117</v>
      </c>
      <c r="G123" s="1">
        <v>-6.6064869572499196</v>
      </c>
      <c r="H123" s="5">
        <f t="shared" si="230"/>
        <v>-0.39000432588199008</v>
      </c>
      <c r="I123" s="5">
        <f t="shared" si="231"/>
        <v>0.39000432588199008</v>
      </c>
      <c r="J123" s="5">
        <v>-1.4906546100974101</v>
      </c>
      <c r="K123" s="16">
        <f t="shared" si="145"/>
        <v>1490.6546100974101</v>
      </c>
      <c r="L123" s="5">
        <f t="shared" si="146"/>
        <v>3.4937217424158047</v>
      </c>
      <c r="M123" s="16">
        <f t="shared" si="174"/>
        <v>37266.365252435251</v>
      </c>
      <c r="N123" s="5">
        <f t="shared" si="175"/>
        <v>3.4937217424158051</v>
      </c>
      <c r="O123" s="14">
        <f t="shared" si="147"/>
        <v>9.7501081470497512E-3</v>
      </c>
      <c r="P123" s="6">
        <f t="shared" si="176"/>
        <v>0.35832646056064071</v>
      </c>
      <c r="Q123" s="1"/>
      <c r="R123" s="1"/>
      <c r="S123" s="5"/>
      <c r="T123" s="5"/>
      <c r="U123" s="1"/>
      <c r="V123" s="16"/>
      <c r="W123" s="6"/>
      <c r="X123" s="14"/>
      <c r="Y123" s="6"/>
      <c r="Z123" s="1"/>
      <c r="AA123" s="5"/>
      <c r="AB123" s="5"/>
      <c r="AC123" s="5"/>
      <c r="AD123" s="6"/>
      <c r="AE123" s="16"/>
      <c r="AF123" s="6"/>
      <c r="AG123" s="14"/>
      <c r="AH123" s="6"/>
      <c r="AI123" s="27"/>
      <c r="AJ123" s="22"/>
      <c r="AK123" s="27"/>
      <c r="AM123">
        <v>117</v>
      </c>
      <c r="AN123">
        <v>-6.6388589388017696</v>
      </c>
      <c r="AO123" s="5">
        <f t="shared" si="233"/>
        <v>-0.38987906299384001</v>
      </c>
      <c r="AP123" s="5">
        <f t="shared" si="234"/>
        <v>0.38987906299384001</v>
      </c>
      <c r="AQ123">
        <v>-1.5215514227747899</v>
      </c>
      <c r="AR123" s="16">
        <f t="shared" si="282"/>
        <v>1521.5514227747899</v>
      </c>
      <c r="AS123" s="5">
        <f t="shared" si="283"/>
        <v>3.5661361471284141</v>
      </c>
      <c r="AT123" s="16">
        <f t="shared" si="186"/>
        <v>38038.785569369749</v>
      </c>
      <c r="AU123" s="5">
        <f t="shared" si="187"/>
        <v>3.5661361471284141</v>
      </c>
      <c r="AV123" s="14">
        <f t="shared" si="284"/>
        <v>9.7469765748459999E-3</v>
      </c>
      <c r="AW123" s="6">
        <f t="shared" si="188"/>
        <v>0.36587100828081742</v>
      </c>
      <c r="AX123" s="1"/>
      <c r="AY123" s="1"/>
      <c r="AZ123" s="5"/>
      <c r="BA123" s="5"/>
      <c r="BB123" s="1"/>
      <c r="BC123" s="16"/>
      <c r="BD123" s="6"/>
      <c r="BE123" s="14"/>
      <c r="BF123" s="6"/>
      <c r="BG123">
        <v>118</v>
      </c>
      <c r="BH123">
        <v>-22.990731306255199</v>
      </c>
      <c r="BI123" s="5">
        <f t="shared" si="236"/>
        <v>-0.58218828338710082</v>
      </c>
      <c r="BJ123" s="5">
        <f t="shared" si="237"/>
        <v>0.58218828338710082</v>
      </c>
      <c r="BK123">
        <v>-2.0578464493155502</v>
      </c>
      <c r="BL123" s="16">
        <f t="shared" si="192"/>
        <v>2497.9416280984901</v>
      </c>
      <c r="BM123" s="6">
        <f t="shared" si="238"/>
        <v>5.8545506908558362</v>
      </c>
      <c r="BN123" s="14">
        <f t="shared" si="239"/>
        <v>1.455470708467752E-2</v>
      </c>
      <c r="BO123" s="6">
        <f t="shared" si="240"/>
        <v>0.40224448742216318</v>
      </c>
      <c r="BP123" s="27">
        <f t="shared" si="194"/>
        <v>4.7103434189921254</v>
      </c>
      <c r="BQ123" s="22">
        <f t="shared" si="195"/>
        <v>1.215084182976176E-2</v>
      </c>
      <c r="BR123" s="27">
        <f t="shared" si="280"/>
        <v>0.38765572665548231</v>
      </c>
      <c r="BS123" s="19">
        <f t="shared" si="281"/>
        <v>502.89730326636425</v>
      </c>
      <c r="BT123">
        <v>117</v>
      </c>
      <c r="BU123">
        <v>-6.5551488240140303</v>
      </c>
      <c r="BV123" s="5">
        <f t="shared" si="241"/>
        <v>-0.58482797756583071</v>
      </c>
      <c r="BW123" s="5">
        <f t="shared" si="242"/>
        <v>0.58482797756583071</v>
      </c>
      <c r="BX123">
        <v>-0.71891266852617297</v>
      </c>
      <c r="BY123" s="16">
        <f t="shared" si="157"/>
        <v>718.91266852617298</v>
      </c>
      <c r="BZ123" s="5">
        <f t="shared" si="158"/>
        <v>1.6849515668582178</v>
      </c>
      <c r="CA123" s="16">
        <f t="shared" si="198"/>
        <v>17972.816713154323</v>
      </c>
      <c r="CB123" s="5">
        <f t="shared" si="199"/>
        <v>1.684951566858218</v>
      </c>
      <c r="CC123" s="14">
        <f t="shared" si="159"/>
        <v>1.4620699439145768E-2</v>
      </c>
      <c r="CD123" s="6">
        <f t="shared" si="200"/>
        <v>0.11524425174536405</v>
      </c>
      <c r="CE123" s="1"/>
      <c r="CF123" s="1"/>
      <c r="CG123" s="5"/>
      <c r="CH123" s="5"/>
      <c r="CI123" s="1"/>
      <c r="CJ123" s="16"/>
      <c r="CK123" s="6"/>
      <c r="CL123" s="14"/>
      <c r="CM123" s="6"/>
      <c r="CN123" s="1"/>
      <c r="CO123" s="5"/>
      <c r="CP123" s="5"/>
      <c r="CQ123" s="5"/>
      <c r="CR123" s="6"/>
      <c r="CS123" s="16"/>
      <c r="CT123" s="6"/>
      <c r="CU123" s="14"/>
      <c r="CV123" s="6"/>
      <c r="CW123" s="27"/>
      <c r="CX123" s="22"/>
      <c r="CY123" s="27"/>
      <c r="CZ123" s="37"/>
      <c r="DA123">
        <v>117</v>
      </c>
      <c r="DB123">
        <v>-6.9341732291067197</v>
      </c>
      <c r="DC123" s="5">
        <f t="shared" si="249"/>
        <v>-0.58510662928431945</v>
      </c>
      <c r="DD123" s="5">
        <f t="shared" si="250"/>
        <v>0.58510662928431945</v>
      </c>
      <c r="DE123">
        <v>-1.53658054769039</v>
      </c>
      <c r="DF123" s="16">
        <f t="shared" si="163"/>
        <v>1536.5805476903899</v>
      </c>
      <c r="DG123" s="5">
        <f t="shared" si="164"/>
        <v>3.6013606586493516</v>
      </c>
      <c r="DH123" s="16">
        <f t="shared" si="210"/>
        <v>38414.513692259752</v>
      </c>
      <c r="DI123" s="5">
        <f t="shared" si="211"/>
        <v>3.6013606586493521</v>
      </c>
      <c r="DJ123" s="14">
        <f t="shared" si="165"/>
        <v>1.4627665732107987E-2</v>
      </c>
      <c r="DK123" s="6">
        <f t="shared" si="212"/>
        <v>0.24620200684134455</v>
      </c>
      <c r="DL123" s="1"/>
      <c r="DM123" s="1"/>
      <c r="DN123" s="5"/>
      <c r="DO123" s="5"/>
      <c r="DP123" s="1"/>
      <c r="DQ123" s="16"/>
      <c r="DR123" s="6"/>
      <c r="DS123" s="14"/>
      <c r="DT123" s="6"/>
      <c r="DU123" s="1"/>
      <c r="DV123" s="5"/>
      <c r="DW123" s="5"/>
      <c r="DX123" s="5"/>
      <c r="DY123" s="6"/>
      <c r="DZ123" s="16"/>
      <c r="EA123" s="6"/>
      <c r="EB123" s="14"/>
      <c r="EC123" s="6"/>
      <c r="ED123" s="27">
        <f t="shared" si="218"/>
        <v>3.6013606586493516</v>
      </c>
      <c r="EE123" s="22">
        <f t="shared" si="219"/>
        <v>1.4627665732107987E-2</v>
      </c>
      <c r="EF123" s="27">
        <f t="shared" si="257"/>
        <v>0.24620200684134455</v>
      </c>
      <c r="EG123" s="19">
        <f t="shared" si="258"/>
        <v>454.29475996771282</v>
      </c>
      <c r="EH123">
        <v>117</v>
      </c>
      <c r="EI123">
        <v>-8.6098879927452305</v>
      </c>
      <c r="EJ123" s="5">
        <f t="shared" si="259"/>
        <v>-0.58498527795104138</v>
      </c>
      <c r="EK123" s="5">
        <f t="shared" si="260"/>
        <v>0.58498527795104138</v>
      </c>
      <c r="EL123">
        <v>-2.6147579774260499</v>
      </c>
      <c r="EM123" s="16">
        <f t="shared" si="169"/>
        <v>2614.7579774260498</v>
      </c>
      <c r="EN123" s="5">
        <f t="shared" si="170"/>
        <v>6.1283390095923043</v>
      </c>
      <c r="EO123" s="16">
        <f t="shared" si="220"/>
        <v>65368.949435651244</v>
      </c>
      <c r="EP123" s="5">
        <f t="shared" si="221"/>
        <v>6.1283390095923043</v>
      </c>
      <c r="EQ123" s="14">
        <f t="shared" si="171"/>
        <v>1.4624631948776034E-2</v>
      </c>
      <c r="ER123" s="6">
        <f t="shared" si="222"/>
        <v>0.41904227272572131</v>
      </c>
      <c r="ES123">
        <v>117</v>
      </c>
      <c r="ET123">
        <v>-23.013480350595302</v>
      </c>
      <c r="EU123" s="5">
        <f t="shared" si="275"/>
        <v>-0.58478653371060219</v>
      </c>
      <c r="EV123" s="5">
        <f t="shared" si="276"/>
        <v>0.58478653371060219</v>
      </c>
      <c r="EW123">
        <v>-0.39646979421377199</v>
      </c>
      <c r="EX123" s="16">
        <f t="shared" si="277"/>
        <v>396.46979421377199</v>
      </c>
      <c r="EY123" s="6">
        <f t="shared" si="172"/>
        <v>0.92922608018852804</v>
      </c>
      <c r="EZ123" s="14">
        <f t="shared" si="278"/>
        <v>1.4619663342765054E-2</v>
      </c>
      <c r="FA123" s="6">
        <f t="shared" si="279"/>
        <v>6.3560019023856759E-2</v>
      </c>
      <c r="FB123" s="1"/>
      <c r="FC123" s="5"/>
      <c r="FD123" s="5"/>
      <c r="FE123" s="5"/>
      <c r="FF123" s="6"/>
      <c r="FG123" s="16"/>
      <c r="FH123" s="6"/>
      <c r="FI123" s="14"/>
      <c r="FJ123" s="6"/>
      <c r="FK123" s="27">
        <f t="shared" si="226"/>
        <v>3.528782544890416</v>
      </c>
      <c r="FL123" s="22">
        <f t="shared" si="227"/>
        <v>1.4622147645770543E-2</v>
      </c>
      <c r="FM123" s="27">
        <f t="shared" si="268"/>
        <v>0.24133134409370546</v>
      </c>
      <c r="FN123" s="19">
        <f t="shared" si="269"/>
        <v>265.50894859104301</v>
      </c>
    </row>
    <row r="124" spans="6:170" x14ac:dyDescent="0.25">
      <c r="F124" s="1">
        <v>118</v>
      </c>
      <c r="G124" s="1">
        <v>-6.6098189500747804</v>
      </c>
      <c r="H124" s="5">
        <f t="shared" si="230"/>
        <v>-0.39333631870685082</v>
      </c>
      <c r="I124" s="5">
        <f t="shared" si="231"/>
        <v>0.39333631870685082</v>
      </c>
      <c r="J124" s="5">
        <v>-1.50631722062826</v>
      </c>
      <c r="K124" s="16">
        <f t="shared" si="145"/>
        <v>1506.31722062826</v>
      </c>
      <c r="L124" s="5">
        <f t="shared" si="146"/>
        <v>3.5304309858474845</v>
      </c>
      <c r="M124" s="16">
        <f t="shared" si="174"/>
        <v>37657.930515706503</v>
      </c>
      <c r="N124" s="5">
        <f t="shared" si="175"/>
        <v>3.5304309858474849</v>
      </c>
      <c r="O124" s="14">
        <f t="shared" si="147"/>
        <v>9.8334079676712701E-3</v>
      </c>
      <c r="P124" s="6">
        <f t="shared" si="176"/>
        <v>0.35902415494752987</v>
      </c>
      <c r="Q124" s="1"/>
      <c r="R124" s="1"/>
      <c r="S124" s="5"/>
      <c r="T124" s="5"/>
      <c r="U124" s="1"/>
      <c r="V124" s="16"/>
      <c r="W124" s="6"/>
      <c r="X124" s="14"/>
      <c r="Y124" s="6"/>
      <c r="Z124" s="1"/>
      <c r="AA124" s="5"/>
      <c r="AB124" s="5"/>
      <c r="AC124" s="5"/>
      <c r="AD124" s="6"/>
      <c r="AE124" s="16"/>
      <c r="AF124" s="6"/>
      <c r="AG124" s="14"/>
      <c r="AH124" s="6"/>
      <c r="AI124" s="27"/>
      <c r="AJ124" s="22"/>
      <c r="AK124" s="27"/>
      <c r="AM124">
        <v>118</v>
      </c>
      <c r="AN124">
        <v>-6.6421595460554004</v>
      </c>
      <c r="AO124" s="5">
        <f t="shared" si="233"/>
        <v>-0.3931796702474708</v>
      </c>
      <c r="AP124" s="5">
        <f t="shared" si="234"/>
        <v>0.3931796702474708</v>
      </c>
      <c r="AQ124">
        <v>-1.5229623764753299</v>
      </c>
      <c r="AR124" s="16">
        <f t="shared" si="282"/>
        <v>1522.9623764753298</v>
      </c>
      <c r="AS124" s="5">
        <f t="shared" si="283"/>
        <v>3.5694430698640547</v>
      </c>
      <c r="AT124" s="16">
        <f t="shared" si="186"/>
        <v>38074.059411883245</v>
      </c>
      <c r="AU124" s="5">
        <f t="shared" si="187"/>
        <v>3.5694430698640542</v>
      </c>
      <c r="AV124" s="14">
        <f t="shared" si="284"/>
        <v>9.8294917561867704E-3</v>
      </c>
      <c r="AW124" s="6">
        <f t="shared" si="188"/>
        <v>0.36313607645252005</v>
      </c>
      <c r="AX124" s="1"/>
      <c r="AY124" s="1"/>
      <c r="AZ124" s="5"/>
      <c r="BA124" s="5"/>
      <c r="BB124" s="1"/>
      <c r="BC124" s="16"/>
      <c r="BD124" s="6"/>
      <c r="BE124" s="14"/>
      <c r="BF124" s="6"/>
      <c r="BG124">
        <v>119</v>
      </c>
      <c r="BH124">
        <v>-22.995891159358401</v>
      </c>
      <c r="BI124" s="5">
        <f t="shared" si="236"/>
        <v>-0.58734813649030215</v>
      </c>
      <c r="BJ124" s="5">
        <f t="shared" si="237"/>
        <v>0.58734813649030215</v>
      </c>
      <c r="BK124">
        <v>-2.1094793453812599</v>
      </c>
      <c r="BL124" s="16">
        <f t="shared" si="192"/>
        <v>2573.20757955313</v>
      </c>
      <c r="BM124" s="6">
        <f t="shared" si="238"/>
        <v>6.0309552645776492</v>
      </c>
      <c r="BN124" s="14">
        <f t="shared" si="239"/>
        <v>1.4683703412257554E-2</v>
      </c>
      <c r="BO124" s="6">
        <f t="shared" si="240"/>
        <v>0.41072439937346955</v>
      </c>
      <c r="BP124" s="27">
        <f t="shared" si="194"/>
        <v>4.8001991672208515</v>
      </c>
      <c r="BQ124" s="22">
        <f t="shared" si="195"/>
        <v>1.2256597584222161E-2</v>
      </c>
      <c r="BR124" s="27">
        <f t="shared" si="280"/>
        <v>0.39164206332433699</v>
      </c>
      <c r="BS124" s="19">
        <f t="shared" si="281"/>
        <v>498.03470819208707</v>
      </c>
      <c r="BT124">
        <v>118</v>
      </c>
      <c r="BU124">
        <v>-6.5600887918540502</v>
      </c>
      <c r="BV124" s="5">
        <f t="shared" si="241"/>
        <v>-0.58976794540585065</v>
      </c>
      <c r="BW124" s="5">
        <f t="shared" si="242"/>
        <v>0.58976794540585065</v>
      </c>
      <c r="BX124">
        <v>-0.73811914771795295</v>
      </c>
      <c r="BY124" s="16">
        <f t="shared" si="157"/>
        <v>738.11914771795296</v>
      </c>
      <c r="BZ124" s="5">
        <f t="shared" si="158"/>
        <v>1.7299667524639524</v>
      </c>
      <c r="CA124" s="16">
        <f t="shared" si="198"/>
        <v>18452.978692948825</v>
      </c>
      <c r="CB124" s="5">
        <f t="shared" si="199"/>
        <v>1.7299667524639526</v>
      </c>
      <c r="CC124" s="14">
        <f t="shared" si="159"/>
        <v>1.4744198635146265E-2</v>
      </c>
      <c r="CD124" s="6">
        <f t="shared" si="200"/>
        <v>0.11733202972050102</v>
      </c>
      <c r="CE124" s="1"/>
      <c r="CF124" s="1"/>
      <c r="CG124" s="5"/>
      <c r="CH124" s="5"/>
      <c r="CI124" s="1"/>
      <c r="CJ124" s="16"/>
      <c r="CK124" s="6"/>
      <c r="CL124" s="14"/>
      <c r="CM124" s="6"/>
      <c r="CN124" s="1"/>
      <c r="CO124" s="5"/>
      <c r="CP124" s="5"/>
      <c r="CQ124" s="5"/>
      <c r="CR124" s="6"/>
      <c r="CS124" s="16"/>
      <c r="CT124" s="6"/>
      <c r="CU124" s="14"/>
      <c r="CV124" s="6"/>
      <c r="CW124" s="27"/>
      <c r="CX124" s="22"/>
      <c r="CY124" s="27"/>
      <c r="CZ124" s="37"/>
      <c r="DA124">
        <v>118</v>
      </c>
      <c r="DB124">
        <v>-6.9391716374391601</v>
      </c>
      <c r="DC124" s="5">
        <f t="shared" si="249"/>
        <v>-0.59010503761675981</v>
      </c>
      <c r="DD124" s="5">
        <f t="shared" si="250"/>
        <v>0.59010503761675981</v>
      </c>
      <c r="DE124">
        <v>-1.56572591513395</v>
      </c>
      <c r="DF124" s="16">
        <f t="shared" si="163"/>
        <v>1565.7259151339499</v>
      </c>
      <c r="DG124" s="5">
        <f t="shared" si="164"/>
        <v>3.6696701135951955</v>
      </c>
      <c r="DH124" s="16">
        <f t="shared" si="210"/>
        <v>39143.147878348747</v>
      </c>
      <c r="DI124" s="5">
        <f t="shared" si="211"/>
        <v>3.6696701135951955</v>
      </c>
      <c r="DJ124" s="14">
        <f t="shared" si="165"/>
        <v>1.4752625940418995E-2</v>
      </c>
      <c r="DK124" s="6">
        <f t="shared" si="212"/>
        <v>0.24874690976479621</v>
      </c>
      <c r="DL124" s="1"/>
      <c r="DM124" s="1"/>
      <c r="DN124" s="5"/>
      <c r="DO124" s="5"/>
      <c r="DP124" s="1"/>
      <c r="DQ124" s="16"/>
      <c r="DR124" s="6"/>
      <c r="DS124" s="14"/>
      <c r="DT124" s="6"/>
      <c r="DU124" s="1"/>
      <c r="DV124" s="5"/>
      <c r="DW124" s="5"/>
      <c r="DX124" s="5"/>
      <c r="DY124" s="6"/>
      <c r="DZ124" s="16"/>
      <c r="EA124" s="6"/>
      <c r="EB124" s="14"/>
      <c r="EC124" s="6"/>
      <c r="ED124" s="27">
        <f t="shared" si="218"/>
        <v>3.6696701135951955</v>
      </c>
      <c r="EE124" s="22">
        <f t="shared" si="219"/>
        <v>1.4752625940418995E-2</v>
      </c>
      <c r="EF124" s="27">
        <f t="shared" si="257"/>
        <v>0.24874690976479621</v>
      </c>
      <c r="EG124" s="19">
        <f t="shared" si="258"/>
        <v>452.37275868823963</v>
      </c>
      <c r="EH124">
        <v>118</v>
      </c>
      <c r="EI124">
        <v>-8.61514060557821</v>
      </c>
      <c r="EJ124" s="5">
        <f t="shared" si="259"/>
        <v>-0.59023789078402089</v>
      </c>
      <c r="EK124" s="5">
        <f t="shared" si="260"/>
        <v>0.59023789078402089</v>
      </c>
      <c r="EL124">
        <v>-0.147805921733379</v>
      </c>
      <c r="EM124" s="16">
        <f t="shared" si="169"/>
        <v>147.80592173337899</v>
      </c>
      <c r="EN124" s="5">
        <f t="shared" si="170"/>
        <v>0.34642012906260705</v>
      </c>
      <c r="EO124" s="16">
        <f t="shared" si="220"/>
        <v>3695.148043334475</v>
      </c>
      <c r="EP124" s="5">
        <f t="shared" si="221"/>
        <v>0.34642012906260705</v>
      </c>
      <c r="EQ124" s="14">
        <f t="shared" si="171"/>
        <v>1.4755947269600523E-2</v>
      </c>
      <c r="ER124" s="6">
        <f t="shared" si="222"/>
        <v>2.3476644551060761E-2</v>
      </c>
      <c r="ES124">
        <v>118</v>
      </c>
      <c r="ET124">
        <v>-23.018438758622601</v>
      </c>
      <c r="EU124" s="5">
        <f t="shared" si="275"/>
        <v>-0.58974494173790148</v>
      </c>
      <c r="EV124" s="5">
        <f t="shared" si="276"/>
        <v>0.58974494173790148</v>
      </c>
      <c r="EW124">
        <v>-0.39113257080316499</v>
      </c>
      <c r="EX124" s="16">
        <f t="shared" si="277"/>
        <v>391.13257080316498</v>
      </c>
      <c r="EY124" s="6">
        <f t="shared" si="172"/>
        <v>0.91671696281991799</v>
      </c>
      <c r="EZ124" s="14">
        <f t="shared" si="278"/>
        <v>1.4743623543447538E-2</v>
      </c>
      <c r="FA124" s="6">
        <f t="shared" si="279"/>
        <v>6.217718189280081E-2</v>
      </c>
      <c r="FB124" s="1"/>
      <c r="FC124" s="5"/>
      <c r="FD124" s="5"/>
      <c r="FE124" s="5"/>
      <c r="FF124" s="6"/>
      <c r="FG124" s="16"/>
      <c r="FH124" s="6"/>
      <c r="FI124" s="14"/>
      <c r="FJ124" s="6"/>
      <c r="FK124" s="27">
        <f t="shared" si="226"/>
        <v>0.63156854594126255</v>
      </c>
      <c r="FL124" s="22">
        <f t="shared" si="227"/>
        <v>1.4749785406524031E-2</v>
      </c>
      <c r="FM124" s="27">
        <f t="shared" si="268"/>
        <v>4.2818829463234849E-2</v>
      </c>
      <c r="FN124" s="19">
        <f t="shared" si="269"/>
        <v>80.01577524336534</v>
      </c>
    </row>
    <row r="125" spans="6:170" x14ac:dyDescent="0.25">
      <c r="F125" s="1">
        <v>119</v>
      </c>
      <c r="G125" s="1">
        <v>-6.6131784634821198</v>
      </c>
      <c r="H125" s="5">
        <f t="shared" si="230"/>
        <v>-0.39669583211419024</v>
      </c>
      <c r="I125" s="5">
        <f t="shared" si="231"/>
        <v>0.39669583211419024</v>
      </c>
      <c r="J125" s="5">
        <v>-1.52354463934898</v>
      </c>
      <c r="K125" s="16">
        <f t="shared" si="145"/>
        <v>1523.5446393489799</v>
      </c>
      <c r="L125" s="5">
        <f t="shared" si="146"/>
        <v>3.5708077484741718</v>
      </c>
      <c r="M125" s="16">
        <f t="shared" si="174"/>
        <v>38088.6159837245</v>
      </c>
      <c r="N125" s="5">
        <f t="shared" si="175"/>
        <v>3.5708077484741718</v>
      </c>
      <c r="O125" s="14">
        <f t="shared" si="147"/>
        <v>9.9173958028547556E-3</v>
      </c>
      <c r="P125" s="6">
        <f t="shared" si="176"/>
        <v>0.36005498010337578</v>
      </c>
      <c r="Q125" s="1"/>
      <c r="R125" s="1"/>
      <c r="S125" s="5"/>
      <c r="T125" s="5"/>
      <c r="U125" s="1"/>
      <c r="V125" s="16"/>
      <c r="W125" s="6"/>
      <c r="X125" s="14"/>
      <c r="Y125" s="6"/>
      <c r="Z125" s="1"/>
      <c r="AA125" s="5"/>
      <c r="AB125" s="5"/>
      <c r="AC125" s="5"/>
      <c r="AD125" s="6"/>
      <c r="AE125" s="16"/>
      <c r="AF125" s="6"/>
      <c r="AG125" s="14"/>
      <c r="AH125" s="6"/>
      <c r="AI125" s="27"/>
      <c r="AJ125" s="22"/>
      <c r="AK125" s="27"/>
      <c r="AM125">
        <v>119</v>
      </c>
      <c r="AN125">
        <v>-6.6456012021150501</v>
      </c>
      <c r="AO125" s="5">
        <f t="shared" si="233"/>
        <v>-0.39662132630712055</v>
      </c>
      <c r="AP125" s="5">
        <f t="shared" si="234"/>
        <v>0.39662132630712055</v>
      </c>
      <c r="AQ125">
        <v>-1.5224806964397399</v>
      </c>
      <c r="AR125" s="16">
        <f t="shared" si="282"/>
        <v>1522.4806964397399</v>
      </c>
      <c r="AS125" s="5">
        <f t="shared" si="283"/>
        <v>3.5683141322806406</v>
      </c>
      <c r="AT125" s="16">
        <f t="shared" si="186"/>
        <v>38062.017410993496</v>
      </c>
      <c r="AU125" s="5">
        <f t="shared" si="187"/>
        <v>3.5683141322806406</v>
      </c>
      <c r="AV125" s="14">
        <f t="shared" si="284"/>
        <v>9.9155331576780137E-3</v>
      </c>
      <c r="AW125" s="6">
        <f t="shared" si="188"/>
        <v>0.35987113103621116</v>
      </c>
      <c r="AX125" s="1"/>
      <c r="AY125" s="1"/>
      <c r="AZ125" s="5"/>
      <c r="BA125" s="5"/>
      <c r="BB125" s="1"/>
      <c r="BC125" s="16"/>
      <c r="BD125" s="6"/>
      <c r="BE125" s="14"/>
      <c r="BF125" s="6"/>
      <c r="BG125">
        <v>120</v>
      </c>
      <c r="BH125">
        <v>-23.000671871035799</v>
      </c>
      <c r="BI125" s="5">
        <f t="shared" si="236"/>
        <v>-0.59212884816770028</v>
      </c>
      <c r="BJ125" s="5">
        <f t="shared" si="237"/>
        <v>0.59212884816770028</v>
      </c>
      <c r="BK125">
        <v>-2.2031994536519099</v>
      </c>
      <c r="BL125" s="16">
        <f t="shared" si="192"/>
        <v>2651.2712240219098</v>
      </c>
      <c r="BM125" s="6">
        <f t="shared" si="238"/>
        <v>6.2139169313013518</v>
      </c>
      <c r="BN125" s="14">
        <f t="shared" si="239"/>
        <v>1.4803221204192507E-2</v>
      </c>
      <c r="BO125" s="6">
        <f t="shared" si="240"/>
        <v>0.41976789008202298</v>
      </c>
      <c r="BP125" s="27">
        <f t="shared" si="194"/>
        <v>4.8911155317909962</v>
      </c>
      <c r="BQ125" s="22">
        <f t="shared" si="195"/>
        <v>1.2359377180935261E-2</v>
      </c>
      <c r="BR125" s="27">
        <f t="shared" si="280"/>
        <v>0.39574126270178889</v>
      </c>
      <c r="BS125" s="19">
        <f t="shared" si="281"/>
        <v>502.0115059260923</v>
      </c>
      <c r="BT125">
        <v>119</v>
      </c>
      <c r="BU125">
        <v>-6.5652123699423903</v>
      </c>
      <c r="BV125" s="5">
        <f t="shared" si="241"/>
        <v>-0.59489152349419072</v>
      </c>
      <c r="BW125" s="5">
        <f t="shared" si="242"/>
        <v>0.59489152349419072</v>
      </c>
      <c r="BX125">
        <v>-0.75550302863120999</v>
      </c>
      <c r="BY125" s="16">
        <f t="shared" si="157"/>
        <v>755.50302863120999</v>
      </c>
      <c r="BZ125" s="5">
        <f t="shared" si="158"/>
        <v>1.7707102233543985</v>
      </c>
      <c r="CA125" s="16">
        <f t="shared" si="198"/>
        <v>18887.575715780251</v>
      </c>
      <c r="CB125" s="5">
        <f t="shared" si="199"/>
        <v>1.7707102233543985</v>
      </c>
      <c r="CC125" s="14">
        <f t="shared" si="159"/>
        <v>1.4872288087354768E-2</v>
      </c>
      <c r="CD125" s="6">
        <f t="shared" si="200"/>
        <v>0.11906104917776257</v>
      </c>
      <c r="CE125" s="1"/>
      <c r="CF125" s="1"/>
      <c r="CG125" s="5"/>
      <c r="CH125" s="5"/>
      <c r="CI125" s="1"/>
      <c r="CJ125" s="16"/>
      <c r="CK125" s="6"/>
      <c r="CL125" s="14"/>
      <c r="CM125" s="6"/>
      <c r="CN125" s="1"/>
      <c r="CO125" s="5"/>
      <c r="CP125" s="5"/>
      <c r="CQ125" s="5"/>
      <c r="CR125" s="6"/>
      <c r="CS125" s="16"/>
      <c r="CT125" s="6"/>
      <c r="CU125" s="14"/>
      <c r="CV125" s="6"/>
      <c r="CW125" s="27"/>
      <c r="CX125" s="22"/>
      <c r="CY125" s="27"/>
      <c r="CZ125" s="37"/>
      <c r="DA125">
        <v>119</v>
      </c>
      <c r="DB125">
        <v>-6.9440706270852903</v>
      </c>
      <c r="DC125" s="5">
        <f t="shared" si="249"/>
        <v>-0.59500402726289003</v>
      </c>
      <c r="DD125" s="5">
        <f t="shared" si="250"/>
        <v>0.59500402726289003</v>
      </c>
      <c r="DE125">
        <v>-1.5861464664339999</v>
      </c>
      <c r="DF125" s="16">
        <f t="shared" si="163"/>
        <v>1586.1464664339999</v>
      </c>
      <c r="DG125" s="5">
        <f t="shared" si="164"/>
        <v>3.7175307807046876</v>
      </c>
      <c r="DH125" s="16">
        <f t="shared" si="210"/>
        <v>39653.661660849997</v>
      </c>
      <c r="DI125" s="5">
        <f t="shared" si="211"/>
        <v>3.7175307807046876</v>
      </c>
      <c r="DJ125" s="14">
        <f t="shared" si="165"/>
        <v>1.4875100681572251E-2</v>
      </c>
      <c r="DK125" s="6">
        <f t="shared" si="212"/>
        <v>0.24991634411658695</v>
      </c>
      <c r="DL125" s="1"/>
      <c r="DM125" s="1"/>
      <c r="DN125" s="5"/>
      <c r="DO125" s="5"/>
      <c r="DP125" s="1"/>
      <c r="DQ125" s="16"/>
      <c r="DR125" s="6"/>
      <c r="DS125" s="14"/>
      <c r="DT125" s="6"/>
      <c r="DU125" s="1"/>
      <c r="DV125" s="5"/>
      <c r="DW125" s="5"/>
      <c r="DX125" s="5"/>
      <c r="DY125" s="6"/>
      <c r="DZ125" s="16"/>
      <c r="EA125" s="6"/>
      <c r="EB125" s="14"/>
      <c r="EC125" s="6"/>
      <c r="ED125" s="27">
        <f t="shared" si="218"/>
        <v>3.7175307807046876</v>
      </c>
      <c r="EE125" s="22">
        <f t="shared" si="219"/>
        <v>1.4875100681572251E-2</v>
      </c>
      <c r="EF125" s="27">
        <f t="shared" si="257"/>
        <v>0.24991634411658695</v>
      </c>
      <c r="EG125" s="19">
        <f t="shared" si="258"/>
        <v>468.60744388032958</v>
      </c>
      <c r="EH125">
        <v>119</v>
      </c>
      <c r="EI125">
        <v>-8.6202092821999603</v>
      </c>
      <c r="EJ125" s="5">
        <f t="shared" si="259"/>
        <v>-0.59530656740577115</v>
      </c>
      <c r="EK125" s="5">
        <f t="shared" si="260"/>
        <v>0.59530656740577115</v>
      </c>
      <c r="EL125">
        <v>-0.14611203223466901</v>
      </c>
      <c r="EM125" s="16">
        <f t="shared" si="169"/>
        <v>146.11203223466902</v>
      </c>
      <c r="EN125" s="5">
        <f t="shared" si="170"/>
        <v>0.34245007555000551</v>
      </c>
      <c r="EO125" s="16">
        <f t="shared" si="220"/>
        <v>3652.8008058667256</v>
      </c>
      <c r="EP125" s="5">
        <f t="shared" si="221"/>
        <v>0.34245007555000556</v>
      </c>
      <c r="EQ125" s="14">
        <f t="shared" si="171"/>
        <v>1.4882664185144279E-2</v>
      </c>
      <c r="ER125" s="6">
        <f t="shared" si="222"/>
        <v>2.3009998162280356E-2</v>
      </c>
      <c r="ES125">
        <v>119</v>
      </c>
      <c r="ET125">
        <v>-23.0235639199594</v>
      </c>
      <c r="EU125" s="5">
        <f t="shared" si="275"/>
        <v>-0.59487010307470101</v>
      </c>
      <c r="EV125" s="5">
        <f t="shared" si="276"/>
        <v>0.59487010307470101</v>
      </c>
      <c r="EW125">
        <v>-0.38665775209665298</v>
      </c>
      <c r="EX125" s="16">
        <f t="shared" si="277"/>
        <v>386.65775209665298</v>
      </c>
      <c r="EY125" s="6">
        <f t="shared" si="172"/>
        <v>0.90622910647653043</v>
      </c>
      <c r="EZ125" s="14">
        <f t="shared" si="278"/>
        <v>1.4871752576867524E-2</v>
      </c>
      <c r="FA125" s="6">
        <f t="shared" si="279"/>
        <v>6.093626839153693E-2</v>
      </c>
      <c r="FB125" s="1"/>
      <c r="FC125" s="5"/>
      <c r="FD125" s="5"/>
      <c r="FE125" s="5"/>
      <c r="FF125" s="6"/>
      <c r="FG125" s="16"/>
      <c r="FH125" s="6"/>
      <c r="FI125" s="14"/>
      <c r="FJ125" s="6"/>
      <c r="FK125" s="27">
        <f t="shared" si="226"/>
        <v>0.62433959101326797</v>
      </c>
      <c r="FL125" s="22">
        <f t="shared" si="227"/>
        <v>1.4877208381005902E-2</v>
      </c>
      <c r="FM125" s="27">
        <f t="shared" si="268"/>
        <v>4.1966179072303489E-2</v>
      </c>
      <c r="FN125" s="19">
        <f t="shared" si="269"/>
        <v>74.412376175532728</v>
      </c>
    </row>
    <row r="126" spans="6:170" x14ac:dyDescent="0.25">
      <c r="F126" s="1">
        <v>120</v>
      </c>
      <c r="G126" s="1">
        <v>-6.6165529711831397</v>
      </c>
      <c r="H126" s="5">
        <f t="shared" si="230"/>
        <v>-0.40007033981521012</v>
      </c>
      <c r="I126" s="5">
        <f t="shared" si="231"/>
        <v>0.40007033981521012</v>
      </c>
      <c r="J126" s="5">
        <v>-1.52622628957033</v>
      </c>
      <c r="K126" s="16">
        <f t="shared" si="145"/>
        <v>1526.22628957033</v>
      </c>
      <c r="L126" s="5">
        <f t="shared" si="146"/>
        <v>3.5770928661804611</v>
      </c>
      <c r="M126" s="16">
        <f t="shared" si="174"/>
        <v>38155.657239258253</v>
      </c>
      <c r="N126" s="5">
        <f t="shared" si="175"/>
        <v>3.5770928661804615</v>
      </c>
      <c r="O126" s="14">
        <f t="shared" si="147"/>
        <v>1.0001758495380254E-2</v>
      </c>
      <c r="P126" s="6">
        <f t="shared" si="176"/>
        <v>0.35764639466476789</v>
      </c>
      <c r="Q126" s="1"/>
      <c r="R126" s="1"/>
      <c r="S126" s="5"/>
      <c r="T126" s="5"/>
      <c r="U126" s="1"/>
      <c r="V126" s="16"/>
      <c r="W126" s="6"/>
      <c r="X126" s="14"/>
      <c r="Y126" s="6"/>
      <c r="Z126" s="1"/>
      <c r="AA126" s="5"/>
      <c r="AB126" s="5"/>
      <c r="AC126" s="5"/>
      <c r="AD126" s="6"/>
      <c r="AE126" s="16"/>
      <c r="AF126" s="6"/>
      <c r="AG126" s="14"/>
      <c r="AH126" s="6"/>
      <c r="AI126" s="27"/>
      <c r="AJ126" s="22"/>
      <c r="AK126" s="27"/>
      <c r="AM126">
        <v>120</v>
      </c>
      <c r="AN126">
        <v>-6.6486913304636701</v>
      </c>
      <c r="AO126" s="5">
        <f t="shared" si="233"/>
        <v>-0.39971145465574054</v>
      </c>
      <c r="AP126" s="5">
        <f t="shared" si="234"/>
        <v>0.39971145465574054</v>
      </c>
      <c r="AQ126">
        <v>-1.5209378674626399</v>
      </c>
      <c r="AR126" s="16">
        <f t="shared" si="282"/>
        <v>1520.9378674626398</v>
      </c>
      <c r="AS126" s="5">
        <f t="shared" si="283"/>
        <v>3.5646981268655615</v>
      </c>
      <c r="AT126" s="16">
        <f t="shared" si="186"/>
        <v>38023.446686565992</v>
      </c>
      <c r="AU126" s="5">
        <f t="shared" si="187"/>
        <v>3.564698126865562</v>
      </c>
      <c r="AV126" s="14">
        <f t="shared" si="284"/>
        <v>9.9927863663935128E-3</v>
      </c>
      <c r="AW126" s="6">
        <f t="shared" si="188"/>
        <v>0.35672714257696009</v>
      </c>
      <c r="AX126" s="1"/>
      <c r="AY126" s="1"/>
      <c r="AZ126" s="5"/>
      <c r="BA126" s="5"/>
      <c r="BB126" s="1"/>
      <c r="BC126" s="16"/>
      <c r="BD126" s="6"/>
      <c r="BE126" s="14"/>
      <c r="BF126" s="6"/>
      <c r="BG126">
        <v>121</v>
      </c>
      <c r="BH126">
        <v>-23.0057142377944</v>
      </c>
      <c r="BI126" s="5">
        <f t="shared" si="236"/>
        <v>-0.59717121492630199</v>
      </c>
      <c r="BJ126" s="5">
        <f t="shared" si="237"/>
        <v>0.59717121492630199</v>
      </c>
      <c r="BK126">
        <v>-2.2732751443982102</v>
      </c>
      <c r="BL126" s="16">
        <f t="shared" si="192"/>
        <v>2733.3883568644501</v>
      </c>
      <c r="BM126" s="6">
        <f t="shared" si="238"/>
        <v>6.4063789614010549</v>
      </c>
      <c r="BN126" s="14">
        <f t="shared" si="239"/>
        <v>1.492928037315755E-2</v>
      </c>
      <c r="BO126" s="6">
        <f t="shared" si="240"/>
        <v>0.42911505452865328</v>
      </c>
      <c r="BP126" s="27">
        <f t="shared" si="194"/>
        <v>4.9855385441333082</v>
      </c>
      <c r="BQ126" s="22">
        <f t="shared" si="195"/>
        <v>1.2461033369775531E-2</v>
      </c>
      <c r="BR126" s="27">
        <f t="shared" si="280"/>
        <v>0.40009029718400602</v>
      </c>
      <c r="BS126" s="19">
        <f t="shared" si="281"/>
        <v>518.80733876871125</v>
      </c>
      <c r="BT126">
        <v>120</v>
      </c>
      <c r="BU126">
        <v>-6.5701054922562099</v>
      </c>
      <c r="BV126" s="5">
        <f t="shared" si="241"/>
        <v>-0.59978464580801027</v>
      </c>
      <c r="BW126" s="5">
        <f t="shared" si="242"/>
        <v>0.59978464580801027</v>
      </c>
      <c r="BX126">
        <v>-0.77365338802337602</v>
      </c>
      <c r="BY126" s="16">
        <f t="shared" si="157"/>
        <v>773.65338802337601</v>
      </c>
      <c r="BZ126" s="5">
        <f t="shared" si="158"/>
        <v>1.8132501281797877</v>
      </c>
      <c r="CA126" s="16">
        <f t="shared" si="198"/>
        <v>19341.334700584401</v>
      </c>
      <c r="CB126" s="5">
        <f t="shared" si="199"/>
        <v>1.8132501281797877</v>
      </c>
      <c r="CC126" s="14">
        <f t="shared" si="159"/>
        <v>1.4994616145200257E-2</v>
      </c>
      <c r="CD126" s="6">
        <f t="shared" si="200"/>
        <v>0.12092674534787641</v>
      </c>
      <c r="CE126" s="1"/>
      <c r="CF126" s="1"/>
      <c r="CG126" s="5"/>
      <c r="CH126" s="5"/>
      <c r="CI126" s="1"/>
      <c r="CJ126" s="16"/>
      <c r="CK126" s="6"/>
      <c r="CL126" s="14"/>
      <c r="CM126" s="6"/>
      <c r="CN126" s="1"/>
      <c r="CO126" s="5"/>
      <c r="CP126" s="5"/>
      <c r="CQ126" s="5"/>
      <c r="CR126" s="6"/>
      <c r="CS126" s="16"/>
      <c r="CT126" s="6"/>
      <c r="CU126" s="14"/>
      <c r="CV126" s="6"/>
      <c r="CW126" s="27"/>
      <c r="CX126" s="22"/>
      <c r="CY126" s="27"/>
      <c r="CZ126" s="37"/>
      <c r="DA126">
        <v>120</v>
      </c>
      <c r="DB126">
        <v>-6.9490435637449401</v>
      </c>
      <c r="DC126" s="5">
        <f t="shared" si="249"/>
        <v>-0.59997696392253985</v>
      </c>
      <c r="DD126" s="5">
        <f t="shared" si="250"/>
        <v>0.59997696392253985</v>
      </c>
      <c r="DE126">
        <v>-1.63028985261917</v>
      </c>
      <c r="DF126" s="16">
        <f t="shared" si="163"/>
        <v>1630.28985261917</v>
      </c>
      <c r="DG126" s="5">
        <f t="shared" si="164"/>
        <v>3.8209918420761797</v>
      </c>
      <c r="DH126" s="16">
        <f t="shared" si="210"/>
        <v>40757.246315479249</v>
      </c>
      <c r="DI126" s="5">
        <f t="shared" si="211"/>
        <v>3.8209918420761797</v>
      </c>
      <c r="DJ126" s="14">
        <f t="shared" si="165"/>
        <v>1.4999424098063496E-2</v>
      </c>
      <c r="DK126" s="6">
        <f t="shared" si="212"/>
        <v>0.25474256992103383</v>
      </c>
      <c r="DL126" s="1"/>
      <c r="DM126" s="1"/>
      <c r="DN126" s="5"/>
      <c r="DO126" s="5"/>
      <c r="DP126" s="1"/>
      <c r="DQ126" s="16"/>
      <c r="DR126" s="6"/>
      <c r="DS126" s="14"/>
      <c r="DT126" s="6"/>
      <c r="DU126" s="1"/>
      <c r="DV126" s="5"/>
      <c r="DW126" s="5"/>
      <c r="DX126" s="5"/>
      <c r="DY126" s="6"/>
      <c r="DZ126" s="16"/>
      <c r="EA126" s="6"/>
      <c r="EB126" s="14"/>
      <c r="EC126" s="6"/>
      <c r="ED126" s="27">
        <f t="shared" si="218"/>
        <v>3.8209918420761797</v>
      </c>
      <c r="EE126" s="22">
        <f t="shared" si="219"/>
        <v>1.4999424098063496E-2</v>
      </c>
      <c r="EF126" s="27">
        <f t="shared" si="257"/>
        <v>0.25474256992103383</v>
      </c>
      <c r="EG126" s="19">
        <f t="shared" si="258"/>
        <v>482.63806178712787</v>
      </c>
      <c r="EH126">
        <v>120</v>
      </c>
      <c r="EI126">
        <v>-8.6249414254043497</v>
      </c>
      <c r="EJ126" s="5">
        <f t="shared" si="259"/>
        <v>-0.60003871061016056</v>
      </c>
      <c r="EK126" s="5">
        <f t="shared" si="260"/>
        <v>0.60003871061016056</v>
      </c>
      <c r="EL126">
        <v>-0.14599151909351299</v>
      </c>
      <c r="EM126" s="16">
        <f t="shared" si="169"/>
        <v>145.99151909351298</v>
      </c>
      <c r="EN126" s="5">
        <f t="shared" si="170"/>
        <v>0.34216762287542102</v>
      </c>
      <c r="EO126" s="16">
        <f t="shared" si="220"/>
        <v>3649.7879773378245</v>
      </c>
      <c r="EP126" s="5">
        <f t="shared" si="221"/>
        <v>0.34216762287542107</v>
      </c>
      <c r="EQ126" s="14">
        <f t="shared" si="171"/>
        <v>1.5000967765254013E-2</v>
      </c>
      <c r="ER126" s="6">
        <f t="shared" si="222"/>
        <v>2.2809703229145436E-2</v>
      </c>
      <c r="ES126">
        <v>120</v>
      </c>
      <c r="ET126">
        <v>-23.0284164831744</v>
      </c>
      <c r="EU126" s="5">
        <f t="shared" si="275"/>
        <v>-0.59972266628970061</v>
      </c>
      <c r="EV126" s="5">
        <f t="shared" si="276"/>
        <v>0.59972266628970061</v>
      </c>
      <c r="EW126">
        <v>-0.38123670965433099</v>
      </c>
      <c r="EX126" s="16">
        <f t="shared" si="277"/>
        <v>381.23670965433098</v>
      </c>
      <c r="EY126" s="6">
        <f t="shared" si="172"/>
        <v>0.89352353825233832</v>
      </c>
      <c r="EZ126" s="14">
        <f t="shared" si="278"/>
        <v>1.4993066657242515E-2</v>
      </c>
      <c r="FA126" s="6">
        <f t="shared" si="279"/>
        <v>5.9595782415915226E-2</v>
      </c>
      <c r="FB126" s="1"/>
      <c r="FC126" s="5"/>
      <c r="FD126" s="5"/>
      <c r="FE126" s="5"/>
      <c r="FF126" s="6"/>
      <c r="FG126" s="16"/>
      <c r="FH126" s="6"/>
      <c r="FI126" s="14"/>
      <c r="FJ126" s="6"/>
      <c r="FK126" s="27">
        <f t="shared" si="226"/>
        <v>0.61784558056387961</v>
      </c>
      <c r="FL126" s="22">
        <f t="shared" si="227"/>
        <v>1.4997017211248263E-2</v>
      </c>
      <c r="FM126" s="27">
        <f t="shared" si="268"/>
        <v>4.1197897679311514E-2</v>
      </c>
      <c r="FN126" s="19">
        <f t="shared" si="269"/>
        <v>56.149571022444427</v>
      </c>
    </row>
    <row r="127" spans="6:170" x14ac:dyDescent="0.25">
      <c r="F127" s="1">
        <v>121</v>
      </c>
      <c r="G127" s="1">
        <v>-6.6198861747273599</v>
      </c>
      <c r="H127" s="5">
        <f t="shared" si="230"/>
        <v>-0.40340354335943029</v>
      </c>
      <c r="I127" s="5">
        <f t="shared" si="231"/>
        <v>0.40340354335943029</v>
      </c>
      <c r="J127" s="5">
        <v>-1.52559708803892</v>
      </c>
      <c r="K127" s="16">
        <f t="shared" si="145"/>
        <v>1525.59708803892</v>
      </c>
      <c r="L127" s="5">
        <f t="shared" si="146"/>
        <v>3.5756181750912184</v>
      </c>
      <c r="M127" s="16">
        <f t="shared" si="174"/>
        <v>38139.927200972998</v>
      </c>
      <c r="N127" s="5">
        <f t="shared" si="175"/>
        <v>3.5756181750912188</v>
      </c>
      <c r="O127" s="14">
        <f t="shared" si="147"/>
        <v>1.0085088583985758E-2</v>
      </c>
      <c r="P127" s="6">
        <f t="shared" si="176"/>
        <v>0.35454504393436748</v>
      </c>
      <c r="Q127" s="1"/>
      <c r="R127" s="1"/>
      <c r="S127" s="5"/>
      <c r="T127" s="5"/>
      <c r="U127" s="1"/>
      <c r="V127" s="16"/>
      <c r="W127" s="6"/>
      <c r="X127" s="14"/>
      <c r="Y127" s="6"/>
      <c r="Z127" s="1"/>
      <c r="AA127" s="5"/>
      <c r="AB127" s="5"/>
      <c r="AC127" s="5"/>
      <c r="AD127" s="6"/>
      <c r="AE127" s="16"/>
      <c r="AF127" s="6"/>
      <c r="AG127" s="14"/>
      <c r="AH127" s="6"/>
      <c r="AI127" s="27"/>
      <c r="AJ127" s="22"/>
      <c r="AK127" s="27"/>
      <c r="AM127">
        <v>121</v>
      </c>
      <c r="AN127">
        <v>-6.6521179922296501</v>
      </c>
      <c r="AO127" s="5">
        <f t="shared" si="233"/>
        <v>-0.40313811642172048</v>
      </c>
      <c r="AP127" s="5">
        <f t="shared" si="234"/>
        <v>0.40313811642172048</v>
      </c>
      <c r="AQ127">
        <v>-1.52193196117878</v>
      </c>
      <c r="AR127" s="16">
        <f t="shared" si="282"/>
        <v>1521.9319611787801</v>
      </c>
      <c r="AS127" s="5">
        <f t="shared" si="283"/>
        <v>3.567028034012766</v>
      </c>
      <c r="AT127" s="16">
        <f t="shared" si="186"/>
        <v>38048.299029469505</v>
      </c>
      <c r="AU127" s="5">
        <f t="shared" si="187"/>
        <v>3.5670280340127665</v>
      </c>
      <c r="AV127" s="14">
        <f t="shared" si="284"/>
        <v>1.0078452910543012E-2</v>
      </c>
      <c r="AW127" s="6">
        <f t="shared" si="188"/>
        <v>0.35392614974480047</v>
      </c>
      <c r="AX127" s="1"/>
      <c r="AY127" s="1"/>
      <c r="AZ127" s="5"/>
      <c r="BA127" s="5"/>
      <c r="BB127" s="1"/>
      <c r="BC127" s="16"/>
      <c r="BD127" s="6"/>
      <c r="BE127" s="14"/>
      <c r="BF127" s="6"/>
      <c r="BG127">
        <v>122</v>
      </c>
      <c r="BH127">
        <v>-23.010530106899498</v>
      </c>
      <c r="BI127" s="5">
        <f t="shared" si="236"/>
        <v>-0.60198708403139989</v>
      </c>
      <c r="BJ127" s="5">
        <f t="shared" si="237"/>
        <v>0.60198708403139989</v>
      </c>
      <c r="BK127">
        <v>-2.3573668673634498</v>
      </c>
      <c r="BL127" s="16">
        <f t="shared" si="192"/>
        <v>2817.5216168165198</v>
      </c>
      <c r="BM127" s="6">
        <f t="shared" si="238"/>
        <v>6.6035662894137177</v>
      </c>
      <c r="BN127" s="14">
        <f t="shared" si="239"/>
        <v>1.5049677100784998E-2</v>
      </c>
      <c r="BO127" s="6">
        <f t="shared" si="240"/>
        <v>0.43878458289774686</v>
      </c>
      <c r="BP127" s="27">
        <f t="shared" si="194"/>
        <v>5.0852971617132416</v>
      </c>
      <c r="BQ127" s="22">
        <f t="shared" si="195"/>
        <v>1.2564065005664005E-2</v>
      </c>
      <c r="BR127" s="27">
        <f t="shared" si="280"/>
        <v>0.40474935137797674</v>
      </c>
      <c r="BS127" s="19">
        <f t="shared" si="281"/>
        <v>565.32322862821684</v>
      </c>
      <c r="BT127">
        <v>121</v>
      </c>
      <c r="BU127">
        <v>-6.5750318627864397</v>
      </c>
      <c r="BV127" s="5">
        <f t="shared" si="241"/>
        <v>-0.60471101633824009</v>
      </c>
      <c r="BW127" s="5">
        <f t="shared" si="242"/>
        <v>0.60471101633824009</v>
      </c>
      <c r="BX127">
        <v>-0.79158302396535896</v>
      </c>
      <c r="BY127" s="16">
        <f t="shared" si="157"/>
        <v>791.58302396535896</v>
      </c>
      <c r="BZ127" s="5">
        <f t="shared" si="158"/>
        <v>1.8552727124188102</v>
      </c>
      <c r="CA127" s="16">
        <f t="shared" si="198"/>
        <v>19789.575599133976</v>
      </c>
      <c r="CB127" s="5">
        <f t="shared" si="199"/>
        <v>1.8552727124188104</v>
      </c>
      <c r="CC127" s="14">
        <f t="shared" si="159"/>
        <v>1.5117775408456002E-2</v>
      </c>
      <c r="CD127" s="6">
        <f t="shared" si="200"/>
        <v>0.122721277588307</v>
      </c>
      <c r="CE127" s="1"/>
      <c r="CF127" s="1"/>
      <c r="CG127" s="5"/>
      <c r="CH127" s="5"/>
      <c r="CI127" s="1"/>
      <c r="CJ127" s="16"/>
      <c r="CK127" s="6"/>
      <c r="CL127" s="14"/>
      <c r="CM127" s="6"/>
      <c r="CN127" s="1"/>
      <c r="CO127" s="5"/>
      <c r="CP127" s="5"/>
      <c r="CQ127" s="5"/>
      <c r="CR127" s="6"/>
      <c r="CS127" s="16"/>
      <c r="CT127" s="6"/>
      <c r="CU127" s="14"/>
      <c r="CV127" s="6"/>
      <c r="CW127" s="27"/>
      <c r="CX127" s="22"/>
      <c r="CY127" s="27"/>
      <c r="CZ127" s="37"/>
      <c r="DA127">
        <v>121</v>
      </c>
      <c r="DB127">
        <v>-6.9540194806368802</v>
      </c>
      <c r="DC127" s="5">
        <f t="shared" si="249"/>
        <v>-0.60495288081447995</v>
      </c>
      <c r="DD127" s="5">
        <f t="shared" si="250"/>
        <v>0.60495288081447995</v>
      </c>
      <c r="DE127">
        <v>-1.68046597391367</v>
      </c>
      <c r="DF127" s="16">
        <f t="shared" si="163"/>
        <v>1680.46597391367</v>
      </c>
      <c r="DG127" s="5">
        <f t="shared" si="164"/>
        <v>3.9385921263601644</v>
      </c>
      <c r="DH127" s="16">
        <f t="shared" si="210"/>
        <v>42011.649347841754</v>
      </c>
      <c r="DI127" s="5">
        <f t="shared" si="211"/>
        <v>3.9385921263601649</v>
      </c>
      <c r="DJ127" s="14">
        <f t="shared" si="165"/>
        <v>1.5123822020361999E-2</v>
      </c>
      <c r="DK127" s="6">
        <f t="shared" si="212"/>
        <v>0.26042306773098961</v>
      </c>
      <c r="DL127" s="1"/>
      <c r="DM127" s="1"/>
      <c r="DN127" s="5"/>
      <c r="DO127" s="5"/>
      <c r="DP127" s="1"/>
      <c r="DQ127" s="16"/>
      <c r="DR127" s="6"/>
      <c r="DS127" s="14"/>
      <c r="DT127" s="6"/>
      <c r="DU127" s="1"/>
      <c r="DV127" s="5"/>
      <c r="DW127" s="5"/>
      <c r="DX127" s="5"/>
      <c r="DY127" s="6"/>
      <c r="DZ127" s="16"/>
      <c r="EA127" s="6"/>
      <c r="EB127" s="14"/>
      <c r="EC127" s="6"/>
      <c r="ED127" s="27">
        <f t="shared" si="218"/>
        <v>3.9385921263601644</v>
      </c>
      <c r="EE127" s="22">
        <f t="shared" si="219"/>
        <v>1.5123822020361999E-2</v>
      </c>
      <c r="EF127" s="27">
        <f t="shared" si="257"/>
        <v>0.26042306773098961</v>
      </c>
      <c r="EG127" s="19">
        <f t="shared" si="258"/>
        <v>497.5641148785063</v>
      </c>
      <c r="EH127">
        <v>121</v>
      </c>
      <c r="EI127">
        <v>-8.6299863998662207</v>
      </c>
      <c r="EJ127" s="5">
        <f t="shared" si="259"/>
        <v>-0.60508368507203159</v>
      </c>
      <c r="EK127" s="5">
        <f t="shared" si="260"/>
        <v>0.60508368507203159</v>
      </c>
      <c r="EL127">
        <v>-0.14920402318239201</v>
      </c>
      <c r="EM127" s="16">
        <f t="shared" si="169"/>
        <v>149.20402318239201</v>
      </c>
      <c r="EN127" s="5">
        <f t="shared" si="170"/>
        <v>0.34969692933373131</v>
      </c>
      <c r="EO127" s="16">
        <f t="shared" si="220"/>
        <v>3730.1005795598003</v>
      </c>
      <c r="EP127" s="5">
        <f t="shared" si="221"/>
        <v>0.34969692933373131</v>
      </c>
      <c r="EQ127" s="14">
        <f t="shared" si="171"/>
        <v>1.512709212680079E-2</v>
      </c>
      <c r="ER127" s="6">
        <f t="shared" si="222"/>
        <v>2.3117260502047876E-2</v>
      </c>
      <c r="ES127">
        <v>121</v>
      </c>
      <c r="ET127">
        <v>-23.0306811803129</v>
      </c>
      <c r="EU127" s="5">
        <f t="shared" si="275"/>
        <v>-0.60198736342820069</v>
      </c>
      <c r="EV127" s="5">
        <f t="shared" si="276"/>
        <v>0.60198736342820069</v>
      </c>
      <c r="EW127">
        <v>-0.372354686260223</v>
      </c>
      <c r="EX127" s="16">
        <f t="shared" si="277"/>
        <v>372.35468626022299</v>
      </c>
      <c r="EY127" s="6">
        <f t="shared" si="172"/>
        <v>0.87270629592239768</v>
      </c>
      <c r="EZ127" s="14">
        <f t="shared" si="278"/>
        <v>1.5049684085705017E-2</v>
      </c>
      <c r="FA127" s="6">
        <f t="shared" si="279"/>
        <v>5.7988346529568698E-2</v>
      </c>
      <c r="FB127" s="1"/>
      <c r="FC127" s="5"/>
      <c r="FD127" s="5"/>
      <c r="FE127" s="5"/>
      <c r="FF127" s="6"/>
      <c r="FG127" s="16"/>
      <c r="FH127" s="6"/>
      <c r="FI127" s="14"/>
      <c r="FJ127" s="6"/>
      <c r="FK127" s="27">
        <f t="shared" si="226"/>
        <v>0.61120161262806449</v>
      </c>
      <c r="FL127" s="22">
        <f t="shared" si="227"/>
        <v>1.5088388106252903E-2</v>
      </c>
      <c r="FM127" s="27">
        <f t="shared" si="268"/>
        <v>4.0508078684347429E-2</v>
      </c>
      <c r="FN127" s="19">
        <f t="shared" si="269"/>
        <v>36.627649726968698</v>
      </c>
    </row>
    <row r="128" spans="6:170" x14ac:dyDescent="0.25">
      <c r="F128" s="1">
        <v>122</v>
      </c>
      <c r="G128" s="1">
        <v>-6.6232455484363202</v>
      </c>
      <c r="H128" s="5">
        <f t="shared" si="230"/>
        <v>-0.40676291706839063</v>
      </c>
      <c r="I128" s="5">
        <f t="shared" si="231"/>
        <v>0.40676291706839063</v>
      </c>
      <c r="J128" s="5">
        <v>-1.5262536704540299</v>
      </c>
      <c r="K128" s="16">
        <f t="shared" si="145"/>
        <v>1526.25367045403</v>
      </c>
      <c r="L128" s="5">
        <f t="shared" si="146"/>
        <v>3.5771570401266324</v>
      </c>
      <c r="M128" s="16">
        <f t="shared" si="174"/>
        <v>38156.341761350748</v>
      </c>
      <c r="N128" s="5">
        <f t="shared" si="175"/>
        <v>3.5771570401266328</v>
      </c>
      <c r="O128" s="14">
        <f t="shared" si="147"/>
        <v>1.0169072926709766E-2</v>
      </c>
      <c r="P128" s="6">
        <f t="shared" si="176"/>
        <v>0.35176825517014287</v>
      </c>
      <c r="Q128" s="1"/>
      <c r="R128" s="1"/>
      <c r="S128" s="5"/>
      <c r="T128" s="5"/>
      <c r="U128" s="1"/>
      <c r="V128" s="16"/>
      <c r="W128" s="6"/>
      <c r="X128" s="14"/>
      <c r="Y128" s="6"/>
      <c r="Z128" s="1"/>
      <c r="AA128" s="5"/>
      <c r="AB128" s="5"/>
      <c r="AC128" s="5"/>
      <c r="AD128" s="6"/>
      <c r="AE128" s="16"/>
      <c r="AF128" s="6"/>
      <c r="AG128" s="14"/>
      <c r="AH128" s="6"/>
      <c r="AI128" s="27"/>
      <c r="AJ128" s="22"/>
      <c r="AK128" s="27"/>
      <c r="AM128">
        <v>122</v>
      </c>
      <c r="AN128">
        <v>-6.6555170868470004</v>
      </c>
      <c r="AO128" s="5">
        <f t="shared" si="233"/>
        <v>-0.40653721103907081</v>
      </c>
      <c r="AP128" s="5">
        <f t="shared" si="234"/>
        <v>0.40653721103907081</v>
      </c>
      <c r="AQ128">
        <v>-1.52133405208588</v>
      </c>
      <c r="AR128" s="16">
        <f t="shared" si="282"/>
        <v>1521.3340520858801</v>
      </c>
      <c r="AS128" s="5">
        <f t="shared" si="283"/>
        <v>3.565626684576281</v>
      </c>
      <c r="AT128" s="16">
        <f t="shared" si="186"/>
        <v>38033.351302146999</v>
      </c>
      <c r="AU128" s="5">
        <f t="shared" si="187"/>
        <v>3.5656266845762814</v>
      </c>
      <c r="AV128" s="14">
        <f t="shared" si="284"/>
        <v>1.016343027597677E-2</v>
      </c>
      <c r="AW128" s="6">
        <f t="shared" si="188"/>
        <v>0.35082905945685761</v>
      </c>
      <c r="AX128" s="1"/>
      <c r="AY128" s="1"/>
      <c r="AZ128" s="5"/>
      <c r="BA128" s="5"/>
      <c r="BB128" s="1"/>
      <c r="BC128" s="16"/>
      <c r="BD128" s="6"/>
      <c r="BE128" s="14"/>
      <c r="BF128" s="6"/>
      <c r="BG128">
        <v>123</v>
      </c>
      <c r="BH128">
        <v>-23.015926935035299</v>
      </c>
      <c r="BI128" s="5">
        <f t="shared" si="236"/>
        <v>-0.60738391216720089</v>
      </c>
      <c r="BJ128" s="5">
        <f t="shared" si="237"/>
        <v>0.60738391216720089</v>
      </c>
      <c r="BK128">
        <v>-2.4055479094386101</v>
      </c>
      <c r="BL128" s="16">
        <f t="shared" si="192"/>
        <v>2914.3536463379901</v>
      </c>
      <c r="BM128" s="6">
        <f t="shared" si="238"/>
        <v>6.8305163586046636</v>
      </c>
      <c r="BN128" s="14">
        <f t="shared" si="239"/>
        <v>1.5184597804180022E-2</v>
      </c>
      <c r="BO128" s="6">
        <f t="shared" si="240"/>
        <v>0.44983189194015766</v>
      </c>
      <c r="BP128" s="27">
        <f t="shared" si="194"/>
        <v>5.1980715215904727</v>
      </c>
      <c r="BQ128" s="22">
        <f t="shared" si="195"/>
        <v>1.2674014040078396E-2</v>
      </c>
      <c r="BR128" s="27">
        <f t="shared" si="280"/>
        <v>0.41013616563409766</v>
      </c>
      <c r="BS128" s="19">
        <f t="shared" si="281"/>
        <v>542.83324910782767</v>
      </c>
      <c r="BT128">
        <v>122</v>
      </c>
      <c r="BU128">
        <v>-6.5800577917013801</v>
      </c>
      <c r="BV128" s="5">
        <f t="shared" si="241"/>
        <v>-0.60973694525318045</v>
      </c>
      <c r="BW128" s="5">
        <f t="shared" si="242"/>
        <v>0.60973694525318045</v>
      </c>
      <c r="BX128">
        <v>-0.80650039017200503</v>
      </c>
      <c r="BY128" s="16">
        <f t="shared" si="157"/>
        <v>806.50039017200504</v>
      </c>
      <c r="BZ128" s="5">
        <f t="shared" si="158"/>
        <v>1.8902352894656367</v>
      </c>
      <c r="CA128" s="16">
        <f t="shared" si="198"/>
        <v>20162.509754300125</v>
      </c>
      <c r="CB128" s="5">
        <f t="shared" si="199"/>
        <v>1.8902352894656369</v>
      </c>
      <c r="CC128" s="14">
        <f t="shared" si="159"/>
        <v>1.5243423631329512E-2</v>
      </c>
      <c r="CD128" s="6">
        <f t="shared" si="200"/>
        <v>0.12400332990685065</v>
      </c>
      <c r="CE128" s="1"/>
      <c r="CF128" s="1"/>
      <c r="CG128" s="5"/>
      <c r="CH128" s="5"/>
      <c r="CI128" s="1"/>
      <c r="CJ128" s="16"/>
      <c r="CK128" s="6"/>
      <c r="CL128" s="14"/>
      <c r="CM128" s="6"/>
      <c r="CN128" s="1"/>
      <c r="CO128" s="5"/>
      <c r="CP128" s="5"/>
      <c r="CQ128" s="5"/>
      <c r="CR128" s="6"/>
      <c r="CS128" s="16"/>
      <c r="CT128" s="6"/>
      <c r="CU128" s="14"/>
      <c r="CV128" s="6"/>
      <c r="CW128" s="27"/>
      <c r="CX128" s="22"/>
      <c r="CY128" s="27"/>
      <c r="CZ128" s="37"/>
      <c r="DA128">
        <v>122</v>
      </c>
      <c r="DB128">
        <v>-6.9590020099191898</v>
      </c>
      <c r="DC128" s="5">
        <f t="shared" si="249"/>
        <v>-0.60993541009678953</v>
      </c>
      <c r="DD128" s="5">
        <f t="shared" si="250"/>
        <v>0.60993541009678953</v>
      </c>
      <c r="DE128">
        <v>-1.7281485721468901</v>
      </c>
      <c r="DF128" s="16">
        <f t="shared" si="163"/>
        <v>1728.14857214689</v>
      </c>
      <c r="DG128" s="5">
        <f t="shared" si="164"/>
        <v>4.0503482159692732</v>
      </c>
      <c r="DH128" s="16">
        <f t="shared" si="210"/>
        <v>43203.714303672248</v>
      </c>
      <c r="DI128" s="5">
        <f t="shared" si="211"/>
        <v>4.0503482159692732</v>
      </c>
      <c r="DJ128" s="14">
        <f t="shared" si="165"/>
        <v>1.5248385252419738E-2</v>
      </c>
      <c r="DK128" s="6">
        <f t="shared" si="212"/>
        <v>0.26562473002356307</v>
      </c>
      <c r="DL128" s="1"/>
      <c r="DM128" s="1"/>
      <c r="DN128" s="5"/>
      <c r="DO128" s="5"/>
      <c r="DP128" s="1"/>
      <c r="DQ128" s="16"/>
      <c r="DR128" s="6"/>
      <c r="DS128" s="14"/>
      <c r="DT128" s="6"/>
      <c r="DU128" s="1"/>
      <c r="DV128" s="5"/>
      <c r="DW128" s="5"/>
      <c r="DX128" s="5"/>
      <c r="DY128" s="6"/>
      <c r="DZ128" s="16"/>
      <c r="EA128" s="6"/>
      <c r="EB128" s="14"/>
      <c r="EC128" s="6"/>
      <c r="ED128" s="27">
        <f t="shared" si="218"/>
        <v>4.0503482159692732</v>
      </c>
      <c r="EE128" s="22">
        <f t="shared" si="219"/>
        <v>1.5248385252419738E-2</v>
      </c>
      <c r="EF128" s="27">
        <f t="shared" si="257"/>
        <v>0.26562473002356307</v>
      </c>
      <c r="EG128" s="19">
        <f t="shared" si="258"/>
        <v>528.58008633838222</v>
      </c>
      <c r="EH128">
        <v>122</v>
      </c>
      <c r="EI128">
        <v>-8.6347869487147495</v>
      </c>
      <c r="EJ128" s="5">
        <f t="shared" si="259"/>
        <v>-0.60988423392056035</v>
      </c>
      <c r="EK128" s="5">
        <f t="shared" si="260"/>
        <v>0.60988423392056035</v>
      </c>
      <c r="EL128">
        <v>-0.14782063663005801</v>
      </c>
      <c r="EM128" s="16">
        <f t="shared" si="169"/>
        <v>147.820636630058</v>
      </c>
      <c r="EN128" s="5">
        <f t="shared" si="170"/>
        <v>0.34645461710169845</v>
      </c>
      <c r="EO128" s="16">
        <f t="shared" si="220"/>
        <v>3695.5159157514499</v>
      </c>
      <c r="EP128" s="5">
        <f t="shared" si="221"/>
        <v>0.34645461710169845</v>
      </c>
      <c r="EQ128" s="14">
        <f t="shared" si="171"/>
        <v>1.5247105848014008E-2</v>
      </c>
      <c r="ER128" s="6">
        <f t="shared" si="222"/>
        <v>2.2722647862172835E-2</v>
      </c>
      <c r="ES128">
        <v>121</v>
      </c>
      <c r="ET128">
        <v>-23.0306811803129</v>
      </c>
      <c r="EU128" s="5">
        <f t="shared" si="275"/>
        <v>-0.60198736342820069</v>
      </c>
      <c r="EV128" s="5">
        <f t="shared" si="276"/>
        <v>0.60198736342820069</v>
      </c>
      <c r="EW128">
        <v>-0.372354686260223</v>
      </c>
      <c r="EX128" s="16">
        <f t="shared" si="277"/>
        <v>372.35468626022299</v>
      </c>
      <c r="EY128" s="6">
        <f t="shared" si="172"/>
        <v>0.87270629592239768</v>
      </c>
      <c r="EZ128" s="14">
        <f t="shared" si="278"/>
        <v>1.5049684085705017E-2</v>
      </c>
      <c r="FA128" s="6">
        <f t="shared" si="279"/>
        <v>5.7988346529568698E-2</v>
      </c>
      <c r="FB128" s="1"/>
      <c r="FC128" s="5"/>
      <c r="FD128" s="5"/>
      <c r="FE128" s="5"/>
      <c r="FF128" s="6"/>
      <c r="FG128" s="16"/>
      <c r="FH128" s="6"/>
      <c r="FI128" s="14"/>
      <c r="FJ128" s="6"/>
      <c r="FK128" s="27">
        <f t="shared" si="226"/>
        <v>0.60958045651204806</v>
      </c>
      <c r="FL128" s="22">
        <f t="shared" si="227"/>
        <v>1.5148394966859512E-2</v>
      </c>
      <c r="FM128" s="27">
        <f t="shared" si="268"/>
        <v>4.0240596963945101E-2</v>
      </c>
      <c r="FN128" s="19">
        <f t="shared" si="269"/>
        <v>79.784985505852518</v>
      </c>
    </row>
    <row r="129" spans="6:170" x14ac:dyDescent="0.25">
      <c r="F129" s="1">
        <v>123</v>
      </c>
      <c r="G129" s="1">
        <v>-6.6265388448076203</v>
      </c>
      <c r="H129" s="5">
        <f t="shared" si="230"/>
        <v>-0.41005621343969079</v>
      </c>
      <c r="I129" s="5">
        <f t="shared" si="231"/>
        <v>0.41005621343969079</v>
      </c>
      <c r="J129" s="5">
        <v>-1.52486134320498</v>
      </c>
      <c r="K129" s="16">
        <f t="shared" si="145"/>
        <v>1524.8613432049799</v>
      </c>
      <c r="L129" s="5">
        <f t="shared" si="146"/>
        <v>3.5738937731366711</v>
      </c>
      <c r="M129" s="16">
        <f t="shared" si="174"/>
        <v>38121.533580124495</v>
      </c>
      <c r="N129" s="5">
        <f t="shared" si="175"/>
        <v>3.5738937731366716</v>
      </c>
      <c r="O129" s="14">
        <f t="shared" si="147"/>
        <v>1.025140533599227E-2</v>
      </c>
      <c r="P129" s="6">
        <f t="shared" si="176"/>
        <v>0.34862476470312553</v>
      </c>
      <c r="Q129" s="1"/>
      <c r="R129" s="1"/>
      <c r="S129" s="5"/>
      <c r="T129" s="5"/>
      <c r="U129" s="1"/>
      <c r="V129" s="16"/>
      <c r="W129" s="6"/>
      <c r="X129" s="14"/>
      <c r="Y129" s="6"/>
      <c r="Z129" s="1"/>
      <c r="AA129" s="5"/>
      <c r="AB129" s="5"/>
      <c r="AC129" s="5"/>
      <c r="AD129" s="6"/>
      <c r="AE129" s="16"/>
      <c r="AF129" s="6"/>
      <c r="AG129" s="14"/>
      <c r="AH129" s="6"/>
      <c r="AI129" s="27"/>
      <c r="AJ129" s="22"/>
      <c r="AK129" s="27"/>
      <c r="AM129">
        <v>123</v>
      </c>
      <c r="AN129">
        <v>-6.6589610246469899</v>
      </c>
      <c r="AO129" s="5">
        <f t="shared" si="233"/>
        <v>-0.40998114883906034</v>
      </c>
      <c r="AP129" s="5">
        <f t="shared" si="234"/>
        <v>0.40998114883906034</v>
      </c>
      <c r="AQ129">
        <v>-1.52023527771235</v>
      </c>
      <c r="AR129" s="16">
        <f t="shared" si="282"/>
        <v>1520.2352777123499</v>
      </c>
      <c r="AS129" s="5">
        <f t="shared" si="283"/>
        <v>3.5630514321383195</v>
      </c>
      <c r="AT129" s="16">
        <f t="shared" si="186"/>
        <v>38005.881942808744</v>
      </c>
      <c r="AU129" s="5">
        <f t="shared" si="187"/>
        <v>3.56305143213832</v>
      </c>
      <c r="AV129" s="14">
        <f t="shared" si="284"/>
        <v>1.0249528720976508E-2</v>
      </c>
      <c r="AW129" s="6">
        <f t="shared" si="188"/>
        <v>0.34763075738753141</v>
      </c>
      <c r="AX129" s="1"/>
      <c r="AY129" s="1"/>
      <c r="AZ129" s="5"/>
      <c r="BA129" s="5"/>
      <c r="BB129" s="1"/>
      <c r="BC129" s="16"/>
      <c r="BD129" s="6"/>
      <c r="BE129" s="14"/>
      <c r="BF129" s="6"/>
      <c r="BG129">
        <v>124</v>
      </c>
      <c r="BH129">
        <v>-23.020825226189501</v>
      </c>
      <c r="BI129" s="5">
        <f t="shared" si="236"/>
        <v>-0.61228220332140282</v>
      </c>
      <c r="BJ129" s="5">
        <f t="shared" si="237"/>
        <v>0.61228220332140282</v>
      </c>
      <c r="BK129">
        <v>-2.4979416280984901</v>
      </c>
      <c r="BL129" s="16">
        <f t="shared" si="192"/>
        <v>2928.3732175826999</v>
      </c>
      <c r="BM129" s="6">
        <f t="shared" si="238"/>
        <v>6.8633747287094522</v>
      </c>
      <c r="BN129" s="14">
        <f t="shared" si="239"/>
        <v>1.530705508303507E-2</v>
      </c>
      <c r="BO129" s="6">
        <f t="shared" si="240"/>
        <v>0.44837982822157507</v>
      </c>
      <c r="BP129" s="27">
        <f t="shared" si="194"/>
        <v>5.2132130804238859</v>
      </c>
      <c r="BQ129" s="22">
        <f t="shared" si="195"/>
        <v>1.277829190200579E-2</v>
      </c>
      <c r="BR129" s="27">
        <f t="shared" si="280"/>
        <v>0.40797417373174699</v>
      </c>
      <c r="BS129" s="19">
        <f t="shared" si="281"/>
        <v>365.72885878078796</v>
      </c>
      <c r="BT129">
        <v>123</v>
      </c>
      <c r="BU129">
        <v>-6.5850568053935099</v>
      </c>
      <c r="BV129" s="5">
        <f t="shared" si="241"/>
        <v>-0.6147359589453103</v>
      </c>
      <c r="BW129" s="5">
        <f t="shared" si="242"/>
        <v>0.6147359589453103</v>
      </c>
      <c r="BX129">
        <v>-0.82316417247057005</v>
      </c>
      <c r="BY129" s="16">
        <f t="shared" si="157"/>
        <v>823.16417247057007</v>
      </c>
      <c r="BZ129" s="5">
        <f t="shared" si="158"/>
        <v>1.9292910292278984</v>
      </c>
      <c r="CA129" s="16">
        <f t="shared" si="198"/>
        <v>20579.104311764251</v>
      </c>
      <c r="CB129" s="5">
        <f t="shared" si="199"/>
        <v>1.9292910292278986</v>
      </c>
      <c r="CC129" s="14">
        <f t="shared" si="159"/>
        <v>1.5368398973632758E-2</v>
      </c>
      <c r="CD129" s="6">
        <f t="shared" si="200"/>
        <v>0.12553624047227971</v>
      </c>
      <c r="CE129" s="1"/>
      <c r="CF129" s="1"/>
      <c r="CG129" s="5"/>
      <c r="CH129" s="5"/>
      <c r="CI129" s="1"/>
      <c r="CJ129" s="16"/>
      <c r="CK129" s="6"/>
      <c r="CL129" s="14"/>
      <c r="CM129" s="6"/>
      <c r="CN129" s="1"/>
      <c r="CO129" s="5"/>
      <c r="CP129" s="5"/>
      <c r="CQ129" s="5"/>
      <c r="CR129" s="6"/>
      <c r="CS129" s="16"/>
      <c r="CT129" s="6"/>
      <c r="CU129" s="14"/>
      <c r="CV129" s="6"/>
      <c r="CW129" s="27"/>
      <c r="CX129" s="22"/>
      <c r="CY129" s="27"/>
      <c r="CZ129" s="37"/>
      <c r="DA129">
        <v>123</v>
      </c>
      <c r="DB129">
        <v>-6.96414649619964</v>
      </c>
      <c r="DC129" s="5">
        <f t="shared" si="249"/>
        <v>-0.6150798963772397</v>
      </c>
      <c r="DD129" s="5">
        <f t="shared" si="250"/>
        <v>0.6150798963772397</v>
      </c>
      <c r="DE129">
        <v>-1.77894607186317</v>
      </c>
      <c r="DF129" s="16">
        <f t="shared" si="163"/>
        <v>1778.9460718631699</v>
      </c>
      <c r="DG129" s="5">
        <f t="shared" si="164"/>
        <v>4.1694048559293044</v>
      </c>
      <c r="DH129" s="16">
        <f t="shared" si="210"/>
        <v>44473.651796579245</v>
      </c>
      <c r="DI129" s="5">
        <f t="shared" si="211"/>
        <v>4.1694048559293044</v>
      </c>
      <c r="DJ129" s="14">
        <f t="shared" si="165"/>
        <v>1.5376997409430992E-2</v>
      </c>
      <c r="DK129" s="6">
        <f t="shared" si="212"/>
        <v>0.27114557835407666</v>
      </c>
      <c r="DL129" s="1"/>
      <c r="DM129" s="1"/>
      <c r="DN129" s="5"/>
      <c r="DO129" s="5"/>
      <c r="DP129" s="1"/>
      <c r="DQ129" s="16"/>
      <c r="DR129" s="6"/>
      <c r="DS129" s="14"/>
      <c r="DT129" s="6"/>
      <c r="DU129" s="1"/>
      <c r="DV129" s="5"/>
      <c r="DW129" s="5"/>
      <c r="DX129" s="5"/>
      <c r="DY129" s="6"/>
      <c r="DZ129" s="16"/>
      <c r="EA129" s="6"/>
      <c r="EB129" s="14"/>
      <c r="EC129" s="6"/>
      <c r="ED129" s="27">
        <f t="shared" si="218"/>
        <v>4.1694048559293044</v>
      </c>
      <c r="EE129" s="22">
        <f t="shared" si="219"/>
        <v>1.5376997409430992E-2</v>
      </c>
      <c r="EF129" s="27">
        <f t="shared" si="257"/>
        <v>0.27114557835407666</v>
      </c>
      <c r="EG129" s="19">
        <f t="shared" si="258"/>
        <v>521.93163961889434</v>
      </c>
      <c r="EH129">
        <v>123</v>
      </c>
      <c r="EI129">
        <v>-8.6375065969376692</v>
      </c>
      <c r="EJ129" s="5">
        <f t="shared" si="259"/>
        <v>-0.61260388214348005</v>
      </c>
      <c r="EK129" s="5">
        <f t="shared" si="260"/>
        <v>0.61260388214348005</v>
      </c>
      <c r="EL129">
        <v>-0.14832466840743999</v>
      </c>
      <c r="EM129" s="16">
        <f t="shared" si="169"/>
        <v>148.32466840743999</v>
      </c>
      <c r="EN129" s="5">
        <f t="shared" si="170"/>
        <v>0.34763594157993749</v>
      </c>
      <c r="EO129" s="16">
        <f t="shared" si="220"/>
        <v>3708.1167101859996</v>
      </c>
      <c r="EP129" s="5">
        <f t="shared" si="221"/>
        <v>0.34763594157993749</v>
      </c>
      <c r="EQ129" s="14">
        <f t="shared" si="171"/>
        <v>1.5315097053587001E-2</v>
      </c>
      <c r="ER129" s="6">
        <f t="shared" si="222"/>
        <v>2.2698905554667477E-2</v>
      </c>
      <c r="ES129" s="1"/>
      <c r="ET129" s="1"/>
      <c r="EU129" s="5"/>
      <c r="EV129" s="5"/>
      <c r="EW129" s="1"/>
      <c r="EX129" s="16"/>
      <c r="EZ129" s="14"/>
      <c r="FA129" s="6"/>
      <c r="FB129" s="1"/>
      <c r="FC129" s="5"/>
      <c r="FD129" s="5"/>
      <c r="FE129" s="5"/>
      <c r="FF129" s="6"/>
      <c r="FG129" s="16"/>
      <c r="FH129" s="6"/>
      <c r="FI129" s="14"/>
      <c r="FJ129" s="6"/>
      <c r="FK129" s="27">
        <f t="shared" si="226"/>
        <v>0.34763594157993749</v>
      </c>
      <c r="FL129" s="22">
        <f t="shared" si="227"/>
        <v>1.5315097053587001E-2</v>
      </c>
      <c r="FM129" s="27">
        <f t="shared" si="268"/>
        <v>2.2698905554667477E-2</v>
      </c>
      <c r="FN129" s="19"/>
    </row>
    <row r="130" spans="6:170" x14ac:dyDescent="0.25">
      <c r="F130" s="1">
        <v>124</v>
      </c>
      <c r="G130" s="1">
        <v>-6.62975493453634</v>
      </c>
      <c r="H130" s="5">
        <f t="shared" si="230"/>
        <v>-0.41327230316841046</v>
      </c>
      <c r="I130" s="5">
        <f t="shared" si="231"/>
        <v>0.41327230316841046</v>
      </c>
      <c r="J130" s="5">
        <v>-1.52094531804323</v>
      </c>
      <c r="K130" s="16">
        <f t="shared" si="145"/>
        <v>1520.9453180432299</v>
      </c>
      <c r="L130" s="5">
        <f t="shared" si="146"/>
        <v>3.5647155891638205</v>
      </c>
      <c r="M130" s="16">
        <f t="shared" si="174"/>
        <v>38023.632951080748</v>
      </c>
      <c r="N130" s="5">
        <f t="shared" si="175"/>
        <v>3.5647155891638205</v>
      </c>
      <c r="O130" s="14">
        <f t="shared" si="147"/>
        <v>1.0331807579210261E-2</v>
      </c>
      <c r="P130" s="6">
        <f t="shared" si="176"/>
        <v>0.34502342032934946</v>
      </c>
      <c r="Q130" s="1"/>
      <c r="R130" s="1"/>
      <c r="S130" s="5"/>
      <c r="T130" s="5"/>
      <c r="U130" s="1"/>
      <c r="V130" s="16"/>
      <c r="W130" s="6"/>
      <c r="X130" s="14"/>
      <c r="Y130" s="6"/>
      <c r="Z130" s="1"/>
      <c r="AA130" s="5"/>
      <c r="AB130" s="5"/>
      <c r="AC130" s="5"/>
      <c r="AD130" s="6"/>
      <c r="AE130" s="16"/>
      <c r="AF130" s="6"/>
      <c r="AG130" s="14"/>
      <c r="AH130" s="6"/>
      <c r="AI130" s="27"/>
      <c r="AJ130" s="22"/>
      <c r="AK130" s="27"/>
      <c r="AM130">
        <v>124</v>
      </c>
      <c r="AN130">
        <v>-6.6621486624706296</v>
      </c>
      <c r="AO130" s="5">
        <f t="shared" si="233"/>
        <v>-0.41316878666270007</v>
      </c>
      <c r="AP130" s="5">
        <f t="shared" si="234"/>
        <v>0.41316878666270007</v>
      </c>
      <c r="AQ130">
        <v>-1.5197724103927599</v>
      </c>
      <c r="AR130" s="16">
        <f t="shared" si="282"/>
        <v>1519.7724103927599</v>
      </c>
      <c r="AS130" s="5">
        <f t="shared" si="283"/>
        <v>3.5619665868580306</v>
      </c>
      <c r="AT130" s="16">
        <f t="shared" si="186"/>
        <v>37994.310259818994</v>
      </c>
      <c r="AU130" s="5">
        <f t="shared" si="187"/>
        <v>3.561966586858031</v>
      </c>
      <c r="AV130" s="14">
        <f t="shared" si="284"/>
        <v>1.0329219666567501E-2</v>
      </c>
      <c r="AW130" s="6">
        <f t="shared" si="188"/>
        <v>0.3448437250673464</v>
      </c>
      <c r="AX130" s="1"/>
      <c r="AY130" s="1"/>
      <c r="AZ130" s="5"/>
      <c r="BA130" s="5"/>
      <c r="BB130" s="1"/>
      <c r="BC130" s="16"/>
      <c r="BD130" s="6"/>
      <c r="BE130" s="14"/>
      <c r="BF130" s="6"/>
      <c r="BG130">
        <v>125</v>
      </c>
      <c r="BH130">
        <v>-23.025753925026201</v>
      </c>
      <c r="BI130" s="5">
        <f t="shared" si="236"/>
        <v>-0.61721090215810293</v>
      </c>
      <c r="BJ130" s="5">
        <f t="shared" si="237"/>
        <v>0.61721090215810293</v>
      </c>
      <c r="BK130">
        <v>-2.57320757955313</v>
      </c>
      <c r="BL130" s="16">
        <f t="shared" si="192"/>
        <v>183.92428755760201</v>
      </c>
      <c r="BM130" s="6">
        <f t="shared" si="238"/>
        <v>0.43107254896312969</v>
      </c>
      <c r="BN130" s="14">
        <f t="shared" si="239"/>
        <v>1.5430272553952573E-2</v>
      </c>
      <c r="BO130" s="6">
        <f t="shared" si="240"/>
        <v>2.7936807172774625E-2</v>
      </c>
      <c r="BP130" s="27">
        <f t="shared" si="194"/>
        <v>1.9965195679105801</v>
      </c>
      <c r="BQ130" s="22">
        <f t="shared" si="195"/>
        <v>1.2879746110260038E-2</v>
      </c>
      <c r="BR130" s="27">
        <f t="shared" si="280"/>
        <v>0.15501233881622462</v>
      </c>
      <c r="BS130" s="19">
        <f t="shared" si="281"/>
        <v>205.70596617983406</v>
      </c>
      <c r="BT130">
        <v>124</v>
      </c>
      <c r="BU130">
        <v>-6.5901436893718603</v>
      </c>
      <c r="BV130" s="5">
        <f t="shared" si="241"/>
        <v>-0.61982284292366074</v>
      </c>
      <c r="BW130" s="5">
        <f t="shared" si="242"/>
        <v>0.61982284292366074</v>
      </c>
      <c r="BX130">
        <v>-0.83821155130863201</v>
      </c>
      <c r="BY130" s="16">
        <f t="shared" si="157"/>
        <v>838.21155130863201</v>
      </c>
      <c r="BZ130" s="5">
        <f t="shared" si="158"/>
        <v>1.9645583233796065</v>
      </c>
      <c r="CA130" s="16">
        <f t="shared" si="198"/>
        <v>20955.288782715801</v>
      </c>
      <c r="CB130" s="5">
        <f t="shared" si="199"/>
        <v>1.9645583233796065</v>
      </c>
      <c r="CC130" s="14">
        <f t="shared" si="159"/>
        <v>1.5495571073091519E-2</v>
      </c>
      <c r="CD130" s="6">
        <f t="shared" si="200"/>
        <v>0.12678192459722348</v>
      </c>
      <c r="CE130" s="1"/>
      <c r="CF130" s="1"/>
      <c r="CG130" s="5"/>
      <c r="CH130" s="5"/>
      <c r="CI130" s="1"/>
      <c r="CJ130" s="16"/>
      <c r="CK130" s="6"/>
      <c r="CL130" s="14"/>
      <c r="CM130" s="6"/>
      <c r="CN130" s="1"/>
      <c r="CO130" s="5"/>
      <c r="CP130" s="5"/>
      <c r="CQ130" s="5"/>
      <c r="CR130" s="6"/>
      <c r="CS130" s="16"/>
      <c r="CT130" s="6"/>
      <c r="CU130" s="14"/>
      <c r="CV130" s="6"/>
      <c r="CW130" s="27"/>
      <c r="CX130" s="22"/>
      <c r="CY130" s="27"/>
      <c r="CZ130" s="37"/>
      <c r="DA130">
        <v>124</v>
      </c>
      <c r="DB130">
        <v>-6.9690874419283801</v>
      </c>
      <c r="DC130" s="5">
        <f t="shared" si="249"/>
        <v>-0.62002084210597985</v>
      </c>
      <c r="DD130" s="5">
        <f t="shared" si="250"/>
        <v>0.62002084210597985</v>
      </c>
      <c r="DE130">
        <v>-1.8266929313540501</v>
      </c>
      <c r="DF130" s="16">
        <f t="shared" si="163"/>
        <v>1826.6929313540502</v>
      </c>
      <c r="DG130" s="5">
        <f t="shared" si="164"/>
        <v>4.2813115578610548</v>
      </c>
      <c r="DH130" s="16">
        <f t="shared" si="210"/>
        <v>45667.323283851256</v>
      </c>
      <c r="DI130" s="5">
        <f t="shared" si="211"/>
        <v>4.2813115578610557</v>
      </c>
      <c r="DJ130" s="14">
        <f t="shared" si="165"/>
        <v>1.5500521052649496E-2</v>
      </c>
      <c r="DK130" s="6">
        <f t="shared" si="212"/>
        <v>0.27620436392551151</v>
      </c>
      <c r="DL130" s="1"/>
      <c r="DM130" s="1"/>
      <c r="DN130" s="5"/>
      <c r="DO130" s="5"/>
      <c r="DP130" s="1"/>
      <c r="DQ130" s="16"/>
      <c r="DR130" s="6"/>
      <c r="DS130" s="14"/>
      <c r="DT130" s="6"/>
      <c r="DU130" s="1"/>
      <c r="DV130" s="5"/>
      <c r="DW130" s="5"/>
      <c r="DX130" s="5"/>
      <c r="DY130" s="6"/>
      <c r="DZ130" s="16"/>
      <c r="EA130" s="6"/>
      <c r="EB130" s="14"/>
      <c r="EC130" s="6"/>
      <c r="ED130" s="27">
        <f t="shared" si="218"/>
        <v>4.2813115578610548</v>
      </c>
      <c r="EE130" s="22">
        <f t="shared" si="219"/>
        <v>1.5500521052649496E-2</v>
      </c>
      <c r="EF130" s="27">
        <f t="shared" si="257"/>
        <v>0.27620436392551156</v>
      </c>
      <c r="EG130" s="19">
        <f t="shared" si="258"/>
        <v>541.64757997516062</v>
      </c>
      <c r="EH130">
        <v>123</v>
      </c>
      <c r="EI130">
        <v>-8.6375065969376692</v>
      </c>
      <c r="EJ130" s="5">
        <f t="shared" si="259"/>
        <v>-0.61260388214348005</v>
      </c>
      <c r="EK130" s="5">
        <f t="shared" si="260"/>
        <v>0.61260388214348005</v>
      </c>
      <c r="EL130">
        <v>-0.14832466840743999</v>
      </c>
      <c r="EM130" s="16">
        <f t="shared" si="169"/>
        <v>148.32466840743999</v>
      </c>
      <c r="EN130" s="5">
        <f t="shared" si="170"/>
        <v>0.34763594157993749</v>
      </c>
      <c r="EO130" s="16">
        <f t="shared" si="220"/>
        <v>3708.1167101859996</v>
      </c>
      <c r="EP130" s="5">
        <f t="shared" si="221"/>
        <v>0.34763594157993749</v>
      </c>
      <c r="EQ130" s="14">
        <f t="shared" si="171"/>
        <v>1.5315097053587001E-2</v>
      </c>
      <c r="ER130" s="6">
        <f t="shared" si="222"/>
        <v>2.2698905554667477E-2</v>
      </c>
      <c r="ES130" s="1"/>
      <c r="ET130" s="1"/>
      <c r="EU130" s="5"/>
      <c r="EV130" s="5"/>
      <c r="EW130" s="1"/>
      <c r="EX130" s="16"/>
      <c r="EY130" s="34">
        <f>MAX(EY6:EY128)</f>
        <v>6.4507790375501006</v>
      </c>
      <c r="EZ130" s="14"/>
      <c r="FA130" s="6"/>
      <c r="FB130" s="1"/>
      <c r="FC130" s="5"/>
      <c r="FD130" s="5"/>
      <c r="FE130" s="5"/>
      <c r="FF130" s="6"/>
      <c r="FG130" s="16"/>
      <c r="FH130" s="34">
        <f>MAX(FH6:FH52)</f>
        <v>6.8633900082204367</v>
      </c>
      <c r="FI130" s="14"/>
      <c r="FJ130" s="6"/>
      <c r="FK130" s="27"/>
      <c r="FL130" s="22"/>
      <c r="FM130" s="27"/>
      <c r="FN130" s="19"/>
    </row>
    <row r="131" spans="6:170" x14ac:dyDescent="0.25">
      <c r="F131" s="1">
        <v>125</v>
      </c>
      <c r="G131" s="1">
        <v>-6.6331442502665201</v>
      </c>
      <c r="H131" s="5">
        <f t="shared" si="230"/>
        <v>-0.41666161889859055</v>
      </c>
      <c r="I131" s="5">
        <f t="shared" si="231"/>
        <v>0.41666161889859055</v>
      </c>
      <c r="J131" s="5">
        <v>-1.5229534357786201</v>
      </c>
      <c r="K131" s="16">
        <f t="shared" si="145"/>
        <v>1522.9534357786201</v>
      </c>
      <c r="L131" s="5">
        <f t="shared" si="146"/>
        <v>3.5694221151061409</v>
      </c>
      <c r="M131" s="16">
        <f t="shared" si="174"/>
        <v>38073.835894465505</v>
      </c>
      <c r="N131" s="5">
        <f t="shared" si="175"/>
        <v>3.5694221151061414</v>
      </c>
      <c r="O131" s="14">
        <f t="shared" si="147"/>
        <v>1.0416540472464764E-2</v>
      </c>
      <c r="P131" s="6">
        <f t="shared" si="176"/>
        <v>0.3426686743589778</v>
      </c>
      <c r="Q131" s="1"/>
      <c r="R131" s="1"/>
      <c r="S131" s="5"/>
      <c r="T131" s="5"/>
      <c r="U131" s="1"/>
      <c r="V131" s="16"/>
      <c r="W131" s="6"/>
      <c r="X131" s="14"/>
      <c r="Y131" s="6"/>
      <c r="Z131" s="1"/>
      <c r="AA131" s="5"/>
      <c r="AB131" s="5"/>
      <c r="AC131" s="5"/>
      <c r="AD131" s="6"/>
      <c r="AE131" s="16"/>
      <c r="AF131" s="6"/>
      <c r="AG131" s="14"/>
      <c r="AH131" s="6"/>
      <c r="AI131" s="27"/>
      <c r="AJ131" s="22"/>
      <c r="AK131" s="27"/>
      <c r="AM131">
        <v>125</v>
      </c>
      <c r="AN131">
        <v>-6.6654757658518999</v>
      </c>
      <c r="AO131" s="5">
        <f t="shared" si="233"/>
        <v>-0.41649589004397036</v>
      </c>
      <c r="AP131" s="5">
        <f t="shared" si="234"/>
        <v>0.41649589004397036</v>
      </c>
      <c r="AQ131">
        <v>-1.5193777158856401</v>
      </c>
      <c r="AR131" s="16">
        <f t="shared" si="282"/>
        <v>1519.3777158856401</v>
      </c>
      <c r="AS131" s="5">
        <f t="shared" si="283"/>
        <v>3.5610415216069686</v>
      </c>
      <c r="AT131" s="16">
        <f t="shared" si="186"/>
        <v>37984.442897141002</v>
      </c>
      <c r="AU131" s="5">
        <f t="shared" si="187"/>
        <v>3.5610415216069691</v>
      </c>
      <c r="AV131" s="14">
        <f t="shared" si="284"/>
        <v>1.041239725109926E-2</v>
      </c>
      <c r="AW131" s="6">
        <f t="shared" si="188"/>
        <v>0.34200015959158891</v>
      </c>
      <c r="AX131" s="1"/>
      <c r="AY131" s="1"/>
      <c r="AZ131" s="5"/>
      <c r="BA131" s="5"/>
      <c r="BB131" s="1"/>
      <c r="BC131" s="16"/>
      <c r="BD131" s="6"/>
      <c r="BE131" s="14"/>
      <c r="BF131" s="6"/>
      <c r="BG131">
        <v>126</v>
      </c>
      <c r="BH131">
        <v>-23.030676197737002</v>
      </c>
      <c r="BI131" s="5">
        <f t="shared" si="236"/>
        <v>-0.62213317486890318</v>
      </c>
      <c r="BJ131" s="5">
        <f t="shared" si="237"/>
        <v>0.62213317486890318</v>
      </c>
      <c r="BK131">
        <v>-2.6512712240219098</v>
      </c>
      <c r="BL131" s="16">
        <f t="shared" si="192"/>
        <v>181.51290714740801</v>
      </c>
      <c r="BM131" s="6">
        <f t="shared" si="238"/>
        <v>0.42542087612673751</v>
      </c>
      <c r="BN131" s="14">
        <f t="shared" si="239"/>
        <v>1.5553329371722579E-2</v>
      </c>
      <c r="BO131" s="6">
        <f t="shared" si="240"/>
        <v>2.7352399345454154E-2</v>
      </c>
      <c r="BP131" s="27">
        <f t="shared" si="194"/>
        <v>1.993231198866853</v>
      </c>
      <c r="BQ131" s="22">
        <f t="shared" si="195"/>
        <v>1.2982863311410919E-2</v>
      </c>
      <c r="BR131" s="27">
        <f t="shared" si="280"/>
        <v>0.1535278583049518</v>
      </c>
      <c r="BS131" s="19">
        <f t="shared" si="281"/>
        <v>208.22166126106569</v>
      </c>
      <c r="BT131">
        <v>125</v>
      </c>
      <c r="BU131">
        <v>-6.5950856595554503</v>
      </c>
      <c r="BV131" s="5">
        <f t="shared" si="241"/>
        <v>-0.62476481310725074</v>
      </c>
      <c r="BW131" s="5">
        <f t="shared" si="242"/>
        <v>0.62476481310725074</v>
      </c>
      <c r="BX131">
        <v>-0.85294265300035499</v>
      </c>
      <c r="BY131" s="16">
        <f t="shared" si="157"/>
        <v>852.94265300035499</v>
      </c>
      <c r="BZ131" s="5">
        <f t="shared" si="158"/>
        <v>1.9990843429695822</v>
      </c>
      <c r="CA131" s="16">
        <f t="shared" si="198"/>
        <v>21323.566325008876</v>
      </c>
      <c r="CB131" s="5">
        <f t="shared" si="199"/>
        <v>1.9990843429695824</v>
      </c>
      <c r="CC131" s="14">
        <f t="shared" si="159"/>
        <v>1.5619120327681268E-2</v>
      </c>
      <c r="CD131" s="6">
        <f t="shared" si="200"/>
        <v>0.12798956029723832</v>
      </c>
      <c r="CE131" s="1"/>
      <c r="CF131" s="1"/>
      <c r="CG131" s="5"/>
      <c r="CH131" s="5"/>
      <c r="CI131" s="1"/>
      <c r="CJ131" s="16"/>
      <c r="CK131" s="6"/>
      <c r="CL131" s="14"/>
      <c r="CM131" s="6"/>
      <c r="CN131" s="1"/>
      <c r="CO131" s="5"/>
      <c r="CP131" s="5"/>
      <c r="CQ131" s="5"/>
      <c r="CR131" s="6"/>
      <c r="CS131" s="16"/>
      <c r="CT131" s="6"/>
      <c r="CU131" s="14"/>
      <c r="CV131" s="6"/>
      <c r="CW131" s="27"/>
      <c r="CX131" s="22"/>
      <c r="CY131" s="27"/>
      <c r="CZ131" s="37"/>
      <c r="DA131">
        <v>125</v>
      </c>
      <c r="DB131">
        <v>-6.9740836616527497</v>
      </c>
      <c r="DC131" s="5">
        <f t="shared" si="249"/>
        <v>-0.62501706183034944</v>
      </c>
      <c r="DD131" s="5">
        <f t="shared" si="250"/>
        <v>0.62501706183034944</v>
      </c>
      <c r="DE131">
        <v>-1.8737522885203399</v>
      </c>
      <c r="DF131" s="16">
        <f t="shared" si="163"/>
        <v>1873.75228852034</v>
      </c>
      <c r="DG131" s="5">
        <f t="shared" si="164"/>
        <v>4.3916069262195467</v>
      </c>
      <c r="DH131" s="16">
        <f t="shared" si="210"/>
        <v>46843.807213008498</v>
      </c>
      <c r="DI131" s="5">
        <f t="shared" si="211"/>
        <v>4.3916069262195467</v>
      </c>
      <c r="DJ131" s="14">
        <f t="shared" si="165"/>
        <v>1.5625426545758735E-2</v>
      </c>
      <c r="DK131" s="6">
        <f t="shared" si="212"/>
        <v>0.28105517077302289</v>
      </c>
      <c r="DL131" s="1"/>
      <c r="DM131" s="1"/>
      <c r="DN131" s="5"/>
      <c r="DO131" s="5"/>
      <c r="DP131" s="1"/>
      <c r="DQ131" s="16"/>
      <c r="DR131" s="6"/>
      <c r="DS131" s="14"/>
      <c r="DT131" s="6"/>
      <c r="DU131" s="1"/>
      <c r="DV131" s="5"/>
      <c r="DW131" s="5"/>
      <c r="DX131" s="5"/>
      <c r="DY131" s="6"/>
      <c r="DZ131" s="16"/>
      <c r="EA131" s="6"/>
      <c r="EB131" s="14"/>
      <c r="EC131" s="6"/>
      <c r="ED131" s="27">
        <f t="shared" si="218"/>
        <v>4.3916069262195467</v>
      </c>
      <c r="EE131" s="22">
        <f t="shared" si="219"/>
        <v>1.5625426545758735E-2</v>
      </c>
      <c r="EF131" s="27">
        <f t="shared" si="257"/>
        <v>0.28105517077302289</v>
      </c>
      <c r="EG131" s="19">
        <f t="shared" si="258"/>
        <v>557.68854944335362</v>
      </c>
      <c r="EH131" s="1"/>
      <c r="EI131" s="1"/>
      <c r="EJ131" s="5"/>
      <c r="EK131" s="5"/>
      <c r="EL131" s="5"/>
      <c r="EM131" s="16"/>
      <c r="EN131" s="5"/>
      <c r="EO131" s="16"/>
      <c r="EP131" s="5"/>
      <c r="EQ131" s="14"/>
      <c r="ER131" s="6"/>
      <c r="ES131" s="1"/>
      <c r="ET131" s="1"/>
      <c r="EU131" s="5"/>
      <c r="EV131" s="5"/>
      <c r="EW131" s="1"/>
      <c r="EX131" s="16"/>
      <c r="EY131" s="6"/>
      <c r="EZ131" s="14"/>
      <c r="FA131" s="6"/>
      <c r="FB131" s="1"/>
      <c r="FC131" s="5"/>
      <c r="FD131" s="5"/>
      <c r="FE131" s="5"/>
      <c r="FF131" s="6"/>
      <c r="FG131" s="16"/>
      <c r="FH131" s="6"/>
      <c r="FI131" s="14"/>
      <c r="FJ131" s="6"/>
      <c r="FK131" s="27"/>
      <c r="FL131" s="22"/>
      <c r="FM131" s="27"/>
      <c r="FN131" s="37"/>
    </row>
    <row r="132" spans="6:170" x14ac:dyDescent="0.25">
      <c r="F132" s="1">
        <v>126</v>
      </c>
      <c r="G132" s="1">
        <v>-6.6363742167017996</v>
      </c>
      <c r="H132" s="5">
        <f t="shared" si="230"/>
        <v>-0.41989158533387005</v>
      </c>
      <c r="I132" s="5">
        <f t="shared" si="231"/>
        <v>0.41989158533387005</v>
      </c>
      <c r="J132" s="5">
        <v>-1.52211561799049</v>
      </c>
      <c r="K132" s="16">
        <f t="shared" si="145"/>
        <v>1522.1156179904899</v>
      </c>
      <c r="L132" s="5">
        <f t="shared" si="146"/>
        <v>3.5674584796652109</v>
      </c>
      <c r="M132" s="16">
        <f t="shared" si="174"/>
        <v>38052.89044976225</v>
      </c>
      <c r="N132" s="5">
        <f t="shared" si="175"/>
        <v>3.5674584796652109</v>
      </c>
      <c r="O132" s="14">
        <f t="shared" si="147"/>
        <v>1.0497289633346752E-2</v>
      </c>
      <c r="P132" s="6">
        <f t="shared" si="176"/>
        <v>0.33984567486186734</v>
      </c>
      <c r="Q132" s="1"/>
      <c r="R132" s="1"/>
      <c r="S132" s="5"/>
      <c r="T132" s="5"/>
      <c r="U132" s="1"/>
      <c r="V132" s="16"/>
      <c r="W132" s="6"/>
      <c r="X132" s="14"/>
      <c r="Y132" s="6"/>
      <c r="Z132" s="1"/>
      <c r="AA132" s="5"/>
      <c r="AB132" s="5"/>
      <c r="AC132" s="5"/>
      <c r="AD132" s="6"/>
      <c r="AE132" s="16"/>
      <c r="AF132" s="6"/>
      <c r="AG132" s="14"/>
      <c r="AH132" s="6"/>
      <c r="AI132" s="27"/>
      <c r="AJ132" s="22"/>
      <c r="AK132" s="27"/>
      <c r="AM132">
        <v>126</v>
      </c>
      <c r="AN132">
        <v>-6.6686758368320902</v>
      </c>
      <c r="AO132" s="5">
        <f t="shared" si="233"/>
        <v>-0.41969596102416062</v>
      </c>
      <c r="AP132" s="5">
        <f t="shared" si="234"/>
        <v>0.41969596102416062</v>
      </c>
      <c r="AQ132">
        <v>-1.5207439661026001</v>
      </c>
      <c r="AR132" s="16">
        <f t="shared" si="282"/>
        <v>1520.7439661026001</v>
      </c>
      <c r="AS132" s="5">
        <f t="shared" si="283"/>
        <v>3.564243670552969</v>
      </c>
      <c r="AT132" s="16">
        <f t="shared" si="186"/>
        <v>38018.599152565002</v>
      </c>
      <c r="AU132" s="5">
        <f t="shared" si="187"/>
        <v>3.564243670552969</v>
      </c>
      <c r="AV132" s="14">
        <f t="shared" si="284"/>
        <v>1.0492399025604015E-2</v>
      </c>
      <c r="AW132" s="6">
        <f t="shared" si="188"/>
        <v>0.33969768609212675</v>
      </c>
      <c r="AX132" s="1"/>
      <c r="AY132" s="1"/>
      <c r="AZ132" s="5"/>
      <c r="BA132" s="5"/>
      <c r="BB132" s="1"/>
      <c r="BC132" s="16"/>
      <c r="BD132" s="6"/>
      <c r="BE132" s="14"/>
      <c r="BF132" s="6"/>
      <c r="BG132">
        <v>127</v>
      </c>
      <c r="BH132">
        <v>-23.035829205619201</v>
      </c>
      <c r="BI132" s="5">
        <f t="shared" si="236"/>
        <v>-0.62728618275110293</v>
      </c>
      <c r="BJ132" s="5">
        <f t="shared" si="237"/>
        <v>0.62728618275110293</v>
      </c>
      <c r="BK132">
        <v>-2.7333883568644501</v>
      </c>
      <c r="BL132" s="16">
        <f t="shared" si="192"/>
        <v>181.80478364229199</v>
      </c>
      <c r="BM132" s="6">
        <f t="shared" si="238"/>
        <v>0.42610496166162182</v>
      </c>
      <c r="BN132" s="14">
        <f t="shared" si="239"/>
        <v>1.5682154568777574E-2</v>
      </c>
      <c r="BO132" s="6">
        <f t="shared" si="240"/>
        <v>2.7171327753010201E-2</v>
      </c>
      <c r="BP132" s="27">
        <f t="shared" si="194"/>
        <v>1.9951743161072955</v>
      </c>
      <c r="BQ132" s="22">
        <f t="shared" si="195"/>
        <v>1.3087276797190794E-2</v>
      </c>
      <c r="BR132" s="27">
        <f t="shared" si="280"/>
        <v>0.1524514493752866</v>
      </c>
      <c r="BS132" s="19">
        <f t="shared" si="281"/>
        <v>205.51945321557463</v>
      </c>
      <c r="BT132">
        <v>126</v>
      </c>
      <c r="BU132">
        <v>-6.6001096326929503</v>
      </c>
      <c r="BV132" s="5">
        <f t="shared" si="241"/>
        <v>-0.62978878624475065</v>
      </c>
      <c r="BW132" s="5">
        <f t="shared" si="242"/>
        <v>0.62978878624475065</v>
      </c>
      <c r="BX132">
        <v>-0.86939930915832497</v>
      </c>
      <c r="BY132" s="16">
        <f t="shared" si="157"/>
        <v>869.39930915832497</v>
      </c>
      <c r="BZ132" s="5">
        <f t="shared" si="158"/>
        <v>2.0376546308398238</v>
      </c>
      <c r="CA132" s="16">
        <f t="shared" si="198"/>
        <v>21734.982728958123</v>
      </c>
      <c r="CB132" s="5">
        <f t="shared" si="199"/>
        <v>2.0376546308398242</v>
      </c>
      <c r="CC132" s="14">
        <f t="shared" si="159"/>
        <v>1.5744719656118768E-2</v>
      </c>
      <c r="CD132" s="6">
        <f t="shared" si="200"/>
        <v>0.12941828596153782</v>
      </c>
      <c r="CE132" s="1"/>
      <c r="CF132" s="1"/>
      <c r="CG132" s="5"/>
      <c r="CH132" s="5"/>
      <c r="CI132" s="1"/>
      <c r="CJ132" s="16"/>
      <c r="CK132" s="6"/>
      <c r="CL132" s="14"/>
      <c r="CM132" s="6"/>
      <c r="CN132" s="1"/>
      <c r="CO132" s="5"/>
      <c r="CP132" s="5"/>
      <c r="CQ132" s="5"/>
      <c r="CR132" s="6"/>
      <c r="CS132" s="16"/>
      <c r="CT132" s="6"/>
      <c r="CU132" s="14"/>
      <c r="CV132" s="6"/>
      <c r="CW132" s="27"/>
      <c r="CX132" s="22"/>
      <c r="CY132" s="27"/>
      <c r="CZ132" s="37"/>
      <c r="DA132">
        <v>126</v>
      </c>
      <c r="DB132">
        <v>-6.9790954810304697</v>
      </c>
      <c r="DC132" s="5">
        <f t="shared" si="249"/>
        <v>-0.63002888120806944</v>
      </c>
      <c r="DD132" s="5">
        <f t="shared" si="250"/>
        <v>0.63002888120806944</v>
      </c>
      <c r="DE132">
        <v>-1.9244231283664699</v>
      </c>
      <c r="DF132" s="16">
        <f t="shared" si="163"/>
        <v>1924.4231283664699</v>
      </c>
      <c r="DG132" s="5">
        <f t="shared" si="164"/>
        <v>4.5103667071089131</v>
      </c>
      <c r="DH132" s="16">
        <f t="shared" si="210"/>
        <v>48110.578209161744</v>
      </c>
      <c r="DI132" s="5">
        <f t="shared" si="211"/>
        <v>4.510366707108914</v>
      </c>
      <c r="DJ132" s="14">
        <f t="shared" si="165"/>
        <v>1.5750722030201735E-2</v>
      </c>
      <c r="DK132" s="6">
        <f t="shared" si="212"/>
        <v>0.28635936171436227</v>
      </c>
      <c r="DL132" s="1"/>
      <c r="DM132" s="1"/>
      <c r="DN132" s="5"/>
      <c r="DO132" s="5"/>
      <c r="DP132" s="1"/>
      <c r="DQ132" s="16"/>
      <c r="DR132" s="6"/>
      <c r="DS132" s="14"/>
      <c r="DT132" s="6"/>
      <c r="DU132" s="1"/>
      <c r="DV132" s="5"/>
      <c r="DW132" s="5"/>
      <c r="DX132" s="5"/>
      <c r="DY132" s="6"/>
      <c r="DZ132" s="16"/>
      <c r="EA132" s="6"/>
      <c r="EB132" s="14"/>
      <c r="EC132" s="6"/>
      <c r="ED132" s="27">
        <f t="shared" si="218"/>
        <v>4.5103667071089131</v>
      </c>
      <c r="EE132" s="22">
        <f t="shared" si="219"/>
        <v>1.5750722030201735E-2</v>
      </c>
      <c r="EF132" s="27">
        <f t="shared" si="257"/>
        <v>0.28635936171436227</v>
      </c>
      <c r="EG132" s="19">
        <f t="shared" si="258"/>
        <v>558.13878364081722</v>
      </c>
      <c r="EH132" s="1"/>
      <c r="EI132" s="1"/>
      <c r="EJ132" s="5"/>
      <c r="EK132" s="5"/>
      <c r="EL132" s="5"/>
      <c r="EM132" s="16"/>
      <c r="EN132" s="17">
        <f>MAX(EN6:EN130)</f>
        <v>6.1283390095923043</v>
      </c>
      <c r="EO132" s="16"/>
      <c r="EP132" s="5"/>
      <c r="EQ132" s="14"/>
      <c r="ER132" s="6"/>
      <c r="ES132" s="1"/>
      <c r="ET132" s="1"/>
      <c r="EU132" s="5"/>
      <c r="EV132" s="5"/>
      <c r="EW132" s="1"/>
      <c r="EX132" s="16"/>
      <c r="EY132" s="6"/>
      <c r="EZ132" s="14"/>
      <c r="FA132" s="6"/>
      <c r="FB132" s="1"/>
      <c r="FC132" s="5"/>
      <c r="FD132" s="5"/>
      <c r="FE132" s="5"/>
      <c r="FF132" s="6"/>
      <c r="FG132" s="16"/>
      <c r="FH132" s="6"/>
      <c r="FI132" s="14"/>
      <c r="FJ132" s="6"/>
      <c r="FK132" s="34">
        <f>MAX(FK6:FK128)</f>
        <v>5.4465868743136516</v>
      </c>
      <c r="FL132" s="22"/>
      <c r="FM132" s="27"/>
      <c r="FN132" s="7">
        <f>SUM(FN6:FN128)</f>
        <v>34149.636668469058</v>
      </c>
    </row>
    <row r="133" spans="6:170" x14ac:dyDescent="0.25">
      <c r="F133" s="1">
        <v>127</v>
      </c>
      <c r="G133" s="1">
        <v>-6.6397343820349599</v>
      </c>
      <c r="H133" s="5">
        <f t="shared" si="230"/>
        <v>-0.42325175066703036</v>
      </c>
      <c r="I133" s="5">
        <f t="shared" si="231"/>
        <v>0.42325175066703036</v>
      </c>
      <c r="J133" s="5">
        <v>-1.5212725847959501</v>
      </c>
      <c r="K133" s="16">
        <f t="shared" si="145"/>
        <v>1521.27258479595</v>
      </c>
      <c r="L133" s="5">
        <f t="shared" si="146"/>
        <v>3.5654826206155081</v>
      </c>
      <c r="M133" s="16">
        <f t="shared" si="174"/>
        <v>38031.814619898752</v>
      </c>
      <c r="N133" s="5">
        <f t="shared" si="175"/>
        <v>3.5654826206155081</v>
      </c>
      <c r="O133" s="14">
        <f t="shared" si="147"/>
        <v>1.058129376667576E-2</v>
      </c>
      <c r="P133" s="6">
        <f t="shared" si="176"/>
        <v>0.33696093306136871</v>
      </c>
      <c r="Q133" s="1"/>
      <c r="R133" s="1"/>
      <c r="S133" s="5"/>
      <c r="T133" s="5"/>
      <c r="U133" s="1"/>
      <c r="V133" s="16"/>
      <c r="W133" s="6"/>
      <c r="X133" s="14"/>
      <c r="Y133" s="6"/>
      <c r="Z133" s="1"/>
      <c r="AA133" s="5"/>
      <c r="AB133" s="5"/>
      <c r="AC133" s="5"/>
      <c r="AD133" s="6"/>
      <c r="AE133" s="16"/>
      <c r="AF133" s="6"/>
      <c r="AG133" s="14"/>
      <c r="AH133" s="6"/>
      <c r="AI133" s="27"/>
      <c r="AJ133" s="22"/>
      <c r="AK133" s="27"/>
      <c r="AM133">
        <v>127</v>
      </c>
      <c r="AN133">
        <v>-6.6721484128016799</v>
      </c>
      <c r="AO133" s="5">
        <f t="shared" si="233"/>
        <v>-0.42316853699375034</v>
      </c>
      <c r="AP133" s="5">
        <f t="shared" si="234"/>
        <v>0.42316853699375034</v>
      </c>
      <c r="AQ133">
        <v>-1.52049902826548</v>
      </c>
      <c r="AR133" s="16">
        <f t="shared" si="282"/>
        <v>1520.4990282654801</v>
      </c>
      <c r="AS133" s="5">
        <f t="shared" si="283"/>
        <v>3.5636695974972188</v>
      </c>
      <c r="AT133" s="16">
        <f t="shared" si="186"/>
        <v>38012.475706637</v>
      </c>
      <c r="AU133" s="5">
        <f t="shared" si="187"/>
        <v>3.5636695974972188</v>
      </c>
      <c r="AV133" s="14">
        <f t="shared" si="284"/>
        <v>1.0579213424843758E-2</v>
      </c>
      <c r="AW133" s="6">
        <f t="shared" si="188"/>
        <v>0.33685581851751423</v>
      </c>
      <c r="AX133" s="1"/>
      <c r="AY133" s="1"/>
      <c r="AZ133" s="5"/>
      <c r="BA133" s="5"/>
      <c r="BB133" s="1"/>
      <c r="BC133" s="16"/>
      <c r="BD133" s="6"/>
      <c r="BE133" s="14"/>
      <c r="BF133" s="6"/>
      <c r="BG133">
        <v>128</v>
      </c>
      <c r="BH133">
        <v>-23.040598462028701</v>
      </c>
      <c r="BI133" s="5">
        <f t="shared" si="236"/>
        <v>-0.63205543916060236</v>
      </c>
      <c r="BJ133" s="5">
        <f t="shared" si="237"/>
        <v>0.63205543916060236</v>
      </c>
      <c r="BK133">
        <v>-2.8175216168165198</v>
      </c>
      <c r="BL133" s="16">
        <f t="shared" si="192"/>
        <v>181.56599253416101</v>
      </c>
      <c r="BM133" s="6">
        <f t="shared" si="238"/>
        <v>0.42554529500193983</v>
      </c>
      <c r="BN133" s="14">
        <f t="shared" si="239"/>
        <v>1.5801385979015058E-2</v>
      </c>
      <c r="BO133" s="6">
        <f t="shared" si="240"/>
        <v>2.693088413681451E-2</v>
      </c>
      <c r="BP133" s="27">
        <f t="shared" si="194"/>
        <v>1.9946074462495793</v>
      </c>
      <c r="BQ133" s="22">
        <f t="shared" si="195"/>
        <v>1.3190299701929408E-2</v>
      </c>
      <c r="BR133" s="27">
        <f t="shared" si="280"/>
        <v>0.15121775026520576</v>
      </c>
      <c r="BS133" s="19">
        <f t="shared" si="281"/>
        <v>210.30628635833551</v>
      </c>
      <c r="BT133">
        <v>127</v>
      </c>
      <c r="BU133">
        <v>-6.6051504162031698</v>
      </c>
      <c r="BV133" s="5">
        <f t="shared" si="241"/>
        <v>-0.63482956975497018</v>
      </c>
      <c r="BW133" s="5">
        <f t="shared" si="242"/>
        <v>0.63482956975497018</v>
      </c>
      <c r="BX133">
        <v>-0.88222343474626497</v>
      </c>
      <c r="BY133" s="16">
        <f t="shared" si="157"/>
        <v>882.22343474626496</v>
      </c>
      <c r="BZ133" s="5">
        <f t="shared" si="158"/>
        <v>2.0677111751865587</v>
      </c>
      <c r="CA133" s="16">
        <f t="shared" si="198"/>
        <v>22055.585868656624</v>
      </c>
      <c r="CB133" s="5">
        <f t="shared" si="199"/>
        <v>2.0677111751865587</v>
      </c>
      <c r="CC133" s="14">
        <f t="shared" si="159"/>
        <v>1.5870739243874256E-2</v>
      </c>
      <c r="CD133" s="6">
        <f t="shared" si="200"/>
        <v>0.1302844904332133</v>
      </c>
      <c r="CE133" s="1"/>
      <c r="CF133" s="1"/>
      <c r="CG133" s="5"/>
      <c r="CH133" s="5"/>
      <c r="CI133" s="1"/>
      <c r="CJ133" s="16"/>
      <c r="CK133" s="6"/>
      <c r="CL133" s="14"/>
      <c r="CM133" s="6"/>
      <c r="CN133" s="1"/>
      <c r="CO133" s="5"/>
      <c r="CP133" s="5"/>
      <c r="CQ133" s="5"/>
      <c r="CR133" s="6"/>
      <c r="CS133" s="16"/>
      <c r="CT133" s="6"/>
      <c r="CU133" s="14"/>
      <c r="CV133" s="6"/>
      <c r="CW133" s="27"/>
      <c r="CX133" s="22"/>
      <c r="CY133" s="27"/>
      <c r="CZ133" s="37"/>
      <c r="DA133">
        <v>127</v>
      </c>
      <c r="DB133">
        <v>-6.9839839467313398</v>
      </c>
      <c r="DC133" s="5">
        <f t="shared" si="249"/>
        <v>-0.63491734690893953</v>
      </c>
      <c r="DD133" s="5">
        <f t="shared" si="250"/>
        <v>0.63491734690893953</v>
      </c>
      <c r="DE133">
        <v>-1.97273772209883</v>
      </c>
      <c r="DF133" s="16">
        <f t="shared" si="163"/>
        <v>1972.7377220988301</v>
      </c>
      <c r="DG133" s="5">
        <f t="shared" si="164"/>
        <v>4.6236040361691328</v>
      </c>
      <c r="DH133" s="16">
        <f t="shared" si="210"/>
        <v>49318.44305247075</v>
      </c>
      <c r="DI133" s="5">
        <f t="shared" si="211"/>
        <v>4.6236040361691328</v>
      </c>
      <c r="DJ133" s="14">
        <f t="shared" si="165"/>
        <v>1.5872933672723487E-2</v>
      </c>
      <c r="DK133" s="6">
        <f t="shared" si="212"/>
        <v>0.29128856275097209</v>
      </c>
      <c r="DL133" s="1"/>
      <c r="DM133" s="1"/>
      <c r="DN133" s="5"/>
      <c r="DO133" s="5"/>
      <c r="DP133" s="1"/>
      <c r="DQ133" s="16"/>
      <c r="DR133" s="6"/>
      <c r="DS133" s="14"/>
      <c r="DT133" s="6"/>
      <c r="DU133" s="1"/>
      <c r="DV133" s="5"/>
      <c r="DW133" s="5"/>
      <c r="DX133" s="5"/>
      <c r="DY133" s="6"/>
      <c r="DZ133" s="16"/>
      <c r="EA133" s="6"/>
      <c r="EB133" s="14"/>
      <c r="EC133" s="6"/>
      <c r="ED133" s="27">
        <f t="shared" si="218"/>
        <v>4.6236040361691328</v>
      </c>
      <c r="EE133" s="22">
        <f t="shared" si="219"/>
        <v>1.5872933672723487E-2</v>
      </c>
      <c r="EF133" s="27">
        <f t="shared" si="257"/>
        <v>0.29128856275097204</v>
      </c>
      <c r="EG133" s="19">
        <f t="shared" si="258"/>
        <v>589.73909987991897</v>
      </c>
      <c r="EH133" s="1"/>
      <c r="EI133" s="1"/>
      <c r="EJ133" s="5"/>
      <c r="EK133" s="5"/>
      <c r="EL133" s="5"/>
      <c r="EM133" s="16"/>
      <c r="EN133" s="5"/>
      <c r="EO133" s="16"/>
      <c r="EP133" s="5"/>
      <c r="EQ133" s="14"/>
      <c r="ER133" s="6"/>
      <c r="ES133" s="1"/>
      <c r="ET133" s="1"/>
      <c r="EU133" s="5"/>
      <c r="EV133" s="5"/>
      <c r="EW133" s="1"/>
      <c r="EX133" s="16"/>
      <c r="EY133" s="6"/>
      <c r="EZ133" s="14"/>
      <c r="FA133" s="6"/>
      <c r="FB133" s="1"/>
      <c r="FC133" s="5"/>
      <c r="FD133" s="5"/>
      <c r="FE133" s="5"/>
      <c r="FF133" s="6"/>
      <c r="FG133" s="16"/>
      <c r="FH133" s="6"/>
      <c r="FI133" s="14"/>
      <c r="FJ133" s="6"/>
      <c r="FK133" s="26">
        <f>AVERAGE(EN132,EY130,FH130)</f>
        <v>6.4808360184542808</v>
      </c>
      <c r="FL133" s="22"/>
      <c r="FM133" s="27"/>
      <c r="FN133" s="37"/>
    </row>
    <row r="134" spans="6:170" x14ac:dyDescent="0.25">
      <c r="F134" s="1">
        <v>128</v>
      </c>
      <c r="G134" s="1">
        <v>-6.6431625804832004</v>
      </c>
      <c r="H134" s="5">
        <f t="shared" si="230"/>
        <v>-0.42667994911527085</v>
      </c>
      <c r="I134" s="5">
        <f t="shared" si="231"/>
        <v>0.42667994911527085</v>
      </c>
      <c r="J134" s="5">
        <v>-1.5213694423437101</v>
      </c>
      <c r="K134" s="16">
        <f t="shared" ref="K134:K197" si="285">(J134*-1)*1000</f>
        <v>1521.36944234371</v>
      </c>
      <c r="L134" s="5">
        <f t="shared" ref="L134:L197" si="286">1.5*((K134*$B$3)/($C$3*$D$6))</f>
        <v>3.5657096304930707</v>
      </c>
      <c r="M134" s="16">
        <f t="shared" si="174"/>
        <v>38034.236058592753</v>
      </c>
      <c r="N134" s="5">
        <f t="shared" si="175"/>
        <v>3.5657096304930707</v>
      </c>
      <c r="O134" s="14">
        <f t="shared" ref="O134:O197" si="287">I134/40</f>
        <v>1.0666998727881771E-2</v>
      </c>
      <c r="P134" s="6">
        <f t="shared" si="176"/>
        <v>0.33427487163497033</v>
      </c>
      <c r="Q134" s="1"/>
      <c r="R134" s="1"/>
      <c r="S134" s="5"/>
      <c r="T134" s="5"/>
      <c r="U134" s="1"/>
      <c r="V134" s="16"/>
      <c r="W134" s="6"/>
      <c r="X134" s="14"/>
      <c r="Y134" s="6"/>
      <c r="Z134" s="1"/>
      <c r="AA134" s="5"/>
      <c r="AB134" s="5"/>
      <c r="AC134" s="5"/>
      <c r="AD134" s="6"/>
      <c r="AE134" s="16"/>
      <c r="AF134" s="6"/>
      <c r="AG134" s="14"/>
      <c r="AH134" s="6"/>
      <c r="AI134" s="27"/>
      <c r="AJ134" s="22"/>
      <c r="AK134" s="27"/>
      <c r="AM134">
        <v>128</v>
      </c>
      <c r="AN134">
        <v>-6.6754128847388703</v>
      </c>
      <c r="AO134" s="5">
        <f t="shared" si="233"/>
        <v>-0.42643300893094072</v>
      </c>
      <c r="AP134" s="5">
        <f t="shared" si="234"/>
        <v>0.42643300893094072</v>
      </c>
      <c r="AQ134">
        <v>-1.52227897197008</v>
      </c>
      <c r="AR134" s="16">
        <f t="shared" ref="AR134:AR165" si="288">(AQ134*-1)*1000</f>
        <v>1522.27897197008</v>
      </c>
      <c r="AS134" s="5">
        <f t="shared" ref="AS134:AS165" si="289">1.5*((AR134*$B$3)/($C$3*$D$6))</f>
        <v>3.5678413405548746</v>
      </c>
      <c r="AT134" s="16">
        <f t="shared" si="186"/>
        <v>38056.974299251997</v>
      </c>
      <c r="AU134" s="5">
        <f t="shared" si="187"/>
        <v>3.567841340554875</v>
      </c>
      <c r="AV134" s="14">
        <f t="shared" ref="AV134:AV165" si="290">AP134/40</f>
        <v>1.0660825223273518E-2</v>
      </c>
      <c r="AW134" s="6">
        <f t="shared" si="188"/>
        <v>0.33466840191376213</v>
      </c>
      <c r="AX134" s="1"/>
      <c r="AY134" s="1"/>
      <c r="AZ134" s="5"/>
      <c r="BA134" s="5"/>
      <c r="BB134" s="1"/>
      <c r="BC134" s="16"/>
      <c r="BD134" s="6"/>
      <c r="BE134" s="14"/>
      <c r="BF134" s="6"/>
      <c r="BG134">
        <v>129</v>
      </c>
      <c r="BH134">
        <v>-23.045766883299699</v>
      </c>
      <c r="BI134" s="5">
        <f t="shared" si="236"/>
        <v>-0.63722386043160029</v>
      </c>
      <c r="BJ134" s="5">
        <f t="shared" si="237"/>
        <v>0.63722386043160029</v>
      </c>
      <c r="BK134">
        <v>-2.91435364633799</v>
      </c>
      <c r="BL134" s="16">
        <f t="shared" si="192"/>
        <v>180.63429743051501</v>
      </c>
      <c r="BM134" s="6">
        <f t="shared" si="238"/>
        <v>0.42336163460276954</v>
      </c>
      <c r="BN134" s="14">
        <f t="shared" si="239"/>
        <v>1.5930596510790006E-2</v>
      </c>
      <c r="BO134" s="6">
        <f t="shared" si="240"/>
        <v>2.6575378663066449E-2</v>
      </c>
      <c r="BP134" s="27">
        <f t="shared" si="194"/>
        <v>1.9956014875788219</v>
      </c>
      <c r="BQ134" s="22">
        <f t="shared" si="195"/>
        <v>1.3295710867031761E-2</v>
      </c>
      <c r="BR134" s="27">
        <f t="shared" si="280"/>
        <v>0.15009362850444835</v>
      </c>
      <c r="BS134" s="19">
        <f t="shared" si="281"/>
        <v>207.28822316030107</v>
      </c>
      <c r="BT134">
        <v>128</v>
      </c>
      <c r="BU134">
        <v>-6.6101445870178397</v>
      </c>
      <c r="BV134" s="5">
        <f t="shared" si="241"/>
        <v>-0.63982374056964009</v>
      </c>
      <c r="BW134" s="5">
        <f t="shared" si="242"/>
        <v>0.63982374056964009</v>
      </c>
      <c r="BX134">
        <v>-0.89481696486473095</v>
      </c>
      <c r="BY134" s="16">
        <f t="shared" ref="BY134:BY190" si="291">(BX134*-1)*1000</f>
        <v>894.81696486473095</v>
      </c>
      <c r="BZ134" s="5">
        <f t="shared" ref="BZ134:BZ190" si="292">1.5*((BY134*$B$3)/($C$3*$D$6))</f>
        <v>2.0972272614017133</v>
      </c>
      <c r="CA134" s="16">
        <f t="shared" si="198"/>
        <v>22370.424121618275</v>
      </c>
      <c r="CB134" s="5">
        <f t="shared" si="199"/>
        <v>2.0972272614017133</v>
      </c>
      <c r="CC134" s="14">
        <f t="shared" ref="CC134:CC190" si="293">BW134/40</f>
        <v>1.5995593514241003E-2</v>
      </c>
      <c r="CD134" s="6">
        <f t="shared" si="200"/>
        <v>0.13111281300906624</v>
      </c>
      <c r="CE134" s="1"/>
      <c r="CF134" s="1"/>
      <c r="CG134" s="5"/>
      <c r="CH134" s="5"/>
      <c r="CI134" s="1"/>
      <c r="CJ134" s="16"/>
      <c r="CK134" s="6"/>
      <c r="CL134" s="14"/>
      <c r="CM134" s="6"/>
      <c r="CN134" s="1"/>
      <c r="CO134" s="5"/>
      <c r="CP134" s="5"/>
      <c r="CQ134" s="5"/>
      <c r="CR134" s="6"/>
      <c r="CS134" s="16"/>
      <c r="CT134" s="6"/>
      <c r="CU134" s="14"/>
      <c r="CV134" s="6"/>
      <c r="CW134" s="27"/>
      <c r="CX134" s="22"/>
      <c r="CY134" s="27"/>
      <c r="CZ134" s="37"/>
      <c r="DA134">
        <v>128</v>
      </c>
      <c r="DB134">
        <v>-6.9890192820044303</v>
      </c>
      <c r="DC134" s="5">
        <f t="shared" si="249"/>
        <v>-0.63995268218203005</v>
      </c>
      <c r="DD134" s="5">
        <f t="shared" si="250"/>
        <v>0.63995268218203005</v>
      </c>
      <c r="DE134">
        <v>-2.0249625667929601</v>
      </c>
      <c r="DF134" s="16">
        <f t="shared" ref="DF134:DF142" si="294">(DE134*-1)*1000</f>
        <v>2024.9625667929602</v>
      </c>
      <c r="DG134" s="5">
        <f t="shared" ref="DG134:DG142" si="295">1.5*((DF134*$B$3)/($C$3*$D$6))</f>
        <v>4.7460060159210009</v>
      </c>
      <c r="DH134" s="16">
        <f t="shared" si="210"/>
        <v>50624.064169824007</v>
      </c>
      <c r="DI134" s="5">
        <f t="shared" si="211"/>
        <v>4.7460060159210009</v>
      </c>
      <c r="DJ134" s="14">
        <f t="shared" ref="DJ134:DJ142" si="296">DD134/40</f>
        <v>1.5998817054550751E-2</v>
      </c>
      <c r="DK134" s="6">
        <f t="shared" si="212"/>
        <v>0.29664730834402742</v>
      </c>
      <c r="DL134" s="1"/>
      <c r="DM134" s="1"/>
      <c r="DN134" s="5"/>
      <c r="DO134" s="5"/>
      <c r="DP134" s="1"/>
      <c r="DQ134" s="16"/>
      <c r="DR134" s="6"/>
      <c r="DS134" s="14"/>
      <c r="DT134" s="6"/>
      <c r="DU134" s="1"/>
      <c r="DV134" s="5"/>
      <c r="DW134" s="5"/>
      <c r="DX134" s="5"/>
      <c r="DY134" s="6"/>
      <c r="DZ134" s="16"/>
      <c r="EA134" s="6"/>
      <c r="EB134" s="14"/>
      <c r="EC134" s="6"/>
      <c r="ED134" s="27">
        <f t="shared" si="218"/>
        <v>4.7460060159210009</v>
      </c>
      <c r="EE134" s="22">
        <f t="shared" si="219"/>
        <v>1.5998817054550751E-2</v>
      </c>
      <c r="EF134" s="27">
        <f t="shared" si="257"/>
        <v>0.29664730834402742</v>
      </c>
      <c r="EG134" s="19">
        <f t="shared" si="258"/>
        <v>364.87524644460336</v>
      </c>
      <c r="EH134" s="1"/>
      <c r="EI134" s="1"/>
      <c r="EJ134" s="5"/>
      <c r="EK134" s="5"/>
      <c r="EL134" s="5"/>
      <c r="EM134" s="16"/>
      <c r="EN134" s="5"/>
      <c r="EO134" s="16"/>
      <c r="EP134" s="5"/>
      <c r="EQ134" s="14"/>
      <c r="ER134" s="6"/>
      <c r="ES134" s="1"/>
      <c r="ET134" s="1"/>
      <c r="EU134" s="5"/>
      <c r="EV134" s="5"/>
      <c r="EW134" s="1"/>
      <c r="EX134" s="16"/>
      <c r="EY134" s="6"/>
      <c r="EZ134" s="14"/>
      <c r="FA134" s="6"/>
      <c r="FB134" s="1"/>
      <c r="FC134" s="5"/>
      <c r="FD134" s="5"/>
      <c r="FE134" s="5"/>
      <c r="FF134" s="6"/>
      <c r="FG134" s="16"/>
      <c r="FH134" s="6"/>
      <c r="FI134" s="14"/>
      <c r="FJ134" s="6"/>
      <c r="FK134" s="27"/>
      <c r="FL134" s="22"/>
      <c r="FM134" s="27"/>
      <c r="FN134" s="37"/>
    </row>
    <row r="135" spans="6:170" x14ac:dyDescent="0.25">
      <c r="F135" s="1">
        <v>129</v>
      </c>
      <c r="G135" s="1">
        <v>-6.6464879143515496</v>
      </c>
      <c r="H135" s="5">
        <f t="shared" si="230"/>
        <v>-0.43000528298362006</v>
      </c>
      <c r="I135" s="5">
        <f t="shared" si="231"/>
        <v>0.43000528298362006</v>
      </c>
      <c r="J135" s="5">
        <v>-1.52117926627398</v>
      </c>
      <c r="K135" s="16">
        <f t="shared" si="285"/>
        <v>1521.1792662739801</v>
      </c>
      <c r="L135" s="5">
        <f t="shared" si="286"/>
        <v>3.5652639053296404</v>
      </c>
      <c r="M135" s="16">
        <f t="shared" ref="M135:M198" si="297">(K135*$B$3)/4</f>
        <v>38029.481656849501</v>
      </c>
      <c r="N135" s="5">
        <f t="shared" ref="N135:N198" si="298">M135/$B$6</f>
        <v>3.5652639053296409</v>
      </c>
      <c r="O135" s="14">
        <f t="shared" si="287"/>
        <v>1.0750132074590501E-2</v>
      </c>
      <c r="P135" s="6">
        <f t="shared" ref="P135:P141" si="299">(L135/O135)*(10^(-3))</f>
        <v>0.33164838167492466</v>
      </c>
      <c r="Q135" s="1"/>
      <c r="R135" s="1"/>
      <c r="S135" s="5"/>
      <c r="T135" s="5"/>
      <c r="U135" s="1"/>
      <c r="V135" s="16"/>
      <c r="W135" s="6"/>
      <c r="X135" s="14"/>
      <c r="Y135" s="6"/>
      <c r="Z135" s="1"/>
      <c r="AA135" s="5"/>
      <c r="AB135" s="5"/>
      <c r="AC135" s="5"/>
      <c r="AD135" s="6"/>
      <c r="AE135" s="16"/>
      <c r="AF135" s="6"/>
      <c r="AG135" s="14"/>
      <c r="AH135" s="6"/>
      <c r="AI135" s="27"/>
      <c r="AJ135" s="22"/>
      <c r="AK135" s="27"/>
      <c r="AM135">
        <v>129</v>
      </c>
      <c r="AN135">
        <v>-6.6788921196649698</v>
      </c>
      <c r="AO135" s="5">
        <f t="shared" si="233"/>
        <v>-0.42991224385704019</v>
      </c>
      <c r="AP135" s="5">
        <f t="shared" si="234"/>
        <v>0.42991224385704019</v>
      </c>
      <c r="AQ135">
        <v>-1.52193512767553</v>
      </c>
      <c r="AR135" s="16">
        <f t="shared" si="288"/>
        <v>1521.9351276755299</v>
      </c>
      <c r="AS135" s="5">
        <f t="shared" si="289"/>
        <v>3.5670354554895232</v>
      </c>
      <c r="AT135" s="16">
        <f t="shared" ref="AT135:AT192" si="300">(AR135*$B$3)/4</f>
        <v>38048.378191888245</v>
      </c>
      <c r="AU135" s="5">
        <f t="shared" ref="AU135:AU192" si="301">AT135/$B$6</f>
        <v>3.5670354554895232</v>
      </c>
      <c r="AV135" s="14">
        <f t="shared" si="290"/>
        <v>1.0747806096426005E-2</v>
      </c>
      <c r="AW135" s="6">
        <f t="shared" ref="AW135:AW192" si="302">(AS135/AV135)*(10^(-3))</f>
        <v>0.33188498410626133</v>
      </c>
      <c r="AX135" s="1"/>
      <c r="AY135" s="1"/>
      <c r="AZ135" s="5"/>
      <c r="BA135" s="5"/>
      <c r="BB135" s="1"/>
      <c r="BC135" s="16"/>
      <c r="BD135" s="6"/>
      <c r="BE135" s="14"/>
      <c r="BF135" s="6"/>
      <c r="BG135">
        <v>130</v>
      </c>
      <c r="BH135">
        <v>-23.0505976535662</v>
      </c>
      <c r="BI135" s="5">
        <f t="shared" si="236"/>
        <v>-0.64205463069810165</v>
      </c>
      <c r="BJ135" s="5">
        <f t="shared" si="237"/>
        <v>0.64205463069810165</v>
      </c>
      <c r="BK135">
        <v>-2.9283732175827</v>
      </c>
      <c r="BL135" s="16">
        <f t="shared" ref="BL135:BL153" si="303">(BK141*-1)*1000</f>
        <v>180.895812809467</v>
      </c>
      <c r="BM135" s="6">
        <f t="shared" si="238"/>
        <v>0.42397456127218824</v>
      </c>
      <c r="BN135" s="14">
        <f t="shared" si="239"/>
        <v>1.605136576745254E-2</v>
      </c>
      <c r="BO135" s="6">
        <f t="shared" si="240"/>
        <v>2.6413612861024217E-2</v>
      </c>
      <c r="BP135" s="27">
        <f t="shared" ref="BP135:BP153" si="304">AVERAGE(AS135,BD135,BM135)</f>
        <v>1.9955050083808556</v>
      </c>
      <c r="BQ135" s="22">
        <f t="shared" ref="BQ135:BQ153" si="305">AVERAGE(AV135,BE135,BN135)</f>
        <v>1.3399585931939273E-2</v>
      </c>
      <c r="BR135" s="27">
        <f t="shared" si="280"/>
        <v>0.14892288601428849</v>
      </c>
      <c r="BS135" s="19">
        <f t="shared" si="281"/>
        <v>212.1104032357039</v>
      </c>
      <c r="BT135">
        <v>129</v>
      </c>
      <c r="BU135">
        <v>-6.6151211092694604</v>
      </c>
      <c r="BV135" s="5">
        <f t="shared" si="241"/>
        <v>-0.64480026282126079</v>
      </c>
      <c r="BW135" s="5">
        <f t="shared" si="242"/>
        <v>0.64480026282126079</v>
      </c>
      <c r="BX135">
        <v>-0.90919788926839795</v>
      </c>
      <c r="BY135" s="16">
        <f t="shared" si="291"/>
        <v>909.19788926839794</v>
      </c>
      <c r="BZ135" s="5">
        <f t="shared" si="292"/>
        <v>2.1309325529728076</v>
      </c>
      <c r="CA135" s="16">
        <f t="shared" ref="CA135:CA190" si="306">(BY135*$B$3)/4</f>
        <v>22729.94723170995</v>
      </c>
      <c r="CB135" s="5">
        <f t="shared" ref="CB135:CB190" si="307">CA135/$B$6</f>
        <v>2.130932552972808</v>
      </c>
      <c r="CC135" s="14">
        <f t="shared" si="293"/>
        <v>1.6120006570531521E-2</v>
      </c>
      <c r="CD135" s="6">
        <f t="shared" ref="CD135:CD190" si="308">(BZ135/CC135)*(10^(-3))</f>
        <v>0.13219179183638166</v>
      </c>
      <c r="CE135" s="1"/>
      <c r="CF135" s="1"/>
      <c r="CG135" s="5"/>
      <c r="CH135" s="5"/>
      <c r="CI135" s="1"/>
      <c r="CJ135" s="16"/>
      <c r="CK135" s="6"/>
      <c r="CL135" s="14"/>
      <c r="CM135" s="6"/>
      <c r="CN135" s="1"/>
      <c r="CO135" s="5"/>
      <c r="CP135" s="5"/>
      <c r="CQ135" s="5"/>
      <c r="CR135" s="6"/>
      <c r="CS135" s="16"/>
      <c r="CT135" s="6"/>
      <c r="CU135" s="14"/>
      <c r="CV135" s="6"/>
      <c r="CW135" s="27"/>
      <c r="CX135" s="22"/>
      <c r="CY135" s="27"/>
      <c r="CZ135" s="37"/>
      <c r="DA135">
        <v>129</v>
      </c>
      <c r="DB135">
        <v>-6.9946468453115296</v>
      </c>
      <c r="DC135" s="5">
        <f t="shared" si="249"/>
        <v>-0.64558024548912929</v>
      </c>
      <c r="DD135" s="5">
        <f t="shared" si="250"/>
        <v>0.64558024548912929</v>
      </c>
      <c r="DE135">
        <v>-0.188145972788334</v>
      </c>
      <c r="DF135" s="16">
        <f t="shared" si="294"/>
        <v>188.14597278833401</v>
      </c>
      <c r="DG135" s="5">
        <f t="shared" si="295"/>
        <v>0.44096712372265778</v>
      </c>
      <c r="DH135" s="16">
        <f t="shared" ref="DH135:DH142" si="309">(DF135*$B$3)/4</f>
        <v>4703.64931970835</v>
      </c>
      <c r="DI135" s="5">
        <f t="shared" ref="DI135:DI142" si="310">DH135/$B$6</f>
        <v>0.44096712372265784</v>
      </c>
      <c r="DJ135" s="14">
        <f t="shared" si="296"/>
        <v>1.6139506137228234E-2</v>
      </c>
      <c r="DK135" s="6">
        <f t="shared" ref="DK135:DK142" si="311">(DG135/DJ135)*(10^(-3))</f>
        <v>2.73222191542466E-2</v>
      </c>
      <c r="DL135" s="1"/>
      <c r="DM135" s="1"/>
      <c r="DN135" s="5"/>
      <c r="DO135" s="5"/>
      <c r="DP135" s="1"/>
      <c r="DQ135" s="16"/>
      <c r="DR135" s="6"/>
      <c r="DS135" s="14"/>
      <c r="DT135" s="6"/>
      <c r="DU135" s="1"/>
      <c r="DV135" s="5"/>
      <c r="DW135" s="5"/>
      <c r="DX135" s="5"/>
      <c r="DY135" s="6"/>
      <c r="DZ135" s="16"/>
      <c r="EA135" s="6"/>
      <c r="EB135" s="14"/>
      <c r="EC135" s="6"/>
      <c r="ED135" s="27">
        <f t="shared" ref="ED135:ED142" si="312">AVERAGE(DR135,DG135)</f>
        <v>0.44096712372265778</v>
      </c>
      <c r="EE135" s="22">
        <f t="shared" ref="EE135:EE142" si="313">AVERAGE(DS135,DJ135)</f>
        <v>1.6139506137228234E-2</v>
      </c>
      <c r="EF135" s="27">
        <f t="shared" si="257"/>
        <v>2.73222191542466E-2</v>
      </c>
      <c r="EG135" s="19">
        <f t="shared" si="258"/>
        <v>49.19592555701297</v>
      </c>
      <c r="EH135" s="1"/>
      <c r="EI135" s="1"/>
      <c r="EJ135" s="5"/>
      <c r="EK135" s="5"/>
      <c r="EL135" s="5"/>
      <c r="EM135" s="16"/>
      <c r="EN135" s="5"/>
      <c r="EO135" s="16"/>
      <c r="EP135" s="5"/>
      <c r="EQ135" s="14"/>
      <c r="ER135" s="6"/>
      <c r="ES135" s="1"/>
      <c r="ET135" s="1"/>
      <c r="EU135" s="5"/>
      <c r="EV135" s="5"/>
      <c r="EW135" s="1"/>
      <c r="EX135" s="16"/>
      <c r="EY135" s="6"/>
      <c r="EZ135" s="14"/>
      <c r="FA135" s="6"/>
      <c r="FB135" s="1"/>
      <c r="FC135" s="5"/>
      <c r="FD135" s="5"/>
      <c r="FE135" s="5"/>
      <c r="FF135" s="6"/>
      <c r="FG135" s="16"/>
      <c r="FH135" s="6"/>
      <c r="FI135" s="14"/>
      <c r="FJ135" s="6"/>
      <c r="FK135" s="27"/>
      <c r="FL135" s="22"/>
      <c r="FM135" s="27"/>
      <c r="FN135" s="37"/>
    </row>
    <row r="136" spans="6:170" x14ac:dyDescent="0.25">
      <c r="F136" s="1">
        <v>130</v>
      </c>
      <c r="G136" s="1">
        <v>-6.6496974848221502</v>
      </c>
      <c r="H136" s="5">
        <f t="shared" ref="H136:H141" si="314">H135+(G136-G135)</f>
        <v>-0.43321485345422062</v>
      </c>
      <c r="I136" s="5">
        <f t="shared" ref="I136:I141" si="315">H136*-1</f>
        <v>0.43321485345422062</v>
      </c>
      <c r="J136" s="5">
        <v>-1.5194019302725801</v>
      </c>
      <c r="K136" s="16">
        <f t="shared" si="285"/>
        <v>1519.4019302725801</v>
      </c>
      <c r="L136" s="5">
        <f t="shared" si="286"/>
        <v>3.5610982740763593</v>
      </c>
      <c r="M136" s="16">
        <f t="shared" si="297"/>
        <v>37985.048256814502</v>
      </c>
      <c r="N136" s="5">
        <f t="shared" si="298"/>
        <v>3.5610982740763597</v>
      </c>
      <c r="O136" s="14">
        <f t="shared" si="287"/>
        <v>1.0830371336355515E-2</v>
      </c>
      <c r="P136" s="6">
        <f t="shared" si="299"/>
        <v>0.32880666446979739</v>
      </c>
      <c r="Q136" s="1"/>
      <c r="R136" s="1"/>
      <c r="S136" s="5"/>
      <c r="T136" s="5"/>
      <c r="U136" s="1"/>
      <c r="V136" s="16"/>
      <c r="W136" s="6"/>
      <c r="X136" s="14"/>
      <c r="Y136" s="6"/>
      <c r="Z136" s="1"/>
      <c r="AA136" s="5"/>
      <c r="AB136" s="5"/>
      <c r="AC136" s="5"/>
      <c r="AD136" s="6"/>
      <c r="AE136" s="16"/>
      <c r="AF136" s="6"/>
      <c r="AG136" s="14"/>
      <c r="AH136" s="6"/>
      <c r="AI136" s="27"/>
      <c r="AJ136" s="22"/>
      <c r="AK136" s="27"/>
      <c r="AM136">
        <v>130</v>
      </c>
      <c r="AN136">
        <v>-6.6820302111269001</v>
      </c>
      <c r="AO136" s="5">
        <f t="shared" ref="AO136:AO192" si="316">AO135+(AN136-AN135)</f>
        <v>-0.43305033531897053</v>
      </c>
      <c r="AP136" s="5">
        <f t="shared" ref="AP136:AP192" si="317">AO136*-1</f>
        <v>0.43305033531897053</v>
      </c>
      <c r="AQ136">
        <v>-1.52176208794117</v>
      </c>
      <c r="AR136" s="16">
        <f t="shared" si="288"/>
        <v>1521.76208794117</v>
      </c>
      <c r="AS136" s="5">
        <f t="shared" si="289"/>
        <v>3.5666298936121175</v>
      </c>
      <c r="AT136" s="16">
        <f t="shared" si="300"/>
        <v>38044.052198529251</v>
      </c>
      <c r="AU136" s="5">
        <f t="shared" si="301"/>
        <v>3.5666298936121175</v>
      </c>
      <c r="AV136" s="14">
        <f t="shared" si="290"/>
        <v>1.0826258382974263E-2</v>
      </c>
      <c r="AW136" s="6">
        <f t="shared" si="302"/>
        <v>0.32944252459567375</v>
      </c>
      <c r="AX136" s="1"/>
      <c r="AY136" s="1"/>
      <c r="AZ136" s="5"/>
      <c r="BA136" s="5"/>
      <c r="BB136" s="1"/>
      <c r="BC136" s="16"/>
      <c r="BD136" s="6"/>
      <c r="BE136" s="14"/>
      <c r="BF136" s="6"/>
      <c r="BG136">
        <v>131</v>
      </c>
      <c r="BH136">
        <v>-23.055959603671099</v>
      </c>
      <c r="BI136" s="5">
        <f t="shared" ref="BI136:BI153" si="318">BI135+(BH136-BH135)</f>
        <v>-0.64741658080300013</v>
      </c>
      <c r="BJ136" s="5">
        <f t="shared" ref="BJ136:BJ153" si="319">BI136*-1</f>
        <v>0.64741658080300013</v>
      </c>
      <c r="BK136">
        <v>-0.18392428755760201</v>
      </c>
      <c r="BL136" s="16">
        <f t="shared" si="303"/>
        <v>182.465650141239</v>
      </c>
      <c r="BM136" s="6">
        <f t="shared" ref="BM136:BM153" si="320">1.5*((BL136*$B$3)/($C$3*$D$6))</f>
        <v>0.42765386751852885</v>
      </c>
      <c r="BN136" s="14">
        <f t="shared" ref="BN136:BN153" si="321">BJ136/40</f>
        <v>1.6185414520075003E-2</v>
      </c>
      <c r="BO136" s="6">
        <f t="shared" ref="BO136:BO153" si="322">(BM136/BN136)*(10^(-3))</f>
        <v>2.6422175779811114E-2</v>
      </c>
      <c r="BP136" s="27">
        <f t="shared" si="304"/>
        <v>1.9971418805653232</v>
      </c>
      <c r="BQ136" s="22">
        <f t="shared" si="305"/>
        <v>1.3505836451524634E-2</v>
      </c>
      <c r="BR136" s="27">
        <f t="shared" si="280"/>
        <v>0.14787250591501661</v>
      </c>
      <c r="BS136" s="19">
        <f t="shared" si="281"/>
        <v>212.62133573132488</v>
      </c>
      <c r="BT136">
        <v>130</v>
      </c>
      <c r="BU136">
        <v>-6.6201283651664999</v>
      </c>
      <c r="BV136" s="5">
        <f t="shared" ref="BV136:BV190" si="323">BV135+(BU136-BU135)</f>
        <v>-0.64980751871830034</v>
      </c>
      <c r="BW136" s="5">
        <f t="shared" ref="BW136:BW190" si="324">BV136*-1</f>
        <v>0.64980751871830034</v>
      </c>
      <c r="BX136">
        <v>-0.92045515775680498</v>
      </c>
      <c r="BY136" s="16">
        <f t="shared" si="291"/>
        <v>920.45515775680497</v>
      </c>
      <c r="BZ136" s="5">
        <f t="shared" si="292"/>
        <v>2.1573167759925118</v>
      </c>
      <c r="CA136" s="16">
        <f t="shared" si="306"/>
        <v>23011.378943920125</v>
      </c>
      <c r="CB136" s="5">
        <f t="shared" si="307"/>
        <v>2.1573167759925118</v>
      </c>
      <c r="CC136" s="14">
        <f t="shared" si="293"/>
        <v>1.6245187967957507E-2</v>
      </c>
      <c r="CD136" s="6">
        <f t="shared" si="308"/>
        <v>0.13279728004672325</v>
      </c>
      <c r="CE136" s="1"/>
      <c r="CF136" s="1"/>
      <c r="CG136" s="5"/>
      <c r="CH136" s="5"/>
      <c r="CI136" s="1"/>
      <c r="CJ136" s="16"/>
      <c r="CK136" s="6"/>
      <c r="CL136" s="14"/>
      <c r="CM136" s="6"/>
      <c r="CN136" s="1"/>
      <c r="CO136" s="5"/>
      <c r="CP136" s="5"/>
      <c r="CQ136" s="5"/>
      <c r="CR136" s="6"/>
      <c r="CS136" s="16"/>
      <c r="CT136" s="6"/>
      <c r="CU136" s="14"/>
      <c r="CV136" s="6"/>
      <c r="CW136" s="27"/>
      <c r="CX136" s="22"/>
      <c r="CY136" s="27"/>
      <c r="CZ136" s="37"/>
      <c r="DA136">
        <v>130</v>
      </c>
      <c r="DB136">
        <v>-6.9992041326999397</v>
      </c>
      <c r="DC136" s="5">
        <f t="shared" ref="DC136:DC142" si="325">DC135+(DB136-DB135)</f>
        <v>-0.65013753287753939</v>
      </c>
      <c r="DD136" s="5">
        <f t="shared" ref="DD136:DD142" si="326">DC136*-1</f>
        <v>0.65013753287753939</v>
      </c>
      <c r="DE136">
        <v>-0.180323421955109</v>
      </c>
      <c r="DF136" s="16">
        <f t="shared" si="294"/>
        <v>180.32342195510901</v>
      </c>
      <c r="DG136" s="5">
        <f t="shared" si="295"/>
        <v>0.42263302020728671</v>
      </c>
      <c r="DH136" s="16">
        <f t="shared" si="309"/>
        <v>4508.0855488777252</v>
      </c>
      <c r="DI136" s="5">
        <f t="shared" si="310"/>
        <v>0.42263302020728677</v>
      </c>
      <c r="DJ136" s="14">
        <f t="shared" si="296"/>
        <v>1.6253438321938485E-2</v>
      </c>
      <c r="DK136" s="6">
        <f t="shared" si="311"/>
        <v>2.6002683975908481E-2</v>
      </c>
      <c r="DL136" s="1"/>
      <c r="DM136" s="1"/>
      <c r="DN136" s="5"/>
      <c r="DO136" s="5"/>
      <c r="DP136" s="1"/>
      <c r="DQ136" s="16"/>
      <c r="DR136" s="6"/>
      <c r="DS136" s="14"/>
      <c r="DT136" s="6"/>
      <c r="DU136" s="1"/>
      <c r="DV136" s="5"/>
      <c r="DW136" s="5"/>
      <c r="DX136" s="5"/>
      <c r="DY136" s="6"/>
      <c r="DZ136" s="16"/>
      <c r="EA136" s="6"/>
      <c r="EB136" s="14"/>
      <c r="EC136" s="6"/>
      <c r="ED136" s="27">
        <f t="shared" si="312"/>
        <v>0.42263302020728671</v>
      </c>
      <c r="EE136" s="22">
        <f t="shared" si="313"/>
        <v>1.6253438321938485E-2</v>
      </c>
      <c r="EF136" s="27">
        <f t="shared" ref="EF136:EF142" si="327">(ED136*(10^-3))/EE136</f>
        <v>2.6002683975908485E-2</v>
      </c>
      <c r="EG136" s="19">
        <f t="shared" ref="EG136:EG141" si="328">(EE137-EE136)*(((ED136*10^6)+(ED137*10^6))/2)</f>
        <v>51.579173940656112</v>
      </c>
      <c r="EH136" s="1"/>
      <c r="EI136" s="1"/>
      <c r="EJ136" s="5"/>
      <c r="EK136" s="5"/>
      <c r="EL136" s="5"/>
      <c r="EM136" s="16"/>
      <c r="EN136" s="5"/>
      <c r="EO136" s="16"/>
      <c r="EP136" s="5"/>
      <c r="EQ136" s="14"/>
      <c r="ER136" s="6"/>
      <c r="ES136" s="1"/>
      <c r="ET136" s="1"/>
      <c r="EU136" s="5"/>
      <c r="EV136" s="5"/>
      <c r="EW136" s="1"/>
      <c r="EX136" s="16"/>
      <c r="EY136" s="6"/>
      <c r="EZ136" s="14"/>
      <c r="FA136" s="6"/>
      <c r="FB136" s="1"/>
      <c r="FC136" s="5"/>
      <c r="FD136" s="5"/>
      <c r="FE136" s="5"/>
      <c r="FF136" s="6"/>
      <c r="FG136" s="16"/>
      <c r="FH136" s="6"/>
      <c r="FI136" s="14"/>
      <c r="FJ136" s="6"/>
      <c r="FK136" s="27"/>
      <c r="FL136" s="22"/>
      <c r="FM136" s="27"/>
      <c r="FN136" s="37"/>
    </row>
    <row r="137" spans="6:170" x14ac:dyDescent="0.25">
      <c r="F137" s="1">
        <v>131</v>
      </c>
      <c r="G137" s="1">
        <v>-6.6533067323816004</v>
      </c>
      <c r="H137" s="5">
        <f t="shared" si="314"/>
        <v>-0.43682410101367086</v>
      </c>
      <c r="I137" s="5">
        <f t="shared" si="315"/>
        <v>0.43682410101367086</v>
      </c>
      <c r="J137" s="5">
        <v>-1.52082424610853</v>
      </c>
      <c r="K137" s="16">
        <f t="shared" si="285"/>
        <v>1520.8242461085299</v>
      </c>
      <c r="L137" s="5">
        <f t="shared" si="286"/>
        <v>3.5644318268168673</v>
      </c>
      <c r="M137" s="16">
        <f t="shared" si="297"/>
        <v>38020.606152713248</v>
      </c>
      <c r="N137" s="5">
        <f t="shared" si="298"/>
        <v>3.5644318268168673</v>
      </c>
      <c r="O137" s="14">
        <f t="shared" si="287"/>
        <v>1.0920602525341772E-2</v>
      </c>
      <c r="P137" s="6">
        <f t="shared" si="299"/>
        <v>0.32639516167220956</v>
      </c>
      <c r="Q137" s="1"/>
      <c r="R137" s="1"/>
      <c r="S137" s="5"/>
      <c r="T137" s="5"/>
      <c r="U137" s="1"/>
      <c r="V137" s="16"/>
      <c r="W137" s="6"/>
      <c r="X137" s="14"/>
      <c r="Y137" s="6"/>
      <c r="Z137" s="1"/>
      <c r="AA137" s="5"/>
      <c r="AB137" s="5"/>
      <c r="AC137" s="5"/>
      <c r="AD137" s="6"/>
      <c r="AE137" s="16"/>
      <c r="AF137" s="6"/>
      <c r="AG137" s="14"/>
      <c r="AH137" s="6"/>
      <c r="AI137" s="27"/>
      <c r="AJ137" s="22"/>
      <c r="AK137" s="27"/>
      <c r="AM137">
        <v>131</v>
      </c>
      <c r="AN137">
        <v>-6.6855897260601198</v>
      </c>
      <c r="AO137" s="5">
        <f t="shared" si="316"/>
        <v>-0.43660985025219023</v>
      </c>
      <c r="AP137" s="5">
        <f t="shared" si="317"/>
        <v>0.43660985025219023</v>
      </c>
      <c r="AQ137">
        <v>-1.5214253216981899</v>
      </c>
      <c r="AR137" s="16">
        <f t="shared" si="288"/>
        <v>1521.4253216981899</v>
      </c>
      <c r="AS137" s="5">
        <f t="shared" si="289"/>
        <v>3.5658405977301326</v>
      </c>
      <c r="AT137" s="16">
        <f t="shared" si="300"/>
        <v>38035.633042454749</v>
      </c>
      <c r="AU137" s="5">
        <f t="shared" si="301"/>
        <v>3.5658405977301331</v>
      </c>
      <c r="AV137" s="14">
        <f t="shared" si="290"/>
        <v>1.0915246256304755E-2</v>
      </c>
      <c r="AW137" s="6">
        <f t="shared" si="302"/>
        <v>0.32668439300400282</v>
      </c>
      <c r="AX137" s="1"/>
      <c r="AY137" s="1"/>
      <c r="AZ137" s="5"/>
      <c r="BA137" s="5"/>
      <c r="BB137" s="1"/>
      <c r="BC137" s="16"/>
      <c r="BD137" s="6"/>
      <c r="BE137" s="14"/>
      <c r="BF137" s="6"/>
      <c r="BG137">
        <v>132</v>
      </c>
      <c r="BH137">
        <v>-23.060921085062901</v>
      </c>
      <c r="BI137" s="5">
        <f t="shared" si="318"/>
        <v>-0.65237806219480277</v>
      </c>
      <c r="BJ137" s="5">
        <f t="shared" si="319"/>
        <v>0.65237806219480277</v>
      </c>
      <c r="BK137">
        <v>-0.181512907147408</v>
      </c>
      <c r="BL137" s="16">
        <f t="shared" si="303"/>
        <v>181.21376633644101</v>
      </c>
      <c r="BM137" s="6">
        <f t="shared" si="320"/>
        <v>0.42471976485103358</v>
      </c>
      <c r="BN137" s="14">
        <f t="shared" si="321"/>
        <v>1.6309451554870069E-2</v>
      </c>
      <c r="BO137" s="6">
        <f t="shared" si="322"/>
        <v>2.6041327228088825E-2</v>
      </c>
      <c r="BP137" s="27">
        <f t="shared" si="304"/>
        <v>1.9952801812905832</v>
      </c>
      <c r="BQ137" s="22">
        <f t="shared" si="305"/>
        <v>1.3612348905587412E-2</v>
      </c>
      <c r="BR137" s="27">
        <f t="shared" si="280"/>
        <v>0.14657868345349181</v>
      </c>
      <c r="BS137" s="19">
        <f t="shared" si="281"/>
        <v>201.01715851194373</v>
      </c>
      <c r="BT137">
        <v>131</v>
      </c>
      <c r="BU137">
        <v>-6.6251134555859297</v>
      </c>
      <c r="BV137" s="5">
        <f t="shared" si="323"/>
        <v>-0.65479260913773008</v>
      </c>
      <c r="BW137" s="5">
        <f t="shared" si="324"/>
        <v>0.65479260913773008</v>
      </c>
      <c r="BX137">
        <v>-0.93605984002351805</v>
      </c>
      <c r="BY137" s="16">
        <f t="shared" si="291"/>
        <v>936.05984002351806</v>
      </c>
      <c r="BZ137" s="5">
        <f t="shared" si="292"/>
        <v>2.1938902500551203</v>
      </c>
      <c r="CA137" s="16">
        <f t="shared" si="306"/>
        <v>23401.496000587951</v>
      </c>
      <c r="CB137" s="5">
        <f t="shared" si="307"/>
        <v>2.1938902500551207</v>
      </c>
      <c r="CC137" s="14">
        <f t="shared" si="293"/>
        <v>1.6369815228443253E-2</v>
      </c>
      <c r="CD137" s="6">
        <f t="shared" si="308"/>
        <v>0.13402046507178297</v>
      </c>
      <c r="CE137" s="1"/>
      <c r="CF137" s="1"/>
      <c r="CG137" s="5"/>
      <c r="CH137" s="5"/>
      <c r="CI137" s="1"/>
      <c r="CJ137" s="16"/>
      <c r="CK137" s="6"/>
      <c r="CL137" s="14"/>
      <c r="CM137" s="6"/>
      <c r="CN137" s="1"/>
      <c r="CO137" s="5"/>
      <c r="CP137" s="5"/>
      <c r="CQ137" s="5"/>
      <c r="CR137" s="6"/>
      <c r="CS137" s="16"/>
      <c r="CT137" s="6"/>
      <c r="CU137" s="14"/>
      <c r="CV137" s="6"/>
      <c r="CW137" s="27"/>
      <c r="CX137" s="22"/>
      <c r="CY137" s="27"/>
      <c r="CZ137" s="37"/>
      <c r="DA137">
        <v>131</v>
      </c>
      <c r="DB137">
        <v>-7.0040933434588801</v>
      </c>
      <c r="DC137" s="5">
        <f t="shared" si="325"/>
        <v>-0.65502674363647984</v>
      </c>
      <c r="DD137" s="5">
        <f t="shared" si="326"/>
        <v>0.65502674363647984</v>
      </c>
      <c r="DE137">
        <v>-0.17976928502321199</v>
      </c>
      <c r="DF137" s="16">
        <f t="shared" si="294"/>
        <v>179.76928502321198</v>
      </c>
      <c r="DG137" s="5">
        <f t="shared" si="295"/>
        <v>0.42133426177315314</v>
      </c>
      <c r="DH137" s="16">
        <f t="shared" si="309"/>
        <v>4494.2321255802999</v>
      </c>
      <c r="DI137" s="5">
        <f t="shared" si="310"/>
        <v>0.42133426177315314</v>
      </c>
      <c r="DJ137" s="14">
        <f t="shared" si="296"/>
        <v>1.6375668590911996E-2</v>
      </c>
      <c r="DK137" s="6">
        <f t="shared" si="311"/>
        <v>2.5729286070614605E-2</v>
      </c>
      <c r="DL137" s="1"/>
      <c r="DM137" s="1"/>
      <c r="DN137" s="5"/>
      <c r="DO137" s="5"/>
      <c r="DP137" s="1"/>
      <c r="DQ137" s="16"/>
      <c r="DR137" s="6"/>
      <c r="DS137" s="14"/>
      <c r="DT137" s="6"/>
      <c r="DU137" s="1"/>
      <c r="DV137" s="5"/>
      <c r="DW137" s="5"/>
      <c r="DX137" s="5"/>
      <c r="DY137" s="6"/>
      <c r="DZ137" s="16"/>
      <c r="EA137" s="6"/>
      <c r="EB137" s="14"/>
      <c r="EC137" s="6"/>
      <c r="ED137" s="27">
        <f t="shared" si="312"/>
        <v>0.42133426177315314</v>
      </c>
      <c r="EE137" s="22">
        <f t="shared" si="313"/>
        <v>1.6375668590911996E-2</v>
      </c>
      <c r="EF137" s="27">
        <f t="shared" si="327"/>
        <v>2.5729286070614608E-2</v>
      </c>
      <c r="EG137" s="19">
        <f t="shared" si="328"/>
        <v>52.7845232253826</v>
      </c>
      <c r="EH137" s="1"/>
      <c r="EI137" s="1"/>
      <c r="EJ137" s="5"/>
      <c r="EK137" s="5"/>
      <c r="EL137" s="5"/>
      <c r="EM137" s="16"/>
      <c r="EN137" s="5"/>
      <c r="EO137" s="16"/>
      <c r="EP137" s="5"/>
      <c r="EQ137" s="14"/>
      <c r="ER137" s="6"/>
      <c r="ES137" s="1"/>
      <c r="ET137" s="1"/>
      <c r="EU137" s="5"/>
      <c r="EV137" s="5"/>
      <c r="EW137" s="1"/>
      <c r="EX137" s="16"/>
      <c r="EY137" s="6"/>
      <c r="EZ137" s="14"/>
      <c r="FA137" s="6"/>
      <c r="FB137" s="1"/>
      <c r="FC137" s="5"/>
      <c r="FD137" s="5"/>
      <c r="FE137" s="5"/>
      <c r="FF137" s="6"/>
      <c r="FG137" s="16"/>
      <c r="FH137" s="6"/>
      <c r="FI137" s="14"/>
      <c r="FJ137" s="6"/>
      <c r="FL137" s="22"/>
      <c r="FM137" s="27"/>
    </row>
    <row r="138" spans="6:170" x14ac:dyDescent="0.25">
      <c r="F138" s="1">
        <v>132</v>
      </c>
      <c r="G138" s="1">
        <v>-6.6565744639478499</v>
      </c>
      <c r="H138" s="5">
        <f t="shared" si="314"/>
        <v>-0.44009183257992035</v>
      </c>
      <c r="I138" s="5">
        <f t="shared" si="315"/>
        <v>0.44009183257992035</v>
      </c>
      <c r="J138" s="5">
        <v>-1.51987709105015</v>
      </c>
      <c r="K138" s="16">
        <f t="shared" si="285"/>
        <v>1519.8770910501501</v>
      </c>
      <c r="L138" s="5">
        <f t="shared" si="286"/>
        <v>3.5622119321487888</v>
      </c>
      <c r="M138" s="16">
        <f t="shared" si="297"/>
        <v>37996.927276253751</v>
      </c>
      <c r="N138" s="5">
        <f t="shared" si="298"/>
        <v>3.5622119321487893</v>
      </c>
      <c r="O138" s="14">
        <f t="shared" si="287"/>
        <v>1.1002295814498009E-2</v>
      </c>
      <c r="P138" s="6">
        <f t="shared" si="299"/>
        <v>0.32376987423431847</v>
      </c>
      <c r="Q138" s="1"/>
      <c r="R138" s="5"/>
      <c r="S138" s="5"/>
      <c r="T138" s="5"/>
      <c r="U138" s="6"/>
      <c r="V138" s="16"/>
      <c r="W138" s="6"/>
      <c r="X138" s="14"/>
      <c r="Y138" s="6"/>
      <c r="Z138" s="1"/>
      <c r="AA138" s="5"/>
      <c r="AB138" s="5"/>
      <c r="AC138" s="5"/>
      <c r="AD138" s="6"/>
      <c r="AE138" s="16"/>
      <c r="AF138" s="6"/>
      <c r="AG138" s="14"/>
      <c r="AH138" s="6"/>
      <c r="AI138" s="27"/>
      <c r="AJ138" s="22"/>
      <c r="AK138" s="27"/>
      <c r="AM138">
        <v>132</v>
      </c>
      <c r="AN138">
        <v>-6.6886638822263498</v>
      </c>
      <c r="AO138" s="5">
        <f t="shared" si="316"/>
        <v>-0.4396840064184202</v>
      </c>
      <c r="AP138" s="5">
        <f t="shared" si="317"/>
        <v>0.4396840064184202</v>
      </c>
      <c r="AQ138">
        <v>-1.52300149202347</v>
      </c>
      <c r="AR138" s="16">
        <f t="shared" si="288"/>
        <v>1523.0014920234701</v>
      </c>
      <c r="AS138" s="5">
        <f t="shared" si="289"/>
        <v>3.5695347469300076</v>
      </c>
      <c r="AT138" s="16">
        <f t="shared" si="300"/>
        <v>38075.037300586751</v>
      </c>
      <c r="AU138" s="5">
        <f t="shared" si="301"/>
        <v>3.5695347469300081</v>
      </c>
      <c r="AV138" s="14">
        <f t="shared" si="290"/>
        <v>1.0992100160460505E-2</v>
      </c>
      <c r="AW138" s="6">
        <f t="shared" si="302"/>
        <v>0.32473637383417586</v>
      </c>
      <c r="AX138" s="1"/>
      <c r="AY138" s="5"/>
      <c r="AZ138" s="5"/>
      <c r="BA138" s="5"/>
      <c r="BB138" s="6"/>
      <c r="BC138" s="16"/>
      <c r="BD138" s="6"/>
      <c r="BE138" s="14"/>
      <c r="BF138" s="6"/>
      <c r="BG138">
        <v>133</v>
      </c>
      <c r="BH138">
        <v>-23.0659040334404</v>
      </c>
      <c r="BI138" s="5">
        <f t="shared" si="318"/>
        <v>-0.65736101057230201</v>
      </c>
      <c r="BJ138" s="5">
        <f t="shared" si="319"/>
        <v>0.65736101057230201</v>
      </c>
      <c r="BK138">
        <v>-0.18180478364229199</v>
      </c>
      <c r="BL138" s="16">
        <f t="shared" si="303"/>
        <v>180.73730170726802</v>
      </c>
      <c r="BM138" s="6">
        <f t="shared" si="320"/>
        <v>0.42360305087640937</v>
      </c>
      <c r="BN138" s="14">
        <f t="shared" si="321"/>
        <v>1.6434025264307549E-2</v>
      </c>
      <c r="BO138" s="6">
        <f t="shared" si="322"/>
        <v>2.5775976613375249E-2</v>
      </c>
      <c r="BP138" s="27">
        <f t="shared" si="304"/>
        <v>1.9965688989032084</v>
      </c>
      <c r="BQ138" s="22">
        <f t="shared" si="305"/>
        <v>1.3713062712384028E-2</v>
      </c>
      <c r="BR138" s="27">
        <f t="shared" si="280"/>
        <v>0.14559613273701008</v>
      </c>
      <c r="BS138" s="19">
        <f t="shared" si="281"/>
        <v>203.78662951389612</v>
      </c>
      <c r="BT138">
        <v>132</v>
      </c>
      <c r="BU138">
        <v>-6.6301962883110299</v>
      </c>
      <c r="BV138" s="5">
        <f t="shared" si="323"/>
        <v>-0.65987544186283031</v>
      </c>
      <c r="BW138" s="5">
        <f t="shared" si="324"/>
        <v>0.65987544186283031</v>
      </c>
      <c r="BX138">
        <v>-0.95133725553751003</v>
      </c>
      <c r="BY138" s="16">
        <f t="shared" si="291"/>
        <v>951.33725553751003</v>
      </c>
      <c r="BZ138" s="5">
        <f t="shared" si="292"/>
        <v>2.2296966926660393</v>
      </c>
      <c r="CA138" s="16">
        <f t="shared" si="306"/>
        <v>23783.431388437752</v>
      </c>
      <c r="CB138" s="5">
        <f t="shared" si="307"/>
        <v>2.2296966926660393</v>
      </c>
      <c r="CC138" s="14">
        <f t="shared" si="293"/>
        <v>1.6496886046570756E-2</v>
      </c>
      <c r="CD138" s="6">
        <f t="shared" si="308"/>
        <v>0.13515864062900107</v>
      </c>
      <c r="CE138" s="1"/>
      <c r="CF138" s="5"/>
      <c r="CG138" s="5"/>
      <c r="CH138" s="5"/>
      <c r="CI138" s="6"/>
      <c r="CJ138" s="16"/>
      <c r="CK138" s="6"/>
      <c r="CL138" s="14"/>
      <c r="CM138" s="6"/>
      <c r="CN138" s="1"/>
      <c r="CO138" s="5"/>
      <c r="CP138" s="5"/>
      <c r="CQ138" s="5"/>
      <c r="CR138" s="6"/>
      <c r="CS138" s="16"/>
      <c r="CT138" s="6"/>
      <c r="CU138" s="14"/>
      <c r="CV138" s="6"/>
      <c r="CW138" s="27"/>
      <c r="CX138" s="22"/>
      <c r="CY138" s="27"/>
      <c r="CZ138" s="37"/>
      <c r="DA138">
        <v>132</v>
      </c>
      <c r="DB138">
        <v>-7.0091109836027803</v>
      </c>
      <c r="DC138" s="5">
        <f t="shared" si="325"/>
        <v>-0.66004438378038</v>
      </c>
      <c r="DD138" s="5">
        <f t="shared" si="326"/>
        <v>0.66004438378038</v>
      </c>
      <c r="DE138">
        <v>-0.17930623143911401</v>
      </c>
      <c r="DF138" s="16">
        <f t="shared" si="294"/>
        <v>179.30623143911401</v>
      </c>
      <c r="DG138" s="5">
        <f t="shared" si="295"/>
        <v>0.42024897993542343</v>
      </c>
      <c r="DH138" s="16">
        <f t="shared" si="309"/>
        <v>4482.6557859778504</v>
      </c>
      <c r="DI138" s="5">
        <f t="shared" si="310"/>
        <v>0.42024897993542348</v>
      </c>
      <c r="DJ138" s="14">
        <f t="shared" si="296"/>
        <v>1.6501109594509501E-2</v>
      </c>
      <c r="DK138" s="6">
        <f t="shared" si="311"/>
        <v>2.5467922476877257E-2</v>
      </c>
      <c r="DL138" s="1"/>
      <c r="DM138" s="5"/>
      <c r="DN138" s="5"/>
      <c r="DO138" s="5"/>
      <c r="DP138" s="6"/>
      <c r="DQ138" s="16"/>
      <c r="DR138" s="6"/>
      <c r="DS138" s="14"/>
      <c r="DT138" s="6"/>
      <c r="DU138" s="1"/>
      <c r="DV138" s="5"/>
      <c r="DW138" s="5"/>
      <c r="DX138" s="5"/>
      <c r="DY138" s="6"/>
      <c r="DZ138" s="16"/>
      <c r="EA138" s="6"/>
      <c r="EB138" s="14"/>
      <c r="EC138" s="6"/>
      <c r="ED138" s="27">
        <f t="shared" si="312"/>
        <v>0.42024897993542343</v>
      </c>
      <c r="EE138" s="22">
        <f t="shared" si="313"/>
        <v>1.6501109594509501E-2</v>
      </c>
      <c r="EF138" s="27">
        <f t="shared" si="327"/>
        <v>2.5467922476877257E-2</v>
      </c>
      <c r="EG138" s="19">
        <f t="shared" si="328"/>
        <v>51.911289245355057</v>
      </c>
      <c r="EH138" s="1"/>
      <c r="EI138" s="1"/>
      <c r="EJ138" s="5"/>
      <c r="EK138" s="5"/>
      <c r="EL138" s="5"/>
      <c r="EM138" s="16"/>
      <c r="EN138" s="5"/>
      <c r="EO138" s="16"/>
      <c r="EP138" s="5"/>
      <c r="EQ138" s="14"/>
      <c r="ER138" s="6"/>
      <c r="ES138" s="1"/>
      <c r="ET138" s="5"/>
      <c r="EU138" s="5"/>
      <c r="EV138" s="5"/>
      <c r="EW138" s="6"/>
      <c r="EX138" s="16"/>
      <c r="EY138" s="6"/>
      <c r="EZ138" s="14"/>
      <c r="FA138" s="6"/>
      <c r="FB138" s="1"/>
      <c r="FC138" s="5"/>
      <c r="FD138" s="5"/>
      <c r="FE138" s="5"/>
      <c r="FF138" s="6"/>
      <c r="FG138" s="16"/>
      <c r="FH138" s="6"/>
      <c r="FI138" s="14"/>
      <c r="FJ138" s="6"/>
      <c r="FL138" s="22"/>
      <c r="FM138" s="27"/>
      <c r="FN138" s="19"/>
    </row>
    <row r="139" spans="6:170" x14ac:dyDescent="0.25">
      <c r="F139" s="1">
        <v>133</v>
      </c>
      <c r="G139" s="1">
        <v>-6.6596574676786702</v>
      </c>
      <c r="H139" s="5">
        <f t="shared" si="314"/>
        <v>-0.44317483631074062</v>
      </c>
      <c r="I139" s="5">
        <f t="shared" si="315"/>
        <v>0.44317483631074062</v>
      </c>
      <c r="J139" s="5">
        <v>-1.51888988912106</v>
      </c>
      <c r="K139" s="16">
        <f t="shared" si="285"/>
        <v>1518.8898891210602</v>
      </c>
      <c r="L139" s="5">
        <f t="shared" si="286"/>
        <v>3.5598981776274847</v>
      </c>
      <c r="M139" s="16">
        <f t="shared" si="297"/>
        <v>37972.247228026506</v>
      </c>
      <c r="N139" s="5">
        <f t="shared" si="298"/>
        <v>3.5598981776274852</v>
      </c>
      <c r="O139" s="14">
        <f t="shared" si="287"/>
        <v>1.1079370907768515E-2</v>
      </c>
      <c r="P139" s="6">
        <f t="shared" si="299"/>
        <v>0.32130869227704922</v>
      </c>
      <c r="Q139" s="1"/>
      <c r="R139" s="5"/>
      <c r="S139" s="5"/>
      <c r="T139" s="5"/>
      <c r="U139" s="6"/>
      <c r="V139" s="16"/>
      <c r="W139" s="6"/>
      <c r="X139" s="14"/>
      <c r="Y139" s="6"/>
      <c r="Z139" s="1"/>
      <c r="AA139" s="5"/>
      <c r="AB139" s="5"/>
      <c r="AC139" s="5"/>
      <c r="AD139" s="6"/>
      <c r="AE139" s="16"/>
      <c r="AF139" s="6"/>
      <c r="AG139" s="14"/>
      <c r="AH139" s="6"/>
      <c r="AI139" s="27"/>
      <c r="AJ139" s="22"/>
      <c r="AK139" s="27"/>
      <c r="AM139">
        <v>133</v>
      </c>
      <c r="AN139">
        <v>-6.6920263758659804</v>
      </c>
      <c r="AO139" s="5">
        <f t="shared" si="316"/>
        <v>-0.4430465000580508</v>
      </c>
      <c r="AP139" s="5">
        <f t="shared" si="317"/>
        <v>0.4430465000580508</v>
      </c>
      <c r="AQ139">
        <v>-1.5256816521287</v>
      </c>
      <c r="AR139" s="16">
        <f t="shared" si="288"/>
        <v>1525.6816521287001</v>
      </c>
      <c r="AS139" s="5">
        <f t="shared" si="289"/>
        <v>3.5758163721766403</v>
      </c>
      <c r="AT139" s="16">
        <f t="shared" si="300"/>
        <v>38142.041303217498</v>
      </c>
      <c r="AU139" s="5">
        <f t="shared" si="301"/>
        <v>3.5758163721766407</v>
      </c>
      <c r="AV139" s="14">
        <f t="shared" si="290"/>
        <v>1.107616250145127E-2</v>
      </c>
      <c r="AW139" s="6">
        <f t="shared" si="302"/>
        <v>0.32283892293094418</v>
      </c>
      <c r="AX139" s="1"/>
      <c r="AY139" s="5"/>
      <c r="AZ139" s="5"/>
      <c r="BA139" s="5"/>
      <c r="BB139" s="6"/>
      <c r="BC139" s="16"/>
      <c r="BD139" s="6"/>
      <c r="BE139" s="14"/>
      <c r="BF139" s="6"/>
      <c r="BG139">
        <v>134</v>
      </c>
      <c r="BH139">
        <v>-23.0706990874856</v>
      </c>
      <c r="BI139" s="5">
        <f t="shared" si="318"/>
        <v>-0.66215606461750198</v>
      </c>
      <c r="BJ139" s="5">
        <f t="shared" si="319"/>
        <v>0.66215606461750198</v>
      </c>
      <c r="BK139">
        <v>-0.181565992534161</v>
      </c>
      <c r="BL139" s="16">
        <f t="shared" si="303"/>
        <v>181.36780709028199</v>
      </c>
      <c r="BM139" s="6">
        <f t="shared" si="320"/>
        <v>0.42508079786784847</v>
      </c>
      <c r="BN139" s="14">
        <f t="shared" si="321"/>
        <v>1.6553901615437551E-2</v>
      </c>
      <c r="BO139" s="6">
        <f t="shared" si="322"/>
        <v>2.5678586700759051E-2</v>
      </c>
      <c r="BP139" s="27">
        <f t="shared" si="304"/>
        <v>2.0004485850222444</v>
      </c>
      <c r="BQ139" s="22">
        <f t="shared" si="305"/>
        <v>1.381503205844441E-2</v>
      </c>
      <c r="BR139" s="27">
        <f t="shared" si="280"/>
        <v>0.14480231218858983</v>
      </c>
      <c r="BS139" s="19">
        <f t="shared" si="281"/>
        <v>216.56419136018712</v>
      </c>
      <c r="BT139">
        <v>133</v>
      </c>
      <c r="BU139">
        <v>-6.6351635439028902</v>
      </c>
      <c r="BV139" s="5">
        <f t="shared" si="323"/>
        <v>-0.6648426974546906</v>
      </c>
      <c r="BW139" s="5">
        <f t="shared" si="324"/>
        <v>0.6648426974546906</v>
      </c>
      <c r="BX139">
        <v>-0.96931401640176795</v>
      </c>
      <c r="BY139" s="16">
        <f t="shared" si="291"/>
        <v>969.31401640176796</v>
      </c>
      <c r="BZ139" s="5">
        <f t="shared" si="292"/>
        <v>2.271829725941644</v>
      </c>
      <c r="CA139" s="16">
        <f t="shared" si="306"/>
        <v>24232.850410044201</v>
      </c>
      <c r="CB139" s="5">
        <f t="shared" si="307"/>
        <v>2.271829725941644</v>
      </c>
      <c r="CC139" s="14">
        <f t="shared" si="293"/>
        <v>1.6621067436367265E-2</v>
      </c>
      <c r="CD139" s="6">
        <f t="shared" si="308"/>
        <v>0.13668374396766059</v>
      </c>
      <c r="CE139" s="1"/>
      <c r="CF139" s="5"/>
      <c r="CG139" s="5"/>
      <c r="CH139" s="5"/>
      <c r="CI139" s="6"/>
      <c r="CJ139" s="16"/>
      <c r="CK139" s="6"/>
      <c r="CL139" s="14"/>
      <c r="CM139" s="6"/>
      <c r="CN139" s="1"/>
      <c r="CO139" s="5"/>
      <c r="CP139" s="5"/>
      <c r="CQ139" s="5"/>
      <c r="CR139" s="6"/>
      <c r="CS139" s="16"/>
      <c r="CT139" s="6"/>
      <c r="CU139" s="14"/>
      <c r="CV139" s="6"/>
      <c r="CW139" s="27"/>
      <c r="CX139" s="22"/>
      <c r="CY139" s="27"/>
      <c r="CZ139" s="37"/>
      <c r="DA139">
        <v>133</v>
      </c>
      <c r="DB139">
        <v>-7.0140276218119597</v>
      </c>
      <c r="DC139" s="5">
        <f t="shared" si="325"/>
        <v>-0.66496102198955942</v>
      </c>
      <c r="DD139" s="5">
        <f t="shared" si="326"/>
        <v>0.66496102198955942</v>
      </c>
      <c r="DE139">
        <v>-0.18108338117599501</v>
      </c>
      <c r="DF139" s="16">
        <f t="shared" si="294"/>
        <v>181.08338117599502</v>
      </c>
      <c r="DG139" s="5">
        <f t="shared" si="295"/>
        <v>0.42441417463123832</v>
      </c>
      <c r="DH139" s="16">
        <f t="shared" si="309"/>
        <v>4527.0845293998755</v>
      </c>
      <c r="DI139" s="5">
        <f t="shared" si="310"/>
        <v>0.42441417463123837</v>
      </c>
      <c r="DJ139" s="14">
        <f t="shared" si="296"/>
        <v>1.6624025549738984E-2</v>
      </c>
      <c r="DK139" s="6">
        <f t="shared" si="311"/>
        <v>2.5530168572070206E-2</v>
      </c>
      <c r="DL139" s="1"/>
      <c r="DM139" s="5"/>
      <c r="DN139" s="5"/>
      <c r="DO139" s="5"/>
      <c r="DP139" s="6"/>
      <c r="DQ139" s="16"/>
      <c r="DR139" s="6"/>
      <c r="DS139" s="14"/>
      <c r="DT139" s="6"/>
      <c r="DU139" s="1"/>
      <c r="DV139" s="5"/>
      <c r="DW139" s="5"/>
      <c r="DX139" s="5"/>
      <c r="DY139" s="6"/>
      <c r="DZ139" s="16"/>
      <c r="EA139" s="6"/>
      <c r="EB139" s="14"/>
      <c r="EC139" s="6"/>
      <c r="ED139" s="27">
        <f t="shared" si="312"/>
        <v>0.42441417463123832</v>
      </c>
      <c r="EE139" s="22">
        <f t="shared" si="313"/>
        <v>1.6624025549738984E-2</v>
      </c>
      <c r="EF139" s="27">
        <f t="shared" si="327"/>
        <v>2.5530168572070203E-2</v>
      </c>
      <c r="EG139" s="19">
        <f t="shared" si="328"/>
        <v>53.826001900067837</v>
      </c>
      <c r="EH139" s="1"/>
      <c r="EI139" s="1"/>
      <c r="EJ139" s="5"/>
      <c r="EK139" s="5"/>
      <c r="EL139" s="5"/>
      <c r="EM139" s="16"/>
      <c r="EN139" s="5"/>
      <c r="EO139" s="16"/>
      <c r="EP139" s="5"/>
      <c r="EQ139" s="14"/>
      <c r="ER139" s="6"/>
      <c r="ES139" s="1"/>
      <c r="ET139" s="5"/>
      <c r="EU139" s="5"/>
      <c r="EV139" s="5"/>
      <c r="EW139" s="6"/>
      <c r="EX139" s="16"/>
      <c r="EY139" s="6"/>
      <c r="EZ139" s="14"/>
      <c r="FA139" s="6"/>
      <c r="FB139" s="1"/>
      <c r="FC139" s="5"/>
      <c r="FD139" s="5"/>
      <c r="FE139" s="5"/>
      <c r="FF139" s="6"/>
      <c r="FG139" s="16"/>
      <c r="FH139" s="6"/>
      <c r="FI139" s="14"/>
      <c r="FJ139" s="6"/>
      <c r="FK139" s="27"/>
      <c r="FL139" s="22"/>
      <c r="FM139" s="27"/>
      <c r="FN139" s="37"/>
    </row>
    <row r="140" spans="6:170" x14ac:dyDescent="0.25">
      <c r="F140" s="1">
        <v>134</v>
      </c>
      <c r="G140" s="1">
        <v>-6.6632172620086703</v>
      </c>
      <c r="H140" s="5">
        <f t="shared" si="314"/>
        <v>-0.4467346306407407</v>
      </c>
      <c r="I140" s="5">
        <f t="shared" si="315"/>
        <v>0.4467346306407407</v>
      </c>
      <c r="J140" s="5">
        <v>-1.52002703398466</v>
      </c>
      <c r="K140" s="16">
        <f t="shared" si="285"/>
        <v>1520.02703398466</v>
      </c>
      <c r="L140" s="5">
        <f t="shared" si="286"/>
        <v>3.5625633609015468</v>
      </c>
      <c r="M140" s="16">
        <f t="shared" si="297"/>
        <v>38000.675849616498</v>
      </c>
      <c r="N140" s="5">
        <f t="shared" si="298"/>
        <v>3.5625633609015468</v>
      </c>
      <c r="O140" s="14">
        <f t="shared" si="287"/>
        <v>1.1168365766018517E-2</v>
      </c>
      <c r="P140" s="6">
        <f t="shared" si="299"/>
        <v>0.31898698838653705</v>
      </c>
      <c r="Q140" s="1"/>
      <c r="R140" s="5"/>
      <c r="S140" s="5"/>
      <c r="T140" s="5"/>
      <c r="U140" s="6"/>
      <c r="V140" s="16"/>
      <c r="W140" s="6"/>
      <c r="X140" s="14"/>
      <c r="Y140" s="6"/>
      <c r="Z140" s="1"/>
      <c r="AA140" s="5"/>
      <c r="AB140" s="5"/>
      <c r="AC140" s="5"/>
      <c r="AD140" s="6"/>
      <c r="AE140" s="16"/>
      <c r="AF140" s="6"/>
      <c r="AG140" s="14"/>
      <c r="AH140" s="6"/>
      <c r="AI140" s="27"/>
      <c r="AJ140" s="22"/>
      <c r="AK140" s="27"/>
      <c r="AM140">
        <v>134</v>
      </c>
      <c r="AN140">
        <v>-6.6954569026207</v>
      </c>
      <c r="AO140" s="5">
        <f t="shared" si="316"/>
        <v>-0.44647702681277046</v>
      </c>
      <c r="AP140" s="5">
        <f t="shared" si="317"/>
        <v>0.44647702681277046</v>
      </c>
      <c r="AQ140">
        <v>-1.5409180894494099</v>
      </c>
      <c r="AR140" s="16">
        <f t="shared" si="288"/>
        <v>1540.91808944941</v>
      </c>
      <c r="AS140" s="5">
        <f t="shared" si="289"/>
        <v>3.6115267721470543</v>
      </c>
      <c r="AT140" s="16">
        <f t="shared" si="300"/>
        <v>38522.952236235251</v>
      </c>
      <c r="AU140" s="5">
        <f t="shared" si="301"/>
        <v>3.6115267721470552</v>
      </c>
      <c r="AV140" s="14">
        <f t="shared" si="290"/>
        <v>1.1161925670319262E-2</v>
      </c>
      <c r="AW140" s="6">
        <f t="shared" si="302"/>
        <v>0.32355767981419958</v>
      </c>
      <c r="AX140" s="1"/>
      <c r="AY140" s="5"/>
      <c r="AZ140" s="5"/>
      <c r="BA140" s="5"/>
      <c r="BB140" s="6"/>
      <c r="BC140" s="16"/>
      <c r="BD140" s="6"/>
      <c r="BE140" s="14"/>
      <c r="BF140" s="6"/>
      <c r="BG140">
        <v>135</v>
      </c>
      <c r="BH140">
        <v>-23.0758927010326</v>
      </c>
      <c r="BI140" s="5">
        <f t="shared" si="318"/>
        <v>-0.66734967816450208</v>
      </c>
      <c r="BJ140" s="5">
        <f t="shared" si="319"/>
        <v>0.66734967816450208</v>
      </c>
      <c r="BK140">
        <v>-0.18063429743051501</v>
      </c>
      <c r="BL140" s="16">
        <f t="shared" si="303"/>
        <v>180.57487905025499</v>
      </c>
      <c r="BM140" s="6">
        <f t="shared" si="320"/>
        <v>0.42322237277403518</v>
      </c>
      <c r="BN140" s="14">
        <f t="shared" si="321"/>
        <v>1.6683741954112551E-2</v>
      </c>
      <c r="BO140" s="6">
        <f t="shared" si="322"/>
        <v>2.5367353075711571E-2</v>
      </c>
      <c r="BP140" s="27">
        <f t="shared" si="304"/>
        <v>2.017374572460545</v>
      </c>
      <c r="BQ140" s="22">
        <f t="shared" si="305"/>
        <v>1.3922833812215906E-2</v>
      </c>
      <c r="BR140" s="27">
        <f t="shared" si="280"/>
        <v>0.14489683635313513</v>
      </c>
      <c r="BS140" s="19">
        <f t="shared" si="281"/>
        <v>208.03609399515958</v>
      </c>
      <c r="BT140">
        <v>134</v>
      </c>
      <c r="BU140">
        <v>-6.6400964802573599</v>
      </c>
      <c r="BV140" s="5">
        <f t="shared" si="323"/>
        <v>-0.66977563380916028</v>
      </c>
      <c r="BW140" s="5">
        <f t="shared" si="324"/>
        <v>0.66977563380916028</v>
      </c>
      <c r="BX140">
        <v>-0.98877474665641796</v>
      </c>
      <c r="BY140" s="16">
        <f t="shared" si="291"/>
        <v>988.77474665641796</v>
      </c>
      <c r="BZ140" s="5">
        <f t="shared" si="292"/>
        <v>2.3174408124759798</v>
      </c>
      <c r="CA140" s="16">
        <f t="shared" si="306"/>
        <v>24719.36866641045</v>
      </c>
      <c r="CB140" s="5">
        <f t="shared" si="307"/>
        <v>2.3174408124759798</v>
      </c>
      <c r="CC140" s="14">
        <f t="shared" si="293"/>
        <v>1.6744390845229006E-2</v>
      </c>
      <c r="CD140" s="6">
        <f t="shared" si="308"/>
        <v>0.13840102240185648</v>
      </c>
      <c r="CE140" s="1"/>
      <c r="CF140" s="5"/>
      <c r="CG140" s="5"/>
      <c r="CH140" s="5"/>
      <c r="CI140" s="6"/>
      <c r="CJ140" s="16"/>
      <c r="CK140" s="6"/>
      <c r="CL140" s="14"/>
      <c r="CM140" s="6"/>
      <c r="CN140" s="1"/>
      <c r="CO140" s="5"/>
      <c r="CP140" s="5"/>
      <c r="CQ140" s="5"/>
      <c r="CR140" s="6"/>
      <c r="CS140" s="16"/>
      <c r="CT140" s="6"/>
      <c r="CU140" s="14"/>
      <c r="CV140" s="6"/>
      <c r="CW140" s="27"/>
      <c r="CX140" s="22"/>
      <c r="CY140" s="27"/>
      <c r="CZ140" s="37"/>
      <c r="DA140">
        <v>134</v>
      </c>
      <c r="DB140">
        <v>-7.0191057047918504</v>
      </c>
      <c r="DC140" s="5">
        <f t="shared" si="325"/>
        <v>-0.67003910496945007</v>
      </c>
      <c r="DD140" s="5">
        <f t="shared" si="326"/>
        <v>0.67003910496945007</v>
      </c>
      <c r="DE140">
        <v>-0.18071867525577501</v>
      </c>
      <c r="DF140" s="16">
        <f t="shared" si="294"/>
        <v>180.718675255775</v>
      </c>
      <c r="DG140" s="5">
        <f t="shared" si="295"/>
        <v>0.42355939513072272</v>
      </c>
      <c r="DH140" s="16">
        <f t="shared" si="309"/>
        <v>4517.9668813943754</v>
      </c>
      <c r="DI140" s="5">
        <f t="shared" si="310"/>
        <v>0.42355939513072272</v>
      </c>
      <c r="DJ140" s="14">
        <f t="shared" si="296"/>
        <v>1.6750977624236253E-2</v>
      </c>
      <c r="DK140" s="6">
        <f t="shared" si="311"/>
        <v>2.5285652254582042E-2</v>
      </c>
      <c r="DL140" s="1"/>
      <c r="DM140" s="5"/>
      <c r="DN140" s="5"/>
      <c r="DO140" s="5"/>
      <c r="DP140" s="6"/>
      <c r="DQ140" s="16"/>
      <c r="DR140" s="6"/>
      <c r="DS140" s="14"/>
      <c r="DT140" s="6"/>
      <c r="DU140" s="1"/>
      <c r="DV140" s="5"/>
      <c r="DW140" s="5"/>
      <c r="DX140" s="5"/>
      <c r="DY140" s="6"/>
      <c r="DZ140" s="16"/>
      <c r="EA140" s="6"/>
      <c r="EB140" s="14"/>
      <c r="EC140" s="6"/>
      <c r="ED140" s="27">
        <f t="shared" si="312"/>
        <v>0.42355939513072272</v>
      </c>
      <c r="EE140" s="22">
        <f t="shared" si="313"/>
        <v>1.6750977624236253E-2</v>
      </c>
      <c r="EF140" s="27">
        <f t="shared" si="327"/>
        <v>2.5285652254582042E-2</v>
      </c>
      <c r="EG140" s="19">
        <f t="shared" si="328"/>
        <v>29.799629700000931</v>
      </c>
      <c r="EH140" s="1"/>
      <c r="EI140" s="1"/>
      <c r="EJ140" s="5"/>
      <c r="EK140" s="5"/>
      <c r="EL140" s="5"/>
      <c r="EM140" s="16"/>
      <c r="EN140" s="5"/>
      <c r="EO140" s="16"/>
      <c r="EP140" s="5"/>
      <c r="EQ140" s="14"/>
      <c r="ER140" s="6"/>
      <c r="ES140" s="1"/>
      <c r="ET140" s="5"/>
      <c r="EU140" s="5"/>
      <c r="EV140" s="5"/>
      <c r="EW140" s="6"/>
      <c r="EX140" s="16"/>
      <c r="EY140" s="6"/>
      <c r="EZ140" s="14"/>
      <c r="FA140" s="6"/>
      <c r="FB140" s="1"/>
      <c r="FC140" s="5"/>
      <c r="FD140" s="5"/>
      <c r="FE140" s="5"/>
      <c r="FF140" s="6"/>
      <c r="FG140" s="16"/>
      <c r="FH140" s="6"/>
      <c r="FI140" s="14"/>
      <c r="FJ140" s="6"/>
      <c r="FK140" s="27"/>
      <c r="FL140" s="22"/>
      <c r="FM140" s="27"/>
      <c r="FN140" s="37"/>
    </row>
    <row r="141" spans="6:170" x14ac:dyDescent="0.25">
      <c r="F141" s="1">
        <v>135</v>
      </c>
      <c r="G141" s="1">
        <v>-6.6663982408758002</v>
      </c>
      <c r="H141" s="5">
        <f t="shared" si="314"/>
        <v>-0.44991560950787068</v>
      </c>
      <c r="I141" s="5">
        <f t="shared" si="315"/>
        <v>0.44991560950787068</v>
      </c>
      <c r="J141" s="5">
        <v>-1.51983853429556</v>
      </c>
      <c r="K141" s="16">
        <f t="shared" si="285"/>
        <v>1519.8385342955601</v>
      </c>
      <c r="L141" s="5">
        <f t="shared" si="286"/>
        <v>3.5621215647552189</v>
      </c>
      <c r="M141" s="16">
        <f t="shared" si="297"/>
        <v>37995.963357389002</v>
      </c>
      <c r="N141" s="5">
        <f t="shared" si="298"/>
        <v>3.5621215647552193</v>
      </c>
      <c r="O141" s="14">
        <f t="shared" si="287"/>
        <v>1.1247890237696767E-2</v>
      </c>
      <c r="P141" s="6">
        <f t="shared" si="299"/>
        <v>0.3166924187095051</v>
      </c>
      <c r="Q141" s="1"/>
      <c r="R141" s="5"/>
      <c r="S141" s="5"/>
      <c r="T141" s="5"/>
      <c r="U141" s="6"/>
      <c r="V141" s="16"/>
      <c r="W141" s="6"/>
      <c r="X141" s="14"/>
      <c r="Y141" s="6"/>
      <c r="Z141" s="1"/>
      <c r="AA141" s="5"/>
      <c r="AB141" s="5"/>
      <c r="AC141" s="5"/>
      <c r="AD141" s="6"/>
      <c r="AE141" s="16"/>
      <c r="AF141" s="6"/>
      <c r="AG141" s="14"/>
      <c r="AH141" s="6"/>
      <c r="AI141" s="27"/>
      <c r="AJ141" s="22"/>
      <c r="AK141" s="27"/>
      <c r="AM141">
        <v>135</v>
      </c>
      <c r="AN141">
        <v>-6.6987693376711999</v>
      </c>
      <c r="AO141" s="5">
        <f t="shared" si="316"/>
        <v>-0.44978946186327029</v>
      </c>
      <c r="AP141" s="5">
        <f t="shared" si="317"/>
        <v>0.44978946186327029</v>
      </c>
      <c r="AQ141">
        <v>-1.5536682680249201</v>
      </c>
      <c r="AR141" s="16">
        <f t="shared" si="288"/>
        <v>1553.6682680249201</v>
      </c>
      <c r="AS141" s="5">
        <f t="shared" si="289"/>
        <v>3.641410003183406</v>
      </c>
      <c r="AT141" s="16">
        <f t="shared" si="300"/>
        <v>38841.706700622999</v>
      </c>
      <c r="AU141" s="5">
        <f t="shared" si="301"/>
        <v>3.6414100031834065</v>
      </c>
      <c r="AV141" s="14">
        <f t="shared" si="290"/>
        <v>1.1244736546581757E-2</v>
      </c>
      <c r="AW141" s="6">
        <f t="shared" si="302"/>
        <v>0.32383239821570953</v>
      </c>
      <c r="AX141" s="1"/>
      <c r="AY141" s="5"/>
      <c r="AZ141" s="5"/>
      <c r="BA141" s="5"/>
      <c r="BB141" s="6"/>
      <c r="BC141" s="16"/>
      <c r="BD141" s="6"/>
      <c r="BE141" s="14"/>
      <c r="BF141" s="6"/>
      <c r="BG141">
        <v>136</v>
      </c>
      <c r="BH141">
        <v>-23.080797325180399</v>
      </c>
      <c r="BI141" s="5">
        <f t="shared" si="318"/>
        <v>-0.67225430231230021</v>
      </c>
      <c r="BJ141" s="5">
        <f t="shared" si="319"/>
        <v>0.67225430231230021</v>
      </c>
      <c r="BK141">
        <v>-0.18089581280946701</v>
      </c>
      <c r="BL141" s="16">
        <f t="shared" si="303"/>
        <v>181.533023715019</v>
      </c>
      <c r="BM141" s="6">
        <f t="shared" si="320"/>
        <v>0.42546802433207581</v>
      </c>
      <c r="BN141" s="14">
        <f t="shared" si="321"/>
        <v>1.6806357557807506E-2</v>
      </c>
      <c r="BO141" s="6">
        <f t="shared" si="322"/>
        <v>2.5315897443489877E-2</v>
      </c>
      <c r="BP141" s="27">
        <f t="shared" si="304"/>
        <v>2.0334390137577407</v>
      </c>
      <c r="BQ141" s="22">
        <f t="shared" si="305"/>
        <v>1.4025547052194632E-2</v>
      </c>
      <c r="BR141" s="27">
        <f t="shared" si="280"/>
        <v>0.14498108388860032</v>
      </c>
      <c r="BS141" s="19">
        <f t="shared" si="281"/>
        <v>215.88059415497733</v>
      </c>
      <c r="BT141">
        <v>135</v>
      </c>
      <c r="BU141">
        <v>-6.64512660012395</v>
      </c>
      <c r="BV141" s="5">
        <f t="shared" si="323"/>
        <v>-0.67480575367575035</v>
      </c>
      <c r="BW141" s="5">
        <f t="shared" si="324"/>
        <v>0.67480575367575035</v>
      </c>
      <c r="BX141">
        <v>-1.0130427777767199</v>
      </c>
      <c r="BY141" s="16">
        <f t="shared" si="291"/>
        <v>1013.04277777672</v>
      </c>
      <c r="BZ141" s="5">
        <f t="shared" si="292"/>
        <v>2.3743190104141871</v>
      </c>
      <c r="CA141" s="16">
        <f t="shared" si="306"/>
        <v>25326.069444417997</v>
      </c>
      <c r="CB141" s="5">
        <f t="shared" si="307"/>
        <v>2.3743190104141876</v>
      </c>
      <c r="CC141" s="14">
        <f t="shared" si="293"/>
        <v>1.687014384189376E-2</v>
      </c>
      <c r="CD141" s="6">
        <f t="shared" si="308"/>
        <v>0.14074088713565217</v>
      </c>
      <c r="CE141" s="1"/>
      <c r="CF141" s="5"/>
      <c r="CG141" s="5"/>
      <c r="CH141" s="5"/>
      <c r="CI141" s="6"/>
      <c r="CJ141" s="16"/>
      <c r="CK141" s="6"/>
      <c r="CL141" s="14"/>
      <c r="CM141" s="6"/>
      <c r="CN141" s="1"/>
      <c r="CO141" s="5"/>
      <c r="CP141" s="5"/>
      <c r="CQ141" s="5"/>
      <c r="CR141" s="6"/>
      <c r="CS141" s="16"/>
      <c r="CT141" s="6"/>
      <c r="CU141" s="14"/>
      <c r="CV141" s="6"/>
      <c r="CW141" s="27"/>
      <c r="CX141" s="22"/>
      <c r="CY141" s="27"/>
      <c r="CZ141" s="37"/>
      <c r="DA141">
        <v>135</v>
      </c>
      <c r="DB141">
        <v>-7.02193003367372</v>
      </c>
      <c r="DC141" s="5">
        <f t="shared" si="325"/>
        <v>-0.67286343385131975</v>
      </c>
      <c r="DD141" s="5">
        <f t="shared" si="326"/>
        <v>0.67286343385131975</v>
      </c>
      <c r="DE141">
        <v>-0.17942376434803001</v>
      </c>
      <c r="DF141" s="16">
        <f t="shared" si="294"/>
        <v>179.42376434803001</v>
      </c>
      <c r="DG141" s="5">
        <f t="shared" si="295"/>
        <v>0.42052444769069536</v>
      </c>
      <c r="DH141" s="16">
        <f t="shared" si="309"/>
        <v>4485.5941087007504</v>
      </c>
      <c r="DI141" s="5">
        <f t="shared" si="310"/>
        <v>0.42052444769069536</v>
      </c>
      <c r="DJ141" s="14">
        <f t="shared" si="296"/>
        <v>1.6821585846282995E-2</v>
      </c>
      <c r="DK141" s="6">
        <f t="shared" si="311"/>
        <v>2.4999096490276342E-2</v>
      </c>
      <c r="DL141" s="1"/>
      <c r="DM141" s="5"/>
      <c r="DN141" s="5"/>
      <c r="DO141" s="5"/>
      <c r="DP141" s="6"/>
      <c r="DQ141" s="16"/>
      <c r="DR141" s="6"/>
      <c r="DS141" s="14"/>
      <c r="DT141" s="6"/>
      <c r="DU141" s="1"/>
      <c r="DV141" s="5"/>
      <c r="DW141" s="5"/>
      <c r="DX141" s="5"/>
      <c r="DY141" s="6"/>
      <c r="DZ141" s="16"/>
      <c r="EA141" s="6"/>
      <c r="EB141" s="14"/>
      <c r="EC141" s="6"/>
      <c r="ED141" s="27">
        <f t="shared" si="312"/>
        <v>0.42052444769069536</v>
      </c>
      <c r="EE141" s="22">
        <f t="shared" si="313"/>
        <v>1.6821585846282995E-2</v>
      </c>
      <c r="EF141" s="27">
        <f t="shared" si="327"/>
        <v>2.4999096490276339E-2</v>
      </c>
      <c r="EG141" s="19">
        <f t="shared" si="328"/>
        <v>0</v>
      </c>
      <c r="EH141" s="1"/>
      <c r="EI141" s="1"/>
      <c r="EJ141" s="5"/>
      <c r="EK141" s="5"/>
      <c r="EL141" s="5"/>
      <c r="EM141" s="16"/>
      <c r="EN141" s="5"/>
      <c r="EO141" s="16"/>
      <c r="EP141" s="5"/>
      <c r="EQ141" s="14"/>
      <c r="ER141" s="6"/>
      <c r="ES141" s="1"/>
      <c r="ET141" s="5"/>
      <c r="EU141" s="5"/>
      <c r="EV141" s="5"/>
      <c r="EW141" s="6"/>
      <c r="EX141" s="16"/>
      <c r="EY141" s="6"/>
      <c r="EZ141" s="14"/>
      <c r="FA141" s="6"/>
      <c r="FB141" s="1"/>
      <c r="FC141" s="5"/>
      <c r="FD141" s="5"/>
      <c r="FE141" s="5"/>
      <c r="FF141" s="6"/>
      <c r="FG141" s="16"/>
      <c r="FH141" s="6"/>
      <c r="FI141" s="14"/>
      <c r="FJ141" s="6"/>
      <c r="FK141" s="27"/>
      <c r="FL141" s="22"/>
      <c r="FM141" s="27"/>
      <c r="FN141" s="37"/>
    </row>
    <row r="142" spans="6:170" x14ac:dyDescent="0.25">
      <c r="F142" s="1">
        <v>136</v>
      </c>
      <c r="G142" s="1">
        <v>-6.6696493017677199</v>
      </c>
      <c r="H142" s="5">
        <f t="shared" ref="H142:H205" si="329">H141+(G142-G141)</f>
        <v>-0.45316667039979031</v>
      </c>
      <c r="I142" s="5">
        <f t="shared" ref="I142:I205" si="330">H142*-1</f>
        <v>0.45316667039979031</v>
      </c>
      <c r="J142" s="5">
        <v>-1.51965655386448</v>
      </c>
      <c r="K142" s="16">
        <f t="shared" si="285"/>
        <v>1519.65655386448</v>
      </c>
      <c r="L142" s="5">
        <f t="shared" si="286"/>
        <v>3.5616950481198746</v>
      </c>
      <c r="M142" s="16">
        <f t="shared" si="297"/>
        <v>37991.413846611998</v>
      </c>
      <c r="N142" s="5">
        <f t="shared" si="298"/>
        <v>3.561695048119875</v>
      </c>
      <c r="O142" s="14">
        <f t="shared" si="287"/>
        <v>1.1329166759994758E-2</v>
      </c>
      <c r="P142" s="6">
        <f t="shared" ref="P142:P205" si="331">(L142/O142)*(10^(-3))</f>
        <v>0.31438278944721992</v>
      </c>
      <c r="Q142" s="1"/>
      <c r="R142" s="5"/>
      <c r="S142" s="5"/>
      <c r="T142" s="5"/>
      <c r="U142" s="6"/>
      <c r="V142" s="16"/>
      <c r="W142" s="6"/>
      <c r="X142" s="14"/>
      <c r="Y142" s="6"/>
      <c r="Z142" s="1"/>
      <c r="AA142" s="1"/>
      <c r="AB142" s="5"/>
      <c r="AC142" s="5"/>
      <c r="AD142" s="1"/>
      <c r="AE142" s="16"/>
      <c r="AF142" s="6"/>
      <c r="AG142" s="14"/>
      <c r="AH142" s="6"/>
      <c r="AI142" s="27"/>
      <c r="AJ142" s="22"/>
      <c r="AM142">
        <v>136</v>
      </c>
      <c r="AN142">
        <v>-6.7021817967677002</v>
      </c>
      <c r="AO142" s="5">
        <f t="shared" si="316"/>
        <v>-0.45320192095977063</v>
      </c>
      <c r="AP142" s="5">
        <f t="shared" si="317"/>
        <v>0.45320192095977063</v>
      </c>
      <c r="AQ142">
        <v>-1.57024804502726</v>
      </c>
      <c r="AR142" s="16">
        <f t="shared" si="288"/>
        <v>1570.2480450272601</v>
      </c>
      <c r="AS142" s="5">
        <f t="shared" si="289"/>
        <v>3.6802688555326406</v>
      </c>
      <c r="AT142" s="16">
        <f t="shared" si="300"/>
        <v>39256.201125681502</v>
      </c>
      <c r="AU142" s="5">
        <f t="shared" si="301"/>
        <v>3.680268855532641</v>
      </c>
      <c r="AV142" s="14">
        <f t="shared" si="290"/>
        <v>1.1330048023994265E-2</v>
      </c>
      <c r="AW142" s="6">
        <f t="shared" si="302"/>
        <v>0.32482376488949855</v>
      </c>
      <c r="AX142" s="1"/>
      <c r="AY142" s="5"/>
      <c r="AZ142" s="5"/>
      <c r="BA142" s="5"/>
      <c r="BB142" s="6"/>
      <c r="BC142" s="16"/>
      <c r="BD142" s="6"/>
      <c r="BE142" s="14"/>
      <c r="BF142" s="6"/>
      <c r="BG142">
        <v>137</v>
      </c>
      <c r="BH142">
        <v>-23.08584076296</v>
      </c>
      <c r="BI142" s="5">
        <f t="shared" si="318"/>
        <v>-0.6772977400919018</v>
      </c>
      <c r="BJ142" s="5">
        <f t="shared" si="319"/>
        <v>0.6772977400919018</v>
      </c>
      <c r="BK142">
        <v>-0.182465650141239</v>
      </c>
      <c r="BL142" s="16">
        <f t="shared" si="303"/>
        <v>180.27164041995999</v>
      </c>
      <c r="BM142" s="6">
        <f t="shared" si="320"/>
        <v>0.42251165723428119</v>
      </c>
      <c r="BN142" s="14">
        <f t="shared" si="321"/>
        <v>1.6932443502297546E-2</v>
      </c>
      <c r="BO142" s="6">
        <f t="shared" si="322"/>
        <v>2.4952787066848978E-2</v>
      </c>
      <c r="BP142" s="27">
        <f t="shared" si="304"/>
        <v>2.0513902563834607</v>
      </c>
      <c r="BQ142" s="22">
        <f t="shared" si="305"/>
        <v>1.4131245763145905E-2</v>
      </c>
      <c r="BR142" s="27">
        <f t="shared" si="280"/>
        <v>0.1451669789604437</v>
      </c>
      <c r="BS142" s="19">
        <f t="shared" si="281"/>
        <v>221.09341897783744</v>
      </c>
      <c r="BT142">
        <v>136</v>
      </c>
      <c r="BU142">
        <v>-6.6500728078253104</v>
      </c>
      <c r="BV142" s="5">
        <f t="shared" si="323"/>
        <v>-0.6797519613771108</v>
      </c>
      <c r="BW142" s="5">
        <f t="shared" si="324"/>
        <v>0.6797519613771108</v>
      </c>
      <c r="BX142">
        <v>-1.04106068611145</v>
      </c>
      <c r="BY142" s="16">
        <f t="shared" si="291"/>
        <v>1041.06068611145</v>
      </c>
      <c r="BZ142" s="5">
        <f t="shared" si="292"/>
        <v>2.4399859830737105</v>
      </c>
      <c r="CA142" s="16">
        <f t="shared" si="306"/>
        <v>26026.517152786248</v>
      </c>
      <c r="CB142" s="5">
        <f t="shared" si="307"/>
        <v>2.439985983073711</v>
      </c>
      <c r="CC142" s="14">
        <f t="shared" si="293"/>
        <v>1.699379903442777E-2</v>
      </c>
      <c r="CD142" s="6">
        <f t="shared" si="308"/>
        <v>0.14358096021557853</v>
      </c>
      <c r="CE142" s="1"/>
      <c r="CF142" s="5"/>
      <c r="CG142" s="5"/>
      <c r="CH142" s="5"/>
      <c r="CI142" s="6"/>
      <c r="CJ142" s="16"/>
      <c r="CK142" s="6"/>
      <c r="CL142" s="14"/>
      <c r="CM142" s="6"/>
      <c r="CN142" s="1"/>
      <c r="CO142" s="1"/>
      <c r="CP142" s="5"/>
      <c r="CQ142" s="5"/>
      <c r="CR142" s="1"/>
      <c r="CS142" s="16"/>
      <c r="CT142" s="6"/>
      <c r="CU142" s="14"/>
      <c r="CV142" s="6"/>
      <c r="CW142" s="27"/>
      <c r="CX142" s="22"/>
      <c r="CZ142" s="37"/>
      <c r="DA142">
        <v>135</v>
      </c>
      <c r="DB142">
        <v>-7.02193003367372</v>
      </c>
      <c r="DC142" s="5">
        <f t="shared" si="325"/>
        <v>-0.67286343385131975</v>
      </c>
      <c r="DD142" s="5">
        <f t="shared" si="326"/>
        <v>0.67286343385131975</v>
      </c>
      <c r="DE142">
        <v>-0.17942376434803001</v>
      </c>
      <c r="DF142" s="16">
        <f t="shared" si="294"/>
        <v>179.42376434803001</v>
      </c>
      <c r="DG142" s="5">
        <f t="shared" si="295"/>
        <v>0.42052444769069536</v>
      </c>
      <c r="DH142" s="16">
        <f t="shared" si="309"/>
        <v>4485.5941087007504</v>
      </c>
      <c r="DI142" s="5">
        <f t="shared" si="310"/>
        <v>0.42052444769069536</v>
      </c>
      <c r="DJ142" s="14">
        <f t="shared" si="296"/>
        <v>1.6821585846282995E-2</v>
      </c>
      <c r="DK142" s="6">
        <f t="shared" si="311"/>
        <v>2.4999096490276342E-2</v>
      </c>
      <c r="DL142" s="1"/>
      <c r="DM142" s="5"/>
      <c r="DN142" s="5"/>
      <c r="DO142" s="5"/>
      <c r="DP142" s="6"/>
      <c r="DQ142" s="16"/>
      <c r="DR142" s="6"/>
      <c r="DS142" s="14"/>
      <c r="DT142" s="6"/>
      <c r="DU142" s="1"/>
      <c r="DV142" s="1"/>
      <c r="DW142" s="5"/>
      <c r="DX142" s="5"/>
      <c r="DY142" s="1"/>
      <c r="DZ142" s="16"/>
      <c r="EA142" s="6"/>
      <c r="EB142" s="14"/>
      <c r="EC142" s="6"/>
      <c r="ED142" s="27">
        <f t="shared" si="312"/>
        <v>0.42052444769069536</v>
      </c>
      <c r="EE142" s="22">
        <f t="shared" si="313"/>
        <v>1.6821585846282995E-2</v>
      </c>
      <c r="EF142" s="27">
        <f t="shared" si="327"/>
        <v>2.4999096490276339E-2</v>
      </c>
      <c r="EG142" s="19"/>
      <c r="EH142" s="1"/>
      <c r="EI142" s="1"/>
      <c r="EJ142" s="5"/>
      <c r="EK142" s="5"/>
      <c r="EL142" s="5"/>
      <c r="EM142" s="16"/>
      <c r="EN142" s="5"/>
      <c r="EO142" s="16"/>
      <c r="EP142" s="5"/>
      <c r="EQ142" s="14"/>
      <c r="ER142" s="6"/>
      <c r="ES142" s="1"/>
      <c r="ET142" s="5"/>
      <c r="EU142" s="5"/>
      <c r="EV142" s="5"/>
      <c r="EW142" s="6"/>
      <c r="EX142" s="16"/>
      <c r="EY142" s="6"/>
      <c r="EZ142" s="14"/>
      <c r="FA142" s="6"/>
      <c r="FB142" s="1"/>
      <c r="FC142" s="1"/>
      <c r="FD142" s="5"/>
      <c r="FE142" s="5"/>
      <c r="FF142" s="1"/>
      <c r="FG142" s="16"/>
      <c r="FH142" s="6"/>
      <c r="FI142" s="14"/>
      <c r="FJ142" s="6"/>
      <c r="FK142" s="27"/>
      <c r="FL142" s="22"/>
      <c r="FN142" s="37"/>
    </row>
    <row r="143" spans="6:170" x14ac:dyDescent="0.25">
      <c r="F143" s="1">
        <v>137</v>
      </c>
      <c r="G143" s="1">
        <v>-6.6731984790202103</v>
      </c>
      <c r="H143" s="5">
        <f t="shared" si="329"/>
        <v>-0.45671584765228079</v>
      </c>
      <c r="I143" s="5">
        <f t="shared" si="330"/>
        <v>0.45671584765228079</v>
      </c>
      <c r="J143" s="5">
        <v>-1.52139347046614</v>
      </c>
      <c r="K143" s="16">
        <f t="shared" si="285"/>
        <v>1521.3934704661401</v>
      </c>
      <c r="L143" s="5">
        <f t="shared" si="286"/>
        <v>3.5657659464050155</v>
      </c>
      <c r="M143" s="16">
        <f t="shared" si="297"/>
        <v>38034.836761653503</v>
      </c>
      <c r="N143" s="5">
        <f t="shared" si="298"/>
        <v>3.565765946405016</v>
      </c>
      <c r="O143" s="14">
        <f t="shared" si="287"/>
        <v>1.1417896191307019E-2</v>
      </c>
      <c r="P143" s="6">
        <f t="shared" si="331"/>
        <v>0.3122962309921683</v>
      </c>
      <c r="Q143" s="2"/>
      <c r="R143" s="17"/>
      <c r="S143" s="17"/>
      <c r="T143" s="17"/>
      <c r="U143" s="34"/>
      <c r="V143" s="15"/>
      <c r="X143" s="13"/>
      <c r="Y143" s="34"/>
      <c r="Z143" s="3"/>
      <c r="AA143" s="3"/>
      <c r="AB143" s="17"/>
      <c r="AC143" s="17"/>
      <c r="AD143" s="3"/>
      <c r="AE143" s="15"/>
      <c r="AG143" s="13"/>
      <c r="AH143" s="34"/>
      <c r="AI143" s="27"/>
      <c r="AJ143" s="22"/>
      <c r="AM143">
        <v>137</v>
      </c>
      <c r="AN143">
        <v>-6.7056008682545798</v>
      </c>
      <c r="AO143" s="5">
        <f t="shared" si="316"/>
        <v>-0.45662099244665022</v>
      </c>
      <c r="AP143" s="5">
        <f t="shared" si="317"/>
        <v>0.45662099244665022</v>
      </c>
      <c r="AQ143">
        <v>-1.5887051820755</v>
      </c>
      <c r="AR143" s="16">
        <f t="shared" si="288"/>
        <v>1588.7051820755</v>
      </c>
      <c r="AS143" s="5">
        <f t="shared" si="289"/>
        <v>3.7235277704894529</v>
      </c>
      <c r="AT143" s="16">
        <f t="shared" si="300"/>
        <v>39717.629551887498</v>
      </c>
      <c r="AU143" s="5">
        <f t="shared" si="301"/>
        <v>3.7235277704894529</v>
      </c>
      <c r="AV143" s="14">
        <f t="shared" si="290"/>
        <v>1.1415524811166256E-2</v>
      </c>
      <c r="AW143" s="6">
        <f t="shared" si="302"/>
        <v>0.32618104135231979</v>
      </c>
      <c r="AX143" s="2"/>
      <c r="AY143" s="17"/>
      <c r="AZ143" s="17"/>
      <c r="BA143" s="17"/>
      <c r="BB143" s="34"/>
      <c r="BC143" s="15"/>
      <c r="BD143" s="28"/>
      <c r="BE143" s="13"/>
      <c r="BF143" s="34"/>
      <c r="BG143">
        <v>138</v>
      </c>
      <c r="BH143">
        <v>-23.090997728963199</v>
      </c>
      <c r="BI143" s="5">
        <f t="shared" si="318"/>
        <v>-0.68245470609510051</v>
      </c>
      <c r="BJ143" s="5">
        <f t="shared" si="319"/>
        <v>0.68245470609510051</v>
      </c>
      <c r="BK143">
        <v>-0.18121376633644101</v>
      </c>
      <c r="BL143" s="16">
        <f t="shared" si="303"/>
        <v>180.65497279167201</v>
      </c>
      <c r="BM143" s="6">
        <f t="shared" si="320"/>
        <v>0.42341009248048123</v>
      </c>
      <c r="BN143" s="14">
        <f t="shared" si="321"/>
        <v>1.7061367652377514E-2</v>
      </c>
      <c r="BO143" s="6">
        <f t="shared" si="322"/>
        <v>2.4816890480727594E-2</v>
      </c>
      <c r="BP143" s="27">
        <f t="shared" si="304"/>
        <v>2.073468931484967</v>
      </c>
      <c r="BQ143" s="22">
        <f t="shared" si="305"/>
        <v>1.4238446231771885E-2</v>
      </c>
      <c r="BR143" s="27">
        <f t="shared" si="280"/>
        <v>0.14562466281315142</v>
      </c>
      <c r="BS143" s="19">
        <f t="shared" si="281"/>
        <v>212.82810497258262</v>
      </c>
      <c r="BT143">
        <v>137</v>
      </c>
      <c r="BU143">
        <v>-6.6550537538592298</v>
      </c>
      <c r="BV143" s="5">
        <f t="shared" si="323"/>
        <v>-0.68473290741103021</v>
      </c>
      <c r="BW143" s="5">
        <f t="shared" si="324"/>
        <v>0.68473290741103021</v>
      </c>
      <c r="BX143">
        <v>-1.0738190263509799</v>
      </c>
      <c r="BY143" s="16">
        <f t="shared" si="291"/>
        <v>1073.8190263509798</v>
      </c>
      <c r="BZ143" s="5">
        <f t="shared" si="292"/>
        <v>2.5167633430101093</v>
      </c>
      <c r="CA143" s="16">
        <f t="shared" si="306"/>
        <v>26845.475658774496</v>
      </c>
      <c r="CB143" s="5">
        <f t="shared" si="307"/>
        <v>2.5167633430101093</v>
      </c>
      <c r="CC143" s="14">
        <f t="shared" si="293"/>
        <v>1.7118322685275755E-2</v>
      </c>
      <c r="CD143" s="6">
        <f t="shared" si="308"/>
        <v>0.14702160890885013</v>
      </c>
      <c r="CE143" s="2"/>
      <c r="CF143" s="17"/>
      <c r="CG143" s="17"/>
      <c r="CH143" s="17"/>
      <c r="CI143" s="34"/>
      <c r="CJ143" s="15"/>
      <c r="CK143" s="28"/>
      <c r="CL143" s="13"/>
      <c r="CM143" s="34"/>
      <c r="CN143" s="3"/>
      <c r="CO143" s="3"/>
      <c r="CP143" s="17"/>
      <c r="CQ143" s="17"/>
      <c r="CR143" s="3"/>
      <c r="CS143" s="15"/>
      <c r="CT143" s="28"/>
      <c r="CU143" s="13"/>
      <c r="CV143" s="34"/>
      <c r="CW143" s="27"/>
      <c r="CX143" s="22"/>
      <c r="CZ143" s="37"/>
      <c r="DA143" s="1"/>
      <c r="DB143" s="1"/>
      <c r="DC143" s="5"/>
      <c r="DD143" s="5"/>
      <c r="DE143" s="5"/>
      <c r="DF143" s="16"/>
      <c r="DG143" s="5"/>
      <c r="DH143" s="16"/>
      <c r="DI143" s="5"/>
      <c r="DJ143" s="14"/>
      <c r="DK143" s="6"/>
      <c r="DL143" s="2"/>
      <c r="DM143" s="17"/>
      <c r="DN143" s="17"/>
      <c r="DO143" s="17"/>
      <c r="DP143" s="34"/>
      <c r="DQ143" s="15"/>
      <c r="DR143" s="28"/>
      <c r="DS143" s="13"/>
      <c r="DT143" s="34"/>
      <c r="DU143" s="3"/>
      <c r="DV143" s="3"/>
      <c r="DW143" s="17"/>
      <c r="DX143" s="17"/>
      <c r="DY143" s="3"/>
      <c r="DZ143" s="15"/>
      <c r="EA143" s="28"/>
      <c r="EB143" s="13"/>
      <c r="EC143" s="34"/>
      <c r="ED143" s="27"/>
      <c r="EE143" s="22"/>
      <c r="EG143" s="37"/>
      <c r="EH143" s="1"/>
      <c r="EI143" s="1"/>
      <c r="EJ143" s="5"/>
      <c r="EK143" s="5"/>
      <c r="EL143" s="5"/>
      <c r="EM143" s="16"/>
      <c r="EN143" s="5"/>
      <c r="EO143" s="16"/>
      <c r="EP143" s="5"/>
      <c r="EQ143" s="14"/>
      <c r="ER143" s="6"/>
      <c r="ES143" s="2"/>
      <c r="ET143" s="17"/>
      <c r="EU143" s="17"/>
      <c r="EV143" s="17"/>
      <c r="EW143" s="34"/>
      <c r="EX143" s="15"/>
      <c r="EY143" s="28"/>
      <c r="EZ143" s="13"/>
      <c r="FA143" s="34"/>
      <c r="FB143" s="3"/>
      <c r="FC143" s="3"/>
      <c r="FD143" s="17"/>
      <c r="FE143" s="17"/>
      <c r="FF143" s="3"/>
      <c r="FG143" s="15"/>
      <c r="FH143" s="28"/>
      <c r="FI143" s="13"/>
      <c r="FJ143" s="34"/>
      <c r="FK143" s="27"/>
      <c r="FL143" s="22"/>
      <c r="FN143" s="37"/>
    </row>
    <row r="144" spans="6:170" x14ac:dyDescent="0.25">
      <c r="F144" s="1">
        <v>138</v>
      </c>
      <c r="G144" s="1">
        <v>-6.6763831366115598</v>
      </c>
      <c r="H144" s="5">
        <f t="shared" si="329"/>
        <v>-0.45990050524363024</v>
      </c>
      <c r="I144" s="5">
        <f t="shared" si="330"/>
        <v>0.45990050524363024</v>
      </c>
      <c r="J144" s="5">
        <v>-1.5223475173115699</v>
      </c>
      <c r="K144" s="16">
        <f t="shared" si="285"/>
        <v>1522.3475173115698</v>
      </c>
      <c r="L144" s="5">
        <f t="shared" si="286"/>
        <v>3.5680019936989922</v>
      </c>
      <c r="M144" s="16">
        <f t="shared" si="297"/>
        <v>38058.687932789246</v>
      </c>
      <c r="N144" s="5">
        <f t="shared" si="298"/>
        <v>3.5680019936989922</v>
      </c>
      <c r="O144" s="14">
        <f t="shared" si="287"/>
        <v>1.1497512631090756E-2</v>
      </c>
      <c r="P144" s="6">
        <f t="shared" si="331"/>
        <v>0.31032816472413827</v>
      </c>
      <c r="Q144" s="1"/>
      <c r="R144" s="5"/>
      <c r="S144" s="5"/>
      <c r="T144" s="5"/>
      <c r="U144" s="6"/>
      <c r="V144" s="16"/>
      <c r="W144" s="6"/>
      <c r="X144" s="14"/>
      <c r="Y144" s="6"/>
      <c r="Z144" s="4"/>
      <c r="AA144" s="4"/>
      <c r="AB144" s="5"/>
      <c r="AC144" s="5"/>
      <c r="AD144" s="4"/>
      <c r="AE144" s="16"/>
      <c r="AF144" s="6"/>
      <c r="AG144" s="14"/>
      <c r="AH144" s="6"/>
      <c r="AI144" s="27"/>
      <c r="AJ144" s="22"/>
      <c r="AM144">
        <v>138</v>
      </c>
      <c r="AN144">
        <v>-6.70863902880276</v>
      </c>
      <c r="AO144" s="5">
        <f t="shared" si="316"/>
        <v>-0.4596591529948304</v>
      </c>
      <c r="AP144" s="5">
        <f t="shared" si="317"/>
        <v>0.4596591529948304</v>
      </c>
      <c r="AQ144">
        <v>-1.6142060980200801</v>
      </c>
      <c r="AR144" s="16">
        <f t="shared" si="288"/>
        <v>1614.2060980200802</v>
      </c>
      <c r="AS144" s="5">
        <f t="shared" si="289"/>
        <v>3.7832955422345629</v>
      </c>
      <c r="AT144" s="16">
        <f t="shared" si="300"/>
        <v>40355.152450502006</v>
      </c>
      <c r="AU144" s="5">
        <f t="shared" si="301"/>
        <v>3.7832955422345633</v>
      </c>
      <c r="AV144" s="14">
        <f t="shared" si="290"/>
        <v>1.149147882487076E-2</v>
      </c>
      <c r="AW144" s="6">
        <f t="shared" si="302"/>
        <v>0.32922616835410762</v>
      </c>
      <c r="AX144" s="1"/>
      <c r="AY144" s="5"/>
      <c r="AZ144" s="5"/>
      <c r="BA144" s="5"/>
      <c r="BB144" s="6"/>
      <c r="BC144" s="16"/>
      <c r="BD144" s="6"/>
      <c r="BE144" s="14"/>
      <c r="BF144" s="6"/>
      <c r="BG144">
        <v>139</v>
      </c>
      <c r="BH144">
        <v>-23.096113856470801</v>
      </c>
      <c r="BI144" s="5">
        <f t="shared" si="318"/>
        <v>-0.68757083360270244</v>
      </c>
      <c r="BJ144" s="5">
        <f t="shared" si="319"/>
        <v>0.68757083360270244</v>
      </c>
      <c r="BK144">
        <v>-0.18073730170726801</v>
      </c>
      <c r="BL144" s="16">
        <f t="shared" si="303"/>
        <v>179.97361719608301</v>
      </c>
      <c r="BM144" s="6">
        <f t="shared" si="320"/>
        <v>0.42181316530331953</v>
      </c>
      <c r="BN144" s="14">
        <f t="shared" si="321"/>
        <v>1.718927084006756E-2</v>
      </c>
      <c r="BO144" s="6">
        <f t="shared" si="322"/>
        <v>2.4539328586299803E-2</v>
      </c>
      <c r="BP144" s="27">
        <f t="shared" si="304"/>
        <v>2.1025543537689413</v>
      </c>
      <c r="BQ144" s="22">
        <f t="shared" si="305"/>
        <v>1.4340374832469159E-2</v>
      </c>
      <c r="BR144" s="27">
        <f t="shared" si="280"/>
        <v>0.14661781008738936</v>
      </c>
      <c r="BS144" s="19">
        <f t="shared" si="281"/>
        <v>213.22955037560595</v>
      </c>
      <c r="BT144">
        <v>138</v>
      </c>
      <c r="BU144">
        <v>-6.6601546542425396</v>
      </c>
      <c r="BV144" s="5">
        <f t="shared" si="323"/>
        <v>-0.68983380779434</v>
      </c>
      <c r="BW144" s="5">
        <f t="shared" si="324"/>
        <v>0.68983380779434</v>
      </c>
      <c r="BX144">
        <v>-1.1095780879259101</v>
      </c>
      <c r="BY144" s="16">
        <f t="shared" si="291"/>
        <v>1109.57808792591</v>
      </c>
      <c r="BZ144" s="5">
        <f t="shared" si="292"/>
        <v>2.600573643576352</v>
      </c>
      <c r="CA144" s="16">
        <f t="shared" si="306"/>
        <v>27739.452198147752</v>
      </c>
      <c r="CB144" s="5">
        <f t="shared" si="307"/>
        <v>2.600573643576352</v>
      </c>
      <c r="CC144" s="14">
        <f t="shared" si="293"/>
        <v>1.72458451948585E-2</v>
      </c>
      <c r="CD144" s="6">
        <f t="shared" si="308"/>
        <v>0.15079421241422603</v>
      </c>
      <c r="CE144" s="1"/>
      <c r="CF144" s="5"/>
      <c r="CG144" s="5"/>
      <c r="CH144" s="5"/>
      <c r="CI144" s="6"/>
      <c r="CJ144" s="16"/>
      <c r="CK144" s="6"/>
      <c r="CL144" s="14"/>
      <c r="CM144" s="6"/>
      <c r="CN144" s="4"/>
      <c r="CO144" s="4"/>
      <c r="CP144" s="5"/>
      <c r="CQ144" s="5"/>
      <c r="CR144" s="4"/>
      <c r="CS144" s="16"/>
      <c r="CT144" s="6"/>
      <c r="CU144" s="14"/>
      <c r="CV144" s="6"/>
      <c r="CW144" s="27"/>
      <c r="CX144" s="22"/>
      <c r="CZ144" s="37"/>
      <c r="DA144" s="1"/>
      <c r="DB144" s="1"/>
      <c r="DC144" s="5"/>
      <c r="DD144" s="5"/>
      <c r="DE144" s="5"/>
      <c r="DF144" s="16"/>
      <c r="DG144" s="17">
        <f>MAX(DG6:DG142)</f>
        <v>4.7460060159210009</v>
      </c>
      <c r="DH144" s="16"/>
      <c r="DI144" s="5"/>
      <c r="DJ144" s="14"/>
      <c r="DK144" s="6"/>
      <c r="DL144" s="1"/>
      <c r="DM144" s="5"/>
      <c r="DN144" s="5"/>
      <c r="DO144" s="5"/>
      <c r="DP144" s="6"/>
      <c r="DQ144" s="16"/>
      <c r="DR144" s="6"/>
      <c r="DS144" s="14"/>
      <c r="DT144" s="6"/>
      <c r="DU144" s="4"/>
      <c r="DV144" s="4"/>
      <c r="DW144" s="5"/>
      <c r="DX144" s="5"/>
      <c r="DY144" s="4"/>
      <c r="DZ144" s="16"/>
      <c r="EA144" s="6"/>
      <c r="EB144" s="14"/>
      <c r="EC144" s="6"/>
      <c r="ED144" s="34">
        <f>MAX(ED6:ED142)</f>
        <v>5.5938859441084805</v>
      </c>
      <c r="EE144" s="22"/>
      <c r="EF144" s="27"/>
      <c r="EG144" s="7">
        <f>SUM(EG6:EG141)</f>
        <v>35726.086169461611</v>
      </c>
      <c r="EH144" s="1"/>
      <c r="EI144" s="1"/>
      <c r="EJ144" s="5"/>
      <c r="EK144" s="5"/>
      <c r="EL144" s="5"/>
      <c r="EM144" s="16"/>
      <c r="EN144" s="5"/>
      <c r="EO144" s="16"/>
      <c r="EP144" s="5"/>
      <c r="EQ144" s="14"/>
      <c r="ER144" s="6"/>
      <c r="ES144" s="1"/>
      <c r="ET144" s="5"/>
      <c r="EU144" s="5"/>
      <c r="EV144" s="5"/>
      <c r="EW144" s="6"/>
      <c r="EX144" s="16"/>
      <c r="EY144" s="6"/>
      <c r="EZ144" s="14"/>
      <c r="FA144" s="6"/>
      <c r="FB144" s="4"/>
      <c r="FC144" s="4"/>
      <c r="FD144" s="5"/>
      <c r="FE144" s="5"/>
      <c r="FF144" s="4"/>
      <c r="FG144" s="16"/>
      <c r="FH144" s="6"/>
      <c r="FI144" s="14"/>
      <c r="FJ144" s="6"/>
      <c r="FK144" s="27"/>
      <c r="FL144" s="22"/>
      <c r="FN144" s="37"/>
    </row>
    <row r="145" spans="6:170" x14ac:dyDescent="0.25">
      <c r="F145" s="1">
        <v>139</v>
      </c>
      <c r="G145" s="1">
        <v>-6.6798476100746296</v>
      </c>
      <c r="H145" s="5">
        <f t="shared" si="329"/>
        <v>-0.46336497870670001</v>
      </c>
      <c r="I145" s="5">
        <f t="shared" si="330"/>
        <v>0.46336497870670001</v>
      </c>
      <c r="J145" s="5">
        <v>-1.5214908868074399</v>
      </c>
      <c r="K145" s="16">
        <f t="shared" si="285"/>
        <v>1521.4908868074399</v>
      </c>
      <c r="L145" s="5">
        <f t="shared" si="286"/>
        <v>3.5659942659549375</v>
      </c>
      <c r="M145" s="16">
        <f t="shared" si="297"/>
        <v>38037.272170185999</v>
      </c>
      <c r="N145" s="5">
        <f t="shared" si="298"/>
        <v>3.5659942659549375</v>
      </c>
      <c r="O145" s="14">
        <f t="shared" si="287"/>
        <v>1.15841244676675E-2</v>
      </c>
      <c r="P145" s="6">
        <f t="shared" si="331"/>
        <v>0.30783459517445622</v>
      </c>
      <c r="Q145" s="1"/>
      <c r="R145" s="5"/>
      <c r="S145" s="5"/>
      <c r="T145" s="5"/>
      <c r="U145" s="6"/>
      <c r="V145" s="16"/>
      <c r="W145" s="6"/>
      <c r="X145" s="14"/>
      <c r="Y145" s="6"/>
      <c r="Z145" s="4"/>
      <c r="AA145" s="4"/>
      <c r="AB145" s="5"/>
      <c r="AC145" s="5"/>
      <c r="AD145" s="4"/>
      <c r="AE145" s="16"/>
      <c r="AF145" s="6"/>
      <c r="AG145" s="14"/>
      <c r="AH145" s="6"/>
      <c r="AI145" s="27"/>
      <c r="AJ145" s="22"/>
      <c r="AM145">
        <v>139</v>
      </c>
      <c r="AN145">
        <v>-6.7120449686411403</v>
      </c>
      <c r="AO145" s="5">
        <f t="shared" si="316"/>
        <v>-0.46306509283321073</v>
      </c>
      <c r="AP145" s="5">
        <f t="shared" si="317"/>
        <v>0.46306509283321073</v>
      </c>
      <c r="AQ145">
        <v>-1.64841394871473</v>
      </c>
      <c r="AR145" s="16">
        <f t="shared" si="288"/>
        <v>1648.4139487147299</v>
      </c>
      <c r="AS145" s="5">
        <f t="shared" si="289"/>
        <v>3.8634701923001487</v>
      </c>
      <c r="AT145" s="16">
        <f t="shared" si="300"/>
        <v>41210.348717868248</v>
      </c>
      <c r="AU145" s="5">
        <f t="shared" si="301"/>
        <v>3.8634701923001487</v>
      </c>
      <c r="AV145" s="14">
        <f t="shared" si="290"/>
        <v>1.1576627320830268E-2</v>
      </c>
      <c r="AW145" s="6">
        <f t="shared" si="302"/>
        <v>0.33373020355837657</v>
      </c>
      <c r="AX145" s="1"/>
      <c r="AY145" s="5"/>
      <c r="AZ145" s="5"/>
      <c r="BA145" s="5"/>
      <c r="BB145" s="6"/>
      <c r="BC145" s="16"/>
      <c r="BD145" s="6"/>
      <c r="BE145" s="14"/>
      <c r="BF145" s="6"/>
      <c r="BG145">
        <v>140</v>
      </c>
      <c r="BH145">
        <v>-23.100742669433998</v>
      </c>
      <c r="BI145" s="5">
        <f t="shared" si="318"/>
        <v>-0.69219964656589994</v>
      </c>
      <c r="BJ145" s="5">
        <f t="shared" si="319"/>
        <v>0.69219964656589994</v>
      </c>
      <c r="BK145">
        <v>-0.181367807090282</v>
      </c>
      <c r="BL145" s="16">
        <f t="shared" si="303"/>
        <v>180.78368157148401</v>
      </c>
      <c r="BM145" s="6">
        <f t="shared" si="320"/>
        <v>0.4237117536831656</v>
      </c>
      <c r="BN145" s="14">
        <f t="shared" si="321"/>
        <v>1.73049911641475E-2</v>
      </c>
      <c r="BO145" s="6">
        <f t="shared" si="322"/>
        <v>2.4484944815286132E-2</v>
      </c>
      <c r="BP145" s="27">
        <f t="shared" si="304"/>
        <v>2.1435909729916571</v>
      </c>
      <c r="BQ145" s="22">
        <f t="shared" si="305"/>
        <v>1.4440809242488884E-2</v>
      </c>
      <c r="BR145" s="27">
        <f t="shared" si="280"/>
        <v>0.14843980950074567</v>
      </c>
      <c r="BS145" s="19">
        <f t="shared" si="281"/>
        <v>229.97484204307239</v>
      </c>
      <c r="BT145">
        <v>139</v>
      </c>
      <c r="BU145">
        <v>-6.6650122931657299</v>
      </c>
      <c r="BV145" s="5">
        <f t="shared" si="323"/>
        <v>-0.69469144671753025</v>
      </c>
      <c r="BW145" s="5">
        <f t="shared" si="324"/>
        <v>0.69469144671753025</v>
      </c>
      <c r="BX145">
        <v>-1.1451853439211801</v>
      </c>
      <c r="BY145" s="16">
        <f t="shared" si="291"/>
        <v>1145.18534392118</v>
      </c>
      <c r="BZ145" s="5">
        <f t="shared" si="292"/>
        <v>2.6840281498152656</v>
      </c>
      <c r="CA145" s="16">
        <f t="shared" si="306"/>
        <v>28629.633598029501</v>
      </c>
      <c r="CB145" s="5">
        <f t="shared" si="307"/>
        <v>2.6840281498152661</v>
      </c>
      <c r="CC145" s="14">
        <f t="shared" si="293"/>
        <v>1.7367286167938256E-2</v>
      </c>
      <c r="CD145" s="6">
        <f t="shared" si="308"/>
        <v>0.15454505233927968</v>
      </c>
      <c r="CE145" s="1"/>
      <c r="CF145" s="5"/>
      <c r="CG145" s="5"/>
      <c r="CH145" s="5"/>
      <c r="CI145" s="6"/>
      <c r="CJ145" s="16"/>
      <c r="CK145" s="6"/>
      <c r="CL145" s="14"/>
      <c r="CM145" s="6"/>
      <c r="CN145" s="4"/>
      <c r="CO145" s="4"/>
      <c r="CP145" s="5"/>
      <c r="CQ145" s="5"/>
      <c r="CR145" s="4"/>
      <c r="CS145" s="16"/>
      <c r="CT145" s="6"/>
      <c r="CU145" s="14"/>
      <c r="CV145" s="6"/>
      <c r="CW145" s="27"/>
      <c r="CX145" s="22"/>
      <c r="CZ145" s="37"/>
      <c r="DA145" s="1"/>
      <c r="DB145" s="1"/>
      <c r="DC145" s="5"/>
      <c r="DD145" s="5"/>
      <c r="DE145" s="5"/>
      <c r="DF145" s="16"/>
      <c r="DG145" s="5"/>
      <c r="DH145" s="16"/>
      <c r="DI145" s="5"/>
      <c r="DJ145" s="14"/>
      <c r="DK145" s="6"/>
      <c r="DL145" s="1"/>
      <c r="DM145" s="5"/>
      <c r="DN145" s="5"/>
      <c r="DO145" s="5"/>
      <c r="DP145" s="6"/>
      <c r="DQ145" s="16"/>
      <c r="DR145" s="6"/>
      <c r="DS145" s="14"/>
      <c r="DT145" s="6"/>
      <c r="DU145" s="4"/>
      <c r="DV145" s="4"/>
      <c r="DW145" s="5"/>
      <c r="DX145" s="5"/>
      <c r="DY145" s="4"/>
      <c r="DZ145" s="16"/>
      <c r="EA145" s="6"/>
      <c r="EB145" s="14"/>
      <c r="EC145" s="6"/>
      <c r="ED145" s="26">
        <f>AVERAGE(DG144,DR109)</f>
        <v>6.1747808649670315</v>
      </c>
      <c r="EE145" s="22"/>
      <c r="EF145" s="27"/>
      <c r="EG145" s="19"/>
      <c r="EH145" s="1"/>
      <c r="EI145" s="1"/>
      <c r="EJ145" s="5"/>
      <c r="EK145" s="5"/>
      <c r="EL145" s="5"/>
      <c r="EM145" s="16"/>
      <c r="EN145" s="5"/>
      <c r="EO145" s="16"/>
      <c r="EP145" s="5"/>
      <c r="EQ145" s="14"/>
      <c r="ER145" s="6"/>
      <c r="ES145" s="1"/>
      <c r="ET145" s="5"/>
      <c r="EU145" s="5"/>
      <c r="EV145" s="5"/>
      <c r="EW145" s="6"/>
      <c r="EX145" s="16"/>
      <c r="EY145" s="6"/>
      <c r="EZ145" s="14"/>
      <c r="FA145" s="6"/>
      <c r="FB145" s="4"/>
      <c r="FC145" s="4"/>
      <c r="FD145" s="5"/>
      <c r="FE145" s="5"/>
      <c r="FF145" s="4"/>
      <c r="FG145" s="16"/>
      <c r="FH145" s="6"/>
      <c r="FI145" s="14"/>
      <c r="FJ145" s="6"/>
      <c r="FK145" s="27"/>
      <c r="FL145" s="22"/>
      <c r="FN145" s="37"/>
    </row>
    <row r="146" spans="6:170" x14ac:dyDescent="0.25">
      <c r="F146" s="1">
        <v>140</v>
      </c>
      <c r="G146" s="1">
        <v>-6.6830299859256499</v>
      </c>
      <c r="H146" s="5">
        <f t="shared" si="329"/>
        <v>-0.46654735455772034</v>
      </c>
      <c r="I146" s="5">
        <f t="shared" si="330"/>
        <v>0.46654735455772034</v>
      </c>
      <c r="J146" s="5">
        <v>-1.5244897454977</v>
      </c>
      <c r="K146" s="16">
        <f t="shared" si="285"/>
        <v>1524.4897454976999</v>
      </c>
      <c r="L146" s="5">
        <f t="shared" si="286"/>
        <v>3.5730228410102347</v>
      </c>
      <c r="M146" s="16">
        <f t="shared" si="297"/>
        <v>38112.243637442501</v>
      </c>
      <c r="N146" s="5">
        <f t="shared" si="298"/>
        <v>3.5730228410102347</v>
      </c>
      <c r="O146" s="14">
        <f t="shared" si="287"/>
        <v>1.1663683863943008E-2</v>
      </c>
      <c r="P146" s="6">
        <f t="shared" si="331"/>
        <v>0.30633742158048716</v>
      </c>
      <c r="Q146" s="1"/>
      <c r="R146" s="5"/>
      <c r="S146" s="5"/>
      <c r="T146" s="5"/>
      <c r="U146" s="6"/>
      <c r="V146" s="16"/>
      <c r="W146" s="6"/>
      <c r="X146" s="14"/>
      <c r="Y146" s="6"/>
      <c r="Z146" s="4"/>
      <c r="AA146" s="4"/>
      <c r="AB146" s="5"/>
      <c r="AC146" s="5"/>
      <c r="AD146" s="4"/>
      <c r="AE146" s="16"/>
      <c r="AF146" s="6"/>
      <c r="AG146" s="14"/>
      <c r="AH146" s="6"/>
      <c r="AI146" s="27"/>
      <c r="AJ146" s="22"/>
      <c r="AM146">
        <v>140</v>
      </c>
      <c r="AN146">
        <v>-6.71552485549305</v>
      </c>
      <c r="AO146" s="5">
        <f t="shared" si="316"/>
        <v>-0.46654497968512043</v>
      </c>
      <c r="AP146" s="5">
        <f t="shared" si="317"/>
        <v>0.46654497968512043</v>
      </c>
      <c r="AQ146">
        <v>-1.68877150863409</v>
      </c>
      <c r="AR146" s="16">
        <f t="shared" si="288"/>
        <v>1688.77150863409</v>
      </c>
      <c r="AS146" s="5">
        <f t="shared" si="289"/>
        <v>3.9580582233611481</v>
      </c>
      <c r="AT146" s="16">
        <f t="shared" si="300"/>
        <v>42219.287715852246</v>
      </c>
      <c r="AU146" s="5">
        <f t="shared" si="301"/>
        <v>3.9580582233611481</v>
      </c>
      <c r="AV146" s="14">
        <f t="shared" si="290"/>
        <v>1.1663624492128011E-2</v>
      </c>
      <c r="AW146" s="6">
        <f t="shared" si="302"/>
        <v>0.33935062175848618</v>
      </c>
      <c r="AX146" s="1"/>
      <c r="AY146" s="5"/>
      <c r="AZ146" s="5"/>
      <c r="BA146" s="5"/>
      <c r="BB146" s="6"/>
      <c r="BC146" s="16"/>
      <c r="BD146" s="6"/>
      <c r="BE146" s="14"/>
      <c r="BF146" s="6"/>
      <c r="BG146">
        <v>141</v>
      </c>
      <c r="BH146">
        <v>-23.1057530452617</v>
      </c>
      <c r="BI146" s="5">
        <f t="shared" si="318"/>
        <v>-0.69721002239360175</v>
      </c>
      <c r="BJ146" s="5">
        <f t="shared" si="319"/>
        <v>0.69721002239360175</v>
      </c>
      <c r="BK146">
        <v>-0.18057487905025499</v>
      </c>
      <c r="BL146" s="16">
        <f t="shared" si="303"/>
        <v>180.29473721980997</v>
      </c>
      <c r="BM146" s="6">
        <f t="shared" si="320"/>
        <v>0.42256579035892966</v>
      </c>
      <c r="BN146" s="14">
        <f t="shared" si="321"/>
        <v>1.7430250559840044E-2</v>
      </c>
      <c r="BO146" s="6">
        <f t="shared" si="322"/>
        <v>2.4243242454158247E-2</v>
      </c>
      <c r="BP146" s="27">
        <f t="shared" si="304"/>
        <v>2.1903120068600388</v>
      </c>
      <c r="BQ146" s="22">
        <f t="shared" si="305"/>
        <v>1.4546937525984027E-2</v>
      </c>
      <c r="BR146" s="27">
        <f t="shared" si="280"/>
        <v>0.15056859926342986</v>
      </c>
      <c r="BS146" s="19">
        <f t="shared" si="281"/>
        <v>230.11988609291242</v>
      </c>
      <c r="BT146">
        <v>140</v>
      </c>
      <c r="BU146">
        <v>-6.6701377338992502</v>
      </c>
      <c r="BV146" s="5">
        <f t="shared" si="323"/>
        <v>-0.69981688745105064</v>
      </c>
      <c r="BW146" s="5">
        <f t="shared" si="324"/>
        <v>0.69981688745105064</v>
      </c>
      <c r="BX146">
        <v>-1.18553023785353</v>
      </c>
      <c r="BY146" s="16">
        <f t="shared" si="291"/>
        <v>1185.53023785353</v>
      </c>
      <c r="BZ146" s="5">
        <f t="shared" si="292"/>
        <v>2.7785864949692107</v>
      </c>
      <c r="CA146" s="16">
        <f t="shared" si="306"/>
        <v>29638.255946338249</v>
      </c>
      <c r="CB146" s="5">
        <f t="shared" si="307"/>
        <v>2.7785864949692112</v>
      </c>
      <c r="CC146" s="14">
        <f t="shared" si="293"/>
        <v>1.7495422186276265E-2</v>
      </c>
      <c r="CD146" s="6">
        <f t="shared" si="308"/>
        <v>0.15881791621746549</v>
      </c>
      <c r="CE146" s="1"/>
      <c r="CF146" s="5"/>
      <c r="CG146" s="5"/>
      <c r="CH146" s="5"/>
      <c r="CI146" s="6"/>
      <c r="CJ146" s="16"/>
      <c r="CK146" s="6"/>
      <c r="CL146" s="14"/>
      <c r="CM146" s="6"/>
      <c r="CN146" s="4"/>
      <c r="CO146" s="4"/>
      <c r="CP146" s="5"/>
      <c r="CQ146" s="5"/>
      <c r="CR146" s="4"/>
      <c r="CS146" s="16"/>
      <c r="CT146" s="6"/>
      <c r="CU146" s="14"/>
      <c r="CV146" s="6"/>
      <c r="CW146" s="27"/>
      <c r="CX146" s="22"/>
      <c r="CZ146" s="37"/>
      <c r="DA146" s="1"/>
      <c r="DB146" s="1"/>
      <c r="DC146" s="5"/>
      <c r="DD146" s="5"/>
      <c r="DE146" s="5"/>
      <c r="DF146" s="16"/>
      <c r="DG146" s="5"/>
      <c r="DH146" s="16"/>
      <c r="DI146" s="5"/>
      <c r="DJ146" s="14"/>
      <c r="DK146" s="6"/>
      <c r="DL146" s="1"/>
      <c r="DM146" s="5"/>
      <c r="DN146" s="5"/>
      <c r="DO146" s="5"/>
      <c r="DP146" s="6"/>
      <c r="DQ146" s="16"/>
      <c r="DR146" s="6"/>
      <c r="DS146" s="14"/>
      <c r="DT146" s="6"/>
      <c r="DU146" s="4"/>
      <c r="DV146" s="4"/>
      <c r="DW146" s="5"/>
      <c r="DX146" s="5"/>
      <c r="DY146" s="4"/>
      <c r="DZ146" s="16"/>
      <c r="EA146" s="6"/>
      <c r="EB146" s="14"/>
      <c r="EC146" s="6"/>
      <c r="ED146" s="27"/>
      <c r="EE146" s="22"/>
      <c r="EG146" s="37"/>
      <c r="EH146" s="1"/>
      <c r="EI146" s="1"/>
      <c r="EJ146" s="5"/>
      <c r="EK146" s="5"/>
      <c r="EL146" s="5"/>
      <c r="EM146" s="16"/>
      <c r="EN146" s="5"/>
      <c r="EO146" s="16"/>
      <c r="EP146" s="5"/>
      <c r="EQ146" s="14"/>
      <c r="ER146" s="6"/>
      <c r="ES146" s="1"/>
      <c r="ET146" s="5"/>
      <c r="EU146" s="5"/>
      <c r="EV146" s="5"/>
      <c r="EW146" s="6"/>
      <c r="EX146" s="16"/>
      <c r="EY146" s="6"/>
      <c r="EZ146" s="14"/>
      <c r="FA146" s="6"/>
      <c r="FB146" s="4"/>
      <c r="FC146" s="4"/>
      <c r="FD146" s="5"/>
      <c r="FE146" s="5"/>
      <c r="FF146" s="4"/>
      <c r="FG146" s="16"/>
      <c r="FH146" s="6"/>
      <c r="FI146" s="14"/>
      <c r="FJ146" s="6"/>
      <c r="FK146" s="27"/>
      <c r="FL146" s="22"/>
      <c r="FN146" s="37"/>
    </row>
    <row r="147" spans="6:170" x14ac:dyDescent="0.25">
      <c r="F147" s="1">
        <v>141</v>
      </c>
      <c r="G147" s="1">
        <v>-6.6864268453687901</v>
      </c>
      <c r="H147" s="5">
        <f t="shared" si="329"/>
        <v>-0.46994421400086051</v>
      </c>
      <c r="I147" s="5">
        <f t="shared" si="330"/>
        <v>0.46994421400086051</v>
      </c>
      <c r="J147" s="5">
        <v>-1.5323022380471201</v>
      </c>
      <c r="K147" s="16">
        <f t="shared" si="285"/>
        <v>1532.30223804712</v>
      </c>
      <c r="L147" s="5">
        <f t="shared" si="286"/>
        <v>3.5913333704229378</v>
      </c>
      <c r="M147" s="16">
        <f t="shared" si="297"/>
        <v>38307.555951178001</v>
      </c>
      <c r="N147" s="5">
        <f t="shared" si="298"/>
        <v>3.5913333704229378</v>
      </c>
      <c r="O147" s="14">
        <f t="shared" si="287"/>
        <v>1.1748605350021512E-2</v>
      </c>
      <c r="P147" s="6">
        <f t="shared" si="331"/>
        <v>0.30568167569066923</v>
      </c>
      <c r="Q147" s="1"/>
      <c r="R147" s="5"/>
      <c r="S147" s="5"/>
      <c r="T147" s="5"/>
      <c r="U147" s="6"/>
      <c r="V147" s="16"/>
      <c r="W147" s="6"/>
      <c r="X147" s="14"/>
      <c r="Y147" s="6"/>
      <c r="Z147" s="4"/>
      <c r="AA147" s="4"/>
      <c r="AB147" s="5"/>
      <c r="AC147" s="5"/>
      <c r="AD147" s="4"/>
      <c r="AE147" s="16"/>
      <c r="AF147" s="6"/>
      <c r="AG147" s="14"/>
      <c r="AH147" s="6"/>
      <c r="AI147" s="27"/>
      <c r="AJ147" s="22"/>
      <c r="AM147">
        <v>141</v>
      </c>
      <c r="AN147">
        <v>-6.7188624828195698</v>
      </c>
      <c r="AO147" s="5">
        <f t="shared" si="316"/>
        <v>-0.4698826070116402</v>
      </c>
      <c r="AP147" s="5">
        <f t="shared" si="317"/>
        <v>0.4698826070116402</v>
      </c>
      <c r="AQ147">
        <v>-1.72374248504639</v>
      </c>
      <c r="AR147" s="16">
        <f t="shared" si="288"/>
        <v>1723.7424850463901</v>
      </c>
      <c r="AS147" s="5">
        <f t="shared" si="289"/>
        <v>4.0400214493274769</v>
      </c>
      <c r="AT147" s="16">
        <f t="shared" si="300"/>
        <v>43093.562126159755</v>
      </c>
      <c r="AU147" s="5">
        <f t="shared" si="301"/>
        <v>4.0400214493274769</v>
      </c>
      <c r="AV147" s="14">
        <f t="shared" si="290"/>
        <v>1.1747065175291005E-2</v>
      </c>
      <c r="AW147" s="6">
        <f t="shared" si="302"/>
        <v>0.34391751378253466</v>
      </c>
      <c r="AX147" s="1"/>
      <c r="AY147" s="5"/>
      <c r="AZ147" s="5"/>
      <c r="BA147" s="5"/>
      <c r="BB147" s="6"/>
      <c r="BC147" s="16"/>
      <c r="BD147" s="6"/>
      <c r="BE147" s="14"/>
      <c r="BF147" s="6"/>
      <c r="BG147">
        <v>142</v>
      </c>
      <c r="BH147">
        <v>-23.110740743384401</v>
      </c>
      <c r="BI147" s="5">
        <f t="shared" si="318"/>
        <v>-0.70219772051630258</v>
      </c>
      <c r="BJ147" s="5">
        <f t="shared" si="319"/>
        <v>0.70219772051630258</v>
      </c>
      <c r="BK147">
        <v>-0.181533023715019</v>
      </c>
      <c r="BL147" s="16">
        <f t="shared" si="303"/>
        <v>181.10200762748698</v>
      </c>
      <c r="BM147" s="6">
        <f t="shared" si="320"/>
        <v>0.42445783037692264</v>
      </c>
      <c r="BN147" s="14">
        <f t="shared" si="321"/>
        <v>1.7554943012907564E-2</v>
      </c>
      <c r="BO147" s="6">
        <f t="shared" si="322"/>
        <v>2.4178821319148284E-2</v>
      </c>
      <c r="BP147" s="27">
        <f t="shared" si="304"/>
        <v>2.2322396398521995</v>
      </c>
      <c r="BQ147" s="22">
        <f t="shared" si="305"/>
        <v>1.4651004094099284E-2</v>
      </c>
      <c r="BR147" s="27">
        <f t="shared" si="280"/>
        <v>0.15236086383671393</v>
      </c>
      <c r="BS147" s="19">
        <f t="shared" si="281"/>
        <v>225.48153782746331</v>
      </c>
      <c r="BT147">
        <v>141</v>
      </c>
      <c r="BU147">
        <v>-6.6751990065064204</v>
      </c>
      <c r="BV147" s="5">
        <f t="shared" si="323"/>
        <v>-0.70487816005822079</v>
      </c>
      <c r="BW147" s="5">
        <f t="shared" si="324"/>
        <v>0.70487816005822079</v>
      </c>
      <c r="BX147">
        <v>-1.22348126024008</v>
      </c>
      <c r="BY147" s="16">
        <f t="shared" si="291"/>
        <v>1223.48126024008</v>
      </c>
      <c r="BZ147" s="5">
        <f t="shared" si="292"/>
        <v>2.8675342036876872</v>
      </c>
      <c r="CA147" s="16">
        <f t="shared" si="306"/>
        <v>30587.031506002</v>
      </c>
      <c r="CB147" s="5">
        <f t="shared" si="307"/>
        <v>2.8675342036876876</v>
      </c>
      <c r="CC147" s="14">
        <f t="shared" si="293"/>
        <v>1.7621954001455518E-2</v>
      </c>
      <c r="CD147" s="6">
        <f t="shared" si="308"/>
        <v>0.16272509867241952</v>
      </c>
      <c r="CE147" s="1"/>
      <c r="CF147" s="5"/>
      <c r="CG147" s="5"/>
      <c r="CH147" s="5"/>
      <c r="CI147" s="6"/>
      <c r="CJ147" s="16"/>
      <c r="CK147" s="6"/>
      <c r="CL147" s="14"/>
      <c r="CM147" s="6"/>
      <c r="CN147" s="4"/>
      <c r="CO147" s="4"/>
      <c r="CP147" s="5"/>
      <c r="CQ147" s="5"/>
      <c r="CR147" s="4"/>
      <c r="CS147" s="16"/>
      <c r="CT147" s="6"/>
      <c r="CU147" s="14"/>
      <c r="CV147" s="6"/>
      <c r="CW147" s="27"/>
      <c r="CX147" s="22"/>
      <c r="CZ147" s="37"/>
      <c r="DA147" s="1"/>
      <c r="DB147" s="1"/>
      <c r="DC147" s="5"/>
      <c r="DD147" s="5"/>
      <c r="DE147" s="5"/>
      <c r="DF147" s="16"/>
      <c r="DG147" s="5"/>
      <c r="DH147" s="16"/>
      <c r="DI147" s="5"/>
      <c r="DJ147" s="14"/>
      <c r="DK147" s="6"/>
      <c r="DL147" s="1"/>
      <c r="DM147" s="5"/>
      <c r="DN147" s="5"/>
      <c r="DO147" s="5"/>
      <c r="DP147" s="6"/>
      <c r="DQ147" s="16"/>
      <c r="DR147" s="6"/>
      <c r="DS147" s="14"/>
      <c r="DT147" s="6"/>
      <c r="DU147" s="4"/>
      <c r="DV147" s="4"/>
      <c r="DW147" s="5"/>
      <c r="DX147" s="5"/>
      <c r="DY147" s="4"/>
      <c r="DZ147" s="16"/>
      <c r="EA147" s="6"/>
      <c r="EB147" s="14"/>
      <c r="EC147" s="6"/>
      <c r="ED147" s="27"/>
      <c r="EE147" s="22"/>
      <c r="EG147" s="37"/>
      <c r="EH147" s="1"/>
      <c r="EI147" s="1"/>
      <c r="EJ147" s="5"/>
      <c r="EK147" s="5"/>
      <c r="EL147" s="5"/>
      <c r="EM147" s="16"/>
      <c r="EN147" s="5"/>
      <c r="EO147" s="16"/>
      <c r="EP147" s="5"/>
      <c r="EQ147" s="14"/>
      <c r="ER147" s="6"/>
      <c r="ES147" s="1"/>
      <c r="ET147" s="5"/>
      <c r="EU147" s="5"/>
      <c r="EV147" s="5"/>
      <c r="EW147" s="6"/>
      <c r="EX147" s="16"/>
      <c r="EY147" s="6"/>
      <c r="EZ147" s="14"/>
      <c r="FA147" s="6"/>
      <c r="FB147" s="4"/>
      <c r="FC147" s="4"/>
      <c r="FD147" s="5"/>
      <c r="FE147" s="5"/>
      <c r="FF147" s="4"/>
      <c r="FG147" s="16"/>
      <c r="FH147" s="6"/>
      <c r="FI147" s="14"/>
      <c r="FJ147" s="6"/>
      <c r="FK147" s="27"/>
      <c r="FL147" s="22"/>
      <c r="FN147" s="37"/>
    </row>
    <row r="148" spans="6:170" x14ac:dyDescent="0.25">
      <c r="F148" s="1">
        <v>142</v>
      </c>
      <c r="G148" s="1">
        <v>-6.6898144847183101</v>
      </c>
      <c r="H148" s="5">
        <f t="shared" si="329"/>
        <v>-0.47333185335038053</v>
      </c>
      <c r="I148" s="5">
        <f t="shared" si="330"/>
        <v>0.47333185335038053</v>
      </c>
      <c r="J148" s="5">
        <v>-1.54328811913729</v>
      </c>
      <c r="K148" s="16">
        <f t="shared" si="285"/>
        <v>1543.2881191372901</v>
      </c>
      <c r="L148" s="5">
        <f t="shared" si="286"/>
        <v>3.6170815292280234</v>
      </c>
      <c r="M148" s="16">
        <f t="shared" si="297"/>
        <v>38582.202978432251</v>
      </c>
      <c r="N148" s="5">
        <f t="shared" si="298"/>
        <v>3.6170815292280238</v>
      </c>
      <c r="O148" s="14">
        <f t="shared" si="287"/>
        <v>1.1833296333759513E-2</v>
      </c>
      <c r="P148" s="6">
        <f t="shared" si="331"/>
        <v>0.30566981737022503</v>
      </c>
      <c r="Q148" s="1"/>
      <c r="R148" s="5"/>
      <c r="S148" s="5"/>
      <c r="T148" s="5"/>
      <c r="U148" s="6"/>
      <c r="V148" s="16"/>
      <c r="W148" s="6"/>
      <c r="X148" s="14"/>
      <c r="Y148" s="6"/>
      <c r="Z148" s="4"/>
      <c r="AA148" s="4"/>
      <c r="AB148" s="5"/>
      <c r="AC148" s="5"/>
      <c r="AD148" s="4"/>
      <c r="AE148" s="16"/>
      <c r="AF148" s="6"/>
      <c r="AG148" s="14"/>
      <c r="AH148" s="6"/>
      <c r="AI148" s="27"/>
      <c r="AJ148" s="22"/>
      <c r="AM148">
        <v>142</v>
      </c>
      <c r="AN148">
        <v>-6.7221471178907999</v>
      </c>
      <c r="AO148" s="5">
        <f t="shared" si="316"/>
        <v>-0.47316724208287031</v>
      </c>
      <c r="AP148" s="5">
        <f t="shared" si="317"/>
        <v>0.47316724208287031</v>
      </c>
      <c r="AQ148">
        <v>-1.7602395266294499</v>
      </c>
      <c r="AR148" s="16">
        <f t="shared" si="288"/>
        <v>1760.23952662945</v>
      </c>
      <c r="AS148" s="5">
        <f t="shared" si="289"/>
        <v>4.125561390537773</v>
      </c>
      <c r="AT148" s="16">
        <f t="shared" si="300"/>
        <v>44005.988165736249</v>
      </c>
      <c r="AU148" s="5">
        <f t="shared" si="301"/>
        <v>4.1255613905377739</v>
      </c>
      <c r="AV148" s="14">
        <f t="shared" si="290"/>
        <v>1.1829181052071758E-2</v>
      </c>
      <c r="AW148" s="6">
        <f t="shared" si="302"/>
        <v>0.34876137007094193</v>
      </c>
      <c r="AX148" s="1"/>
      <c r="AY148" s="5"/>
      <c r="AZ148" s="5"/>
      <c r="BA148" s="5"/>
      <c r="BB148" s="6"/>
      <c r="BC148" s="16"/>
      <c r="BD148" s="6"/>
      <c r="BE148" s="14"/>
      <c r="BF148" s="6"/>
      <c r="BG148">
        <v>143</v>
      </c>
      <c r="BH148">
        <v>-23.115855846437199</v>
      </c>
      <c r="BI148" s="5">
        <f t="shared" si="318"/>
        <v>-0.70731282356910086</v>
      </c>
      <c r="BJ148" s="5">
        <f t="shared" si="319"/>
        <v>0.70731282356910086</v>
      </c>
      <c r="BK148">
        <v>-0.18027164041995999</v>
      </c>
      <c r="BL148" s="16">
        <f t="shared" si="303"/>
        <v>0</v>
      </c>
      <c r="BM148" s="6">
        <f t="shared" si="320"/>
        <v>0</v>
      </c>
      <c r="BN148" s="14">
        <f t="shared" si="321"/>
        <v>1.7682820589227523E-2</v>
      </c>
      <c r="BO148" s="6">
        <f t="shared" si="322"/>
        <v>0</v>
      </c>
      <c r="BP148" s="27">
        <f t="shared" si="304"/>
        <v>2.0627806952688865</v>
      </c>
      <c r="BQ148" s="22">
        <f t="shared" si="305"/>
        <v>1.475600082064964E-2</v>
      </c>
      <c r="BR148" s="27">
        <f t="shared" si="280"/>
        <v>0.13979266607129881</v>
      </c>
      <c r="BS148" s="19">
        <f t="shared" si="281"/>
        <v>204.55665931690316</v>
      </c>
      <c r="BT148">
        <v>142</v>
      </c>
      <c r="BU148">
        <v>-6.6801221639737198</v>
      </c>
      <c r="BV148" s="5">
        <f t="shared" si="323"/>
        <v>-0.70980131752552023</v>
      </c>
      <c r="BW148" s="5">
        <f t="shared" si="324"/>
        <v>0.70980131752552023</v>
      </c>
      <c r="BX148">
        <v>-1.2577168643474601</v>
      </c>
      <c r="BY148" s="16">
        <f t="shared" si="291"/>
        <v>1257.7168643474602</v>
      </c>
      <c r="BZ148" s="5">
        <f t="shared" si="292"/>
        <v>2.9477739008143597</v>
      </c>
      <c r="CA148" s="16">
        <f t="shared" si="306"/>
        <v>31442.921608686505</v>
      </c>
      <c r="CB148" s="5">
        <f t="shared" si="307"/>
        <v>2.9477739008143602</v>
      </c>
      <c r="CC148" s="14">
        <f t="shared" si="293"/>
        <v>1.7745032938138006E-2</v>
      </c>
      <c r="CD148" s="6">
        <f t="shared" si="308"/>
        <v>0.16611825467390037</v>
      </c>
      <c r="CE148" s="1"/>
      <c r="CF148" s="5"/>
      <c r="CG148" s="5"/>
      <c r="CH148" s="5"/>
      <c r="CI148" s="6"/>
      <c r="CJ148" s="16"/>
      <c r="CK148" s="6"/>
      <c r="CL148" s="14"/>
      <c r="CM148" s="6"/>
      <c r="CN148" s="4"/>
      <c r="CO148" s="4"/>
      <c r="CP148" s="5"/>
      <c r="CQ148" s="5"/>
      <c r="CR148" s="4"/>
      <c r="CS148" s="16"/>
      <c r="CT148" s="6"/>
      <c r="CU148" s="14"/>
      <c r="CV148" s="6"/>
      <c r="CW148" s="27"/>
      <c r="CX148" s="22"/>
      <c r="CZ148" s="37"/>
      <c r="DA148" s="1"/>
      <c r="DB148" s="1"/>
      <c r="DC148" s="5"/>
      <c r="DD148" s="5"/>
      <c r="DE148" s="5"/>
      <c r="DF148" s="16"/>
      <c r="DG148" s="5"/>
      <c r="DH148" s="16"/>
      <c r="DI148" s="5"/>
      <c r="DJ148" s="14"/>
      <c r="DK148" s="6"/>
      <c r="DL148" s="1"/>
      <c r="DM148" s="5"/>
      <c r="DN148" s="5"/>
      <c r="DO148" s="5"/>
      <c r="DP148" s="6"/>
      <c r="DQ148" s="16"/>
      <c r="DR148" s="6"/>
      <c r="DS148" s="14"/>
      <c r="DT148" s="6"/>
      <c r="DU148" s="4"/>
      <c r="DV148" s="4"/>
      <c r="DW148" s="5"/>
      <c r="DX148" s="5"/>
      <c r="DY148" s="4"/>
      <c r="DZ148" s="16"/>
      <c r="EA148" s="6"/>
      <c r="EB148" s="14"/>
      <c r="EC148" s="6"/>
      <c r="ED148" s="27"/>
      <c r="EE148" s="22"/>
      <c r="EG148" s="37"/>
      <c r="EH148" s="1"/>
      <c r="EI148" s="1"/>
      <c r="EJ148" s="5"/>
      <c r="EK148" s="5"/>
      <c r="EL148" s="5"/>
      <c r="EM148" s="16"/>
      <c r="EN148" s="5"/>
      <c r="EO148" s="16"/>
      <c r="EP148" s="5"/>
      <c r="EQ148" s="14"/>
      <c r="ER148" s="6"/>
      <c r="ES148" s="1"/>
      <c r="ET148" s="5"/>
      <c r="EU148" s="5"/>
      <c r="EV148" s="5"/>
      <c r="EW148" s="6"/>
      <c r="EX148" s="16"/>
      <c r="EY148" s="6"/>
      <c r="EZ148" s="14"/>
      <c r="FA148" s="6"/>
      <c r="FB148" s="4"/>
      <c r="FC148" s="4"/>
      <c r="FD148" s="5"/>
      <c r="FE148" s="5"/>
      <c r="FF148" s="4"/>
      <c r="FG148" s="16"/>
      <c r="FH148" s="6"/>
      <c r="FI148" s="14"/>
      <c r="FJ148" s="6"/>
      <c r="FK148" s="27"/>
      <c r="FL148" s="22"/>
      <c r="FN148" s="37"/>
    </row>
    <row r="149" spans="6:170" x14ac:dyDescent="0.25">
      <c r="F149" s="1">
        <v>143</v>
      </c>
      <c r="G149" s="1">
        <v>-6.6931147194429004</v>
      </c>
      <c r="H149" s="5">
        <f t="shared" si="329"/>
        <v>-0.47663208807497082</v>
      </c>
      <c r="I149" s="5">
        <f t="shared" si="330"/>
        <v>0.47663208807497082</v>
      </c>
      <c r="J149" s="5">
        <v>-1.55790075659752</v>
      </c>
      <c r="K149" s="16">
        <f t="shared" si="285"/>
        <v>1557.9007565975201</v>
      </c>
      <c r="L149" s="5">
        <f t="shared" si="286"/>
        <v>3.6513298982754376</v>
      </c>
      <c r="M149" s="16">
        <f t="shared" si="297"/>
        <v>38947.518914938002</v>
      </c>
      <c r="N149" s="5">
        <f t="shared" si="298"/>
        <v>3.6513298982754381</v>
      </c>
      <c r="O149" s="14">
        <f t="shared" si="287"/>
        <v>1.191580220187427E-2</v>
      </c>
      <c r="P149" s="6">
        <f t="shared" si="331"/>
        <v>0.30642753516847648</v>
      </c>
      <c r="Q149" s="1"/>
      <c r="R149" s="5"/>
      <c r="S149" s="5"/>
      <c r="T149" s="5"/>
      <c r="U149" s="6"/>
      <c r="V149" s="16"/>
      <c r="W149" s="6"/>
      <c r="X149" s="14"/>
      <c r="Y149" s="6"/>
      <c r="Z149" s="4"/>
      <c r="AA149" s="4"/>
      <c r="AB149" s="5"/>
      <c r="AC149" s="5"/>
      <c r="AD149" s="4"/>
      <c r="AE149" s="16"/>
      <c r="AF149" s="6"/>
      <c r="AG149" s="14"/>
      <c r="AH149" s="6"/>
      <c r="AI149" s="27"/>
      <c r="AJ149" s="22"/>
      <c r="AM149">
        <v>143</v>
      </c>
      <c r="AN149">
        <v>-6.7252829741785103</v>
      </c>
      <c r="AO149" s="5">
        <f t="shared" si="316"/>
        <v>-0.47630309837058071</v>
      </c>
      <c r="AP149" s="5">
        <f t="shared" si="317"/>
        <v>0.47630309837058071</v>
      </c>
      <c r="AQ149">
        <v>-1.79405845701694</v>
      </c>
      <c r="AR149" s="16">
        <f t="shared" si="288"/>
        <v>1794.0584570169401</v>
      </c>
      <c r="AS149" s="5">
        <f t="shared" si="289"/>
        <v>4.2048245086334539</v>
      </c>
      <c r="AT149" s="16">
        <f t="shared" si="300"/>
        <v>44851.461425423506</v>
      </c>
      <c r="AU149" s="5">
        <f t="shared" si="301"/>
        <v>4.2048245086334539</v>
      </c>
      <c r="AV149" s="14">
        <f t="shared" si="290"/>
        <v>1.1907577459264518E-2</v>
      </c>
      <c r="AW149" s="6">
        <f t="shared" si="302"/>
        <v>0.35312174311005223</v>
      </c>
      <c r="AX149" s="1"/>
      <c r="AY149" s="5"/>
      <c r="AZ149" s="5"/>
      <c r="BA149" s="5"/>
      <c r="BB149" s="6"/>
      <c r="BC149" s="16"/>
      <c r="BD149" s="6"/>
      <c r="BE149" s="14"/>
      <c r="BF149" s="6"/>
      <c r="BG149">
        <v>144</v>
      </c>
      <c r="BH149">
        <v>-23.120577745093101</v>
      </c>
      <c r="BI149" s="5">
        <f t="shared" si="318"/>
        <v>-0.71203472222500253</v>
      </c>
      <c r="BJ149" s="5">
        <f t="shared" si="319"/>
        <v>0.71203472222500253</v>
      </c>
      <c r="BK149">
        <v>-0.180654972791672</v>
      </c>
      <c r="BL149" s="16">
        <f t="shared" si="303"/>
        <v>0</v>
      </c>
      <c r="BM149" s="6">
        <f t="shared" si="320"/>
        <v>0</v>
      </c>
      <c r="BN149" s="14">
        <f t="shared" si="321"/>
        <v>1.7800868055625065E-2</v>
      </c>
      <c r="BO149" s="6">
        <f t="shared" si="322"/>
        <v>0</v>
      </c>
      <c r="BP149" s="27">
        <f t="shared" si="304"/>
        <v>2.102412254316727</v>
      </c>
      <c r="BQ149" s="22">
        <f t="shared" si="305"/>
        <v>1.4854222757444791E-2</v>
      </c>
      <c r="BR149" s="27">
        <f t="shared" si="280"/>
        <v>0.14153633540085553</v>
      </c>
      <c r="BS149" s="19">
        <f t="shared" si="281"/>
        <v>226.36334547181994</v>
      </c>
      <c r="BT149">
        <v>143</v>
      </c>
      <c r="BU149">
        <v>-6.6851148446722499</v>
      </c>
      <c r="BV149" s="5">
        <f t="shared" si="323"/>
        <v>-0.71479399822405032</v>
      </c>
      <c r="BW149" s="5">
        <f t="shared" si="324"/>
        <v>0.71479399822405032</v>
      </c>
      <c r="BX149">
        <v>-1.29254031926394</v>
      </c>
      <c r="BY149" s="16">
        <f t="shared" si="291"/>
        <v>1292.5403192639399</v>
      </c>
      <c r="BZ149" s="5">
        <f t="shared" si="292"/>
        <v>3.0293913732748594</v>
      </c>
      <c r="CA149" s="16">
        <f t="shared" si="306"/>
        <v>32313.507981598497</v>
      </c>
      <c r="CB149" s="5">
        <f t="shared" si="307"/>
        <v>3.0293913732748594</v>
      </c>
      <c r="CC149" s="14">
        <f t="shared" si="293"/>
        <v>1.7869849955601258E-2</v>
      </c>
      <c r="CD149" s="6">
        <f t="shared" si="308"/>
        <v>0.16952528313341012</v>
      </c>
      <c r="CE149" s="1"/>
      <c r="CF149" s="5"/>
      <c r="CG149" s="5"/>
      <c r="CH149" s="5"/>
      <c r="CI149" s="6"/>
      <c r="CJ149" s="16"/>
      <c r="CK149" s="6"/>
      <c r="CL149" s="14"/>
      <c r="CM149" s="6"/>
      <c r="CN149" s="4"/>
      <c r="CO149" s="4"/>
      <c r="CP149" s="5"/>
      <c r="CQ149" s="5"/>
      <c r="CR149" s="4"/>
      <c r="CS149" s="16"/>
      <c r="CT149" s="6"/>
      <c r="CU149" s="14"/>
      <c r="CV149" s="6"/>
      <c r="CW149" s="27"/>
      <c r="CX149" s="22"/>
      <c r="CZ149" s="37"/>
      <c r="DA149" s="1"/>
      <c r="DB149" s="1"/>
      <c r="DC149" s="5"/>
      <c r="DD149" s="5"/>
      <c r="DE149" s="5"/>
      <c r="DF149" s="16"/>
      <c r="DG149" s="5"/>
      <c r="DH149" s="16"/>
      <c r="DI149" s="5"/>
      <c r="DJ149" s="14"/>
      <c r="DK149" s="6"/>
      <c r="DL149" s="1"/>
      <c r="DM149" s="5"/>
      <c r="DN149" s="5"/>
      <c r="DO149" s="5"/>
      <c r="DP149" s="6"/>
      <c r="DQ149" s="16"/>
      <c r="DR149" s="6"/>
      <c r="DS149" s="14"/>
      <c r="DT149" s="6"/>
      <c r="DU149" s="4"/>
      <c r="DV149" s="4"/>
      <c r="DW149" s="5"/>
      <c r="DX149" s="5"/>
      <c r="DY149" s="4"/>
      <c r="DZ149" s="16"/>
      <c r="EA149" s="6"/>
      <c r="EB149" s="14"/>
      <c r="EC149" s="6"/>
      <c r="ED149" s="27"/>
      <c r="EE149" s="22"/>
      <c r="EG149" s="37"/>
      <c r="EH149" s="1"/>
      <c r="EI149" s="1"/>
      <c r="EJ149" s="5"/>
      <c r="EK149" s="5"/>
      <c r="EL149" s="5"/>
      <c r="EM149" s="16"/>
      <c r="EN149" s="5"/>
      <c r="EO149" s="16"/>
      <c r="EP149" s="5"/>
      <c r="EQ149" s="14"/>
      <c r="ER149" s="6"/>
      <c r="ES149" s="1"/>
      <c r="ET149" s="5"/>
      <c r="EU149" s="5"/>
      <c r="EV149" s="5"/>
      <c r="EW149" s="6"/>
      <c r="EX149" s="16"/>
      <c r="EY149" s="6"/>
      <c r="EZ149" s="14"/>
      <c r="FA149" s="6"/>
      <c r="FB149" s="4"/>
      <c r="FC149" s="4"/>
      <c r="FD149" s="5"/>
      <c r="FE149" s="5"/>
      <c r="FF149" s="4"/>
      <c r="FG149" s="16"/>
      <c r="FH149" s="6"/>
      <c r="FI149" s="14"/>
      <c r="FJ149" s="6"/>
      <c r="FK149" s="27"/>
      <c r="FL149" s="22"/>
      <c r="FN149" s="37"/>
    </row>
    <row r="150" spans="6:170" x14ac:dyDescent="0.25">
      <c r="F150" s="1">
        <v>144</v>
      </c>
      <c r="G150" s="1">
        <v>-6.6963982369270196</v>
      </c>
      <c r="H150" s="5">
        <f t="shared" si="329"/>
        <v>-0.47991560555909007</v>
      </c>
      <c r="I150" s="5">
        <f t="shared" si="330"/>
        <v>0.47991560555909007</v>
      </c>
      <c r="J150" s="5">
        <v>-1.5696376562118499</v>
      </c>
      <c r="K150" s="16">
        <f t="shared" si="285"/>
        <v>1569.6376562118498</v>
      </c>
      <c r="L150" s="5">
        <f t="shared" si="286"/>
        <v>3.6788382567465234</v>
      </c>
      <c r="M150" s="16">
        <f t="shared" si="297"/>
        <v>39240.941405296246</v>
      </c>
      <c r="N150" s="5">
        <f t="shared" si="298"/>
        <v>3.6788382567465234</v>
      </c>
      <c r="O150" s="14">
        <f t="shared" si="287"/>
        <v>1.1997890138977252E-2</v>
      </c>
      <c r="P150" s="6">
        <f t="shared" si="331"/>
        <v>0.3066237658565627</v>
      </c>
      <c r="Q150" s="1"/>
      <c r="R150" s="5"/>
      <c r="S150" s="5"/>
      <c r="T150" s="5"/>
      <c r="U150" s="6"/>
      <c r="V150" s="16"/>
      <c r="W150" s="6"/>
      <c r="X150" s="14"/>
      <c r="Y150" s="6"/>
      <c r="Z150" s="4"/>
      <c r="AA150" s="4"/>
      <c r="AB150" s="5"/>
      <c r="AC150" s="5"/>
      <c r="AD150" s="4"/>
      <c r="AE150" s="16"/>
      <c r="AF150" s="6"/>
      <c r="AG150" s="14"/>
      <c r="AH150" s="6"/>
      <c r="AI150" s="27"/>
      <c r="AJ150" s="22"/>
      <c r="AM150">
        <v>144</v>
      </c>
      <c r="AN150">
        <v>-6.7287637457868801</v>
      </c>
      <c r="AO150" s="5">
        <f t="shared" si="316"/>
        <v>-0.47978386997895051</v>
      </c>
      <c r="AP150" s="5">
        <f t="shared" si="317"/>
        <v>0.47978386997895051</v>
      </c>
      <c r="AQ150">
        <v>-1.8310178071260499</v>
      </c>
      <c r="AR150" s="16">
        <f t="shared" si="288"/>
        <v>1831.01780712605</v>
      </c>
      <c r="AS150" s="5">
        <f t="shared" si="289"/>
        <v>4.2914479854516792</v>
      </c>
      <c r="AT150" s="16">
        <f t="shared" si="300"/>
        <v>45775.445178151247</v>
      </c>
      <c r="AU150" s="5">
        <f t="shared" si="301"/>
        <v>4.29144798545168</v>
      </c>
      <c r="AV150" s="14">
        <f t="shared" si="290"/>
        <v>1.1994596749473762E-2</v>
      </c>
      <c r="AW150" s="6">
        <f t="shared" si="302"/>
        <v>0.35778176416309765</v>
      </c>
      <c r="AX150" s="1"/>
      <c r="AY150" s="5"/>
      <c r="AZ150" s="5"/>
      <c r="BA150" s="5"/>
      <c r="BB150" s="6"/>
      <c r="BC150" s="16"/>
      <c r="BD150" s="6"/>
      <c r="BE150" s="14"/>
      <c r="BF150" s="6"/>
      <c r="BG150">
        <v>145</v>
      </c>
      <c r="BH150">
        <v>-23.1256226264227</v>
      </c>
      <c r="BI150" s="5">
        <f t="shared" si="318"/>
        <v>-0.71707960355460187</v>
      </c>
      <c r="BJ150" s="5">
        <f t="shared" si="319"/>
        <v>0.71707960355460187</v>
      </c>
      <c r="BK150">
        <v>-0.17997361719608301</v>
      </c>
      <c r="BL150" s="16">
        <f t="shared" si="303"/>
        <v>0</v>
      </c>
      <c r="BM150" s="6">
        <f t="shared" si="320"/>
        <v>0</v>
      </c>
      <c r="BN150" s="14">
        <f t="shared" si="321"/>
        <v>1.7926990088865048E-2</v>
      </c>
      <c r="BO150" s="6">
        <f t="shared" si="322"/>
        <v>0</v>
      </c>
      <c r="BP150" s="27">
        <f t="shared" si="304"/>
        <v>2.1457239927258396</v>
      </c>
      <c r="BQ150" s="22">
        <f t="shared" si="305"/>
        <v>1.4960793419169404E-2</v>
      </c>
      <c r="BR150" s="27">
        <f t="shared" si="280"/>
        <v>0.14342314158128161</v>
      </c>
      <c r="BS150" s="19">
        <f t="shared" si="281"/>
        <v>234.00418167376435</v>
      </c>
      <c r="BT150">
        <v>144</v>
      </c>
      <c r="BU150">
        <v>-6.6902087135700201</v>
      </c>
      <c r="BV150" s="5">
        <f t="shared" si="323"/>
        <v>-0.71988786712182051</v>
      </c>
      <c r="BW150" s="5">
        <f t="shared" si="324"/>
        <v>0.71988786712182051</v>
      </c>
      <c r="BX150">
        <v>-1.3240119442343701</v>
      </c>
      <c r="BY150" s="16">
        <f t="shared" si="291"/>
        <v>1324.01194423437</v>
      </c>
      <c r="BZ150" s="5">
        <f t="shared" si="292"/>
        <v>3.1031529942993048</v>
      </c>
      <c r="CA150" s="16">
        <f t="shared" si="306"/>
        <v>33100.298605859251</v>
      </c>
      <c r="CB150" s="5">
        <f t="shared" si="307"/>
        <v>3.1031529942993048</v>
      </c>
      <c r="CC150" s="14">
        <f t="shared" si="293"/>
        <v>1.7997196678045512E-2</v>
      </c>
      <c r="CD150" s="6">
        <f t="shared" si="308"/>
        <v>0.17242424194234598</v>
      </c>
      <c r="CE150" s="1"/>
      <c r="CF150" s="5"/>
      <c r="CG150" s="5"/>
      <c r="CH150" s="5"/>
      <c r="CI150" s="6"/>
      <c r="CJ150" s="16"/>
      <c r="CK150" s="6"/>
      <c r="CL150" s="14"/>
      <c r="CM150" s="6"/>
      <c r="CN150" s="4"/>
      <c r="CO150" s="4"/>
      <c r="CP150" s="5"/>
      <c r="CQ150" s="5"/>
      <c r="CR150" s="4"/>
      <c r="CS150" s="16"/>
      <c r="CT150" s="6"/>
      <c r="CU150" s="14"/>
      <c r="CV150" s="6"/>
      <c r="CW150" s="27"/>
      <c r="CX150" s="22"/>
      <c r="CZ150" s="37"/>
      <c r="DA150" s="1"/>
      <c r="DB150" s="1"/>
      <c r="DC150" s="5"/>
      <c r="DD150" s="5"/>
      <c r="DE150" s="5"/>
      <c r="DF150" s="16"/>
      <c r="DG150" s="5"/>
      <c r="DH150" s="16"/>
      <c r="DI150" s="5"/>
      <c r="DJ150" s="14"/>
      <c r="DK150" s="6"/>
      <c r="DL150" s="1"/>
      <c r="DM150" s="5"/>
      <c r="DN150" s="5"/>
      <c r="DO150" s="5"/>
      <c r="DP150" s="6"/>
      <c r="DQ150" s="16"/>
      <c r="DR150" s="6"/>
      <c r="DS150" s="14"/>
      <c r="DT150" s="6"/>
      <c r="DU150" s="4"/>
      <c r="DV150" s="4"/>
      <c r="DW150" s="5"/>
      <c r="DX150" s="5"/>
      <c r="DY150" s="4"/>
      <c r="DZ150" s="16"/>
      <c r="EA150" s="6"/>
      <c r="EB150" s="14"/>
      <c r="EC150" s="6"/>
      <c r="ED150" s="27"/>
      <c r="EE150" s="22"/>
      <c r="EG150" s="37"/>
      <c r="EH150" s="1"/>
      <c r="EI150" s="1"/>
      <c r="EJ150" s="5"/>
      <c r="EK150" s="5"/>
      <c r="EL150" s="5"/>
      <c r="EM150" s="16"/>
      <c r="EN150" s="5"/>
      <c r="EO150" s="16"/>
      <c r="EP150" s="5"/>
      <c r="EQ150" s="14"/>
      <c r="ER150" s="6"/>
      <c r="ES150" s="1"/>
      <c r="ET150" s="5"/>
      <c r="EU150" s="5"/>
      <c r="EV150" s="5"/>
      <c r="EW150" s="6"/>
      <c r="EX150" s="16"/>
      <c r="EY150" s="6"/>
      <c r="EZ150" s="14"/>
      <c r="FA150" s="6"/>
      <c r="FB150" s="4"/>
      <c r="FC150" s="4"/>
      <c r="FD150" s="5"/>
      <c r="FE150" s="5"/>
      <c r="FF150" s="4"/>
      <c r="FG150" s="16"/>
      <c r="FH150" s="6"/>
      <c r="FI150" s="14"/>
      <c r="FJ150" s="6"/>
      <c r="FK150" s="27"/>
      <c r="FL150" s="22"/>
      <c r="FN150" s="37"/>
    </row>
    <row r="151" spans="6:170" x14ac:dyDescent="0.25">
      <c r="F151" s="1">
        <v>145</v>
      </c>
      <c r="G151" s="1">
        <v>-6.6996842689821303</v>
      </c>
      <c r="H151" s="5">
        <f t="shared" si="329"/>
        <v>-0.48320163761420076</v>
      </c>
      <c r="I151" s="5">
        <f t="shared" si="330"/>
        <v>0.48320163761420076</v>
      </c>
      <c r="J151" s="5">
        <v>-1.57860349863768</v>
      </c>
      <c r="K151" s="16">
        <f t="shared" si="285"/>
        <v>1578.6034986376801</v>
      </c>
      <c r="L151" s="5">
        <f t="shared" si="286"/>
        <v>3.6998519499320626</v>
      </c>
      <c r="M151" s="16">
        <f t="shared" si="297"/>
        <v>39465.087465942001</v>
      </c>
      <c r="N151" s="5">
        <f t="shared" si="298"/>
        <v>3.6998519499320626</v>
      </c>
      <c r="O151" s="14">
        <f t="shared" si="287"/>
        <v>1.208004094035502E-2</v>
      </c>
      <c r="P151" s="6">
        <f t="shared" si="331"/>
        <v>0.30627809692036756</v>
      </c>
      <c r="Q151" s="1"/>
      <c r="R151" s="5"/>
      <c r="S151" s="5"/>
      <c r="T151" s="5"/>
      <c r="U151" s="6"/>
      <c r="V151" s="16"/>
      <c r="W151" s="6"/>
      <c r="X151" s="14"/>
      <c r="Y151" s="6"/>
      <c r="Z151" s="4"/>
      <c r="AA151" s="4"/>
      <c r="AB151" s="5"/>
      <c r="AC151" s="5"/>
      <c r="AD151" s="4"/>
      <c r="AE151" s="16"/>
      <c r="AF151" s="6"/>
      <c r="AG151" s="14"/>
      <c r="AH151" s="6"/>
      <c r="AI151" s="27"/>
      <c r="AJ151" s="22"/>
      <c r="AM151">
        <v>145</v>
      </c>
      <c r="AN151">
        <v>-6.7322226313144196</v>
      </c>
      <c r="AO151" s="5">
        <f t="shared" si="316"/>
        <v>-0.48324275550648998</v>
      </c>
      <c r="AP151" s="5">
        <f t="shared" si="317"/>
        <v>0.48324275550648998</v>
      </c>
      <c r="AQ151">
        <v>-1.86966992914677</v>
      </c>
      <c r="AR151" s="16">
        <f t="shared" si="288"/>
        <v>1869.6699291467701</v>
      </c>
      <c r="AS151" s="5">
        <f t="shared" si="289"/>
        <v>4.3820388964377424</v>
      </c>
      <c r="AT151" s="16">
        <f t="shared" si="300"/>
        <v>46741.748228669254</v>
      </c>
      <c r="AU151" s="5">
        <f t="shared" si="301"/>
        <v>4.3820388964377424</v>
      </c>
      <c r="AV151" s="14">
        <f t="shared" si="290"/>
        <v>1.208106888766225E-2</v>
      </c>
      <c r="AW151" s="6">
        <f t="shared" si="302"/>
        <v>0.36271946937682681</v>
      </c>
      <c r="AX151" s="1"/>
      <c r="AY151" s="5"/>
      <c r="AZ151" s="5"/>
      <c r="BA151" s="5"/>
      <c r="BB151" s="6"/>
      <c r="BC151" s="16"/>
      <c r="BD151" s="6"/>
      <c r="BE151" s="14"/>
      <c r="BF151" s="6"/>
      <c r="BG151">
        <v>146</v>
      </c>
      <c r="BH151">
        <v>-23.130797101290501</v>
      </c>
      <c r="BI151" s="5">
        <f t="shared" si="318"/>
        <v>-0.7222540784224023</v>
      </c>
      <c r="BJ151" s="5">
        <f t="shared" si="319"/>
        <v>0.7222540784224023</v>
      </c>
      <c r="BK151">
        <v>-0.180783681571484</v>
      </c>
      <c r="BL151" s="16">
        <f t="shared" si="303"/>
        <v>0</v>
      </c>
      <c r="BM151" s="6">
        <f t="shared" si="320"/>
        <v>0</v>
      </c>
      <c r="BN151" s="14">
        <f t="shared" si="321"/>
        <v>1.8056351960560057E-2</v>
      </c>
      <c r="BO151" s="6">
        <f t="shared" si="322"/>
        <v>0</v>
      </c>
      <c r="BP151" s="27">
        <f t="shared" si="304"/>
        <v>2.1910194482188712</v>
      </c>
      <c r="BQ151" s="22">
        <f t="shared" si="305"/>
        <v>1.5068710424111153E-2</v>
      </c>
      <c r="BR151" s="27">
        <f t="shared" si="280"/>
        <v>0.14540192136900204</v>
      </c>
      <c r="BS151" s="19">
        <f t="shared" si="281"/>
        <v>231.78538331866261</v>
      </c>
      <c r="BT151">
        <v>145</v>
      </c>
      <c r="BU151">
        <v>-6.6950992747467204</v>
      </c>
      <c r="BV151" s="5">
        <f t="shared" si="323"/>
        <v>-0.72477842829852079</v>
      </c>
      <c r="BW151" s="5">
        <f t="shared" si="324"/>
        <v>0.72477842829852079</v>
      </c>
      <c r="BX151">
        <v>-1.35555882006884</v>
      </c>
      <c r="BY151" s="16">
        <f t="shared" si="291"/>
        <v>1355.5588200688401</v>
      </c>
      <c r="BZ151" s="5">
        <f t="shared" si="292"/>
        <v>3.1770909845363438</v>
      </c>
      <c r="CA151" s="16">
        <f t="shared" si="306"/>
        <v>33888.970501721</v>
      </c>
      <c r="CB151" s="5">
        <f t="shared" si="307"/>
        <v>3.1770909845363438</v>
      </c>
      <c r="CC151" s="14">
        <f t="shared" si="293"/>
        <v>1.8119460707463019E-2</v>
      </c>
      <c r="CD151" s="6">
        <f t="shared" si="308"/>
        <v>0.17534136560851218</v>
      </c>
      <c r="CE151" s="1"/>
      <c r="CF151" s="5"/>
      <c r="CG151" s="5"/>
      <c r="CH151" s="5"/>
      <c r="CI151" s="6"/>
      <c r="CJ151" s="16"/>
      <c r="CK151" s="6"/>
      <c r="CL151" s="14"/>
      <c r="CM151" s="6"/>
      <c r="CN151" s="4"/>
      <c r="CO151" s="4"/>
      <c r="CP151" s="5"/>
      <c r="CQ151" s="5"/>
      <c r="CR151" s="4"/>
      <c r="CS151" s="16"/>
      <c r="CT151" s="6"/>
      <c r="CU151" s="14"/>
      <c r="CV151" s="6"/>
      <c r="CW151" s="27"/>
      <c r="CX151" s="22"/>
      <c r="CZ151" s="37"/>
      <c r="DA151" s="1"/>
      <c r="DB151" s="1"/>
      <c r="DC151" s="5"/>
      <c r="DD151" s="5"/>
      <c r="DE151" s="5"/>
      <c r="DF151" s="16"/>
      <c r="DG151" s="5"/>
      <c r="DH151" s="16"/>
      <c r="DI151" s="5"/>
      <c r="DJ151" s="14"/>
      <c r="DK151" s="6"/>
      <c r="DL151" s="1"/>
      <c r="DM151" s="5"/>
      <c r="DN151" s="5"/>
      <c r="DO151" s="5"/>
      <c r="DP151" s="6"/>
      <c r="DQ151" s="16"/>
      <c r="DR151" s="6"/>
      <c r="DS151" s="14"/>
      <c r="DT151" s="6"/>
      <c r="DU151" s="4"/>
      <c r="DV151" s="4"/>
      <c r="DW151" s="5"/>
      <c r="DX151" s="5"/>
      <c r="DY151" s="4"/>
      <c r="DZ151" s="16"/>
      <c r="EA151" s="6"/>
      <c r="EB151" s="14"/>
      <c r="EC151" s="6"/>
      <c r="ED151" s="27"/>
      <c r="EE151" s="22"/>
      <c r="EG151" s="37"/>
      <c r="EH151" s="1"/>
      <c r="EI151" s="1"/>
      <c r="EJ151" s="5"/>
      <c r="EK151" s="5"/>
      <c r="EL151" s="5"/>
      <c r="EM151" s="16"/>
      <c r="EN151" s="5"/>
      <c r="EO151" s="16"/>
      <c r="EP151" s="5"/>
      <c r="EQ151" s="14"/>
      <c r="ER151" s="6"/>
      <c r="ES151" s="1"/>
      <c r="ET151" s="5"/>
      <c r="EU151" s="5"/>
      <c r="EV151" s="5"/>
      <c r="EW151" s="6"/>
      <c r="EX151" s="16"/>
      <c r="EY151" s="6"/>
      <c r="EZ151" s="14"/>
      <c r="FA151" s="6"/>
      <c r="FB151" s="4"/>
      <c r="FC151" s="4"/>
      <c r="FD151" s="5"/>
      <c r="FE151" s="5"/>
      <c r="FF151" s="4"/>
      <c r="FG151" s="16"/>
      <c r="FH151" s="6"/>
      <c r="FI151" s="14"/>
      <c r="FJ151" s="6"/>
      <c r="FK151" s="27"/>
      <c r="FL151" s="22"/>
      <c r="FN151" s="37"/>
    </row>
    <row r="152" spans="6:170" x14ac:dyDescent="0.25">
      <c r="F152" s="1">
        <v>146</v>
      </c>
      <c r="G152" s="1">
        <v>-6.70303079043937</v>
      </c>
      <c r="H152" s="5">
        <f t="shared" si="329"/>
        <v>-0.48654815907144044</v>
      </c>
      <c r="I152" s="5">
        <f t="shared" si="330"/>
        <v>0.48654815907144044</v>
      </c>
      <c r="J152" s="5">
        <v>-1.5956509858369801</v>
      </c>
      <c r="K152" s="16">
        <f t="shared" si="285"/>
        <v>1595.65098583698</v>
      </c>
      <c r="L152" s="5">
        <f t="shared" si="286"/>
        <v>3.739806998055422</v>
      </c>
      <c r="M152" s="16">
        <f t="shared" si="297"/>
        <v>39891.274645924503</v>
      </c>
      <c r="N152" s="5">
        <f t="shared" si="298"/>
        <v>3.7398069980554225</v>
      </c>
      <c r="O152" s="14">
        <f t="shared" si="287"/>
        <v>1.2163703976786011E-2</v>
      </c>
      <c r="P152" s="6">
        <f t="shared" si="331"/>
        <v>0.30745626539356014</v>
      </c>
      <c r="Q152" s="1"/>
      <c r="R152" s="5"/>
      <c r="S152" s="5"/>
      <c r="T152" s="5"/>
      <c r="U152" s="6"/>
      <c r="V152" s="16"/>
      <c r="W152" s="6"/>
      <c r="X152" s="14"/>
      <c r="Y152" s="6"/>
      <c r="Z152" s="4"/>
      <c r="AA152" s="4"/>
      <c r="AB152" s="5"/>
      <c r="AC152" s="5"/>
      <c r="AD152" s="4"/>
      <c r="AE152" s="16"/>
      <c r="AF152" s="6"/>
      <c r="AG152" s="14"/>
      <c r="AH152" s="6"/>
      <c r="AI152" s="27"/>
      <c r="AJ152" s="22"/>
      <c r="AM152">
        <v>146</v>
      </c>
      <c r="AN152">
        <v>-6.7355819584572503</v>
      </c>
      <c r="AO152" s="5">
        <f t="shared" si="316"/>
        <v>-0.4866020826493207</v>
      </c>
      <c r="AP152" s="5">
        <f t="shared" si="317"/>
        <v>0.4866020826493207</v>
      </c>
      <c r="AQ152">
        <v>-1.9018942490220101</v>
      </c>
      <c r="AR152" s="16">
        <f t="shared" si="288"/>
        <v>1901.8942490220102</v>
      </c>
      <c r="AS152" s="5">
        <f t="shared" si="289"/>
        <v>4.457564646145336</v>
      </c>
      <c r="AT152" s="16">
        <f t="shared" si="300"/>
        <v>47547.356225550255</v>
      </c>
      <c r="AU152" s="5">
        <f t="shared" si="301"/>
        <v>4.4575646461453369</v>
      </c>
      <c r="AV152" s="14">
        <f t="shared" si="290"/>
        <v>1.2165052066233018E-2</v>
      </c>
      <c r="AW152" s="6">
        <f t="shared" si="302"/>
        <v>0.36642380335702485</v>
      </c>
      <c r="AX152" s="1"/>
      <c r="AY152" s="5"/>
      <c r="AZ152" s="5"/>
      <c r="BA152" s="5"/>
      <c r="BB152" s="6"/>
      <c r="BC152" s="16"/>
      <c r="BD152" s="6"/>
      <c r="BE152" s="14"/>
      <c r="BF152" s="6"/>
      <c r="BG152">
        <v>147</v>
      </c>
      <c r="BH152">
        <v>-23.135828571574802</v>
      </c>
      <c r="BI152" s="5">
        <f t="shared" si="318"/>
        <v>-0.72728554870670337</v>
      </c>
      <c r="BJ152" s="5">
        <f t="shared" si="319"/>
        <v>0.72728554870670337</v>
      </c>
      <c r="BK152">
        <v>-0.18029473721980999</v>
      </c>
      <c r="BL152" s="16">
        <f t="shared" si="303"/>
        <v>0</v>
      </c>
      <c r="BM152" s="6">
        <f t="shared" si="320"/>
        <v>0</v>
      </c>
      <c r="BN152" s="14">
        <f t="shared" si="321"/>
        <v>1.8182138717667586E-2</v>
      </c>
      <c r="BO152" s="6">
        <f t="shared" si="322"/>
        <v>0</v>
      </c>
      <c r="BP152" s="27">
        <f t="shared" si="304"/>
        <v>2.228782323072668</v>
      </c>
      <c r="BQ152" s="22">
        <f t="shared" si="305"/>
        <v>1.5173595391950302E-2</v>
      </c>
      <c r="BR152" s="27">
        <f t="shared" si="280"/>
        <v>0.14688557757741796</v>
      </c>
      <c r="BS152" s="19">
        <f t="shared" si="281"/>
        <v>226.1725888672652</v>
      </c>
      <c r="BT152">
        <v>146</v>
      </c>
      <c r="BU152">
        <v>-6.7000601507788504</v>
      </c>
      <c r="BV152" s="5">
        <f t="shared" si="323"/>
        <v>-0.72973930433065082</v>
      </c>
      <c r="BW152" s="5">
        <f t="shared" si="324"/>
        <v>0.72973930433065082</v>
      </c>
      <c r="BX152">
        <v>-1.3857720419764501</v>
      </c>
      <c r="BY152" s="16">
        <f t="shared" si="291"/>
        <v>1385.7720419764501</v>
      </c>
      <c r="BZ152" s="5">
        <f t="shared" si="292"/>
        <v>3.2479032233823051</v>
      </c>
      <c r="CA152" s="16">
        <f t="shared" si="306"/>
        <v>34644.301049411253</v>
      </c>
      <c r="CB152" s="5">
        <f t="shared" si="307"/>
        <v>3.2479032233823051</v>
      </c>
      <c r="CC152" s="14">
        <f t="shared" si="293"/>
        <v>1.8243482608266269E-2</v>
      </c>
      <c r="CD152" s="6">
        <f t="shared" si="308"/>
        <v>0.1780308778276059</v>
      </c>
      <c r="CE152" s="1"/>
      <c r="CF152" s="5"/>
      <c r="CG152" s="5"/>
      <c r="CH152" s="5"/>
      <c r="CI152" s="6"/>
      <c r="CJ152" s="16"/>
      <c r="CK152" s="6"/>
      <c r="CL152" s="14"/>
      <c r="CM152" s="6"/>
      <c r="CN152" s="4"/>
      <c r="CO152" s="4"/>
      <c r="CP152" s="5"/>
      <c r="CQ152" s="5"/>
      <c r="CR152" s="4"/>
      <c r="CS152" s="16"/>
      <c r="CT152" s="6"/>
      <c r="CU152" s="14"/>
      <c r="CV152" s="6"/>
      <c r="CW152" s="27"/>
      <c r="CX152" s="22"/>
      <c r="CZ152" s="37"/>
      <c r="DA152" s="1"/>
      <c r="DB152" s="1"/>
      <c r="DC152" s="5"/>
      <c r="DD152" s="5"/>
      <c r="DE152" s="5"/>
      <c r="DF152" s="16"/>
      <c r="DG152" s="5"/>
      <c r="DH152" s="16"/>
      <c r="DI152" s="5"/>
      <c r="DJ152" s="14"/>
      <c r="DK152" s="6"/>
      <c r="DL152" s="1"/>
      <c r="DM152" s="5"/>
      <c r="DN152" s="5"/>
      <c r="DO152" s="5"/>
      <c r="DP152" s="6"/>
      <c r="DQ152" s="16"/>
      <c r="DR152" s="6"/>
      <c r="DS152" s="14"/>
      <c r="DT152" s="6"/>
      <c r="DU152" s="4"/>
      <c r="DV152" s="4"/>
      <c r="DW152" s="5"/>
      <c r="DX152" s="5"/>
      <c r="DY152" s="4"/>
      <c r="DZ152" s="16"/>
      <c r="EA152" s="6"/>
      <c r="EB152" s="14"/>
      <c r="EC152" s="6"/>
      <c r="ED152" s="27"/>
      <c r="EE152" s="22"/>
      <c r="EG152" s="37"/>
      <c r="EH152" s="1"/>
      <c r="EI152" s="1"/>
      <c r="EJ152" s="5"/>
      <c r="EK152" s="5"/>
      <c r="EL152" s="5"/>
      <c r="EM152" s="16"/>
      <c r="EN152" s="5"/>
      <c r="EO152" s="16"/>
      <c r="EP152" s="5"/>
      <c r="EQ152" s="14"/>
      <c r="ER152" s="6"/>
      <c r="ES152" s="1"/>
      <c r="ET152" s="5"/>
      <c r="EU152" s="5"/>
      <c r="EV152" s="5"/>
      <c r="EW152" s="6"/>
      <c r="EX152" s="16"/>
      <c r="EY152" s="6"/>
      <c r="EZ152" s="14"/>
      <c r="FA152" s="6"/>
      <c r="FB152" s="4"/>
      <c r="FC152" s="4"/>
      <c r="FD152" s="5"/>
      <c r="FE152" s="5"/>
      <c r="FF152" s="4"/>
      <c r="FG152" s="16"/>
      <c r="FH152" s="6"/>
      <c r="FI152" s="14"/>
      <c r="FJ152" s="6"/>
      <c r="FK152" s="27"/>
      <c r="FL152" s="22"/>
      <c r="FN152" s="37"/>
    </row>
    <row r="153" spans="6:170" x14ac:dyDescent="0.25">
      <c r="F153" s="1">
        <v>147</v>
      </c>
      <c r="G153" s="1">
        <v>-6.7063840174192402</v>
      </c>
      <c r="H153" s="5">
        <f t="shared" si="329"/>
        <v>-0.48990138605131062</v>
      </c>
      <c r="I153" s="5">
        <f t="shared" si="330"/>
        <v>0.48990138605131062</v>
      </c>
      <c r="J153" s="5">
        <v>-1.6154365614056601</v>
      </c>
      <c r="K153" s="16">
        <f t="shared" si="285"/>
        <v>1615.4365614056601</v>
      </c>
      <c r="L153" s="5">
        <f t="shared" si="286"/>
        <v>3.7861794407945162</v>
      </c>
      <c r="M153" s="16">
        <f t="shared" si="297"/>
        <v>40385.914035141504</v>
      </c>
      <c r="N153" s="5">
        <f t="shared" si="298"/>
        <v>3.7861794407945162</v>
      </c>
      <c r="O153" s="14">
        <f t="shared" si="287"/>
        <v>1.2247534651282765E-2</v>
      </c>
      <c r="P153" s="6">
        <f t="shared" si="331"/>
        <v>0.30913808767203327</v>
      </c>
      <c r="Q153" s="1"/>
      <c r="R153" s="5"/>
      <c r="S153" s="5"/>
      <c r="T153" s="5"/>
      <c r="U153" s="6"/>
      <c r="V153" s="16"/>
      <c r="W153" s="6"/>
      <c r="X153" s="14"/>
      <c r="Y153" s="6"/>
      <c r="Z153" s="4"/>
      <c r="AA153" s="4"/>
      <c r="AB153" s="5"/>
      <c r="AC153" s="5"/>
      <c r="AD153" s="4"/>
      <c r="AE153" s="16"/>
      <c r="AF153" s="6"/>
      <c r="AG153" s="6"/>
      <c r="AH153" s="6"/>
      <c r="AI153" s="27"/>
      <c r="AJ153" s="22"/>
      <c r="AM153">
        <v>147</v>
      </c>
      <c r="AN153">
        <v>-6.7387398405241798</v>
      </c>
      <c r="AO153" s="5">
        <f t="shared" si="316"/>
        <v>-0.48975996471625027</v>
      </c>
      <c r="AP153" s="5">
        <f t="shared" si="317"/>
        <v>0.48975996471625027</v>
      </c>
      <c r="AQ153">
        <v>-1.9294315949082399</v>
      </c>
      <c r="AR153" s="16">
        <f t="shared" si="288"/>
        <v>1929.43159490824</v>
      </c>
      <c r="AS153" s="5">
        <f t="shared" si="289"/>
        <v>4.5221053005661878</v>
      </c>
      <c r="AT153" s="16">
        <f t="shared" si="300"/>
        <v>48235.789872706002</v>
      </c>
      <c r="AU153" s="5">
        <f t="shared" si="301"/>
        <v>4.5221053005661878</v>
      </c>
      <c r="AV153" s="14">
        <f t="shared" si="290"/>
        <v>1.2243999117906256E-2</v>
      </c>
      <c r="AW153" s="6">
        <f t="shared" si="302"/>
        <v>0.36933237719307149</v>
      </c>
      <c r="AX153" s="1"/>
      <c r="AY153" s="5"/>
      <c r="AZ153" s="5"/>
      <c r="BA153" s="5"/>
      <c r="BB153" s="6"/>
      <c r="BC153" s="16"/>
      <c r="BD153" s="6"/>
      <c r="BE153" s="14"/>
      <c r="BF153" s="6"/>
      <c r="BG153">
        <v>148</v>
      </c>
      <c r="BH153">
        <v>-23.140730588019402</v>
      </c>
      <c r="BI153" s="5">
        <f t="shared" si="318"/>
        <v>-0.73218756515130323</v>
      </c>
      <c r="BJ153" s="5">
        <f t="shared" si="319"/>
        <v>0.73218756515130323</v>
      </c>
      <c r="BK153">
        <v>-0.18110200762748699</v>
      </c>
      <c r="BL153" s="16">
        <f t="shared" si="303"/>
        <v>0</v>
      </c>
      <c r="BM153" s="6">
        <f t="shared" si="320"/>
        <v>0</v>
      </c>
      <c r="BN153" s="14">
        <f t="shared" si="321"/>
        <v>1.8304689128782581E-2</v>
      </c>
      <c r="BO153" s="6">
        <f t="shared" si="322"/>
        <v>0</v>
      </c>
      <c r="BP153" s="27">
        <f t="shared" si="304"/>
        <v>2.2610526502830939</v>
      </c>
      <c r="BQ153" s="22">
        <f t="shared" si="305"/>
        <v>1.5274344123344418E-2</v>
      </c>
      <c r="BR153" s="27">
        <f t="shared" si="280"/>
        <v>0.14802944283724973</v>
      </c>
      <c r="BS153" s="19"/>
      <c r="BT153">
        <v>147</v>
      </c>
      <c r="BU153">
        <v>-6.7050728083469</v>
      </c>
      <c r="BV153" s="5">
        <f t="shared" si="323"/>
        <v>-0.7347519618987004</v>
      </c>
      <c r="BW153" s="5">
        <f t="shared" si="324"/>
        <v>0.7347519618987004</v>
      </c>
      <c r="BX153">
        <v>-1.4167033135891001</v>
      </c>
      <c r="BY153" s="16">
        <f t="shared" si="291"/>
        <v>1416.7033135891002</v>
      </c>
      <c r="BZ153" s="5">
        <f t="shared" si="292"/>
        <v>3.3203983912244532</v>
      </c>
      <c r="CA153" s="16">
        <f t="shared" si="306"/>
        <v>35417.582839727504</v>
      </c>
      <c r="CB153" s="5">
        <f t="shared" si="307"/>
        <v>3.3203983912244537</v>
      </c>
      <c r="CC153" s="14">
        <f t="shared" si="293"/>
        <v>1.8368799047467511E-2</v>
      </c>
      <c r="CD153" s="6">
        <f t="shared" si="308"/>
        <v>0.18076295476062892</v>
      </c>
      <c r="CE153" s="1"/>
      <c r="CF153" s="5"/>
      <c r="CG153" s="5"/>
      <c r="CH153" s="5"/>
      <c r="CI153" s="6"/>
      <c r="CJ153" s="16"/>
      <c r="CK153" s="6"/>
      <c r="CL153" s="14"/>
      <c r="CM153" s="6"/>
      <c r="CN153" s="4"/>
      <c r="CO153" s="4"/>
      <c r="CP153" s="5"/>
      <c r="CQ153" s="5"/>
      <c r="CR153" s="4"/>
      <c r="CS153" s="16"/>
      <c r="CT153" s="6"/>
      <c r="CU153" s="6"/>
      <c r="CV153" s="6"/>
      <c r="CW153" s="27"/>
      <c r="CX153" s="22"/>
      <c r="CZ153" s="37"/>
      <c r="DA153" s="1"/>
      <c r="DB153" s="1"/>
      <c r="DC153" s="5"/>
      <c r="DD153" s="5"/>
      <c r="DE153" s="5"/>
      <c r="DF153" s="16"/>
      <c r="DG153" s="5"/>
      <c r="DH153" s="16"/>
      <c r="DI153" s="5"/>
      <c r="DJ153" s="14"/>
      <c r="DK153" s="6"/>
      <c r="DL153" s="1"/>
      <c r="DM153" s="5"/>
      <c r="DN153" s="5"/>
      <c r="DO153" s="5"/>
      <c r="DP153" s="6"/>
      <c r="DQ153" s="16"/>
      <c r="DR153" s="6"/>
      <c r="DS153" s="14"/>
      <c r="DT153" s="6"/>
      <c r="DU153" s="4"/>
      <c r="DV153" s="4"/>
      <c r="DW153" s="5"/>
      <c r="DX153" s="5"/>
      <c r="DY153" s="4"/>
      <c r="DZ153" s="16"/>
      <c r="EA153" s="6"/>
      <c r="EB153" s="6"/>
      <c r="EC153" s="6"/>
      <c r="ED153" s="27"/>
      <c r="EE153" s="22"/>
      <c r="EG153" s="37"/>
      <c r="EH153" s="1"/>
      <c r="EI153" s="1"/>
      <c r="EJ153" s="5"/>
      <c r="EK153" s="5"/>
      <c r="EL153" s="5"/>
      <c r="EM153" s="16"/>
      <c r="EN153" s="5"/>
      <c r="EO153" s="16"/>
      <c r="EP153" s="5"/>
      <c r="EQ153" s="14"/>
      <c r="ER153" s="6"/>
      <c r="ES153" s="1"/>
      <c r="ET153" s="5"/>
      <c r="EU153" s="5"/>
      <c r="EV153" s="5"/>
      <c r="EW153" s="6"/>
      <c r="EX153" s="16"/>
      <c r="EY153" s="6"/>
      <c r="EZ153" s="14"/>
      <c r="FA153" s="6"/>
      <c r="FB153" s="4"/>
      <c r="FC153" s="4"/>
      <c r="FD153" s="5"/>
      <c r="FE153" s="5"/>
      <c r="FF153" s="4"/>
      <c r="FG153" s="16"/>
      <c r="FH153" s="6"/>
      <c r="FI153" s="6"/>
      <c r="FJ153" s="6"/>
      <c r="FK153" s="27"/>
      <c r="FL153" s="22"/>
      <c r="FN153" s="37"/>
    </row>
    <row r="154" spans="6:170" x14ac:dyDescent="0.25">
      <c r="F154" s="1">
        <v>148</v>
      </c>
      <c r="G154" s="1">
        <v>-6.7098421113225797</v>
      </c>
      <c r="H154" s="5">
        <f t="shared" si="329"/>
        <v>-0.49335947995465013</v>
      </c>
      <c r="I154" s="5">
        <f t="shared" si="330"/>
        <v>0.49335947995465013</v>
      </c>
      <c r="J154" s="5">
        <v>-1.6370724886655801</v>
      </c>
      <c r="K154" s="16">
        <f t="shared" si="285"/>
        <v>1637.0724886655801</v>
      </c>
      <c r="L154" s="5">
        <f t="shared" si="286"/>
        <v>3.8368886453099535</v>
      </c>
      <c r="M154" s="16">
        <f t="shared" si="297"/>
        <v>40926.812216639504</v>
      </c>
      <c r="N154" s="5">
        <f t="shared" si="298"/>
        <v>3.8368886453099535</v>
      </c>
      <c r="O154" s="14">
        <f t="shared" si="287"/>
        <v>1.2333986998866254E-2</v>
      </c>
      <c r="P154" s="6">
        <f t="shared" si="331"/>
        <v>0.31108259200067606</v>
      </c>
      <c r="Q154" s="1"/>
      <c r="R154" s="5"/>
      <c r="S154" s="5"/>
      <c r="T154" s="5"/>
      <c r="U154" s="6"/>
      <c r="V154" s="16"/>
      <c r="W154" s="6"/>
      <c r="X154" s="14"/>
      <c r="Y154" s="6"/>
      <c r="Z154" s="4"/>
      <c r="AA154" s="4"/>
      <c r="AB154" s="5"/>
      <c r="AC154" s="5"/>
      <c r="AD154" s="4"/>
      <c r="AE154" s="16"/>
      <c r="AF154" s="6"/>
      <c r="AG154" s="6"/>
      <c r="AH154" s="6"/>
      <c r="AI154" s="27"/>
      <c r="AJ154" s="22"/>
      <c r="AM154">
        <v>148</v>
      </c>
      <c r="AN154">
        <v>-6.7421261760220803</v>
      </c>
      <c r="AO154" s="5">
        <f t="shared" si="316"/>
        <v>-0.49314630021415073</v>
      </c>
      <c r="AP154" s="5">
        <f t="shared" si="317"/>
        <v>0.49314630021415073</v>
      </c>
      <c r="AQ154">
        <v>-1.96445249021053</v>
      </c>
      <c r="AR154" s="16">
        <f t="shared" si="288"/>
        <v>1964.45249021053</v>
      </c>
      <c r="AS154" s="5">
        <f t="shared" si="289"/>
        <v>4.6041855239309299</v>
      </c>
      <c r="AT154" s="16">
        <f t="shared" si="300"/>
        <v>49111.312255263249</v>
      </c>
      <c r="AU154" s="5">
        <f t="shared" si="301"/>
        <v>4.6041855239309299</v>
      </c>
      <c r="AV154" s="14">
        <f t="shared" si="290"/>
        <v>1.2328657505353769E-2</v>
      </c>
      <c r="AW154" s="6">
        <f t="shared" si="302"/>
        <v>0.37345392407336681</v>
      </c>
      <c r="AX154" s="1"/>
      <c r="AY154" s="5"/>
      <c r="AZ154" s="5"/>
      <c r="BA154" s="5"/>
      <c r="BB154" s="6"/>
      <c r="BC154" s="16"/>
      <c r="BD154" s="6"/>
      <c r="BE154" s="14"/>
      <c r="BF154" s="6"/>
      <c r="BG154" s="4"/>
      <c r="BI154" s="5"/>
      <c r="BJ154" s="5"/>
      <c r="BL154" s="16"/>
      <c r="BM154" s="6"/>
      <c r="BN154" s="14"/>
      <c r="BO154" s="6"/>
      <c r="BP154" s="27"/>
      <c r="BQ154" s="22"/>
      <c r="BS154" s="37"/>
      <c r="BT154">
        <v>148</v>
      </c>
      <c r="BU154">
        <v>-6.7101020900231596</v>
      </c>
      <c r="BV154" s="5">
        <f t="shared" si="323"/>
        <v>-0.73978124357496</v>
      </c>
      <c r="BW154" s="5">
        <f t="shared" si="324"/>
        <v>0.73978124357496</v>
      </c>
      <c r="BX154">
        <v>-1.4490352943539599</v>
      </c>
      <c r="BY154" s="16">
        <f t="shared" si="291"/>
        <v>1449.0352943539599</v>
      </c>
      <c r="BZ154" s="5">
        <f t="shared" si="292"/>
        <v>3.3961764711420939</v>
      </c>
      <c r="CA154" s="16">
        <f t="shared" si="306"/>
        <v>36225.882358848998</v>
      </c>
      <c r="CB154" s="5">
        <f t="shared" si="307"/>
        <v>3.3961764711420939</v>
      </c>
      <c r="CC154" s="14">
        <f t="shared" si="293"/>
        <v>1.8494531089373999E-2</v>
      </c>
      <c r="CD154" s="6">
        <f t="shared" si="308"/>
        <v>0.18363139107070206</v>
      </c>
      <c r="CE154" s="1"/>
      <c r="CF154" s="5"/>
      <c r="CG154" s="5"/>
      <c r="CH154" s="5"/>
      <c r="CI154" s="6"/>
      <c r="CJ154" s="16"/>
      <c r="CK154" s="6"/>
      <c r="CL154" s="14"/>
      <c r="CM154" s="6"/>
      <c r="CN154" s="4"/>
      <c r="CO154" s="4"/>
      <c r="CP154" s="5"/>
      <c r="CQ154" s="5"/>
      <c r="CR154" s="4"/>
      <c r="CS154" s="16"/>
      <c r="CT154" s="6"/>
      <c r="CU154" s="6"/>
      <c r="CV154" s="6"/>
      <c r="CW154" s="27"/>
      <c r="CX154" s="22"/>
      <c r="CZ154" s="37"/>
      <c r="DA154" s="1"/>
      <c r="DB154" s="1"/>
      <c r="DC154" s="5"/>
      <c r="DD154" s="5"/>
      <c r="DE154" s="5"/>
      <c r="DF154" s="16"/>
      <c r="DG154" s="5"/>
      <c r="DH154" s="16"/>
      <c r="DI154" s="5"/>
      <c r="DJ154" s="14"/>
      <c r="DK154" s="6"/>
      <c r="DL154" s="1"/>
      <c r="DM154" s="5"/>
      <c r="DN154" s="5"/>
      <c r="DO154" s="5"/>
      <c r="DP154" s="6"/>
      <c r="DQ154" s="16"/>
      <c r="DR154" s="6"/>
      <c r="DS154" s="14"/>
      <c r="DT154" s="6"/>
      <c r="DU154" s="4"/>
      <c r="DV154" s="4"/>
      <c r="DW154" s="5"/>
      <c r="DX154" s="5"/>
      <c r="DY154" s="4"/>
      <c r="DZ154" s="16"/>
      <c r="EA154" s="6"/>
      <c r="EB154" s="6"/>
      <c r="EC154" s="6"/>
      <c r="ED154" s="27"/>
      <c r="EE154" s="22"/>
      <c r="EG154" s="37"/>
      <c r="EH154" s="1"/>
      <c r="EI154" s="1"/>
      <c r="EJ154" s="5"/>
      <c r="EK154" s="5"/>
      <c r="EL154" s="5"/>
      <c r="EM154" s="16"/>
      <c r="EN154" s="5"/>
      <c r="EO154" s="16"/>
      <c r="EP154" s="5"/>
      <c r="EQ154" s="14"/>
      <c r="ER154" s="6"/>
      <c r="ES154" s="1"/>
      <c r="ET154" s="5"/>
      <c r="EU154" s="5"/>
      <c r="EV154" s="5"/>
      <c r="EW154" s="6"/>
      <c r="EX154" s="16"/>
      <c r="EY154" s="6"/>
      <c r="EZ154" s="14"/>
      <c r="FA154" s="6"/>
      <c r="FB154" s="4"/>
      <c r="FC154" s="4"/>
      <c r="FD154" s="5"/>
      <c r="FE154" s="5"/>
      <c r="FF154" s="4"/>
      <c r="FG154" s="16"/>
      <c r="FH154" s="6"/>
      <c r="FI154" s="6"/>
      <c r="FJ154" s="6"/>
      <c r="FK154" s="27"/>
      <c r="FL154" s="22"/>
      <c r="FN154" s="37"/>
    </row>
    <row r="155" spans="6:170" x14ac:dyDescent="0.25">
      <c r="F155" s="1">
        <v>149</v>
      </c>
      <c r="G155" s="1">
        <v>-6.7130361752720802</v>
      </c>
      <c r="H155" s="5">
        <f t="shared" si="329"/>
        <v>-0.49655354390415063</v>
      </c>
      <c r="I155" s="5">
        <f t="shared" si="330"/>
        <v>0.49655354390415063</v>
      </c>
      <c r="J155" s="5">
        <v>-1.65531598031521</v>
      </c>
      <c r="K155" s="16">
        <f t="shared" si="285"/>
        <v>1655.31598031521</v>
      </c>
      <c r="L155" s="5">
        <f t="shared" si="286"/>
        <v>3.8796468288637733</v>
      </c>
      <c r="M155" s="16">
        <f t="shared" si="297"/>
        <v>41382.899507880247</v>
      </c>
      <c r="N155" s="5">
        <f t="shared" si="298"/>
        <v>3.8796468288637733</v>
      </c>
      <c r="O155" s="14">
        <f t="shared" si="287"/>
        <v>1.2413838597603765E-2</v>
      </c>
      <c r="P155" s="6">
        <f t="shared" si="331"/>
        <v>0.31252596031115298</v>
      </c>
      <c r="Q155" s="1"/>
      <c r="R155" s="5"/>
      <c r="S155" s="5"/>
      <c r="T155" s="5"/>
      <c r="U155" s="6"/>
      <c r="V155" s="16"/>
      <c r="W155" s="6"/>
      <c r="X155" s="14"/>
      <c r="Y155" s="6"/>
      <c r="Z155" s="4"/>
      <c r="AA155" s="4"/>
      <c r="AB155" s="5"/>
      <c r="AC155" s="5"/>
      <c r="AD155" s="4"/>
      <c r="AE155" s="16"/>
      <c r="AF155" s="6"/>
      <c r="AG155" s="6"/>
      <c r="AH155" s="6"/>
      <c r="AI155" s="27"/>
      <c r="AJ155" s="22"/>
      <c r="AM155">
        <v>149</v>
      </c>
      <c r="AN155">
        <v>-6.74529067047939</v>
      </c>
      <c r="AO155" s="5">
        <f t="shared" si="316"/>
        <v>-0.49631079467146044</v>
      </c>
      <c r="AP155" s="5">
        <f t="shared" si="317"/>
        <v>0.49631079467146044</v>
      </c>
      <c r="AQ155">
        <v>-1.9903771579265599</v>
      </c>
      <c r="AR155" s="16">
        <f t="shared" si="288"/>
        <v>1990.3771579265599</v>
      </c>
      <c r="AS155" s="5">
        <f t="shared" si="289"/>
        <v>4.6649464638903755</v>
      </c>
      <c r="AT155" s="16">
        <f t="shared" si="300"/>
        <v>49759.428948164001</v>
      </c>
      <c r="AU155" s="5">
        <f t="shared" si="301"/>
        <v>4.6649464638903755</v>
      </c>
      <c r="AV155" s="14">
        <f t="shared" si="290"/>
        <v>1.2407769866786511E-2</v>
      </c>
      <c r="AW155" s="6">
        <f t="shared" si="302"/>
        <v>0.37596977651702285</v>
      </c>
      <c r="AX155" s="1"/>
      <c r="AY155" s="5"/>
      <c r="AZ155" s="5"/>
      <c r="BA155" s="5"/>
      <c r="BB155" s="6"/>
      <c r="BC155" s="16"/>
      <c r="BD155" s="6"/>
      <c r="BE155" s="14"/>
      <c r="BF155" s="6"/>
      <c r="BG155" s="4"/>
      <c r="BI155" s="5"/>
      <c r="BJ155" s="5"/>
      <c r="BL155" s="16"/>
      <c r="BM155" s="34">
        <f>MAX(BM6:BM153)</f>
        <v>6.8633747287094522</v>
      </c>
      <c r="BN155" s="14"/>
      <c r="BO155" s="6"/>
      <c r="BP155" s="34">
        <f>MAX(BP6:BP153)</f>
        <v>5.2132130804238859</v>
      </c>
      <c r="BQ155" s="22"/>
      <c r="BR155" s="27"/>
      <c r="BS155" s="7">
        <f>SUM(BS6:BS152)</f>
        <v>34916.890330221751</v>
      </c>
      <c r="BT155">
        <v>149</v>
      </c>
      <c r="BU155">
        <v>-6.7151738865755801</v>
      </c>
      <c r="BV155" s="5">
        <f t="shared" si="323"/>
        <v>-0.74485304012738052</v>
      </c>
      <c r="BW155" s="5">
        <f t="shared" si="324"/>
        <v>0.74485304012738052</v>
      </c>
      <c r="BX155">
        <v>-1.4811439439654399</v>
      </c>
      <c r="BY155" s="16">
        <f t="shared" si="291"/>
        <v>1481.1439439654398</v>
      </c>
      <c r="BZ155" s="5">
        <f t="shared" si="292"/>
        <v>3.471431118668999</v>
      </c>
      <c r="CA155" s="16">
        <f t="shared" si="306"/>
        <v>37028.598599135992</v>
      </c>
      <c r="CB155" s="5">
        <f t="shared" si="307"/>
        <v>3.4714311186689994</v>
      </c>
      <c r="CC155" s="14">
        <f t="shared" si="293"/>
        <v>1.8621326003184512E-2</v>
      </c>
      <c r="CD155" s="6">
        <f t="shared" si="308"/>
        <v>0.18642233738216787</v>
      </c>
      <c r="CE155" s="1"/>
      <c r="CF155" s="5"/>
      <c r="CG155" s="5"/>
      <c r="CH155" s="5"/>
      <c r="CI155" s="6"/>
      <c r="CJ155" s="16"/>
      <c r="CK155" s="6"/>
      <c r="CL155" s="14"/>
      <c r="CM155" s="6"/>
      <c r="CN155" s="4"/>
      <c r="CO155" s="4"/>
      <c r="CP155" s="5"/>
      <c r="CQ155" s="5"/>
      <c r="CR155" s="4"/>
      <c r="CS155" s="16"/>
      <c r="CT155" s="6"/>
      <c r="CU155" s="6"/>
      <c r="CV155" s="6"/>
      <c r="CW155" s="27"/>
      <c r="CX155" s="22"/>
      <c r="CZ155" s="37"/>
      <c r="DA155" s="1"/>
      <c r="DB155" s="1"/>
      <c r="DC155" s="5"/>
      <c r="DD155" s="5"/>
      <c r="DE155" s="5"/>
      <c r="DF155" s="16"/>
      <c r="DG155" s="5"/>
      <c r="DH155" s="16"/>
      <c r="DI155" s="5"/>
      <c r="DJ155" s="14"/>
      <c r="DK155" s="6"/>
      <c r="DL155" s="1"/>
      <c r="DM155" s="5"/>
      <c r="DN155" s="5"/>
      <c r="DO155" s="5"/>
      <c r="DP155" s="6"/>
      <c r="DQ155" s="16"/>
      <c r="DR155" s="6"/>
      <c r="DS155" s="14"/>
      <c r="DT155" s="6"/>
      <c r="DU155" s="4"/>
      <c r="DV155" s="4"/>
      <c r="DW155" s="5"/>
      <c r="DX155" s="5"/>
      <c r="DY155" s="4"/>
      <c r="DZ155" s="16"/>
      <c r="EA155" s="6"/>
      <c r="EB155" s="6"/>
      <c r="EC155" s="6"/>
      <c r="ED155" s="27"/>
      <c r="EE155" s="22"/>
      <c r="EG155" s="37"/>
      <c r="EH155" s="1"/>
      <c r="EI155" s="1"/>
      <c r="EJ155" s="5"/>
      <c r="EK155" s="5"/>
      <c r="EL155" s="5"/>
      <c r="EM155" s="16"/>
      <c r="EN155" s="5"/>
      <c r="EO155" s="16"/>
      <c r="EP155" s="5"/>
      <c r="EQ155" s="14"/>
      <c r="ER155" s="6"/>
      <c r="ES155" s="1"/>
      <c r="ET155" s="5"/>
      <c r="EU155" s="5"/>
      <c r="EV155" s="5"/>
      <c r="EW155" s="6"/>
      <c r="EX155" s="16"/>
      <c r="EY155" s="6"/>
      <c r="EZ155" s="14"/>
      <c r="FA155" s="6"/>
      <c r="FB155" s="4"/>
      <c r="FC155" s="4"/>
      <c r="FD155" s="5"/>
      <c r="FE155" s="5"/>
      <c r="FF155" s="4"/>
      <c r="FG155" s="16"/>
      <c r="FH155" s="6"/>
      <c r="FI155" s="6"/>
      <c r="FJ155" s="6"/>
      <c r="FK155" s="27"/>
      <c r="FL155" s="22"/>
      <c r="FN155" s="37"/>
    </row>
    <row r="156" spans="6:170" x14ac:dyDescent="0.25">
      <c r="F156" s="1">
        <v>150</v>
      </c>
      <c r="G156" s="1">
        <v>-6.7164206015586601</v>
      </c>
      <c r="H156" s="5">
        <f t="shared" si="329"/>
        <v>-0.4999379701907305</v>
      </c>
      <c r="I156" s="5">
        <f t="shared" si="330"/>
        <v>0.4999379701907305</v>
      </c>
      <c r="J156" s="5">
        <v>-1.67691092938185</v>
      </c>
      <c r="K156" s="16">
        <f t="shared" si="285"/>
        <v>1676.9109293818501</v>
      </c>
      <c r="L156" s="5">
        <f t="shared" si="286"/>
        <v>3.930259990738711</v>
      </c>
      <c r="M156" s="16">
        <f t="shared" si="297"/>
        <v>41922.77323454625</v>
      </c>
      <c r="N156" s="5">
        <f t="shared" si="298"/>
        <v>3.930259990738711</v>
      </c>
      <c r="O156" s="14">
        <f t="shared" si="287"/>
        <v>1.2498449254768262E-2</v>
      </c>
      <c r="P156" s="6">
        <f t="shared" si="331"/>
        <v>0.31445981102329829</v>
      </c>
      <c r="Q156" s="1"/>
      <c r="R156" s="5"/>
      <c r="S156" s="5"/>
      <c r="T156" s="5"/>
      <c r="U156" s="6"/>
      <c r="V156" s="16"/>
      <c r="W156" s="6"/>
      <c r="X156" s="14"/>
      <c r="Y156" s="6"/>
      <c r="Z156" s="4"/>
      <c r="AA156" s="4"/>
      <c r="AB156" s="5"/>
      <c r="AC156" s="5"/>
      <c r="AD156" s="4"/>
      <c r="AE156" s="16"/>
      <c r="AF156" s="6"/>
      <c r="AG156" s="6"/>
      <c r="AH156" s="6"/>
      <c r="AI156" s="27"/>
      <c r="AJ156" s="22"/>
      <c r="AM156">
        <v>150</v>
      </c>
      <c r="AN156">
        <v>-6.7488178685187901</v>
      </c>
      <c r="AO156" s="5">
        <f t="shared" si="316"/>
        <v>-0.49983799271086049</v>
      </c>
      <c r="AP156" s="5">
        <f t="shared" si="317"/>
        <v>0.49983799271086049</v>
      </c>
      <c r="AQ156">
        <v>-2.0312128588557199</v>
      </c>
      <c r="AR156" s="16">
        <f t="shared" si="288"/>
        <v>2031.2128588557198</v>
      </c>
      <c r="AS156" s="5">
        <f t="shared" si="289"/>
        <v>4.7606551379430933</v>
      </c>
      <c r="AT156" s="16">
        <f t="shared" si="300"/>
        <v>50780.321471392992</v>
      </c>
      <c r="AU156" s="5">
        <f t="shared" si="301"/>
        <v>4.7606551379430933</v>
      </c>
      <c r="AV156" s="14">
        <f t="shared" si="290"/>
        <v>1.2495949817771513E-2</v>
      </c>
      <c r="AW156" s="6">
        <f t="shared" si="302"/>
        <v>0.38097585276571577</v>
      </c>
      <c r="AX156" s="1"/>
      <c r="AY156" s="5"/>
      <c r="AZ156" s="5"/>
      <c r="BA156" s="5"/>
      <c r="BB156" s="6"/>
      <c r="BC156" s="16"/>
      <c r="BD156" s="6"/>
      <c r="BE156" s="14"/>
      <c r="BF156" s="6"/>
      <c r="BG156" s="4"/>
      <c r="BI156" s="5"/>
      <c r="BJ156" s="5"/>
      <c r="BL156" s="16"/>
      <c r="BM156" s="6"/>
      <c r="BN156" s="14"/>
      <c r="BO156" s="6"/>
      <c r="BP156" s="26">
        <f>AVERAGE(BM155,BD90,AU194)</f>
        <v>7.5319144525565234</v>
      </c>
      <c r="BQ156" s="22"/>
      <c r="BR156" s="27"/>
      <c r="BS156" s="19"/>
      <c r="BT156">
        <v>150</v>
      </c>
      <c r="BU156">
        <v>-6.72007115327491</v>
      </c>
      <c r="BV156" s="5">
        <f t="shared" si="323"/>
        <v>-0.7497503068267104</v>
      </c>
      <c r="BW156" s="5">
        <f t="shared" si="324"/>
        <v>0.7497503068267104</v>
      </c>
      <c r="BX156">
        <v>-1.50816142559052</v>
      </c>
      <c r="BY156" s="16">
        <f t="shared" si="291"/>
        <v>1508.1614255905199</v>
      </c>
      <c r="BZ156" s="5">
        <f t="shared" si="292"/>
        <v>3.5347533412277805</v>
      </c>
      <c r="CA156" s="16">
        <f t="shared" si="306"/>
        <v>37704.035639762995</v>
      </c>
      <c r="CB156" s="5">
        <f t="shared" si="307"/>
        <v>3.534753341227781</v>
      </c>
      <c r="CC156" s="14">
        <f t="shared" si="293"/>
        <v>1.8743757670667761E-2</v>
      </c>
      <c r="CD156" s="6">
        <f t="shared" si="308"/>
        <v>0.18858296203644059</v>
      </c>
      <c r="CE156" s="1"/>
      <c r="CF156" s="5"/>
      <c r="CG156" s="5"/>
      <c r="CH156" s="5"/>
      <c r="CI156" s="6"/>
      <c r="CJ156" s="16"/>
      <c r="CK156" s="6"/>
      <c r="CL156" s="14"/>
      <c r="CM156" s="6"/>
      <c r="CN156" s="4"/>
      <c r="CO156" s="4"/>
      <c r="CP156" s="5"/>
      <c r="CQ156" s="5"/>
      <c r="CR156" s="4"/>
      <c r="CS156" s="16"/>
      <c r="CT156" s="6"/>
      <c r="CU156" s="6"/>
      <c r="CV156" s="6"/>
      <c r="CW156" s="27"/>
      <c r="CX156" s="22"/>
      <c r="CZ156" s="37"/>
      <c r="DA156" s="1"/>
      <c r="DB156" s="1"/>
      <c r="DC156" s="5"/>
      <c r="DD156" s="5"/>
      <c r="DE156" s="5"/>
      <c r="DF156" s="16"/>
      <c r="DG156" s="5"/>
      <c r="DH156" s="16"/>
      <c r="DI156" s="5"/>
      <c r="DJ156" s="14"/>
      <c r="DK156" s="6"/>
      <c r="DL156" s="1"/>
      <c r="DM156" s="5"/>
      <c r="DN156" s="5"/>
      <c r="DO156" s="5"/>
      <c r="DP156" s="6"/>
      <c r="DQ156" s="16"/>
      <c r="DR156" s="6"/>
      <c r="DS156" s="14"/>
      <c r="DT156" s="6"/>
      <c r="DU156" s="4"/>
      <c r="DV156" s="4"/>
      <c r="DW156" s="5"/>
      <c r="DX156" s="5"/>
      <c r="DY156" s="4"/>
      <c r="DZ156" s="16"/>
      <c r="EA156" s="6"/>
      <c r="EB156" s="6"/>
      <c r="EC156" s="6"/>
      <c r="ED156" s="27"/>
      <c r="EE156" s="22"/>
      <c r="EG156" s="37"/>
      <c r="EH156" s="1"/>
      <c r="EI156" s="1"/>
      <c r="EJ156" s="5"/>
      <c r="EK156" s="5"/>
      <c r="EL156" s="5"/>
      <c r="EM156" s="16"/>
      <c r="EN156" s="5"/>
      <c r="EO156" s="16"/>
      <c r="EP156" s="5"/>
      <c r="EQ156" s="14"/>
      <c r="ER156" s="6"/>
      <c r="ES156" s="1"/>
      <c r="ET156" s="5"/>
      <c r="EU156" s="5"/>
      <c r="EV156" s="5"/>
      <c r="EW156" s="6"/>
      <c r="EX156" s="16"/>
      <c r="EY156" s="6"/>
      <c r="EZ156" s="14"/>
      <c r="FA156" s="6"/>
      <c r="FB156" s="4"/>
      <c r="FC156" s="4"/>
      <c r="FD156" s="5"/>
      <c r="FE156" s="5"/>
      <c r="FF156" s="4"/>
      <c r="FG156" s="16"/>
      <c r="FH156" s="6"/>
      <c r="FI156" s="6"/>
      <c r="FJ156" s="6"/>
      <c r="FK156" s="27"/>
      <c r="FL156" s="22"/>
      <c r="FN156" s="37"/>
    </row>
    <row r="157" spans="6:170" x14ac:dyDescent="0.25">
      <c r="F157" s="1">
        <v>151</v>
      </c>
      <c r="G157" s="1">
        <v>-6.7197232577219799</v>
      </c>
      <c r="H157" s="5">
        <f t="shared" si="329"/>
        <v>-0.50324062635405031</v>
      </c>
      <c r="I157" s="5">
        <f t="shared" si="330"/>
        <v>0.50324062635405031</v>
      </c>
      <c r="J157" s="5">
        <v>-1.69659238308668</v>
      </c>
      <c r="K157" s="16">
        <f t="shared" si="285"/>
        <v>1696.59238308668</v>
      </c>
      <c r="L157" s="5">
        <f t="shared" si="286"/>
        <v>3.9763883978594059</v>
      </c>
      <c r="M157" s="16">
        <f t="shared" si="297"/>
        <v>42414.809577166998</v>
      </c>
      <c r="N157" s="5">
        <f t="shared" si="298"/>
        <v>3.9763883978594063</v>
      </c>
      <c r="O157" s="14">
        <f t="shared" si="287"/>
        <v>1.2581015658851257E-2</v>
      </c>
      <c r="P157" s="6">
        <f t="shared" si="331"/>
        <v>0.3160625903093805</v>
      </c>
      <c r="Q157" s="1"/>
      <c r="R157" s="5"/>
      <c r="S157" s="5"/>
      <c r="T157" s="5"/>
      <c r="U157" s="6"/>
      <c r="V157" s="16"/>
      <c r="W157" s="6"/>
      <c r="X157" s="14"/>
      <c r="Y157" s="6"/>
      <c r="Z157" s="4"/>
      <c r="AA157" s="4"/>
      <c r="AB157" s="5"/>
      <c r="AC157" s="5"/>
      <c r="AD157" s="4"/>
      <c r="AE157" s="16"/>
      <c r="AF157" s="6"/>
      <c r="AG157" s="6"/>
      <c r="AH157" s="6"/>
      <c r="AI157" s="27"/>
      <c r="AJ157" s="22"/>
      <c r="AM157">
        <v>151</v>
      </c>
      <c r="AN157">
        <v>-6.7521946113940299</v>
      </c>
      <c r="AO157" s="5">
        <f t="shared" si="316"/>
        <v>-0.5032147355861003</v>
      </c>
      <c r="AP157" s="5">
        <f t="shared" si="317"/>
        <v>0.5032147355861003</v>
      </c>
      <c r="AQ157">
        <v>-2.06919722259045</v>
      </c>
      <c r="AR157" s="16">
        <f t="shared" si="288"/>
        <v>2069.1972225904501</v>
      </c>
      <c r="AS157" s="5">
        <f t="shared" si="289"/>
        <v>4.8496809904463669</v>
      </c>
      <c r="AT157" s="16">
        <f t="shared" si="300"/>
        <v>51729.930564761249</v>
      </c>
      <c r="AU157" s="5">
        <f t="shared" si="301"/>
        <v>4.8496809904463678</v>
      </c>
      <c r="AV157" s="14">
        <f t="shared" si="290"/>
        <v>1.2580368389652508E-2</v>
      </c>
      <c r="AW157" s="6">
        <f t="shared" si="302"/>
        <v>0.38549594417563188</v>
      </c>
      <c r="AX157" s="1"/>
      <c r="AY157" s="5"/>
      <c r="AZ157" s="5"/>
      <c r="BA157" s="5"/>
      <c r="BB157" s="6"/>
      <c r="BC157" s="16"/>
      <c r="BD157" s="6"/>
      <c r="BE157" s="14"/>
      <c r="BF157" s="6"/>
      <c r="BG157" s="4"/>
      <c r="BI157" s="5"/>
      <c r="BJ157" s="5"/>
      <c r="BL157" s="16"/>
      <c r="BM157" s="6"/>
      <c r="BN157" s="14"/>
      <c r="BO157" s="6"/>
      <c r="BP157" s="27"/>
      <c r="BQ157" s="22"/>
      <c r="BR157" s="27"/>
      <c r="BS157" s="19"/>
      <c r="BT157">
        <v>151</v>
      </c>
      <c r="BU157">
        <v>-6.7250482808862104</v>
      </c>
      <c r="BV157" s="5">
        <f t="shared" si="323"/>
        <v>-0.75472743443801082</v>
      </c>
      <c r="BW157" s="5">
        <f t="shared" si="324"/>
        <v>0.75472743443801082</v>
      </c>
      <c r="BX157">
        <v>-1.52210742235184</v>
      </c>
      <c r="BY157" s="16">
        <f t="shared" si="291"/>
        <v>1522.1074223518401</v>
      </c>
      <c r="BZ157" s="5">
        <f t="shared" si="292"/>
        <v>3.567439271137125</v>
      </c>
      <c r="CA157" s="16">
        <f t="shared" si="306"/>
        <v>38052.685558796002</v>
      </c>
      <c r="CB157" s="5">
        <f t="shared" si="307"/>
        <v>3.5674392711371254</v>
      </c>
      <c r="CC157" s="14">
        <f t="shared" si="293"/>
        <v>1.8868185860950272E-2</v>
      </c>
      <c r="CD157" s="6">
        <f t="shared" si="308"/>
        <v>0.18907166260855643</v>
      </c>
      <c r="CE157" s="1"/>
      <c r="CF157" s="5"/>
      <c r="CG157" s="5"/>
      <c r="CH157" s="5"/>
      <c r="CI157" s="6"/>
      <c r="CJ157" s="16"/>
      <c r="CK157" s="6"/>
      <c r="CL157" s="14"/>
      <c r="CM157" s="6"/>
      <c r="CN157" s="4"/>
      <c r="CO157" s="4"/>
      <c r="CP157" s="5"/>
      <c r="CQ157" s="5"/>
      <c r="CR157" s="4"/>
      <c r="CS157" s="16"/>
      <c r="CT157" s="6"/>
      <c r="CU157" s="6"/>
      <c r="CV157" s="6"/>
      <c r="CW157" s="27"/>
      <c r="CX157" s="22"/>
      <c r="CZ157" s="37"/>
      <c r="DA157" s="1"/>
      <c r="DB157" s="1"/>
      <c r="DC157" s="5"/>
      <c r="DD157" s="5"/>
      <c r="DE157" s="5"/>
      <c r="DF157" s="16"/>
      <c r="DG157" s="5"/>
      <c r="DH157" s="16"/>
      <c r="DI157" s="5"/>
      <c r="DJ157" s="14"/>
      <c r="DK157" s="6"/>
      <c r="DL157" s="1"/>
      <c r="DM157" s="5"/>
      <c r="DN157" s="5"/>
      <c r="DO157" s="5"/>
      <c r="DP157" s="6"/>
      <c r="DQ157" s="16"/>
      <c r="DR157" s="6"/>
      <c r="DS157" s="14"/>
      <c r="DT157" s="6"/>
      <c r="DU157" s="4"/>
      <c r="DV157" s="4"/>
      <c r="DW157" s="5"/>
      <c r="DX157" s="5"/>
      <c r="DY157" s="4"/>
      <c r="DZ157" s="16"/>
      <c r="EA157" s="6"/>
      <c r="EB157" s="6"/>
      <c r="EC157" s="6"/>
      <c r="ED157" s="27"/>
      <c r="EE157" s="22"/>
      <c r="EG157" s="37"/>
      <c r="EH157" s="1"/>
      <c r="EI157" s="1"/>
      <c r="EJ157" s="5"/>
      <c r="EK157" s="5"/>
      <c r="EL157" s="5"/>
      <c r="EM157" s="16"/>
      <c r="EN157" s="5"/>
      <c r="EO157" s="16"/>
      <c r="EP157" s="5"/>
      <c r="EQ157" s="14"/>
      <c r="ER157" s="6"/>
      <c r="ES157" s="1"/>
      <c r="ET157" s="5"/>
      <c r="EU157" s="5"/>
      <c r="EV157" s="5"/>
      <c r="EW157" s="6"/>
      <c r="EX157" s="16"/>
      <c r="EY157" s="6"/>
      <c r="EZ157" s="14"/>
      <c r="FA157" s="6"/>
      <c r="FB157" s="4"/>
      <c r="FC157" s="4"/>
      <c r="FD157" s="5"/>
      <c r="FE157" s="5"/>
      <c r="FF157" s="4"/>
      <c r="FG157" s="16"/>
      <c r="FH157" s="6"/>
      <c r="FI157" s="6"/>
      <c r="FJ157" s="6"/>
      <c r="FK157" s="27"/>
      <c r="FL157" s="22"/>
      <c r="FN157" s="37"/>
    </row>
    <row r="158" spans="6:170" x14ac:dyDescent="0.25">
      <c r="F158" s="1">
        <v>152</v>
      </c>
      <c r="G158" s="1">
        <v>-6.7231479171443898</v>
      </c>
      <c r="H158" s="5">
        <f t="shared" si="329"/>
        <v>-0.50666528577646019</v>
      </c>
      <c r="I158" s="5">
        <f t="shared" si="330"/>
        <v>0.50666528577646019</v>
      </c>
      <c r="J158" s="5">
        <v>-1.7171531915664699</v>
      </c>
      <c r="K158" s="16">
        <f t="shared" si="285"/>
        <v>1717.15319156647</v>
      </c>
      <c r="L158" s="5">
        <f t="shared" si="286"/>
        <v>4.0245777927339139</v>
      </c>
      <c r="M158" s="16">
        <f t="shared" si="297"/>
        <v>42928.829789161748</v>
      </c>
      <c r="N158" s="5">
        <f t="shared" si="298"/>
        <v>4.0245777927339139</v>
      </c>
      <c r="O158" s="14">
        <f t="shared" si="287"/>
        <v>1.2666632144411504E-2</v>
      </c>
      <c r="P158" s="6">
        <f t="shared" si="331"/>
        <v>0.31773069169846779</v>
      </c>
      <c r="Q158" s="1"/>
      <c r="R158" s="5"/>
      <c r="S158" s="5"/>
      <c r="T158" s="5"/>
      <c r="U158" s="6"/>
      <c r="V158" s="16"/>
      <c r="W158" s="6"/>
      <c r="X158" s="14"/>
      <c r="Y158" s="6"/>
      <c r="Z158" s="4"/>
      <c r="AA158" s="4"/>
      <c r="AB158" s="5"/>
      <c r="AC158" s="5"/>
      <c r="AD158" s="4"/>
      <c r="AE158" s="16"/>
      <c r="AF158" s="6"/>
      <c r="AG158" s="6"/>
      <c r="AH158" s="6"/>
      <c r="AI158" s="27"/>
      <c r="AJ158" s="22"/>
      <c r="AM158">
        <v>152</v>
      </c>
      <c r="AN158">
        <v>-6.7553327028559602</v>
      </c>
      <c r="AO158" s="5">
        <f t="shared" si="316"/>
        <v>-0.50635282704803064</v>
      </c>
      <c r="AP158" s="5">
        <f t="shared" si="317"/>
        <v>0.50635282704803064</v>
      </c>
      <c r="AQ158">
        <v>-2.1030295640230201</v>
      </c>
      <c r="AR158" s="16">
        <f t="shared" si="288"/>
        <v>2103.0295640230202</v>
      </c>
      <c r="AS158" s="5">
        <f t="shared" si="289"/>
        <v>4.9289755406789535</v>
      </c>
      <c r="AT158" s="16">
        <f t="shared" si="300"/>
        <v>52575.739100575505</v>
      </c>
      <c r="AU158" s="5">
        <f t="shared" si="301"/>
        <v>4.9289755406789535</v>
      </c>
      <c r="AV158" s="14">
        <f t="shared" si="290"/>
        <v>1.2658820676200767E-2</v>
      </c>
      <c r="AW158" s="6">
        <f t="shared" si="302"/>
        <v>0.38937083214597396</v>
      </c>
      <c r="AX158" s="1"/>
      <c r="AY158" s="5"/>
      <c r="AZ158" s="5"/>
      <c r="BA158" s="5"/>
      <c r="BB158" s="6"/>
      <c r="BC158" s="16"/>
      <c r="BD158" s="6"/>
      <c r="BE158" s="14"/>
      <c r="BF158" s="6"/>
      <c r="BG158" s="4"/>
      <c r="BI158" s="5"/>
      <c r="BJ158" s="5"/>
      <c r="BL158" s="16"/>
      <c r="BM158" s="6"/>
      <c r="BN158" s="14"/>
      <c r="BO158" s="6"/>
      <c r="BP158" s="27"/>
      <c r="BQ158" s="22"/>
      <c r="BS158" s="37"/>
      <c r="BT158">
        <v>152</v>
      </c>
      <c r="BU158">
        <v>-6.7301945832457104</v>
      </c>
      <c r="BV158" s="5">
        <f t="shared" si="323"/>
        <v>-0.7598737367975108</v>
      </c>
      <c r="BW158" s="5">
        <f t="shared" si="324"/>
        <v>0.7598737367975108</v>
      </c>
      <c r="BX158">
        <v>-1.5246523544192301</v>
      </c>
      <c r="BY158" s="16">
        <f t="shared" si="291"/>
        <v>1524.6523544192301</v>
      </c>
      <c r="BZ158" s="5">
        <f t="shared" si="292"/>
        <v>3.5734039556700701</v>
      </c>
      <c r="CA158" s="16">
        <f t="shared" si="306"/>
        <v>38116.308860480749</v>
      </c>
      <c r="CB158" s="5">
        <f t="shared" si="307"/>
        <v>3.5734039556700705</v>
      </c>
      <c r="CC158" s="14">
        <f t="shared" si="293"/>
        <v>1.8996843419937771E-2</v>
      </c>
      <c r="CD158" s="6">
        <f t="shared" si="308"/>
        <v>0.18810514340080692</v>
      </c>
      <c r="CE158" s="1"/>
      <c r="CF158" s="5"/>
      <c r="CG158" s="5"/>
      <c r="CH158" s="5"/>
      <c r="CI158" s="6"/>
      <c r="CJ158" s="16"/>
      <c r="CK158" s="6"/>
      <c r="CL158" s="14"/>
      <c r="CM158" s="6"/>
      <c r="CN158" s="4"/>
      <c r="CO158" s="4"/>
      <c r="CP158" s="5"/>
      <c r="CQ158" s="5"/>
      <c r="CR158" s="4"/>
      <c r="CS158" s="16"/>
      <c r="CT158" s="6"/>
      <c r="CU158" s="6"/>
      <c r="CV158" s="6"/>
      <c r="CW158" s="27"/>
      <c r="CX158" s="22"/>
      <c r="CZ158" s="37"/>
      <c r="DA158" s="1"/>
      <c r="DB158" s="1"/>
      <c r="DC158" s="5"/>
      <c r="DD158" s="5"/>
      <c r="DE158" s="5"/>
      <c r="DF158" s="16"/>
      <c r="DG158" s="5"/>
      <c r="DH158" s="16"/>
      <c r="DI158" s="5"/>
      <c r="DJ158" s="14"/>
      <c r="DK158" s="6"/>
      <c r="DL158" s="1"/>
      <c r="DM158" s="5"/>
      <c r="DN158" s="5"/>
      <c r="DO158" s="5"/>
      <c r="DP158" s="6"/>
      <c r="DQ158" s="16"/>
      <c r="DR158" s="6"/>
      <c r="DS158" s="14"/>
      <c r="DT158" s="6"/>
      <c r="DU158" s="4"/>
      <c r="DV158" s="4"/>
      <c r="DW158" s="5"/>
      <c r="DX158" s="5"/>
      <c r="DY158" s="4"/>
      <c r="DZ158" s="16"/>
      <c r="EA158" s="6"/>
      <c r="EB158" s="6"/>
      <c r="EC158" s="6"/>
      <c r="ED158" s="27"/>
      <c r="EE158" s="22"/>
      <c r="EG158" s="37"/>
      <c r="EH158" s="1"/>
      <c r="EI158" s="1"/>
      <c r="EJ158" s="5"/>
      <c r="EK158" s="5"/>
      <c r="EL158" s="5"/>
      <c r="EM158" s="16"/>
      <c r="EN158" s="5"/>
      <c r="EO158" s="16"/>
      <c r="EP158" s="5"/>
      <c r="EQ158" s="14"/>
      <c r="ER158" s="6"/>
      <c r="ES158" s="1"/>
      <c r="ET158" s="5"/>
      <c r="EU158" s="5"/>
      <c r="EV158" s="5"/>
      <c r="EW158" s="6"/>
      <c r="EX158" s="16"/>
      <c r="EY158" s="6"/>
      <c r="EZ158" s="14"/>
      <c r="FA158" s="6"/>
      <c r="FB158" s="4"/>
      <c r="FC158" s="4"/>
      <c r="FD158" s="5"/>
      <c r="FE158" s="5"/>
      <c r="FF158" s="4"/>
      <c r="FG158" s="16"/>
      <c r="FH158" s="6"/>
      <c r="FI158" s="6"/>
      <c r="FJ158" s="6"/>
      <c r="FK158" s="27"/>
      <c r="FL158" s="22"/>
      <c r="FN158" s="37"/>
    </row>
    <row r="159" spans="6:170" x14ac:dyDescent="0.25">
      <c r="F159" s="1">
        <v>153</v>
      </c>
      <c r="G159" s="1">
        <v>-6.7264706433094901</v>
      </c>
      <c r="H159" s="5">
        <f t="shared" si="329"/>
        <v>-0.50998801194156052</v>
      </c>
      <c r="I159" s="5">
        <f t="shared" si="330"/>
        <v>0.50998801194156052</v>
      </c>
      <c r="J159" s="5">
        <v>-1.7382647842168799</v>
      </c>
      <c r="K159" s="16">
        <f t="shared" si="285"/>
        <v>1738.2647842168799</v>
      </c>
      <c r="L159" s="5">
        <f t="shared" si="286"/>
        <v>4.0740580880083126</v>
      </c>
      <c r="M159" s="16">
        <f t="shared" si="297"/>
        <v>43456.619605421998</v>
      </c>
      <c r="N159" s="5">
        <f t="shared" si="298"/>
        <v>4.0740580880083126</v>
      </c>
      <c r="O159" s="14">
        <f t="shared" si="287"/>
        <v>1.2749700298539012E-2</v>
      </c>
      <c r="P159" s="6">
        <f t="shared" si="331"/>
        <v>0.31954147882795009</v>
      </c>
      <c r="Q159" s="1"/>
      <c r="R159" s="5"/>
      <c r="S159" s="5"/>
      <c r="T159" s="5"/>
      <c r="U159" s="6"/>
      <c r="V159" s="16"/>
      <c r="W159" s="6"/>
      <c r="X159" s="14"/>
      <c r="Y159" s="6"/>
      <c r="Z159" s="4"/>
      <c r="AA159" s="4"/>
      <c r="AB159" s="5"/>
      <c r="AC159" s="5"/>
      <c r="AD159" s="4"/>
      <c r="AE159" s="16"/>
      <c r="AF159" s="6"/>
      <c r="AG159" s="6"/>
      <c r="AH159" s="6"/>
      <c r="AI159" s="27"/>
      <c r="AJ159" s="22"/>
      <c r="AM159">
        <v>153</v>
      </c>
      <c r="AN159">
        <v>-6.75878986543671</v>
      </c>
      <c r="AO159" s="5">
        <f t="shared" si="316"/>
        <v>-0.50980998962878044</v>
      </c>
      <c r="AP159" s="5">
        <f t="shared" si="317"/>
        <v>0.50980998962878044</v>
      </c>
      <c r="AQ159">
        <v>-2.1451320499181699</v>
      </c>
      <c r="AR159" s="16">
        <f t="shared" si="288"/>
        <v>2145.1320499181697</v>
      </c>
      <c r="AS159" s="5">
        <f t="shared" si="289"/>
        <v>5.0276532419957105</v>
      </c>
      <c r="AT159" s="16">
        <f t="shared" si="300"/>
        <v>53628.301247954245</v>
      </c>
      <c r="AU159" s="5">
        <f t="shared" si="301"/>
        <v>5.0276532419957105</v>
      </c>
      <c r="AV159" s="14">
        <f t="shared" si="290"/>
        <v>1.274524974071951E-2</v>
      </c>
      <c r="AW159" s="6">
        <f t="shared" si="302"/>
        <v>0.39447271291459868</v>
      </c>
      <c r="AX159" s="1"/>
      <c r="AY159" s="5"/>
      <c r="AZ159" s="5"/>
      <c r="BA159" s="5"/>
      <c r="BB159" s="6"/>
      <c r="BC159" s="16"/>
      <c r="BD159" s="6"/>
      <c r="BE159" s="14"/>
      <c r="BF159" s="6"/>
      <c r="BG159" s="4"/>
      <c r="BI159" s="5"/>
      <c r="BJ159" s="5"/>
      <c r="BL159" s="16"/>
      <c r="BM159" s="6"/>
      <c r="BN159" s="14"/>
      <c r="BO159" s="6"/>
      <c r="BP159" s="27"/>
      <c r="BQ159" s="22"/>
      <c r="BS159" s="37"/>
      <c r="BT159">
        <v>153</v>
      </c>
      <c r="BU159">
        <v>-6.7350360171558696</v>
      </c>
      <c r="BV159" s="5">
        <f t="shared" si="323"/>
        <v>-0.76471517070767003</v>
      </c>
      <c r="BW159" s="5">
        <f t="shared" si="324"/>
        <v>0.76471517070767003</v>
      </c>
      <c r="BX159">
        <v>-1.5254767611622799</v>
      </c>
      <c r="BY159" s="16">
        <f t="shared" si="291"/>
        <v>1525.4767611622799</v>
      </c>
      <c r="BZ159" s="5">
        <f t="shared" si="292"/>
        <v>3.5753361589740935</v>
      </c>
      <c r="CA159" s="16">
        <f t="shared" si="306"/>
        <v>38136.919029056997</v>
      </c>
      <c r="CB159" s="5">
        <f t="shared" si="307"/>
        <v>3.5753361589740935</v>
      </c>
      <c r="CC159" s="14">
        <f t="shared" si="293"/>
        <v>1.9117879267691752E-2</v>
      </c>
      <c r="CD159" s="6">
        <f t="shared" si="308"/>
        <v>0.18701531215422157</v>
      </c>
      <c r="CE159" s="1"/>
      <c r="CF159" s="5"/>
      <c r="CG159" s="5"/>
      <c r="CH159" s="5"/>
      <c r="CI159" s="6"/>
      <c r="CJ159" s="16"/>
      <c r="CK159" s="6"/>
      <c r="CL159" s="14"/>
      <c r="CM159" s="6"/>
      <c r="CN159" s="4"/>
      <c r="CO159" s="4"/>
      <c r="CP159" s="5"/>
      <c r="CQ159" s="5"/>
      <c r="CR159" s="4"/>
      <c r="CS159" s="16"/>
      <c r="CT159" s="6"/>
      <c r="CU159" s="6"/>
      <c r="CV159" s="6"/>
      <c r="CW159" s="27"/>
      <c r="CX159" s="22"/>
      <c r="CZ159" s="37"/>
      <c r="DA159" s="1"/>
      <c r="DB159" s="1"/>
      <c r="DC159" s="5"/>
      <c r="DD159" s="5"/>
      <c r="DE159" s="5"/>
      <c r="DF159" s="16"/>
      <c r="DG159" s="5"/>
      <c r="DH159" s="16"/>
      <c r="DI159" s="5"/>
      <c r="DJ159" s="14"/>
      <c r="DK159" s="6"/>
      <c r="DL159" s="1"/>
      <c r="DM159" s="5"/>
      <c r="DN159" s="5"/>
      <c r="DO159" s="5"/>
      <c r="DP159" s="6"/>
      <c r="DQ159" s="16"/>
      <c r="DR159" s="6"/>
      <c r="DS159" s="14"/>
      <c r="DT159" s="6"/>
      <c r="DU159" s="4"/>
      <c r="DV159" s="4"/>
      <c r="DW159" s="5"/>
      <c r="DX159" s="5"/>
      <c r="DY159" s="4"/>
      <c r="DZ159" s="16"/>
      <c r="EA159" s="6"/>
      <c r="EB159" s="6"/>
      <c r="EC159" s="6"/>
      <c r="ED159" s="27"/>
      <c r="EE159" s="22"/>
      <c r="EG159" s="37"/>
      <c r="EH159" s="1"/>
      <c r="EI159" s="1"/>
      <c r="EJ159" s="5"/>
      <c r="EK159" s="5"/>
      <c r="EL159" s="5"/>
      <c r="EM159" s="16"/>
      <c r="EN159" s="5"/>
      <c r="EO159" s="16"/>
      <c r="EP159" s="5"/>
      <c r="EQ159" s="14"/>
      <c r="ER159" s="6"/>
      <c r="ES159" s="1"/>
      <c r="ET159" s="5"/>
      <c r="EU159" s="5"/>
      <c r="EV159" s="5"/>
      <c r="EW159" s="6"/>
      <c r="EX159" s="16"/>
      <c r="EY159" s="6"/>
      <c r="EZ159" s="14"/>
      <c r="FA159" s="6"/>
      <c r="FB159" s="4"/>
      <c r="FC159" s="4"/>
      <c r="FD159" s="5"/>
      <c r="FE159" s="5"/>
      <c r="FF159" s="4"/>
      <c r="FG159" s="16"/>
      <c r="FH159" s="6"/>
      <c r="FI159" s="6"/>
      <c r="FJ159" s="6"/>
      <c r="FK159" s="27"/>
      <c r="FL159" s="22"/>
      <c r="FN159" s="37"/>
    </row>
    <row r="160" spans="6:170" x14ac:dyDescent="0.25">
      <c r="F160" s="1">
        <v>154</v>
      </c>
      <c r="G160" s="1">
        <v>-6.7299005181384004</v>
      </c>
      <c r="H160" s="5">
        <f t="shared" si="329"/>
        <v>-0.51341788677047084</v>
      </c>
      <c r="I160" s="5">
        <f t="shared" si="330"/>
        <v>0.51341788677047084</v>
      </c>
      <c r="J160" s="5">
        <v>-1.7586614936590199</v>
      </c>
      <c r="K160" s="16">
        <f t="shared" si="285"/>
        <v>1758.6614936590199</v>
      </c>
      <c r="L160" s="5">
        <f t="shared" si="286"/>
        <v>4.1218628757633287</v>
      </c>
      <c r="M160" s="16">
        <f t="shared" si="297"/>
        <v>43966.537341475501</v>
      </c>
      <c r="N160" s="5">
        <f t="shared" si="298"/>
        <v>4.1218628757633287</v>
      </c>
      <c r="O160" s="14">
        <f t="shared" si="287"/>
        <v>1.2835447169261771E-2</v>
      </c>
      <c r="P160" s="6">
        <f t="shared" si="331"/>
        <v>0.32113122522402909</v>
      </c>
      <c r="Q160" s="1"/>
      <c r="R160" s="5"/>
      <c r="S160" s="5"/>
      <c r="T160" s="5"/>
      <c r="U160" s="6"/>
      <c r="V160" s="16"/>
      <c r="W160" s="6"/>
      <c r="X160" s="14"/>
      <c r="Y160" s="6"/>
      <c r="Z160" s="4"/>
      <c r="AA160" s="4"/>
      <c r="AB160" s="5"/>
      <c r="AC160" s="5"/>
      <c r="AD160" s="4"/>
      <c r="AE160" s="16"/>
      <c r="AF160" s="6"/>
      <c r="AG160" s="6"/>
      <c r="AH160" s="6"/>
      <c r="AI160" s="27"/>
      <c r="AJ160" s="22"/>
      <c r="AM160">
        <v>154</v>
      </c>
      <c r="AN160">
        <v>-6.7619329860406099</v>
      </c>
      <c r="AO160" s="5">
        <f t="shared" si="316"/>
        <v>-0.51295311023268031</v>
      </c>
      <c r="AP160" s="5">
        <f t="shared" si="317"/>
        <v>0.51295311023268031</v>
      </c>
      <c r="AQ160">
        <v>-2.1798286586999902</v>
      </c>
      <c r="AR160" s="16">
        <f t="shared" si="288"/>
        <v>2179.8286586999902</v>
      </c>
      <c r="AS160" s="5">
        <f t="shared" si="289"/>
        <v>5.1089734188281017</v>
      </c>
      <c r="AT160" s="16">
        <f t="shared" si="300"/>
        <v>54495.716467499755</v>
      </c>
      <c r="AU160" s="5">
        <f t="shared" si="301"/>
        <v>5.1089734188281026</v>
      </c>
      <c r="AV160" s="14">
        <f t="shared" si="290"/>
        <v>1.2823827755817007E-2</v>
      </c>
      <c r="AW160" s="6">
        <f t="shared" si="302"/>
        <v>0.39839691518865133</v>
      </c>
      <c r="AX160" s="1"/>
      <c r="AY160" s="5"/>
      <c r="AZ160" s="5"/>
      <c r="BA160" s="5"/>
      <c r="BB160" s="6"/>
      <c r="BC160" s="16"/>
      <c r="BD160" s="6"/>
      <c r="BE160" s="14"/>
      <c r="BF160" s="6"/>
      <c r="BG160" s="4"/>
      <c r="BI160" s="5"/>
      <c r="BJ160" s="5"/>
      <c r="BL160" s="16"/>
      <c r="BM160" s="6"/>
      <c r="BN160" s="14"/>
      <c r="BO160" s="6"/>
      <c r="BP160" s="27"/>
      <c r="BQ160" s="22"/>
      <c r="BS160" s="37"/>
      <c r="BT160">
        <v>154</v>
      </c>
      <c r="BU160">
        <v>-6.74020667360106</v>
      </c>
      <c r="BV160" s="5">
        <f t="shared" si="323"/>
        <v>-0.76988582715286036</v>
      </c>
      <c r="BW160" s="5">
        <f t="shared" si="324"/>
        <v>0.76988582715286036</v>
      </c>
      <c r="BX160">
        <v>-1.5253959223628</v>
      </c>
      <c r="BY160" s="16">
        <f t="shared" si="291"/>
        <v>1525.3959223627999</v>
      </c>
      <c r="BZ160" s="5">
        <f t="shared" si="292"/>
        <v>3.5751466930378122</v>
      </c>
      <c r="CA160" s="16">
        <f t="shared" si="306"/>
        <v>38134.898059069994</v>
      </c>
      <c r="CB160" s="5">
        <f t="shared" si="307"/>
        <v>3.5751466930378122</v>
      </c>
      <c r="CC160" s="14">
        <f t="shared" si="293"/>
        <v>1.924714567882151E-2</v>
      </c>
      <c r="CD160" s="6">
        <f t="shared" si="308"/>
        <v>0.18574944839596166</v>
      </c>
      <c r="CE160" s="1"/>
      <c r="CF160" s="5"/>
      <c r="CG160" s="5"/>
      <c r="CH160" s="5"/>
      <c r="CI160" s="6"/>
      <c r="CJ160" s="16"/>
      <c r="CK160" s="6"/>
      <c r="CL160" s="14"/>
      <c r="CM160" s="6"/>
      <c r="CN160" s="4"/>
      <c r="CO160" s="4"/>
      <c r="CP160" s="5"/>
      <c r="CQ160" s="5"/>
      <c r="CR160" s="4"/>
      <c r="CS160" s="16"/>
      <c r="CT160" s="6"/>
      <c r="CU160" s="6"/>
      <c r="CV160" s="6"/>
      <c r="CW160" s="27"/>
      <c r="CX160" s="22"/>
      <c r="CZ160" s="37"/>
      <c r="DA160" s="1"/>
      <c r="DB160" s="1"/>
      <c r="DC160" s="5"/>
      <c r="DD160" s="5"/>
      <c r="DE160" s="5"/>
      <c r="DF160" s="16"/>
      <c r="DG160" s="5"/>
      <c r="DH160" s="16"/>
      <c r="DI160" s="5"/>
      <c r="DJ160" s="14"/>
      <c r="DK160" s="6"/>
      <c r="DL160" s="1"/>
      <c r="DM160" s="5"/>
      <c r="DN160" s="5"/>
      <c r="DO160" s="5"/>
      <c r="DP160" s="6"/>
      <c r="DQ160" s="16"/>
      <c r="DR160" s="6"/>
      <c r="DS160" s="14"/>
      <c r="DT160" s="6"/>
      <c r="DU160" s="4"/>
      <c r="DV160" s="4"/>
      <c r="DW160" s="5"/>
      <c r="DX160" s="5"/>
      <c r="DY160" s="4"/>
      <c r="DZ160" s="16"/>
      <c r="EA160" s="6"/>
      <c r="EB160" s="6"/>
      <c r="EC160" s="6"/>
      <c r="ED160" s="27"/>
      <c r="EE160" s="22"/>
      <c r="EG160" s="37"/>
      <c r="EH160" s="1"/>
      <c r="EI160" s="1"/>
      <c r="EJ160" s="5"/>
      <c r="EK160" s="5"/>
      <c r="EL160" s="5"/>
      <c r="EM160" s="16"/>
      <c r="EN160" s="5"/>
      <c r="EO160" s="16"/>
      <c r="EP160" s="5"/>
      <c r="EQ160" s="14"/>
      <c r="ER160" s="6"/>
      <c r="ES160" s="1"/>
      <c r="ET160" s="5"/>
      <c r="EU160" s="5"/>
      <c r="EV160" s="5"/>
      <c r="EW160" s="6"/>
      <c r="EX160" s="16"/>
      <c r="EY160" s="6"/>
      <c r="EZ160" s="14"/>
      <c r="FA160" s="6"/>
      <c r="FB160" s="4"/>
      <c r="FC160" s="4"/>
      <c r="FD160" s="5"/>
      <c r="FE160" s="5"/>
      <c r="FF160" s="4"/>
      <c r="FG160" s="16"/>
      <c r="FH160" s="6"/>
      <c r="FI160" s="6"/>
      <c r="FJ160" s="6"/>
      <c r="FK160" s="27"/>
      <c r="FL160" s="22"/>
      <c r="FN160" s="37"/>
    </row>
    <row r="161" spans="6:170" x14ac:dyDescent="0.25">
      <c r="F161" s="1">
        <v>155</v>
      </c>
      <c r="G161" s="1">
        <v>-6.7332153280614904</v>
      </c>
      <c r="H161" s="5">
        <f t="shared" si="329"/>
        <v>-0.51673269669356081</v>
      </c>
      <c r="I161" s="5">
        <f t="shared" si="330"/>
        <v>0.51673269669356081</v>
      </c>
      <c r="J161" s="5">
        <v>-1.7791785299778</v>
      </c>
      <c r="K161" s="16">
        <f t="shared" si="285"/>
        <v>1779.1785299778001</v>
      </c>
      <c r="L161" s="5">
        <f t="shared" si="286"/>
        <v>4.1699496796354687</v>
      </c>
      <c r="M161" s="16">
        <f t="shared" si="297"/>
        <v>44479.463249444998</v>
      </c>
      <c r="N161" s="5">
        <f t="shared" si="298"/>
        <v>4.1699496796354687</v>
      </c>
      <c r="O161" s="14">
        <f t="shared" si="287"/>
        <v>1.291831741733902E-2</v>
      </c>
      <c r="P161" s="6">
        <f t="shared" si="331"/>
        <v>0.32279356087338007</v>
      </c>
      <c r="Q161" s="1"/>
      <c r="R161" s="5"/>
      <c r="S161" s="5"/>
      <c r="T161" s="5"/>
      <c r="U161" s="6"/>
      <c r="V161" s="16"/>
      <c r="W161" s="6"/>
      <c r="X161" s="14"/>
      <c r="Y161" s="6"/>
      <c r="Z161" s="4"/>
      <c r="AA161" s="4"/>
      <c r="AB161" s="5"/>
      <c r="AC161" s="5"/>
      <c r="AD161" s="4"/>
      <c r="AE161" s="16"/>
      <c r="AF161" s="6"/>
      <c r="AG161" s="6"/>
      <c r="AH161" s="6"/>
      <c r="AI161" s="27"/>
      <c r="AJ161" s="22"/>
      <c r="AM161">
        <v>155</v>
      </c>
      <c r="AN161">
        <v>-6.7654440721992399</v>
      </c>
      <c r="AO161" s="5">
        <f t="shared" si="316"/>
        <v>-0.51646419639131036</v>
      </c>
      <c r="AP161" s="5">
        <f t="shared" si="317"/>
        <v>0.51646419639131036</v>
      </c>
      <c r="AQ161">
        <v>-2.2234072908759099</v>
      </c>
      <c r="AR161" s="16">
        <f t="shared" si="288"/>
        <v>2223.4072908759099</v>
      </c>
      <c r="AS161" s="5">
        <f t="shared" si="289"/>
        <v>5.2111108379904145</v>
      </c>
      <c r="AT161" s="16">
        <f t="shared" si="300"/>
        <v>55585.182271897749</v>
      </c>
      <c r="AU161" s="5">
        <f t="shared" si="301"/>
        <v>5.2111108379904145</v>
      </c>
      <c r="AV161" s="14">
        <f t="shared" si="290"/>
        <v>1.291160490978276E-2</v>
      </c>
      <c r="AW161" s="6">
        <f t="shared" si="302"/>
        <v>0.40359900062013998</v>
      </c>
      <c r="AX161" s="1"/>
      <c r="AY161" s="5"/>
      <c r="AZ161" s="5"/>
      <c r="BA161" s="5"/>
      <c r="BB161" s="6"/>
      <c r="BC161" s="16"/>
      <c r="BD161" s="6"/>
      <c r="BE161" s="14"/>
      <c r="BF161" s="6"/>
      <c r="BG161" s="4"/>
      <c r="BI161" s="5"/>
      <c r="BJ161" s="5"/>
      <c r="BL161" s="16"/>
      <c r="BM161" s="6"/>
      <c r="BN161" s="14"/>
      <c r="BO161" s="6"/>
      <c r="BP161" s="27"/>
      <c r="BQ161" s="22"/>
      <c r="BS161" s="37"/>
      <c r="BT161">
        <v>155</v>
      </c>
      <c r="BU161">
        <v>-6.7451886440898203</v>
      </c>
      <c r="BV161" s="5">
        <f t="shared" si="323"/>
        <v>-0.77486779764162073</v>
      </c>
      <c r="BW161" s="5">
        <f t="shared" si="324"/>
        <v>0.77486779764162073</v>
      </c>
      <c r="BX161">
        <v>-1.52676086872816</v>
      </c>
      <c r="BY161" s="16">
        <f t="shared" si="291"/>
        <v>1526.7608687281599</v>
      </c>
      <c r="BZ161" s="5">
        <f t="shared" si="292"/>
        <v>3.5783457860816252</v>
      </c>
      <c r="CA161" s="16">
        <f t="shared" si="306"/>
        <v>38169.021718204</v>
      </c>
      <c r="CB161" s="5">
        <f t="shared" si="307"/>
        <v>3.5783457860816252</v>
      </c>
      <c r="CC161" s="14">
        <f t="shared" si="293"/>
        <v>1.9371694941040518E-2</v>
      </c>
      <c r="CD161" s="6">
        <f t="shared" si="308"/>
        <v>0.18472032503983982</v>
      </c>
      <c r="CE161" s="1"/>
      <c r="CF161" s="5"/>
      <c r="CG161" s="5"/>
      <c r="CH161" s="5"/>
      <c r="CI161" s="6"/>
      <c r="CJ161" s="16"/>
      <c r="CK161" s="6"/>
      <c r="CL161" s="14"/>
      <c r="CM161" s="6"/>
      <c r="CN161" s="4"/>
      <c r="CO161" s="4"/>
      <c r="CP161" s="5"/>
      <c r="CQ161" s="5"/>
      <c r="CR161" s="4"/>
      <c r="CS161" s="16"/>
      <c r="CT161" s="6"/>
      <c r="CU161" s="6"/>
      <c r="CV161" s="6"/>
      <c r="CW161" s="27"/>
      <c r="CX161" s="22"/>
      <c r="CZ161" s="37"/>
      <c r="DA161" s="1"/>
      <c r="DB161" s="1"/>
      <c r="DC161" s="5"/>
      <c r="DD161" s="5"/>
      <c r="DE161" s="5"/>
      <c r="DF161" s="16"/>
      <c r="DG161" s="5"/>
      <c r="DH161" s="16"/>
      <c r="DI161" s="5"/>
      <c r="DJ161" s="14"/>
      <c r="DK161" s="6"/>
      <c r="DL161" s="1"/>
      <c r="DM161" s="5"/>
      <c r="DN161" s="5"/>
      <c r="DO161" s="5"/>
      <c r="DP161" s="6"/>
      <c r="DQ161" s="16"/>
      <c r="DR161" s="6"/>
      <c r="DS161" s="14"/>
      <c r="DT161" s="6"/>
      <c r="DU161" s="4"/>
      <c r="DV161" s="4"/>
      <c r="DW161" s="5"/>
      <c r="DX161" s="5"/>
      <c r="DY161" s="4"/>
      <c r="DZ161" s="16"/>
      <c r="EA161" s="6"/>
      <c r="EB161" s="6"/>
      <c r="EC161" s="6"/>
      <c r="ED161" s="27"/>
      <c r="EE161" s="22"/>
      <c r="EG161" s="37"/>
      <c r="EH161" s="1"/>
      <c r="EI161" s="1"/>
      <c r="EJ161" s="5"/>
      <c r="EK161" s="5"/>
      <c r="EL161" s="5"/>
      <c r="EM161" s="16"/>
      <c r="EN161" s="5"/>
      <c r="EO161" s="16"/>
      <c r="EP161" s="5"/>
      <c r="EQ161" s="14"/>
      <c r="ER161" s="6"/>
      <c r="ES161" s="1"/>
      <c r="ET161" s="5"/>
      <c r="EU161" s="5"/>
      <c r="EV161" s="5"/>
      <c r="EW161" s="6"/>
      <c r="EX161" s="16"/>
      <c r="EY161" s="6"/>
      <c r="EZ161" s="14"/>
      <c r="FA161" s="6"/>
      <c r="FB161" s="4"/>
      <c r="FC161" s="4"/>
      <c r="FD161" s="5"/>
      <c r="FE161" s="5"/>
      <c r="FF161" s="4"/>
      <c r="FG161" s="16"/>
      <c r="FH161" s="6"/>
      <c r="FI161" s="6"/>
      <c r="FJ161" s="6"/>
      <c r="FK161" s="27"/>
      <c r="FL161" s="22"/>
      <c r="FN161" s="37"/>
    </row>
    <row r="162" spans="6:170" x14ac:dyDescent="0.25">
      <c r="F162" s="1">
        <v>156</v>
      </c>
      <c r="G162" s="1">
        <v>-6.7364019879964196</v>
      </c>
      <c r="H162" s="5">
        <f t="shared" si="329"/>
        <v>-0.51991935662849009</v>
      </c>
      <c r="I162" s="5">
        <f t="shared" si="330"/>
        <v>0.51991935662849009</v>
      </c>
      <c r="J162" s="5">
        <v>-1.7992246896028501</v>
      </c>
      <c r="K162" s="16">
        <f t="shared" si="285"/>
        <v>1799.22468960285</v>
      </c>
      <c r="L162" s="5">
        <f t="shared" si="286"/>
        <v>4.2169328662566805</v>
      </c>
      <c r="M162" s="16">
        <f t="shared" si="297"/>
        <v>44980.617240071253</v>
      </c>
      <c r="N162" s="5">
        <f t="shared" si="298"/>
        <v>4.2169328662566805</v>
      </c>
      <c r="O162" s="14">
        <f t="shared" si="287"/>
        <v>1.2997983915712252E-2</v>
      </c>
      <c r="P162" s="6">
        <f t="shared" si="331"/>
        <v>0.32442976492370929</v>
      </c>
      <c r="Q162" s="4"/>
      <c r="R162" s="4"/>
      <c r="S162" s="5"/>
      <c r="T162" s="5"/>
      <c r="U162" s="4"/>
      <c r="V162" s="16"/>
      <c r="W162" s="6"/>
      <c r="X162" s="6"/>
      <c r="Y162" s="6"/>
      <c r="Z162" s="4"/>
      <c r="AA162" s="4"/>
      <c r="AB162" s="5"/>
      <c r="AC162" s="5"/>
      <c r="AD162" s="4"/>
      <c r="AE162" s="16"/>
      <c r="AF162" s="6"/>
      <c r="AG162" s="6"/>
      <c r="AH162" s="6"/>
      <c r="AI162" s="27"/>
      <c r="AJ162" s="22"/>
      <c r="AM162">
        <v>156</v>
      </c>
      <c r="AN162">
        <v>-6.7687300576882201</v>
      </c>
      <c r="AO162" s="5">
        <f t="shared" si="316"/>
        <v>-0.51975018188029054</v>
      </c>
      <c r="AP162" s="5">
        <f t="shared" si="317"/>
        <v>0.51975018188029054</v>
      </c>
      <c r="AQ162">
        <v>-2.2609360516071302</v>
      </c>
      <c r="AR162" s="16">
        <f t="shared" si="288"/>
        <v>2260.9360516071301</v>
      </c>
      <c r="AS162" s="5">
        <f t="shared" si="289"/>
        <v>5.299068870954212</v>
      </c>
      <c r="AT162" s="16">
        <f t="shared" si="300"/>
        <v>56523.401290178255</v>
      </c>
      <c r="AU162" s="5">
        <f t="shared" si="301"/>
        <v>5.299068870954212</v>
      </c>
      <c r="AV162" s="14">
        <f t="shared" si="290"/>
        <v>1.2993754547007264E-2</v>
      </c>
      <c r="AW162" s="6">
        <f t="shared" si="302"/>
        <v>0.40781660541484521</v>
      </c>
      <c r="AX162" s="4"/>
      <c r="AY162" s="4"/>
      <c r="AZ162" s="5"/>
      <c r="BA162" s="5"/>
      <c r="BB162" s="4"/>
      <c r="BC162" s="16"/>
      <c r="BD162" s="6"/>
      <c r="BE162" s="6"/>
      <c r="BF162" s="6"/>
      <c r="BG162" s="4"/>
      <c r="BI162" s="5"/>
      <c r="BJ162" s="5"/>
      <c r="BL162" s="16"/>
      <c r="BM162" s="6"/>
      <c r="BN162" s="14"/>
      <c r="BO162" s="6"/>
      <c r="BP162" s="27"/>
      <c r="BQ162" s="22"/>
      <c r="BS162" s="37"/>
      <c r="BT162">
        <v>156</v>
      </c>
      <c r="BU162">
        <v>-6.7502077277837298</v>
      </c>
      <c r="BV162" s="5">
        <f t="shared" si="323"/>
        <v>-0.77988688133553019</v>
      </c>
      <c r="BW162" s="5">
        <f t="shared" si="324"/>
        <v>0.77988688133553019</v>
      </c>
      <c r="BX162">
        <v>-1.52550134807825</v>
      </c>
      <c r="BY162" s="16">
        <f t="shared" si="291"/>
        <v>1525.50134807825</v>
      </c>
      <c r="BZ162" s="5">
        <f t="shared" si="292"/>
        <v>3.5753937845583987</v>
      </c>
      <c r="CA162" s="16">
        <f t="shared" si="306"/>
        <v>38137.53370195625</v>
      </c>
      <c r="CB162" s="5">
        <f t="shared" si="307"/>
        <v>3.5753937845583987</v>
      </c>
      <c r="CC162" s="14">
        <f t="shared" si="293"/>
        <v>1.9497172033388254E-2</v>
      </c>
      <c r="CD162" s="6">
        <f t="shared" si="308"/>
        <v>0.18338012191899711</v>
      </c>
      <c r="CE162" s="4"/>
      <c r="CF162" s="4"/>
      <c r="CG162" s="5"/>
      <c r="CH162" s="5"/>
      <c r="CI162" s="4"/>
      <c r="CJ162" s="16"/>
      <c r="CK162" s="6"/>
      <c r="CL162" s="6"/>
      <c r="CM162" s="6"/>
      <c r="CN162" s="4"/>
      <c r="CO162" s="4"/>
      <c r="CP162" s="5"/>
      <c r="CQ162" s="5"/>
      <c r="CR162" s="4"/>
      <c r="CS162" s="16"/>
      <c r="CT162" s="6"/>
      <c r="CU162" s="6"/>
      <c r="CV162" s="6"/>
      <c r="CW162" s="27"/>
      <c r="CX162" s="22"/>
      <c r="CZ162" s="37"/>
      <c r="DA162" s="1"/>
      <c r="DB162" s="1"/>
      <c r="DC162" s="5"/>
      <c r="DD162" s="5"/>
      <c r="DE162" s="5"/>
      <c r="DF162" s="16"/>
      <c r="DG162" s="5"/>
      <c r="DH162" s="16"/>
      <c r="DI162" s="5"/>
      <c r="DJ162" s="14"/>
      <c r="DK162" s="6"/>
      <c r="DL162" s="4"/>
      <c r="DM162" s="4"/>
      <c r="DN162" s="5"/>
      <c r="DO162" s="5"/>
      <c r="DP162" s="4"/>
      <c r="DQ162" s="16"/>
      <c r="DR162" s="6"/>
      <c r="DS162" s="6"/>
      <c r="DT162" s="6"/>
      <c r="DU162" s="4"/>
      <c r="DV162" s="4"/>
      <c r="DW162" s="5"/>
      <c r="DX162" s="5"/>
      <c r="DY162" s="4"/>
      <c r="DZ162" s="16"/>
      <c r="EA162" s="6"/>
      <c r="EB162" s="6"/>
      <c r="EC162" s="6"/>
      <c r="ED162" s="27"/>
      <c r="EE162" s="22"/>
      <c r="EG162" s="37"/>
      <c r="EH162" s="1"/>
      <c r="EI162" s="1"/>
      <c r="EJ162" s="5"/>
      <c r="EK162" s="5"/>
      <c r="EL162" s="5"/>
      <c r="EM162" s="16"/>
      <c r="EN162" s="5"/>
      <c r="EO162" s="16"/>
      <c r="EP162" s="5"/>
      <c r="EQ162" s="14"/>
      <c r="ER162" s="6"/>
      <c r="ES162" s="4"/>
      <c r="ET162" s="4"/>
      <c r="EU162" s="5"/>
      <c r="EV162" s="5"/>
      <c r="EW162" s="4"/>
      <c r="EX162" s="16"/>
      <c r="EY162" s="6"/>
      <c r="EZ162" s="6"/>
      <c r="FA162" s="6"/>
      <c r="FB162" s="4"/>
      <c r="FC162" s="4"/>
      <c r="FD162" s="5"/>
      <c r="FE162" s="5"/>
      <c r="FF162" s="4"/>
      <c r="FG162" s="16"/>
      <c r="FH162" s="6"/>
      <c r="FI162" s="6"/>
      <c r="FJ162" s="6"/>
      <c r="FK162" s="27"/>
      <c r="FL162" s="22"/>
      <c r="FN162" s="37"/>
    </row>
    <row r="163" spans="6:170" x14ac:dyDescent="0.25">
      <c r="F163" s="1">
        <v>157</v>
      </c>
      <c r="G163" s="1">
        <v>-6.73987190969663</v>
      </c>
      <c r="H163" s="5">
        <f t="shared" si="329"/>
        <v>-0.52338927832870041</v>
      </c>
      <c r="I163" s="5">
        <f t="shared" si="330"/>
        <v>0.52338927832870041</v>
      </c>
      <c r="J163" s="5">
        <v>-1.8185224384069401</v>
      </c>
      <c r="K163" s="16">
        <f t="shared" si="285"/>
        <v>1818.52243840694</v>
      </c>
      <c r="L163" s="5">
        <f t="shared" si="286"/>
        <v>4.2621619650162659</v>
      </c>
      <c r="M163" s="16">
        <f t="shared" si="297"/>
        <v>45463.060960173498</v>
      </c>
      <c r="N163" s="5">
        <f t="shared" si="298"/>
        <v>4.2621619650162659</v>
      </c>
      <c r="O163" s="14">
        <f t="shared" si="287"/>
        <v>1.3084731958217511E-2</v>
      </c>
      <c r="P163" s="6">
        <f t="shared" si="331"/>
        <v>0.32573551973600273</v>
      </c>
      <c r="Q163" s="4"/>
      <c r="R163" s="4"/>
      <c r="S163" s="5"/>
      <c r="T163" s="5"/>
      <c r="U163" s="4"/>
      <c r="V163" s="16"/>
      <c r="W163" s="6"/>
      <c r="X163" s="6"/>
      <c r="Y163" s="6"/>
      <c r="Z163" s="4"/>
      <c r="AA163" s="4"/>
      <c r="AB163" s="5"/>
      <c r="AC163" s="5"/>
      <c r="AD163" s="4"/>
      <c r="AE163" s="16"/>
      <c r="AF163" s="6"/>
      <c r="AG163" s="6"/>
      <c r="AH163" s="6"/>
      <c r="AI163" s="27"/>
      <c r="AJ163" s="22"/>
      <c r="AM163">
        <v>157</v>
      </c>
      <c r="AN163">
        <v>-6.7720285694660198</v>
      </c>
      <c r="AO163" s="5">
        <f t="shared" si="316"/>
        <v>-0.52304869365809026</v>
      </c>
      <c r="AP163" s="5">
        <f t="shared" si="317"/>
        <v>0.52304869365809026</v>
      </c>
      <c r="AQ163">
        <v>-2.30262409895658</v>
      </c>
      <c r="AR163" s="16">
        <f t="shared" si="288"/>
        <v>2302.6240989565799</v>
      </c>
      <c r="AS163" s="5">
        <f t="shared" si="289"/>
        <v>5.3967752319294844</v>
      </c>
      <c r="AT163" s="16">
        <f t="shared" si="300"/>
        <v>57565.6024739145</v>
      </c>
      <c r="AU163" s="5">
        <f t="shared" si="301"/>
        <v>5.3967752319294844</v>
      </c>
      <c r="AV163" s="14">
        <f t="shared" si="290"/>
        <v>1.3076217341452256E-2</v>
      </c>
      <c r="AW163" s="6">
        <f t="shared" si="302"/>
        <v>0.41271685006499853</v>
      </c>
      <c r="AX163" s="4"/>
      <c r="AY163" s="4"/>
      <c r="AZ163" s="5"/>
      <c r="BA163" s="5"/>
      <c r="BB163" s="4"/>
      <c r="BC163" s="16"/>
      <c r="BD163" s="6"/>
      <c r="BE163" s="6"/>
      <c r="BF163" s="6"/>
      <c r="BG163" s="4"/>
      <c r="BI163" s="5"/>
      <c r="BJ163" s="5"/>
      <c r="BL163" s="16"/>
      <c r="BM163" s="6"/>
      <c r="BN163" s="14"/>
      <c r="BO163" s="6"/>
      <c r="BP163" s="27"/>
      <c r="BQ163" s="22"/>
      <c r="BS163" s="37"/>
      <c r="BT163">
        <v>157</v>
      </c>
      <c r="BU163">
        <v>-6.7551269736961599</v>
      </c>
      <c r="BV163" s="5">
        <f t="shared" si="323"/>
        <v>-0.78480612724796028</v>
      </c>
      <c r="BW163" s="5">
        <f t="shared" si="324"/>
        <v>0.78480612724796028</v>
      </c>
      <c r="BX163">
        <v>-1.5236966311931599</v>
      </c>
      <c r="BY163" s="16">
        <f t="shared" si="291"/>
        <v>1523.6966311931599</v>
      </c>
      <c r="BZ163" s="5">
        <f t="shared" si="292"/>
        <v>3.5711639793589685</v>
      </c>
      <c r="CA163" s="16">
        <f t="shared" si="306"/>
        <v>38092.415779828996</v>
      </c>
      <c r="CB163" s="5">
        <f t="shared" si="307"/>
        <v>3.5711639793589685</v>
      </c>
      <c r="CC163" s="14">
        <f t="shared" si="293"/>
        <v>1.9620153181199008E-2</v>
      </c>
      <c r="CD163" s="6">
        <f t="shared" si="308"/>
        <v>0.18201509164469892</v>
      </c>
      <c r="CE163" s="4"/>
      <c r="CF163" s="4"/>
      <c r="CG163" s="5"/>
      <c r="CH163" s="5"/>
      <c r="CI163" s="4"/>
      <c r="CJ163" s="16"/>
      <c r="CK163" s="6"/>
      <c r="CL163" s="6"/>
      <c r="CM163" s="6"/>
      <c r="CN163" s="4"/>
      <c r="CO163" s="4"/>
      <c r="CP163" s="5"/>
      <c r="CQ163" s="5"/>
      <c r="CR163" s="4"/>
      <c r="CS163" s="16"/>
      <c r="CT163" s="6"/>
      <c r="CU163" s="6"/>
      <c r="CV163" s="6"/>
      <c r="CW163" s="27"/>
      <c r="CX163" s="22"/>
      <c r="CZ163" s="37"/>
      <c r="DA163" s="1"/>
      <c r="DB163" s="1"/>
      <c r="DC163" s="5"/>
      <c r="DD163" s="5"/>
      <c r="DE163" s="5"/>
      <c r="DF163" s="16"/>
      <c r="DG163" s="5"/>
      <c r="DH163" s="16"/>
      <c r="DI163" s="5"/>
      <c r="DJ163" s="14"/>
      <c r="DK163" s="6"/>
      <c r="DL163" s="4"/>
      <c r="DM163" s="4"/>
      <c r="DN163" s="5"/>
      <c r="DO163" s="5"/>
      <c r="DP163" s="4"/>
      <c r="DQ163" s="16"/>
      <c r="DR163" s="6"/>
      <c r="DS163" s="6"/>
      <c r="DT163" s="6"/>
      <c r="DU163" s="4"/>
      <c r="DV163" s="4"/>
      <c r="DW163" s="5"/>
      <c r="DX163" s="5"/>
      <c r="DY163" s="4"/>
      <c r="DZ163" s="16"/>
      <c r="EA163" s="6"/>
      <c r="EB163" s="6"/>
      <c r="EC163" s="6"/>
      <c r="ED163" s="27"/>
      <c r="EE163" s="22"/>
      <c r="EG163" s="37"/>
      <c r="EH163" s="1"/>
      <c r="EI163" s="1"/>
      <c r="EJ163" s="5"/>
      <c r="EK163" s="5"/>
      <c r="EL163" s="5"/>
      <c r="EM163" s="16"/>
      <c r="EN163" s="5"/>
      <c r="EO163" s="16"/>
      <c r="EP163" s="5"/>
      <c r="EQ163" s="14"/>
      <c r="ER163" s="6"/>
      <c r="ES163" s="4"/>
      <c r="ET163" s="4"/>
      <c r="EU163" s="5"/>
      <c r="EV163" s="5"/>
      <c r="EW163" s="4"/>
      <c r="EX163" s="16"/>
      <c r="EY163" s="6"/>
      <c r="EZ163" s="6"/>
      <c r="FA163" s="6"/>
      <c r="FB163" s="4"/>
      <c r="FC163" s="4"/>
      <c r="FD163" s="5"/>
      <c r="FE163" s="5"/>
      <c r="FF163" s="4"/>
      <c r="FG163" s="16"/>
      <c r="FH163" s="6"/>
      <c r="FI163" s="6"/>
      <c r="FJ163" s="6"/>
      <c r="FK163" s="27"/>
      <c r="FL163" s="22"/>
      <c r="FN163" s="37"/>
    </row>
    <row r="164" spans="6:170" x14ac:dyDescent="0.25">
      <c r="F164" s="1">
        <v>158</v>
      </c>
      <c r="G164" s="1">
        <v>-6.7433169650837304</v>
      </c>
      <c r="H164" s="5">
        <f t="shared" si="329"/>
        <v>-0.5268343337158008</v>
      </c>
      <c r="I164" s="5">
        <f t="shared" si="330"/>
        <v>0.5268343337158008</v>
      </c>
      <c r="J164" s="5">
        <v>-1.83879397809505</v>
      </c>
      <c r="K164" s="16">
        <f t="shared" si="285"/>
        <v>1838.7939780950499</v>
      </c>
      <c r="L164" s="5">
        <f t="shared" si="286"/>
        <v>4.3096733861602736</v>
      </c>
      <c r="M164" s="16">
        <f t="shared" si="297"/>
        <v>45969.849452376249</v>
      </c>
      <c r="N164" s="5">
        <f t="shared" si="298"/>
        <v>4.3096733861602736</v>
      </c>
      <c r="O164" s="14">
        <f t="shared" si="287"/>
        <v>1.317085834289502E-2</v>
      </c>
      <c r="P164" s="6">
        <f t="shared" si="331"/>
        <v>0.32721279615653248</v>
      </c>
      <c r="Q164" s="4"/>
      <c r="R164" s="4"/>
      <c r="S164" s="5"/>
      <c r="T164" s="5"/>
      <c r="U164" s="4"/>
      <c r="V164" s="16"/>
      <c r="W164" s="6"/>
      <c r="X164" s="6"/>
      <c r="Y164" s="6"/>
      <c r="Z164" s="4"/>
      <c r="AA164" s="4"/>
      <c r="AB164" s="5"/>
      <c r="AC164" s="5"/>
      <c r="AD164" s="4"/>
      <c r="AE164" s="16"/>
      <c r="AF164" s="6"/>
      <c r="AG164" s="6"/>
      <c r="AH164" s="6"/>
      <c r="AI164" s="27"/>
      <c r="AJ164" s="22"/>
      <c r="AM164">
        <v>158</v>
      </c>
      <c r="AN164">
        <v>-6.7753238681808901</v>
      </c>
      <c r="AO164" s="5">
        <f t="shared" si="316"/>
        <v>-0.52634399237296048</v>
      </c>
      <c r="AP164" s="5">
        <f t="shared" si="317"/>
        <v>0.52634399237296048</v>
      </c>
      <c r="AQ164">
        <v>-2.3411344736814499</v>
      </c>
      <c r="AR164" s="16">
        <f t="shared" si="288"/>
        <v>2341.1344736814499</v>
      </c>
      <c r="AS164" s="5">
        <f t="shared" si="289"/>
        <v>5.4870339226908982</v>
      </c>
      <c r="AT164" s="16">
        <f t="shared" si="300"/>
        <v>58528.361842036247</v>
      </c>
      <c r="AU164" s="5">
        <f t="shared" si="301"/>
        <v>5.4870339226908982</v>
      </c>
      <c r="AV164" s="14">
        <f t="shared" si="290"/>
        <v>1.3158599809324012E-2</v>
      </c>
      <c r="AW164" s="6">
        <f t="shared" si="302"/>
        <v>0.41699223338358976</v>
      </c>
      <c r="AX164" s="4"/>
      <c r="AY164" s="4"/>
      <c r="AZ164" s="5"/>
      <c r="BA164" s="5"/>
      <c r="BB164" s="4"/>
      <c r="BC164" s="16"/>
      <c r="BD164" s="6"/>
      <c r="BE164" s="6"/>
      <c r="BF164" s="6"/>
      <c r="BG164" s="4"/>
      <c r="BI164" s="5"/>
      <c r="BJ164" s="5"/>
      <c r="BL164" s="16"/>
      <c r="BM164" s="6"/>
      <c r="BN164" s="14"/>
      <c r="BO164" s="6"/>
      <c r="BP164" s="27"/>
      <c r="BQ164" s="22"/>
      <c r="BS164" s="37"/>
      <c r="BT164">
        <v>158</v>
      </c>
      <c r="BU164">
        <v>-6.7602050566760497</v>
      </c>
      <c r="BV164" s="5">
        <f t="shared" si="323"/>
        <v>-0.78988421022785005</v>
      </c>
      <c r="BW164" s="5">
        <f t="shared" si="324"/>
        <v>0.78988421022785005</v>
      </c>
      <c r="BX164">
        <v>-1.52295064181089</v>
      </c>
      <c r="BY164" s="16">
        <f t="shared" si="291"/>
        <v>1522.9506418108899</v>
      </c>
      <c r="BZ164" s="5">
        <f t="shared" si="292"/>
        <v>3.5694155667442735</v>
      </c>
      <c r="CA164" s="16">
        <f t="shared" si="306"/>
        <v>38073.766045272248</v>
      </c>
      <c r="CB164" s="5">
        <f t="shared" si="307"/>
        <v>3.5694155667442735</v>
      </c>
      <c r="CC164" s="14">
        <f t="shared" si="293"/>
        <v>1.974710525569625E-2</v>
      </c>
      <c r="CD164" s="6">
        <f t="shared" si="308"/>
        <v>0.18075639545774133</v>
      </c>
      <c r="CE164" s="4"/>
      <c r="CF164" s="4"/>
      <c r="CG164" s="5"/>
      <c r="CH164" s="5"/>
      <c r="CI164" s="4"/>
      <c r="CJ164" s="16"/>
      <c r="CK164" s="6"/>
      <c r="CL164" s="6"/>
      <c r="CM164" s="6"/>
      <c r="CN164" s="4"/>
      <c r="CO164" s="4"/>
      <c r="CP164" s="5"/>
      <c r="CQ164" s="5"/>
      <c r="CR164" s="4"/>
      <c r="CS164" s="16"/>
      <c r="CT164" s="6"/>
      <c r="CU164" s="6"/>
      <c r="CV164" s="6"/>
      <c r="CW164" s="27"/>
      <c r="CX164" s="22"/>
      <c r="CZ164" s="37"/>
      <c r="DA164" s="1"/>
      <c r="DB164" s="1"/>
      <c r="DC164" s="5"/>
      <c r="DD164" s="5"/>
      <c r="DE164" s="5"/>
      <c r="DF164" s="16"/>
      <c r="DG164" s="5"/>
      <c r="DH164" s="16"/>
      <c r="DI164" s="5"/>
      <c r="DJ164" s="14"/>
      <c r="DK164" s="6"/>
      <c r="DL164" s="4"/>
      <c r="DM164" s="4"/>
      <c r="DN164" s="5"/>
      <c r="DO164" s="5"/>
      <c r="DP164" s="4"/>
      <c r="DQ164" s="16"/>
      <c r="DR164" s="6"/>
      <c r="DS164" s="6"/>
      <c r="DT164" s="6"/>
      <c r="DU164" s="4"/>
      <c r="DV164" s="4"/>
      <c r="DW164" s="5"/>
      <c r="DX164" s="5"/>
      <c r="DY164" s="4"/>
      <c r="DZ164" s="16"/>
      <c r="EA164" s="6"/>
      <c r="EB164" s="6"/>
      <c r="EC164" s="6"/>
      <c r="ED164" s="27"/>
      <c r="EE164" s="22"/>
      <c r="EG164" s="37"/>
      <c r="EH164" s="1"/>
      <c r="EI164" s="1"/>
      <c r="EJ164" s="5"/>
      <c r="EK164" s="5"/>
      <c r="EL164" s="5"/>
      <c r="EM164" s="16"/>
      <c r="EN164" s="5"/>
      <c r="EO164" s="16"/>
      <c r="EP164" s="5"/>
      <c r="EQ164" s="14"/>
      <c r="ER164" s="6"/>
      <c r="ES164" s="4"/>
      <c r="ET164" s="4"/>
      <c r="EU164" s="5"/>
      <c r="EV164" s="5"/>
      <c r="EW164" s="4"/>
      <c r="EX164" s="16"/>
      <c r="EY164" s="6"/>
      <c r="EZ164" s="6"/>
      <c r="FA164" s="6"/>
      <c r="FB164" s="4"/>
      <c r="FC164" s="4"/>
      <c r="FD164" s="5"/>
      <c r="FE164" s="5"/>
      <c r="FF164" s="4"/>
      <c r="FG164" s="16"/>
      <c r="FH164" s="6"/>
      <c r="FI164" s="6"/>
      <c r="FJ164" s="6"/>
      <c r="FK164" s="27"/>
      <c r="FL164" s="22"/>
      <c r="FN164" s="37"/>
    </row>
    <row r="165" spans="6:170" x14ac:dyDescent="0.25">
      <c r="F165" s="1">
        <v>159</v>
      </c>
      <c r="G165" s="1">
        <v>-6.7463055327040697</v>
      </c>
      <c r="H165" s="5">
        <f t="shared" si="329"/>
        <v>-0.52982290133614018</v>
      </c>
      <c r="I165" s="5">
        <f t="shared" si="330"/>
        <v>0.52982290133614018</v>
      </c>
      <c r="J165" s="5">
        <v>-1.85492541640997</v>
      </c>
      <c r="K165" s="16">
        <f t="shared" si="285"/>
        <v>1854.92541640997</v>
      </c>
      <c r="L165" s="5">
        <f t="shared" si="286"/>
        <v>4.3474814447108674</v>
      </c>
      <c r="M165" s="16">
        <f t="shared" si="297"/>
        <v>46373.135410249248</v>
      </c>
      <c r="N165" s="5">
        <f t="shared" si="298"/>
        <v>4.3474814447108674</v>
      </c>
      <c r="O165" s="14">
        <f t="shared" si="287"/>
        <v>1.3245572533403504E-2</v>
      </c>
      <c r="P165" s="6">
        <f t="shared" si="331"/>
        <v>0.32822148183833649</v>
      </c>
      <c r="Q165" s="4"/>
      <c r="R165" s="4"/>
      <c r="S165" s="5"/>
      <c r="T165" s="5"/>
      <c r="U165" s="4"/>
      <c r="V165" s="16"/>
      <c r="W165" s="6"/>
      <c r="X165" s="6"/>
      <c r="Y165" s="6"/>
      <c r="Z165" s="4"/>
      <c r="AA165" s="4"/>
      <c r="AB165" s="5"/>
      <c r="AC165" s="5"/>
      <c r="AD165" s="4"/>
      <c r="AE165" s="16"/>
      <c r="AF165" s="6"/>
      <c r="AG165" s="6"/>
      <c r="AH165" s="6"/>
      <c r="AI165" s="27"/>
      <c r="AJ165" s="22"/>
      <c r="AM165">
        <v>159</v>
      </c>
      <c r="AN165">
        <v>-6.7788986102384303</v>
      </c>
      <c r="AO165" s="5">
        <f t="shared" si="316"/>
        <v>-0.52991873443050075</v>
      </c>
      <c r="AP165" s="5">
        <f t="shared" si="317"/>
        <v>0.52991873443050075</v>
      </c>
      <c r="AQ165">
        <v>-2.38764137029648</v>
      </c>
      <c r="AR165" s="16">
        <f t="shared" si="288"/>
        <v>2387.6413702964801</v>
      </c>
      <c r="AS165" s="5">
        <f t="shared" si="289"/>
        <v>5.5960344616323745</v>
      </c>
      <c r="AT165" s="16">
        <f t="shared" si="300"/>
        <v>59691.034257412</v>
      </c>
      <c r="AU165" s="5">
        <f t="shared" si="301"/>
        <v>5.5960344616323754</v>
      </c>
      <c r="AV165" s="14">
        <f t="shared" si="290"/>
        <v>1.3247968360762519E-2</v>
      </c>
      <c r="AW165" s="6">
        <f t="shared" si="302"/>
        <v>0.42240699171705154</v>
      </c>
      <c r="AX165" s="4"/>
      <c r="AY165" s="4"/>
      <c r="AZ165" s="5"/>
      <c r="BA165" s="5"/>
      <c r="BB165" s="4"/>
      <c r="BC165" s="16"/>
      <c r="BD165" s="6"/>
      <c r="BE165" s="6"/>
      <c r="BF165" s="6"/>
      <c r="BG165" s="4"/>
      <c r="BI165" s="5"/>
      <c r="BJ165" s="5"/>
      <c r="BL165" s="16"/>
      <c r="BM165" s="6"/>
      <c r="BN165" s="14"/>
      <c r="BO165" s="6"/>
      <c r="BP165" s="27"/>
      <c r="BQ165" s="22"/>
      <c r="BS165" s="37"/>
      <c r="BT165">
        <v>159</v>
      </c>
      <c r="BU165">
        <v>-6.7651311943756296</v>
      </c>
      <c r="BV165" s="5">
        <f t="shared" si="323"/>
        <v>-0.79481034792742999</v>
      </c>
      <c r="BW165" s="5">
        <f t="shared" si="324"/>
        <v>0.79481034792742999</v>
      </c>
      <c r="BX165">
        <v>-1.52251999825239</v>
      </c>
      <c r="BY165" s="16">
        <f t="shared" si="291"/>
        <v>1522.51999825239</v>
      </c>
      <c r="BZ165" s="5">
        <f t="shared" si="292"/>
        <v>3.5684062459040393</v>
      </c>
      <c r="CA165" s="16">
        <f t="shared" si="306"/>
        <v>38062.999956309752</v>
      </c>
      <c r="CB165" s="5">
        <f t="shared" si="307"/>
        <v>3.5684062459040393</v>
      </c>
      <c r="CC165" s="14">
        <f t="shared" si="293"/>
        <v>1.9870258698185751E-2</v>
      </c>
      <c r="CD165" s="6">
        <f t="shared" si="308"/>
        <v>0.17958529378532209</v>
      </c>
      <c r="CE165" s="4"/>
      <c r="CF165" s="4"/>
      <c r="CG165" s="5"/>
      <c r="CH165" s="5"/>
      <c r="CI165" s="4"/>
      <c r="CJ165" s="16"/>
      <c r="CK165" s="6"/>
      <c r="CL165" s="6"/>
      <c r="CM165" s="6"/>
      <c r="CN165" s="4"/>
      <c r="CO165" s="4"/>
      <c r="CP165" s="5"/>
      <c r="CQ165" s="5"/>
      <c r="CR165" s="4"/>
      <c r="CS165" s="16"/>
      <c r="CT165" s="6"/>
      <c r="CU165" s="6"/>
      <c r="CV165" s="6"/>
      <c r="CW165" s="27"/>
      <c r="CX165" s="22"/>
      <c r="CZ165" s="37"/>
      <c r="DA165" s="1"/>
      <c r="DB165" s="1"/>
      <c r="DC165" s="5"/>
      <c r="DD165" s="5"/>
      <c r="DE165" s="5"/>
      <c r="DF165" s="16"/>
      <c r="DG165" s="5"/>
      <c r="DH165" s="16"/>
      <c r="DI165" s="5"/>
      <c r="DJ165" s="14"/>
      <c r="DK165" s="6"/>
      <c r="DL165" s="4"/>
      <c r="DM165" s="4"/>
      <c r="DN165" s="5"/>
      <c r="DO165" s="5"/>
      <c r="DP165" s="4"/>
      <c r="DQ165" s="16"/>
      <c r="DR165" s="6"/>
      <c r="DS165" s="6"/>
      <c r="DT165" s="6"/>
      <c r="DU165" s="4"/>
      <c r="DV165" s="4"/>
      <c r="DW165" s="5"/>
      <c r="DX165" s="5"/>
      <c r="DY165" s="4"/>
      <c r="DZ165" s="16"/>
      <c r="EA165" s="6"/>
      <c r="EB165" s="6"/>
      <c r="EC165" s="6"/>
      <c r="ED165" s="27"/>
      <c r="EE165" s="22"/>
      <c r="EG165" s="37"/>
      <c r="EH165" s="1"/>
      <c r="EI165" s="1"/>
      <c r="EJ165" s="5"/>
      <c r="EK165" s="5"/>
      <c r="EL165" s="5"/>
      <c r="EM165" s="16"/>
      <c r="EN165" s="5"/>
      <c r="EO165" s="16"/>
      <c r="EP165" s="5"/>
      <c r="EQ165" s="14"/>
      <c r="ER165" s="6"/>
      <c r="ES165" s="4"/>
      <c r="ET165" s="4"/>
      <c r="EU165" s="5"/>
      <c r="EV165" s="5"/>
      <c r="EW165" s="4"/>
      <c r="EX165" s="16"/>
      <c r="EY165" s="6"/>
      <c r="EZ165" s="6"/>
      <c r="FA165" s="6"/>
      <c r="FB165" s="4"/>
      <c r="FC165" s="4"/>
      <c r="FD165" s="5"/>
      <c r="FE165" s="5"/>
      <c r="FF165" s="4"/>
      <c r="FG165" s="16"/>
      <c r="FH165" s="6"/>
      <c r="FI165" s="6"/>
      <c r="FJ165" s="6"/>
      <c r="FK165" s="27"/>
      <c r="FL165" s="22"/>
      <c r="FN165" s="37"/>
    </row>
    <row r="166" spans="6:170" x14ac:dyDescent="0.25">
      <c r="F166" s="1">
        <v>160</v>
      </c>
      <c r="G166" s="1">
        <v>-6.7498463280532697</v>
      </c>
      <c r="H166" s="5">
        <f t="shared" si="329"/>
        <v>-0.53336369668534012</v>
      </c>
      <c r="I166" s="5">
        <f t="shared" si="330"/>
        <v>0.53336369668534012</v>
      </c>
      <c r="J166" s="5">
        <v>-1.87915172427893</v>
      </c>
      <c r="K166" s="16">
        <f t="shared" si="285"/>
        <v>1879.15172427893</v>
      </c>
      <c r="L166" s="5">
        <f t="shared" si="286"/>
        <v>4.4042618537787419</v>
      </c>
      <c r="M166" s="16">
        <f t="shared" si="297"/>
        <v>46978.793106973251</v>
      </c>
      <c r="N166" s="5">
        <f t="shared" si="298"/>
        <v>4.4042618537787428</v>
      </c>
      <c r="O166" s="14">
        <f t="shared" si="287"/>
        <v>1.3334092417133504E-2</v>
      </c>
      <c r="P166" s="6">
        <f t="shared" si="331"/>
        <v>0.33030083458245207</v>
      </c>
      <c r="Q166" s="4"/>
      <c r="R166" s="4"/>
      <c r="S166" s="5"/>
      <c r="T166" s="5"/>
      <c r="U166" s="4"/>
      <c r="V166" s="16"/>
      <c r="W166" s="6"/>
      <c r="X166" s="6"/>
      <c r="Y166" s="6"/>
      <c r="Z166" s="4"/>
      <c r="AA166" s="4"/>
      <c r="AB166" s="5"/>
      <c r="AC166" s="5"/>
      <c r="AD166" s="4"/>
      <c r="AE166" s="16"/>
      <c r="AF166" s="6"/>
      <c r="AG166" s="6"/>
      <c r="AH166" s="6"/>
      <c r="AI166" s="27"/>
      <c r="AJ166" s="22"/>
      <c r="AM166">
        <v>160</v>
      </c>
      <c r="AN166">
        <v>-6.7821183321252496</v>
      </c>
      <c r="AO166" s="5">
        <f t="shared" si="316"/>
        <v>-0.53313845631732004</v>
      </c>
      <c r="AP166" s="5">
        <f t="shared" si="317"/>
        <v>0.53313845631732004</v>
      </c>
      <c r="AQ166">
        <v>-2.4298870936036101</v>
      </c>
      <c r="AR166" s="16">
        <f t="shared" ref="AR166:AR192" si="332">(AQ166*-1)*1000</f>
        <v>2429.8870936036101</v>
      </c>
      <c r="AS166" s="5">
        <f t="shared" ref="AS166:AS192" si="333">1.5*((AR166*$B$3)/($C$3*$D$6))</f>
        <v>5.6950478756334615</v>
      </c>
      <c r="AT166" s="16">
        <f t="shared" si="300"/>
        <v>60747.177340090253</v>
      </c>
      <c r="AU166" s="5">
        <f t="shared" si="301"/>
        <v>5.6950478756334615</v>
      </c>
      <c r="AV166" s="14">
        <f t="shared" ref="AV166:AV192" si="334">AP166/40</f>
        <v>1.3328461407933001E-2</v>
      </c>
      <c r="AW166" s="6">
        <f t="shared" si="302"/>
        <v>0.42728471811786251</v>
      </c>
      <c r="AX166" s="4"/>
      <c r="AY166" s="4"/>
      <c r="AZ166" s="5"/>
      <c r="BA166" s="5"/>
      <c r="BB166" s="4"/>
      <c r="BC166" s="16"/>
      <c r="BD166" s="6"/>
      <c r="BE166" s="6"/>
      <c r="BF166" s="6"/>
      <c r="BG166" s="4"/>
      <c r="BI166" s="5"/>
      <c r="BJ166" s="5"/>
      <c r="BL166" s="16"/>
      <c r="BM166" s="6"/>
      <c r="BN166" s="14"/>
      <c r="BO166" s="6"/>
      <c r="BP166" s="27"/>
      <c r="BQ166" s="22"/>
      <c r="BS166" s="37"/>
      <c r="BT166">
        <v>160</v>
      </c>
      <c r="BU166">
        <v>-6.7701731886052201</v>
      </c>
      <c r="BV166" s="5">
        <f t="shared" si="323"/>
        <v>-0.7998523421570205</v>
      </c>
      <c r="BW166" s="5">
        <f t="shared" si="324"/>
        <v>0.7998523421570205</v>
      </c>
      <c r="BX166">
        <v>-1.52234062552452</v>
      </c>
      <c r="BY166" s="16">
        <f t="shared" si="291"/>
        <v>1522.34062552452</v>
      </c>
      <c r="BZ166" s="5">
        <f t="shared" si="292"/>
        <v>3.567985841073094</v>
      </c>
      <c r="CA166" s="16">
        <f t="shared" si="306"/>
        <v>38058.515638113</v>
      </c>
      <c r="CB166" s="5">
        <f t="shared" si="307"/>
        <v>3.567985841073094</v>
      </c>
      <c r="CC166" s="14">
        <f t="shared" si="293"/>
        <v>1.9996308553925514E-2</v>
      </c>
      <c r="CD166" s="6">
        <f t="shared" si="308"/>
        <v>0.17843222570061093</v>
      </c>
      <c r="CE166" s="4"/>
      <c r="CF166" s="4"/>
      <c r="CG166" s="5"/>
      <c r="CH166" s="5"/>
      <c r="CI166" s="4"/>
      <c r="CJ166" s="16"/>
      <c r="CK166" s="6"/>
      <c r="CL166" s="6"/>
      <c r="CM166" s="6"/>
      <c r="CN166" s="4"/>
      <c r="CO166" s="4"/>
      <c r="CP166" s="5"/>
      <c r="CQ166" s="5"/>
      <c r="CR166" s="4"/>
      <c r="CS166" s="16"/>
      <c r="CT166" s="6"/>
      <c r="CU166" s="6"/>
      <c r="CV166" s="6"/>
      <c r="CW166" s="27"/>
      <c r="CX166" s="22"/>
      <c r="CZ166" s="37"/>
      <c r="DA166" s="1"/>
      <c r="DB166" s="1"/>
      <c r="DC166" s="5"/>
      <c r="DD166" s="5"/>
      <c r="DE166" s="5"/>
      <c r="DF166" s="16"/>
      <c r="DG166" s="5"/>
      <c r="DH166" s="16"/>
      <c r="DI166" s="5"/>
      <c r="DJ166" s="14"/>
      <c r="DK166" s="6"/>
      <c r="DL166" s="4"/>
      <c r="DM166" s="4"/>
      <c r="DN166" s="5"/>
      <c r="DO166" s="5"/>
      <c r="DP166" s="4"/>
      <c r="DQ166" s="16"/>
      <c r="DR166" s="6"/>
      <c r="DS166" s="6"/>
      <c r="DT166" s="6"/>
      <c r="DU166" s="4"/>
      <c r="DV166" s="4"/>
      <c r="DW166" s="5"/>
      <c r="DX166" s="5"/>
      <c r="DY166" s="4"/>
      <c r="DZ166" s="16"/>
      <c r="EA166" s="6"/>
      <c r="EB166" s="6"/>
      <c r="EC166" s="6"/>
      <c r="ED166" s="27"/>
      <c r="EE166" s="22"/>
      <c r="EG166" s="37"/>
      <c r="EH166" s="1"/>
      <c r="EI166" s="1"/>
      <c r="EJ166" s="5"/>
      <c r="EK166" s="5"/>
      <c r="EL166" s="5"/>
      <c r="EM166" s="16"/>
      <c r="EN166" s="5"/>
      <c r="EO166" s="16"/>
      <c r="EP166" s="5"/>
      <c r="EQ166" s="14"/>
      <c r="ER166" s="6"/>
      <c r="ES166" s="4"/>
      <c r="ET166" s="4"/>
      <c r="EU166" s="5"/>
      <c r="EV166" s="5"/>
      <c r="EW166" s="4"/>
      <c r="EX166" s="16"/>
      <c r="EY166" s="6"/>
      <c r="EZ166" s="6"/>
      <c r="FA166" s="6"/>
      <c r="FB166" s="4"/>
      <c r="FC166" s="4"/>
      <c r="FD166" s="5"/>
      <c r="FE166" s="5"/>
      <c r="FF166" s="4"/>
      <c r="FG166" s="16"/>
      <c r="FH166" s="6"/>
      <c r="FI166" s="6"/>
      <c r="FJ166" s="6"/>
      <c r="FK166" s="27"/>
      <c r="FL166" s="22"/>
      <c r="FN166" s="37"/>
    </row>
    <row r="167" spans="6:170" x14ac:dyDescent="0.25">
      <c r="F167" s="1">
        <v>161</v>
      </c>
      <c r="G167" s="1">
        <v>-6.7531689610861099</v>
      </c>
      <c r="H167" s="5">
        <f t="shared" si="329"/>
        <v>-0.53668632971818031</v>
      </c>
      <c r="I167" s="5">
        <f t="shared" si="330"/>
        <v>0.53668632971818031</v>
      </c>
      <c r="J167" s="5">
        <v>-1.89573802053928</v>
      </c>
      <c r="K167" s="16">
        <f t="shared" si="285"/>
        <v>1895.7380205392799</v>
      </c>
      <c r="L167" s="5">
        <f t="shared" si="286"/>
        <v>4.4431359856389374</v>
      </c>
      <c r="M167" s="16">
        <f t="shared" si="297"/>
        <v>47393.450513481999</v>
      </c>
      <c r="N167" s="5">
        <f t="shared" si="298"/>
        <v>4.4431359856389374</v>
      </c>
      <c r="O167" s="14">
        <f t="shared" si="287"/>
        <v>1.3417158242954507E-2</v>
      </c>
      <c r="P167" s="6">
        <f t="shared" si="331"/>
        <v>0.33115328187860316</v>
      </c>
      <c r="Q167" s="4"/>
      <c r="R167" s="4"/>
      <c r="S167" s="5"/>
      <c r="T167" s="5"/>
      <c r="U167" s="4"/>
      <c r="V167" s="16"/>
      <c r="W167" s="6"/>
      <c r="X167" s="6"/>
      <c r="Y167" s="6"/>
      <c r="Z167" s="4"/>
      <c r="AA167" s="4"/>
      <c r="AB167" s="5"/>
      <c r="AC167" s="5"/>
      <c r="AD167" s="4"/>
      <c r="AE167" s="16"/>
      <c r="AF167" s="6"/>
      <c r="AG167" s="6"/>
      <c r="AH167" s="6"/>
      <c r="AI167" s="27"/>
      <c r="AJ167" s="22"/>
      <c r="AM167">
        <v>161</v>
      </c>
      <c r="AN167">
        <v>-6.78541912564339</v>
      </c>
      <c r="AO167" s="5">
        <f t="shared" si="316"/>
        <v>-0.53643924983546043</v>
      </c>
      <c r="AP167" s="5">
        <f t="shared" si="317"/>
        <v>0.53643924983546043</v>
      </c>
      <c r="AQ167">
        <v>-2.4718232452869402</v>
      </c>
      <c r="AR167" s="16">
        <f t="shared" si="332"/>
        <v>2471.8232452869402</v>
      </c>
      <c r="AS167" s="5">
        <f t="shared" si="333"/>
        <v>5.7933357311412657</v>
      </c>
      <c r="AT167" s="16">
        <f t="shared" si="300"/>
        <v>61795.581132173502</v>
      </c>
      <c r="AU167" s="5">
        <f t="shared" si="301"/>
        <v>5.7933357311412665</v>
      </c>
      <c r="AV167" s="14">
        <f t="shared" si="334"/>
        <v>1.3410981245886511E-2</v>
      </c>
      <c r="AW167" s="6">
        <f t="shared" si="302"/>
        <v>0.43198447786348437</v>
      </c>
      <c r="AX167" s="4"/>
      <c r="AY167" s="4"/>
      <c r="AZ167" s="5"/>
      <c r="BA167" s="5"/>
      <c r="BB167" s="4"/>
      <c r="BC167" s="16"/>
      <c r="BD167" s="6"/>
      <c r="BE167" s="6"/>
      <c r="BF167" s="6"/>
      <c r="BG167" s="4"/>
      <c r="BI167" s="5"/>
      <c r="BJ167" s="5"/>
      <c r="BL167" s="16"/>
      <c r="BM167" s="6"/>
      <c r="BN167" s="14"/>
      <c r="BO167" s="6"/>
      <c r="BP167" s="27"/>
      <c r="BQ167" s="22"/>
      <c r="BS167" s="37"/>
      <c r="BT167">
        <v>161</v>
      </c>
      <c r="BU167">
        <v>-6.7751862652684398</v>
      </c>
      <c r="BV167" s="5">
        <f t="shared" si="323"/>
        <v>-0.80486541882024021</v>
      </c>
      <c r="BW167" s="5">
        <f t="shared" si="324"/>
        <v>0.80486541882024021</v>
      </c>
      <c r="BX167">
        <v>-1.5228683128953</v>
      </c>
      <c r="BY167" s="16">
        <f t="shared" si="291"/>
        <v>1522.8683128953001</v>
      </c>
      <c r="BZ167" s="5">
        <f t="shared" si="292"/>
        <v>3.5692226083483591</v>
      </c>
      <c r="CA167" s="16">
        <f t="shared" si="306"/>
        <v>38071.707822382501</v>
      </c>
      <c r="CB167" s="5">
        <f t="shared" si="307"/>
        <v>3.5692226083483596</v>
      </c>
      <c r="CC167" s="14">
        <f t="shared" si="293"/>
        <v>2.0121635470506005E-2</v>
      </c>
      <c r="CD167" s="6">
        <f t="shared" si="308"/>
        <v>0.17738233125135741</v>
      </c>
      <c r="CE167" s="4"/>
      <c r="CF167" s="4"/>
      <c r="CG167" s="5"/>
      <c r="CH167" s="5"/>
      <c r="CI167" s="4"/>
      <c r="CJ167" s="16"/>
      <c r="CK167" s="6"/>
      <c r="CL167" s="6"/>
      <c r="CM167" s="6"/>
      <c r="CN167" s="4"/>
      <c r="CO167" s="4"/>
      <c r="CP167" s="5"/>
      <c r="CQ167" s="5"/>
      <c r="CR167" s="4"/>
      <c r="CS167" s="16"/>
      <c r="CT167" s="6"/>
      <c r="CU167" s="6"/>
      <c r="CV167" s="6"/>
      <c r="CW167" s="27"/>
      <c r="CX167" s="22"/>
      <c r="CZ167" s="37"/>
      <c r="DA167" s="1"/>
      <c r="DB167" s="1"/>
      <c r="DC167" s="5"/>
      <c r="DD167" s="5"/>
      <c r="DE167" s="5"/>
      <c r="DF167" s="16"/>
      <c r="DG167" s="5"/>
      <c r="DH167" s="16"/>
      <c r="DI167" s="5"/>
      <c r="DJ167" s="14"/>
      <c r="DK167" s="6"/>
      <c r="DL167" s="4"/>
      <c r="DM167" s="4"/>
      <c r="DN167" s="5"/>
      <c r="DO167" s="5"/>
      <c r="DP167" s="4"/>
      <c r="DQ167" s="16"/>
      <c r="DR167" s="6"/>
      <c r="DS167" s="6"/>
      <c r="DT167" s="6"/>
      <c r="DU167" s="4"/>
      <c r="DV167" s="4"/>
      <c r="DW167" s="5"/>
      <c r="DX167" s="5"/>
      <c r="DY167" s="4"/>
      <c r="DZ167" s="16"/>
      <c r="EA167" s="6"/>
      <c r="EB167" s="6"/>
      <c r="EC167" s="6"/>
      <c r="ED167" s="27"/>
      <c r="EE167" s="22"/>
      <c r="EG167" s="37"/>
      <c r="EH167" s="1"/>
      <c r="EI167" s="1"/>
      <c r="EJ167" s="5"/>
      <c r="EK167" s="5"/>
      <c r="EL167" s="5"/>
      <c r="EM167" s="16"/>
      <c r="EN167" s="5"/>
      <c r="EO167" s="16"/>
      <c r="EP167" s="5"/>
      <c r="EQ167" s="14"/>
      <c r="ER167" s="6"/>
      <c r="ES167" s="4"/>
      <c r="ET167" s="4"/>
      <c r="EU167" s="5"/>
      <c r="EV167" s="5"/>
      <c r="EW167" s="4"/>
      <c r="EX167" s="16"/>
      <c r="EY167" s="6"/>
      <c r="EZ167" s="6"/>
      <c r="FA167" s="6"/>
      <c r="FB167" s="4"/>
      <c r="FC167" s="4"/>
      <c r="FD167" s="5"/>
      <c r="FE167" s="5"/>
      <c r="FF167" s="4"/>
      <c r="FG167" s="16"/>
      <c r="FH167" s="6"/>
      <c r="FI167" s="6"/>
      <c r="FJ167" s="6"/>
      <c r="FK167" s="27"/>
      <c r="FL167" s="22"/>
      <c r="FN167" s="37"/>
    </row>
    <row r="168" spans="6:170" x14ac:dyDescent="0.25">
      <c r="F168" s="1">
        <v>162</v>
      </c>
      <c r="G168" s="1">
        <v>-6.7563579493274997</v>
      </c>
      <c r="H168" s="5">
        <f t="shared" si="329"/>
        <v>-0.53987531795957011</v>
      </c>
      <c r="I168" s="5">
        <f t="shared" si="330"/>
        <v>0.53987531795957011</v>
      </c>
      <c r="J168" s="5">
        <v>-1.91476624459028</v>
      </c>
      <c r="K168" s="16">
        <f t="shared" si="285"/>
        <v>1914.7662445902799</v>
      </c>
      <c r="L168" s="5">
        <f t="shared" si="286"/>
        <v>4.4877333857584683</v>
      </c>
      <c r="M168" s="16">
        <f t="shared" si="297"/>
        <v>47869.156114756996</v>
      </c>
      <c r="N168" s="5">
        <f t="shared" si="298"/>
        <v>4.4877333857584683</v>
      </c>
      <c r="O168" s="14">
        <f t="shared" si="287"/>
        <v>1.3496882948989253E-2</v>
      </c>
      <c r="P168" s="6">
        <f t="shared" si="331"/>
        <v>0.33250146739210945</v>
      </c>
      <c r="Q168" s="4"/>
      <c r="R168" s="4"/>
      <c r="S168" s="5"/>
      <c r="T168" s="5"/>
      <c r="U168" s="4"/>
      <c r="V168" s="16"/>
      <c r="W168" s="6"/>
      <c r="X168" s="6"/>
      <c r="Y168" s="6"/>
      <c r="Z168" s="4"/>
      <c r="AA168" s="4"/>
      <c r="AB168" s="5"/>
      <c r="AC168" s="5"/>
      <c r="AD168" s="4"/>
      <c r="AE168" s="16"/>
      <c r="AF168" s="6"/>
      <c r="AG168" s="6"/>
      <c r="AH168" s="6"/>
      <c r="AI168" s="27"/>
      <c r="AJ168" s="22"/>
      <c r="AM168">
        <v>162</v>
      </c>
      <c r="AN168">
        <v>-6.7887308622019402</v>
      </c>
      <c r="AO168" s="5">
        <f t="shared" si="316"/>
        <v>-0.53975098639401065</v>
      </c>
      <c r="AP168" s="5">
        <f t="shared" si="317"/>
        <v>0.53975098639401065</v>
      </c>
      <c r="AQ168">
        <v>-2.5117971003055599</v>
      </c>
      <c r="AR168" s="16">
        <f t="shared" si="332"/>
        <v>2511.79710030556</v>
      </c>
      <c r="AS168" s="5">
        <f t="shared" si="333"/>
        <v>5.887024453841156</v>
      </c>
      <c r="AT168" s="16">
        <f t="shared" si="300"/>
        <v>62794.927507638997</v>
      </c>
      <c r="AU168" s="5">
        <f t="shared" si="301"/>
        <v>5.887024453841156</v>
      </c>
      <c r="AV168" s="14">
        <f t="shared" si="334"/>
        <v>1.3493774659850266E-2</v>
      </c>
      <c r="AW168" s="6">
        <f t="shared" si="302"/>
        <v>0.4362770686661579</v>
      </c>
      <c r="AX168" s="4"/>
      <c r="AY168" s="4"/>
      <c r="AZ168" s="5"/>
      <c r="BA168" s="5"/>
      <c r="BB168" s="4"/>
      <c r="BC168" s="16"/>
      <c r="BD168" s="6"/>
      <c r="BE168" s="6"/>
      <c r="BF168" s="6"/>
      <c r="BG168" s="4"/>
      <c r="BI168" s="5"/>
      <c r="BJ168" s="5"/>
      <c r="BL168" s="16"/>
      <c r="BM168" s="6"/>
      <c r="BN168" s="14"/>
      <c r="BO168" s="6"/>
      <c r="BP168" s="27"/>
      <c r="BQ168" s="22"/>
      <c r="BS168" s="37"/>
      <c r="BT168">
        <v>162</v>
      </c>
      <c r="BU168">
        <v>-6.7800607611304899</v>
      </c>
      <c r="BV168" s="5">
        <f t="shared" si="323"/>
        <v>-0.80973991468229034</v>
      </c>
      <c r="BW168" s="5">
        <f t="shared" si="324"/>
        <v>0.80973991468229034</v>
      </c>
      <c r="BX168">
        <v>-1.52210369706154</v>
      </c>
      <c r="BY168" s="16">
        <f t="shared" si="291"/>
        <v>1522.1036970615401</v>
      </c>
      <c r="BZ168" s="5">
        <f t="shared" si="292"/>
        <v>3.5674305399879849</v>
      </c>
      <c r="CA168" s="16">
        <f t="shared" si="306"/>
        <v>38052.592426538504</v>
      </c>
      <c r="CB168" s="5">
        <f t="shared" si="307"/>
        <v>3.5674305399879849</v>
      </c>
      <c r="CC168" s="14">
        <f t="shared" si="293"/>
        <v>2.0243497867057259E-2</v>
      </c>
      <c r="CD168" s="6">
        <f t="shared" si="308"/>
        <v>0.1762259943126406</v>
      </c>
      <c r="CE168" s="4"/>
      <c r="CF168" s="4"/>
      <c r="CG168" s="5"/>
      <c r="CH168" s="5"/>
      <c r="CI168" s="4"/>
      <c r="CJ168" s="16"/>
      <c r="CK168" s="6"/>
      <c r="CL168" s="6"/>
      <c r="CM168" s="6"/>
      <c r="CN168" s="4"/>
      <c r="CO168" s="4"/>
      <c r="CP168" s="5"/>
      <c r="CQ168" s="5"/>
      <c r="CR168" s="4"/>
      <c r="CS168" s="16"/>
      <c r="CT168" s="6"/>
      <c r="CU168" s="6"/>
      <c r="CV168" s="6"/>
      <c r="CW168" s="27"/>
      <c r="CX168" s="22"/>
      <c r="CZ168" s="37"/>
      <c r="DA168" s="1"/>
      <c r="DB168" s="1"/>
      <c r="DC168" s="5"/>
      <c r="DD168" s="5"/>
      <c r="DE168" s="5"/>
      <c r="DF168" s="16"/>
      <c r="DG168" s="5"/>
      <c r="DH168" s="16"/>
      <c r="DI168" s="5"/>
      <c r="DJ168" s="14"/>
      <c r="DK168" s="6"/>
      <c r="DL168" s="4"/>
      <c r="DM168" s="4"/>
      <c r="DN168" s="5"/>
      <c r="DO168" s="5"/>
      <c r="DP168" s="4"/>
      <c r="DQ168" s="16"/>
      <c r="DR168" s="6"/>
      <c r="DS168" s="6"/>
      <c r="DT168" s="6"/>
      <c r="DU168" s="4"/>
      <c r="DV168" s="4"/>
      <c r="DW168" s="5"/>
      <c r="DX168" s="5"/>
      <c r="DY168" s="4"/>
      <c r="DZ168" s="16"/>
      <c r="EA168" s="6"/>
      <c r="EB168" s="6"/>
      <c r="EC168" s="6"/>
      <c r="ED168" s="27"/>
      <c r="EE168" s="22"/>
      <c r="EG168" s="37"/>
      <c r="EH168" s="1"/>
      <c r="EI168" s="1"/>
      <c r="EJ168" s="5"/>
      <c r="EK168" s="5"/>
      <c r="EL168" s="5"/>
      <c r="EM168" s="16"/>
      <c r="EN168" s="5"/>
      <c r="EO168" s="16"/>
      <c r="EP168" s="5"/>
      <c r="EQ168" s="14"/>
      <c r="ER168" s="6"/>
      <c r="ES168" s="4"/>
      <c r="ET168" s="4"/>
      <c r="EU168" s="5"/>
      <c r="EV168" s="5"/>
      <c r="EW168" s="4"/>
      <c r="EX168" s="16"/>
      <c r="EY168" s="6"/>
      <c r="EZ168" s="6"/>
      <c r="FA168" s="6"/>
      <c r="FB168" s="4"/>
      <c r="FC168" s="4"/>
      <c r="FD168" s="5"/>
      <c r="FE168" s="5"/>
      <c r="FF168" s="4"/>
      <c r="FG168" s="16"/>
      <c r="FH168" s="6"/>
      <c r="FI168" s="6"/>
      <c r="FJ168" s="6"/>
      <c r="FK168" s="27"/>
      <c r="FL168" s="22"/>
      <c r="FN168" s="37"/>
    </row>
    <row r="169" spans="6:170" x14ac:dyDescent="0.25">
      <c r="F169" s="1">
        <v>163</v>
      </c>
      <c r="G169" s="1">
        <v>-6.75987834871201</v>
      </c>
      <c r="H169" s="5">
        <f t="shared" si="329"/>
        <v>-0.54339571734408043</v>
      </c>
      <c r="I169" s="5">
        <f t="shared" si="330"/>
        <v>0.54339571734408043</v>
      </c>
      <c r="J169" s="5">
        <v>-1.93646363914013</v>
      </c>
      <c r="K169" s="16">
        <f t="shared" si="285"/>
        <v>1936.46363914013</v>
      </c>
      <c r="L169" s="5">
        <f t="shared" si="286"/>
        <v>4.5385866542346793</v>
      </c>
      <c r="M169" s="16">
        <f t="shared" si="297"/>
        <v>48411.590978503249</v>
      </c>
      <c r="N169" s="5">
        <f t="shared" si="298"/>
        <v>4.5385866542346802</v>
      </c>
      <c r="O169" s="14">
        <f t="shared" si="287"/>
        <v>1.3584892933602011E-2</v>
      </c>
      <c r="P169" s="6">
        <f t="shared" si="331"/>
        <v>0.33409071947917668</v>
      </c>
      <c r="Q169" s="4"/>
      <c r="R169" s="4"/>
      <c r="S169" s="5"/>
      <c r="T169" s="5"/>
      <c r="U169" s="4"/>
      <c r="V169" s="16"/>
      <c r="W169" s="6"/>
      <c r="X169" s="6"/>
      <c r="Y169" s="6"/>
      <c r="Z169" s="4"/>
      <c r="AA169" s="4"/>
      <c r="AB169" s="5"/>
      <c r="AC169" s="5"/>
      <c r="AD169" s="4"/>
      <c r="AE169" s="16"/>
      <c r="AF169" s="6"/>
      <c r="AG169" s="6"/>
      <c r="AH169" s="6"/>
      <c r="AI169" s="27"/>
      <c r="AJ169" s="22"/>
      <c r="AM169">
        <v>163</v>
      </c>
      <c r="AN169">
        <v>-6.7921376402306501</v>
      </c>
      <c r="AO169" s="5">
        <f t="shared" si="316"/>
        <v>-0.54315776442272057</v>
      </c>
      <c r="AP169" s="5">
        <f t="shared" si="317"/>
        <v>0.54315776442272057</v>
      </c>
      <c r="AQ169">
        <v>-2.5546886026859301</v>
      </c>
      <c r="AR169" s="16">
        <f t="shared" si="332"/>
        <v>2554.6886026859302</v>
      </c>
      <c r="AS169" s="5">
        <f t="shared" si="333"/>
        <v>5.9875514125451481</v>
      </c>
      <c r="AT169" s="16">
        <f t="shared" si="300"/>
        <v>63867.215067148252</v>
      </c>
      <c r="AU169" s="5">
        <f t="shared" si="301"/>
        <v>5.987551412545149</v>
      </c>
      <c r="AV169" s="14">
        <f t="shared" si="334"/>
        <v>1.3578944110568014E-2</v>
      </c>
      <c r="AW169" s="6">
        <f t="shared" si="302"/>
        <v>0.44094381446678521</v>
      </c>
      <c r="AX169" s="4"/>
      <c r="AY169" s="4"/>
      <c r="AZ169" s="5"/>
      <c r="BA169" s="5"/>
      <c r="BB169" s="4"/>
      <c r="BC169" s="16"/>
      <c r="BD169" s="6"/>
      <c r="BE169" s="6"/>
      <c r="BF169" s="6"/>
      <c r="BG169" s="4"/>
      <c r="BI169" s="5"/>
      <c r="BJ169" s="5"/>
      <c r="BL169" s="16"/>
      <c r="BM169" s="6"/>
      <c r="BN169" s="14"/>
      <c r="BO169" s="6"/>
      <c r="BP169" s="27"/>
      <c r="BQ169" s="22"/>
      <c r="BS169" s="37"/>
      <c r="BT169">
        <v>163</v>
      </c>
      <c r="BU169">
        <v>-6.7850858518550901</v>
      </c>
      <c r="BV169" s="5">
        <f t="shared" si="323"/>
        <v>-0.81476500540689045</v>
      </c>
      <c r="BW169" s="5">
        <f t="shared" si="324"/>
        <v>0.81476500540689045</v>
      </c>
      <c r="BX169">
        <v>-1.5217529609799401</v>
      </c>
      <c r="BY169" s="16">
        <f t="shared" si="291"/>
        <v>1521.7529609799401</v>
      </c>
      <c r="BZ169" s="5">
        <f t="shared" si="292"/>
        <v>3.5666085022967344</v>
      </c>
      <c r="CA169" s="16">
        <f t="shared" si="306"/>
        <v>38043.824024498499</v>
      </c>
      <c r="CB169" s="5">
        <f t="shared" si="307"/>
        <v>3.5666085022967344</v>
      </c>
      <c r="CC169" s="14">
        <f t="shared" si="293"/>
        <v>2.0369125135172261E-2</v>
      </c>
      <c r="CD169" s="6">
        <f t="shared" si="308"/>
        <v>0.17509875748851458</v>
      </c>
      <c r="CE169" s="4"/>
      <c r="CF169" s="4"/>
      <c r="CG169" s="5"/>
      <c r="CH169" s="5"/>
      <c r="CI169" s="4"/>
      <c r="CJ169" s="16"/>
      <c r="CK169" s="6"/>
      <c r="CL169" s="6"/>
      <c r="CM169" s="6"/>
      <c r="CN169" s="4"/>
      <c r="CO169" s="4"/>
      <c r="CP169" s="5"/>
      <c r="CQ169" s="5"/>
      <c r="CR169" s="4"/>
      <c r="CS169" s="16"/>
      <c r="CT169" s="6"/>
      <c r="CU169" s="6"/>
      <c r="CV169" s="6"/>
      <c r="CW169" s="27"/>
      <c r="CX169" s="22"/>
      <c r="CZ169" s="37"/>
      <c r="DA169" s="1"/>
      <c r="DB169" s="1"/>
      <c r="DC169" s="5"/>
      <c r="DD169" s="5"/>
      <c r="DE169" s="5"/>
      <c r="DF169" s="16"/>
      <c r="DG169" s="5"/>
      <c r="DH169" s="16"/>
      <c r="DI169" s="5"/>
      <c r="DJ169" s="14"/>
      <c r="DK169" s="6"/>
      <c r="DL169" s="4"/>
      <c r="DM169" s="4"/>
      <c r="DN169" s="5"/>
      <c r="DO169" s="5"/>
      <c r="DP169" s="4"/>
      <c r="DQ169" s="16"/>
      <c r="DR169" s="6"/>
      <c r="DS169" s="6"/>
      <c r="DT169" s="6"/>
      <c r="DU169" s="4"/>
      <c r="DV169" s="4"/>
      <c r="DW169" s="5"/>
      <c r="DX169" s="5"/>
      <c r="DY169" s="4"/>
      <c r="DZ169" s="16"/>
      <c r="EA169" s="6"/>
      <c r="EB169" s="6"/>
      <c r="EC169" s="6"/>
      <c r="ED169" s="27"/>
      <c r="EE169" s="22"/>
      <c r="EG169" s="37"/>
      <c r="EH169" s="1"/>
      <c r="EI169" s="1"/>
      <c r="EJ169" s="5"/>
      <c r="EK169" s="5"/>
      <c r="EL169" s="5"/>
      <c r="EM169" s="16"/>
      <c r="EN169" s="5"/>
      <c r="EO169" s="16"/>
      <c r="EP169" s="5"/>
      <c r="EQ169" s="14"/>
      <c r="ER169" s="6"/>
      <c r="ES169" s="4"/>
      <c r="ET169" s="4"/>
      <c r="EU169" s="5"/>
      <c r="EV169" s="5"/>
      <c r="EW169" s="4"/>
      <c r="EX169" s="16"/>
      <c r="EY169" s="6"/>
      <c r="EZ169" s="6"/>
      <c r="FA169" s="6"/>
      <c r="FB169" s="4"/>
      <c r="FC169" s="4"/>
      <c r="FD169" s="5"/>
      <c r="FE169" s="5"/>
      <c r="FF169" s="4"/>
      <c r="FG169" s="16"/>
      <c r="FH169" s="6"/>
      <c r="FI169" s="6"/>
      <c r="FJ169" s="6"/>
      <c r="FK169" s="27"/>
      <c r="FL169" s="22"/>
      <c r="FN169" s="37"/>
    </row>
    <row r="170" spans="6:170" x14ac:dyDescent="0.25">
      <c r="F170" s="1">
        <v>164</v>
      </c>
      <c r="G170" s="1">
        <v>-6.763207873532</v>
      </c>
      <c r="H170" s="5">
        <f t="shared" si="329"/>
        <v>-0.54672524216407048</v>
      </c>
      <c r="I170" s="5">
        <f t="shared" si="330"/>
        <v>0.54672524216407048</v>
      </c>
      <c r="J170" s="5">
        <v>-1.95809602737427</v>
      </c>
      <c r="K170" s="16">
        <f t="shared" si="285"/>
        <v>1958.0960273742701</v>
      </c>
      <c r="L170" s="5">
        <f t="shared" si="286"/>
        <v>4.5892875641584459</v>
      </c>
      <c r="M170" s="16">
        <f t="shared" si="297"/>
        <v>48952.400684356755</v>
      </c>
      <c r="N170" s="5">
        <f t="shared" si="298"/>
        <v>4.5892875641584459</v>
      </c>
      <c r="O170" s="14">
        <f t="shared" si="287"/>
        <v>1.3668131054101761E-2</v>
      </c>
      <c r="P170" s="6">
        <f t="shared" si="331"/>
        <v>0.33576555170512623</v>
      </c>
      <c r="Q170" s="4"/>
      <c r="R170" s="4"/>
      <c r="S170" s="5"/>
      <c r="T170" s="5"/>
      <c r="U170" s="4"/>
      <c r="V170" s="16"/>
      <c r="W170" s="6"/>
      <c r="X170" s="6"/>
      <c r="Y170" s="6"/>
      <c r="Z170" s="4"/>
      <c r="AA170" s="4"/>
      <c r="AB170" s="5"/>
      <c r="AC170" s="5"/>
      <c r="AD170" s="4"/>
      <c r="AE170" s="16"/>
      <c r="AF170" s="6"/>
      <c r="AG170" s="6"/>
      <c r="AH170" s="6"/>
      <c r="AI170" s="27"/>
      <c r="AJ170" s="22"/>
      <c r="AM170">
        <v>164</v>
      </c>
      <c r="AN170">
        <v>-6.7953904240693603</v>
      </c>
      <c r="AO170" s="5">
        <f t="shared" si="316"/>
        <v>-0.54641054826143076</v>
      </c>
      <c r="AP170" s="5">
        <f t="shared" si="317"/>
        <v>0.54641054826143076</v>
      </c>
      <c r="AQ170">
        <v>-2.5970695540309001</v>
      </c>
      <c r="AR170" s="16">
        <f t="shared" si="332"/>
        <v>2597.0695540309002</v>
      </c>
      <c r="AS170" s="5">
        <f t="shared" si="333"/>
        <v>6.0868817672599231</v>
      </c>
      <c r="AT170" s="16">
        <f t="shared" si="300"/>
        <v>64926.738850772505</v>
      </c>
      <c r="AU170" s="5">
        <f t="shared" si="301"/>
        <v>6.0868817672599222</v>
      </c>
      <c r="AV170" s="14">
        <f t="shared" si="334"/>
        <v>1.366026370653577E-2</v>
      </c>
      <c r="AW170" s="6">
        <f t="shared" si="302"/>
        <v>0.4455903559422244</v>
      </c>
      <c r="AX170" s="4"/>
      <c r="AY170" s="4"/>
      <c r="AZ170" s="5"/>
      <c r="BA170" s="5"/>
      <c r="BB170" s="4"/>
      <c r="BC170" s="16"/>
      <c r="BD170" s="6"/>
      <c r="BE170" s="6"/>
      <c r="BF170" s="6"/>
      <c r="BG170" s="4"/>
      <c r="BI170" s="5"/>
      <c r="BJ170" s="5"/>
      <c r="BL170" s="16"/>
      <c r="BM170" s="6"/>
      <c r="BN170" s="14"/>
      <c r="BO170" s="6"/>
      <c r="BP170" s="27"/>
      <c r="BQ170" s="22"/>
      <c r="BS170" s="37"/>
      <c r="BT170">
        <v>164</v>
      </c>
      <c r="BU170">
        <v>-6.7900475660775603</v>
      </c>
      <c r="BV170" s="5">
        <f t="shared" si="323"/>
        <v>-0.81972671962936072</v>
      </c>
      <c r="BW170" s="5">
        <f t="shared" si="324"/>
        <v>0.81972671962936072</v>
      </c>
      <c r="BX170">
        <v>-1.5225423499941799</v>
      </c>
      <c r="BY170" s="16">
        <f t="shared" si="291"/>
        <v>1522.5423499941799</v>
      </c>
      <c r="BZ170" s="5">
        <f t="shared" si="292"/>
        <v>3.5684586327988592</v>
      </c>
      <c r="CA170" s="16">
        <f t="shared" si="306"/>
        <v>38063.558749854499</v>
      </c>
      <c r="CB170" s="5">
        <f t="shared" si="307"/>
        <v>3.5684586327988597</v>
      </c>
      <c r="CC170" s="14">
        <f t="shared" si="293"/>
        <v>2.0493167990734019E-2</v>
      </c>
      <c r="CD170" s="6">
        <f t="shared" si="308"/>
        <v>0.1741291846342321</v>
      </c>
      <c r="CE170" s="4"/>
      <c r="CF170" s="4"/>
      <c r="CG170" s="5"/>
      <c r="CH170" s="5"/>
      <c r="CI170" s="4"/>
      <c r="CJ170" s="16"/>
      <c r="CK170" s="6"/>
      <c r="CL170" s="6"/>
      <c r="CM170" s="6"/>
      <c r="CN170" s="4"/>
      <c r="CO170" s="4"/>
      <c r="CP170" s="5"/>
      <c r="CQ170" s="5"/>
      <c r="CR170" s="4"/>
      <c r="CS170" s="16"/>
      <c r="CT170" s="6"/>
      <c r="CU170" s="6"/>
      <c r="CV170" s="6"/>
      <c r="CW170" s="27"/>
      <c r="CX170" s="22"/>
      <c r="CZ170" s="37"/>
      <c r="DA170" s="1"/>
      <c r="DB170" s="1"/>
      <c r="DC170" s="5"/>
      <c r="DD170" s="5"/>
      <c r="DE170" s="5"/>
      <c r="DF170" s="16"/>
      <c r="DG170" s="5"/>
      <c r="DH170" s="16"/>
      <c r="DI170" s="5"/>
      <c r="DJ170" s="14"/>
      <c r="DK170" s="6"/>
      <c r="DL170" s="4"/>
      <c r="DM170" s="4"/>
      <c r="DN170" s="5"/>
      <c r="DO170" s="5"/>
      <c r="DP170" s="4"/>
      <c r="DQ170" s="16"/>
      <c r="DR170" s="6"/>
      <c r="DS170" s="6"/>
      <c r="DT170" s="6"/>
      <c r="DU170" s="4"/>
      <c r="DV170" s="4"/>
      <c r="DW170" s="5"/>
      <c r="DX170" s="5"/>
      <c r="DY170" s="4"/>
      <c r="DZ170" s="16"/>
      <c r="EA170" s="6"/>
      <c r="EB170" s="6"/>
      <c r="EC170" s="6"/>
      <c r="ED170" s="27"/>
      <c r="EE170" s="22"/>
      <c r="EG170" s="37"/>
      <c r="EH170" s="1"/>
      <c r="EI170" s="1"/>
      <c r="EJ170" s="5"/>
      <c r="EK170" s="5"/>
      <c r="EL170" s="5"/>
      <c r="EM170" s="16"/>
      <c r="EN170" s="5"/>
      <c r="EO170" s="16"/>
      <c r="EP170" s="5"/>
      <c r="EQ170" s="14"/>
      <c r="ER170" s="6"/>
      <c r="ES170" s="4"/>
      <c r="ET170" s="4"/>
      <c r="EU170" s="5"/>
      <c r="EV170" s="5"/>
      <c r="EW170" s="4"/>
      <c r="EX170" s="16"/>
      <c r="EY170" s="6"/>
      <c r="EZ170" s="6"/>
      <c r="FA170" s="6"/>
      <c r="FB170" s="4"/>
      <c r="FC170" s="4"/>
      <c r="FD170" s="5"/>
      <c r="FE170" s="5"/>
      <c r="FF170" s="4"/>
      <c r="FG170" s="16"/>
      <c r="FH170" s="6"/>
      <c r="FI170" s="6"/>
      <c r="FJ170" s="6"/>
      <c r="FK170" s="27"/>
      <c r="FL170" s="22"/>
      <c r="FN170" s="37"/>
    </row>
    <row r="171" spans="6:170" x14ac:dyDescent="0.25">
      <c r="F171" s="1">
        <v>165</v>
      </c>
      <c r="G171" s="1">
        <v>-6.7663351150857798</v>
      </c>
      <c r="H171" s="5">
        <f t="shared" si="329"/>
        <v>-0.54985248371785023</v>
      </c>
      <c r="I171" s="5">
        <f t="shared" si="330"/>
        <v>0.54985248371785023</v>
      </c>
      <c r="J171" s="5">
        <v>-1.97565723210573</v>
      </c>
      <c r="K171" s="16">
        <f t="shared" si="285"/>
        <v>1975.6572321057299</v>
      </c>
      <c r="L171" s="5">
        <f t="shared" si="286"/>
        <v>4.6304466377478048</v>
      </c>
      <c r="M171" s="16">
        <f t="shared" si="297"/>
        <v>49391.430802643248</v>
      </c>
      <c r="N171" s="5">
        <f t="shared" si="298"/>
        <v>4.6304466377478048</v>
      </c>
      <c r="O171" s="14">
        <f t="shared" si="287"/>
        <v>1.3746312092946255E-2</v>
      </c>
      <c r="P171" s="6">
        <f t="shared" si="331"/>
        <v>0.33685010251759517</v>
      </c>
      <c r="Q171" s="4"/>
      <c r="R171" s="4"/>
      <c r="S171" s="5"/>
      <c r="T171" s="5"/>
      <c r="U171" s="4"/>
      <c r="V171" s="16"/>
      <c r="W171" s="6"/>
      <c r="X171" s="6"/>
      <c r="Y171" s="6"/>
      <c r="Z171" s="4"/>
      <c r="AA171" s="4"/>
      <c r="AB171" s="5"/>
      <c r="AC171" s="5"/>
      <c r="AD171" s="4"/>
      <c r="AE171" s="16"/>
      <c r="AF171" s="6"/>
      <c r="AG171" s="6"/>
      <c r="AH171" s="6"/>
      <c r="AI171" s="27"/>
      <c r="AJ171" s="22"/>
      <c r="AM171">
        <v>165</v>
      </c>
      <c r="AN171">
        <v>-6.79872111304259</v>
      </c>
      <c r="AO171" s="5">
        <f t="shared" si="316"/>
        <v>-0.5497412372346604</v>
      </c>
      <c r="AP171" s="5">
        <f t="shared" si="317"/>
        <v>0.5497412372346604</v>
      </c>
      <c r="AQ171">
        <v>-2.6407662779092802</v>
      </c>
      <c r="AR171" s="16">
        <f t="shared" si="332"/>
        <v>2640.7662779092802</v>
      </c>
      <c r="AS171" s="5">
        <f t="shared" si="333"/>
        <v>6.189295963849875</v>
      </c>
      <c r="AT171" s="16">
        <f t="shared" si="300"/>
        <v>66019.156947732001</v>
      </c>
      <c r="AU171" s="5">
        <f t="shared" si="301"/>
        <v>6.189295963849875</v>
      </c>
      <c r="AV171" s="14">
        <f t="shared" si="334"/>
        <v>1.3743530930866509E-2</v>
      </c>
      <c r="AW171" s="6">
        <f t="shared" si="302"/>
        <v>0.45034249167725698</v>
      </c>
      <c r="AX171" s="4"/>
      <c r="AY171" s="4"/>
      <c r="AZ171" s="5"/>
      <c r="BA171" s="5"/>
      <c r="BB171" s="4"/>
      <c r="BC171" s="16"/>
      <c r="BD171" s="6"/>
      <c r="BE171" s="6"/>
      <c r="BF171" s="6"/>
      <c r="BG171" s="4"/>
      <c r="BI171" s="5"/>
      <c r="BJ171" s="5"/>
      <c r="BL171" s="16"/>
      <c r="BM171" s="6"/>
      <c r="BN171" s="14"/>
      <c r="BO171" s="6"/>
      <c r="BP171" s="27"/>
      <c r="BQ171" s="22"/>
      <c r="BS171" s="37"/>
      <c r="BT171">
        <v>165</v>
      </c>
      <c r="BU171">
        <v>-6.7952020175097001</v>
      </c>
      <c r="BV171" s="5">
        <f t="shared" si="323"/>
        <v>-0.8248811710615005</v>
      </c>
      <c r="BW171" s="5">
        <f t="shared" si="324"/>
        <v>0.8248811710615005</v>
      </c>
      <c r="BX171">
        <v>-1.5232017263770099</v>
      </c>
      <c r="BY171" s="16">
        <f t="shared" si="291"/>
        <v>1523.2017263770099</v>
      </c>
      <c r="BZ171" s="5">
        <f t="shared" si="292"/>
        <v>3.5700040461961167</v>
      </c>
      <c r="CA171" s="16">
        <f t="shared" si="306"/>
        <v>38080.043159425244</v>
      </c>
      <c r="CB171" s="5">
        <f t="shared" si="307"/>
        <v>3.5700040461961167</v>
      </c>
      <c r="CC171" s="14">
        <f t="shared" si="293"/>
        <v>2.0622029276537512E-2</v>
      </c>
      <c r="CD171" s="6">
        <f t="shared" si="308"/>
        <v>0.17311604005226827</v>
      </c>
      <c r="CE171" s="4"/>
      <c r="CF171" s="4"/>
      <c r="CG171" s="5"/>
      <c r="CH171" s="5"/>
      <c r="CI171" s="4"/>
      <c r="CJ171" s="16"/>
      <c r="CK171" s="6"/>
      <c r="CL171" s="6"/>
      <c r="CM171" s="6"/>
      <c r="CN171" s="4"/>
      <c r="CO171" s="4"/>
      <c r="CP171" s="5"/>
      <c r="CQ171" s="5"/>
      <c r="CR171" s="4"/>
      <c r="CS171" s="16"/>
      <c r="CT171" s="6"/>
      <c r="CU171" s="6"/>
      <c r="CV171" s="6"/>
      <c r="CW171" s="27"/>
      <c r="CX171" s="22"/>
      <c r="CZ171" s="37"/>
      <c r="DA171" s="1"/>
      <c r="DB171" s="1"/>
      <c r="DC171" s="5"/>
      <c r="DD171" s="5"/>
      <c r="DE171" s="5"/>
      <c r="DF171" s="16"/>
      <c r="DG171" s="5"/>
      <c r="DH171" s="16"/>
      <c r="DI171" s="5"/>
      <c r="DJ171" s="14"/>
      <c r="DK171" s="6"/>
      <c r="DL171" s="4"/>
      <c r="DM171" s="4"/>
      <c r="DN171" s="5"/>
      <c r="DO171" s="5"/>
      <c r="DP171" s="4"/>
      <c r="DQ171" s="16"/>
      <c r="DR171" s="6"/>
      <c r="DS171" s="6"/>
      <c r="DT171" s="6"/>
      <c r="DU171" s="4"/>
      <c r="DV171" s="4"/>
      <c r="DW171" s="5"/>
      <c r="DX171" s="5"/>
      <c r="DY171" s="4"/>
      <c r="DZ171" s="16"/>
      <c r="EA171" s="6"/>
      <c r="EB171" s="6"/>
      <c r="EC171" s="6"/>
      <c r="ED171" s="27"/>
      <c r="EE171" s="22"/>
      <c r="EG171" s="37"/>
      <c r="EH171" s="1"/>
      <c r="EI171" s="1"/>
      <c r="EJ171" s="5"/>
      <c r="EK171" s="5"/>
      <c r="EL171" s="5"/>
      <c r="EM171" s="16"/>
      <c r="EN171" s="5"/>
      <c r="EO171" s="16"/>
      <c r="EP171" s="5"/>
      <c r="EQ171" s="14"/>
      <c r="ER171" s="6"/>
      <c r="ES171" s="4"/>
      <c r="ET171" s="4"/>
      <c r="EU171" s="5"/>
      <c r="EV171" s="5"/>
      <c r="EW171" s="4"/>
      <c r="EX171" s="16"/>
      <c r="EY171" s="6"/>
      <c r="EZ171" s="6"/>
      <c r="FA171" s="6"/>
      <c r="FB171" s="4"/>
      <c r="FC171" s="4"/>
      <c r="FD171" s="5"/>
      <c r="FE171" s="5"/>
      <c r="FF171" s="4"/>
      <c r="FG171" s="16"/>
      <c r="FH171" s="6"/>
      <c r="FI171" s="6"/>
      <c r="FJ171" s="6"/>
      <c r="FK171" s="27"/>
      <c r="FL171" s="22"/>
      <c r="FN171" s="37"/>
    </row>
    <row r="172" spans="6:170" x14ac:dyDescent="0.25">
      <c r="F172" s="1">
        <v>166</v>
      </c>
      <c r="G172" s="1">
        <v>-6.7710356864544297</v>
      </c>
      <c r="H172" s="5">
        <f t="shared" si="329"/>
        <v>-0.5545530550865001</v>
      </c>
      <c r="I172" s="5">
        <f t="shared" si="330"/>
        <v>0.5545530550865001</v>
      </c>
      <c r="J172" s="5">
        <v>-2.01418902724981</v>
      </c>
      <c r="K172" s="16">
        <f t="shared" si="285"/>
        <v>2014.1890272498099</v>
      </c>
      <c r="L172" s="5">
        <f t="shared" si="286"/>
        <v>4.7207555326167423</v>
      </c>
      <c r="M172" s="16">
        <f t="shared" si="297"/>
        <v>50354.725681245247</v>
      </c>
      <c r="N172" s="5">
        <f t="shared" si="298"/>
        <v>4.7207555326167423</v>
      </c>
      <c r="O172" s="14">
        <f t="shared" si="287"/>
        <v>1.3863826377162502E-2</v>
      </c>
      <c r="P172" s="6">
        <f t="shared" si="331"/>
        <v>0.34050884685003791</v>
      </c>
      <c r="Q172" s="4"/>
      <c r="R172" s="4"/>
      <c r="S172" s="5"/>
      <c r="T172" s="5"/>
      <c r="U172" s="4"/>
      <c r="V172" s="16"/>
      <c r="W172" s="6"/>
      <c r="X172" s="6"/>
      <c r="Y172" s="6"/>
      <c r="Z172" s="4"/>
      <c r="AA172" s="4"/>
      <c r="AB172" s="5"/>
      <c r="AC172" s="5"/>
      <c r="AD172" s="4"/>
      <c r="AE172" s="16"/>
      <c r="AF172" s="6"/>
      <c r="AG172" s="6"/>
      <c r="AH172" s="6"/>
      <c r="AI172" s="27"/>
      <c r="AJ172" s="22"/>
      <c r="AM172">
        <v>166</v>
      </c>
      <c r="AN172">
        <v>-6.8022163201510804</v>
      </c>
      <c r="AO172" s="5">
        <f t="shared" si="316"/>
        <v>-0.55323644434315078</v>
      </c>
      <c r="AP172" s="5">
        <f t="shared" si="317"/>
        <v>0.55323644434315078</v>
      </c>
      <c r="AQ172">
        <v>-2.687843516469</v>
      </c>
      <c r="AR172" s="16">
        <f t="shared" si="332"/>
        <v>2687.843516469</v>
      </c>
      <c r="AS172" s="5">
        <f t="shared" si="333"/>
        <v>6.2996332417242193</v>
      </c>
      <c r="AT172" s="16">
        <f t="shared" si="300"/>
        <v>67196.087911725001</v>
      </c>
      <c r="AU172" s="5">
        <f t="shared" si="301"/>
        <v>6.2996332417242193</v>
      </c>
      <c r="AV172" s="14">
        <f t="shared" si="334"/>
        <v>1.3830911108578769E-2</v>
      </c>
      <c r="AW172" s="6">
        <f t="shared" si="302"/>
        <v>0.45547492802674477</v>
      </c>
      <c r="AX172" s="4"/>
      <c r="AY172" s="4"/>
      <c r="AZ172" s="5"/>
      <c r="BA172" s="5"/>
      <c r="BB172" s="4"/>
      <c r="BC172" s="16"/>
      <c r="BD172" s="6"/>
      <c r="BE172" s="6"/>
      <c r="BF172" s="6"/>
      <c r="BG172" s="4"/>
      <c r="BI172" s="5"/>
      <c r="BJ172" s="5"/>
      <c r="BL172" s="16"/>
      <c r="BM172" s="6"/>
      <c r="BN172" s="14"/>
      <c r="BO172" s="6"/>
      <c r="BP172" s="27"/>
      <c r="BQ172" s="22"/>
      <c r="BS172" s="37"/>
      <c r="BT172">
        <v>166</v>
      </c>
      <c r="BU172">
        <v>-6.8001037545574698</v>
      </c>
      <c r="BV172" s="5">
        <f t="shared" si="323"/>
        <v>-0.82978290810927025</v>
      </c>
      <c r="BW172" s="5">
        <f t="shared" si="324"/>
        <v>0.82978290810927025</v>
      </c>
      <c r="BX172">
        <v>-1.52685064822435</v>
      </c>
      <c r="BY172" s="16">
        <f t="shared" si="291"/>
        <v>1526.8506482243499</v>
      </c>
      <c r="BZ172" s="5">
        <f t="shared" si="292"/>
        <v>3.5785562067758203</v>
      </c>
      <c r="CA172" s="16">
        <f t="shared" si="306"/>
        <v>38171.26620560875</v>
      </c>
      <c r="CB172" s="5">
        <f t="shared" si="307"/>
        <v>3.5785562067758203</v>
      </c>
      <c r="CC172" s="14">
        <f t="shared" si="293"/>
        <v>2.0744572702731758E-2</v>
      </c>
      <c r="CD172" s="6">
        <f t="shared" si="308"/>
        <v>0.17250566006137003</v>
      </c>
      <c r="CE172" s="4"/>
      <c r="CF172" s="4"/>
      <c r="CG172" s="5"/>
      <c r="CH172" s="5"/>
      <c r="CI172" s="4"/>
      <c r="CJ172" s="16"/>
      <c r="CK172" s="6"/>
      <c r="CL172" s="6"/>
      <c r="CM172" s="6"/>
      <c r="CN172" s="4"/>
      <c r="CO172" s="4"/>
      <c r="CP172" s="5"/>
      <c r="CQ172" s="5"/>
      <c r="CR172" s="4"/>
      <c r="CS172" s="16"/>
      <c r="CT172" s="6"/>
      <c r="CU172" s="6"/>
      <c r="CV172" s="6"/>
      <c r="CW172" s="27"/>
      <c r="CX172" s="22"/>
      <c r="CZ172" s="37"/>
      <c r="DA172" s="1"/>
      <c r="DB172" s="1"/>
      <c r="DC172" s="5"/>
      <c r="DD172" s="5"/>
      <c r="DE172" s="5"/>
      <c r="DF172" s="16"/>
      <c r="DG172" s="5"/>
      <c r="DH172" s="16"/>
      <c r="DI172" s="5"/>
      <c r="DJ172" s="14"/>
      <c r="DK172" s="6"/>
      <c r="DL172" s="4"/>
      <c r="DM172" s="4"/>
      <c r="DN172" s="5"/>
      <c r="DO172" s="5"/>
      <c r="DP172" s="4"/>
      <c r="DQ172" s="16"/>
      <c r="DR172" s="6"/>
      <c r="DS172" s="6"/>
      <c r="DT172" s="6"/>
      <c r="DU172" s="4"/>
      <c r="DV172" s="4"/>
      <c r="DW172" s="5"/>
      <c r="DX172" s="5"/>
      <c r="DY172" s="4"/>
      <c r="DZ172" s="16"/>
      <c r="EA172" s="6"/>
      <c r="EB172" s="6"/>
      <c r="EC172" s="6"/>
      <c r="ED172" s="27"/>
      <c r="EE172" s="22"/>
      <c r="EG172" s="37"/>
      <c r="EH172" s="1"/>
      <c r="EI172" s="1"/>
      <c r="EJ172" s="5"/>
      <c r="EK172" s="5"/>
      <c r="EL172" s="5"/>
      <c r="EM172" s="16"/>
      <c r="EN172" s="5"/>
      <c r="EO172" s="16"/>
      <c r="EP172" s="5"/>
      <c r="EQ172" s="14"/>
      <c r="ER172" s="6"/>
      <c r="ES172" s="4"/>
      <c r="ET172" s="4"/>
      <c r="EU172" s="5"/>
      <c r="EV172" s="5"/>
      <c r="EW172" s="4"/>
      <c r="EX172" s="16"/>
      <c r="EY172" s="6"/>
      <c r="EZ172" s="6"/>
      <c r="FA172" s="6"/>
      <c r="FB172" s="4"/>
      <c r="FC172" s="4"/>
      <c r="FD172" s="5"/>
      <c r="FE172" s="5"/>
      <c r="FF172" s="4"/>
      <c r="FG172" s="16"/>
      <c r="FH172" s="6"/>
      <c r="FI172" s="6"/>
      <c r="FJ172" s="6"/>
      <c r="FK172" s="27"/>
      <c r="FL172" s="22"/>
      <c r="FN172" s="37"/>
    </row>
    <row r="173" spans="6:170" x14ac:dyDescent="0.25">
      <c r="F173" s="1">
        <v>167</v>
      </c>
      <c r="G173" s="1">
        <v>-6.7736754271992501</v>
      </c>
      <c r="H173" s="5">
        <f t="shared" si="329"/>
        <v>-0.55719279583132053</v>
      </c>
      <c r="I173" s="5">
        <f t="shared" si="330"/>
        <v>0.55719279583132053</v>
      </c>
      <c r="J173" s="5">
        <v>-2.02230252325535</v>
      </c>
      <c r="K173" s="16">
        <f t="shared" si="285"/>
        <v>2022.30252325535</v>
      </c>
      <c r="L173" s="5">
        <f t="shared" si="286"/>
        <v>4.7397715388797259</v>
      </c>
      <c r="M173" s="16">
        <f t="shared" si="297"/>
        <v>50557.563081383749</v>
      </c>
      <c r="N173" s="5">
        <f t="shared" si="298"/>
        <v>4.7397715388797268</v>
      </c>
      <c r="O173" s="14">
        <f t="shared" si="287"/>
        <v>1.3929819895783013E-2</v>
      </c>
      <c r="P173" s="6">
        <f t="shared" si="331"/>
        <v>0.34026079119045904</v>
      </c>
      <c r="Q173" s="4"/>
      <c r="R173" s="4"/>
      <c r="S173" s="5"/>
      <c r="T173" s="5"/>
      <c r="U173" s="4"/>
      <c r="V173" s="16"/>
      <c r="W173" s="6"/>
      <c r="X173" s="6"/>
      <c r="Y173" s="6"/>
      <c r="Z173" s="4"/>
      <c r="AA173" s="4"/>
      <c r="AB173" s="5"/>
      <c r="AC173" s="5"/>
      <c r="AD173" s="4"/>
      <c r="AE173" s="16"/>
      <c r="AF173" s="6"/>
      <c r="AG173" s="6"/>
      <c r="AH173" s="6"/>
      <c r="AI173" s="27"/>
      <c r="AJ173" s="22"/>
      <c r="AM173">
        <v>167</v>
      </c>
      <c r="AN173">
        <v>-6.8056379062089496</v>
      </c>
      <c r="AO173" s="5">
        <f t="shared" si="316"/>
        <v>-0.55665803040102002</v>
      </c>
      <c r="AP173" s="5">
        <f t="shared" si="317"/>
        <v>0.55665803040102002</v>
      </c>
      <c r="AQ173">
        <v>-2.7303295210003902</v>
      </c>
      <c r="AR173" s="16">
        <f t="shared" si="332"/>
        <v>2730.3295210003903</v>
      </c>
      <c r="AS173" s="5">
        <f t="shared" si="333"/>
        <v>6.3992098148446654</v>
      </c>
      <c r="AT173" s="16">
        <f t="shared" si="300"/>
        <v>68258.238025009763</v>
      </c>
      <c r="AU173" s="5">
        <f t="shared" si="301"/>
        <v>6.3992098148446654</v>
      </c>
      <c r="AV173" s="14">
        <f t="shared" si="334"/>
        <v>1.3916450760025501E-2</v>
      </c>
      <c r="AW173" s="6">
        <f t="shared" si="302"/>
        <v>0.45983059367595097</v>
      </c>
      <c r="AX173" s="4"/>
      <c r="AY173" s="4"/>
      <c r="AZ173" s="5"/>
      <c r="BA173" s="5"/>
      <c r="BB173" s="4"/>
      <c r="BC173" s="16"/>
      <c r="BD173" s="6"/>
      <c r="BE173" s="6"/>
      <c r="BF173" s="6"/>
      <c r="BG173" s="4"/>
      <c r="BI173" s="5"/>
      <c r="BJ173" s="5"/>
      <c r="BL173" s="16"/>
      <c r="BM173" s="6"/>
      <c r="BN173" s="14"/>
      <c r="BO173" s="6"/>
      <c r="BP173" s="27"/>
      <c r="BQ173" s="22"/>
      <c r="BS173" s="37"/>
      <c r="BT173">
        <v>167</v>
      </c>
      <c r="BU173">
        <v>-6.8050072145520204</v>
      </c>
      <c r="BV173" s="5">
        <f t="shared" si="323"/>
        <v>-0.8346863681038208</v>
      </c>
      <c r="BW173" s="5">
        <f t="shared" si="324"/>
        <v>0.8346863681038208</v>
      </c>
      <c r="BX173">
        <v>-1.54744684696198</v>
      </c>
      <c r="BY173" s="16">
        <f t="shared" si="291"/>
        <v>1547.4468469619799</v>
      </c>
      <c r="BZ173" s="5">
        <f t="shared" si="292"/>
        <v>3.6268285475671398</v>
      </c>
      <c r="CA173" s="16">
        <f t="shared" si="306"/>
        <v>38686.171174049494</v>
      </c>
      <c r="CB173" s="5">
        <f t="shared" si="307"/>
        <v>3.6268285475671402</v>
      </c>
      <c r="CC173" s="14">
        <f t="shared" si="293"/>
        <v>2.086715920259552E-2</v>
      </c>
      <c r="CD173" s="6">
        <f t="shared" si="308"/>
        <v>0.17380557230406446</v>
      </c>
      <c r="CE173" s="4"/>
      <c r="CF173" s="4"/>
      <c r="CG173" s="5"/>
      <c r="CH173" s="5"/>
      <c r="CI173" s="4"/>
      <c r="CJ173" s="16"/>
      <c r="CK173" s="6"/>
      <c r="CL173" s="6"/>
      <c r="CM173" s="6"/>
      <c r="CN173" s="4"/>
      <c r="CO173" s="4"/>
      <c r="CP173" s="5"/>
      <c r="CQ173" s="5"/>
      <c r="CR173" s="4"/>
      <c r="CS173" s="16"/>
      <c r="CT173" s="6"/>
      <c r="CU173" s="6"/>
      <c r="CV173" s="6"/>
      <c r="CW173" s="27"/>
      <c r="CX173" s="22"/>
      <c r="CZ173" s="37"/>
      <c r="DA173" s="1"/>
      <c r="DB173" s="1"/>
      <c r="DC173" s="5"/>
      <c r="DD173" s="5"/>
      <c r="DE173" s="5"/>
      <c r="DF173" s="16"/>
      <c r="DG173" s="5"/>
      <c r="DH173" s="16"/>
      <c r="DI173" s="5"/>
      <c r="DJ173" s="14"/>
      <c r="DK173" s="6"/>
      <c r="DL173" s="4"/>
      <c r="DM173" s="4"/>
      <c r="DN173" s="5"/>
      <c r="DO173" s="5"/>
      <c r="DP173" s="4"/>
      <c r="DQ173" s="16"/>
      <c r="DR173" s="6"/>
      <c r="DS173" s="6"/>
      <c r="DT173" s="6"/>
      <c r="DU173" s="4"/>
      <c r="DV173" s="4"/>
      <c r="DW173" s="5"/>
      <c r="DX173" s="5"/>
      <c r="DY173" s="4"/>
      <c r="DZ173" s="16"/>
      <c r="EA173" s="6"/>
      <c r="EB173" s="6"/>
      <c r="EC173" s="6"/>
      <c r="ED173" s="27"/>
      <c r="EE173" s="22"/>
      <c r="EG173" s="37"/>
      <c r="EH173" s="1"/>
      <c r="EI173" s="1"/>
      <c r="EJ173" s="5"/>
      <c r="EK173" s="5"/>
      <c r="EL173" s="5"/>
      <c r="EM173" s="16"/>
      <c r="EN173" s="5"/>
      <c r="EO173" s="16"/>
      <c r="EP173" s="5"/>
      <c r="EQ173" s="14"/>
      <c r="ER173" s="6"/>
      <c r="ES173" s="4"/>
      <c r="ET173" s="4"/>
      <c r="EU173" s="5"/>
      <c r="EV173" s="5"/>
      <c r="EW173" s="4"/>
      <c r="EX173" s="16"/>
      <c r="EY173" s="6"/>
      <c r="EZ173" s="6"/>
      <c r="FA173" s="6"/>
      <c r="FB173" s="4"/>
      <c r="FC173" s="4"/>
      <c r="FD173" s="5"/>
      <c r="FE173" s="5"/>
      <c r="FF173" s="4"/>
      <c r="FG173" s="16"/>
      <c r="FH173" s="6"/>
      <c r="FI173" s="6"/>
      <c r="FJ173" s="6"/>
      <c r="FK173" s="27"/>
      <c r="FL173" s="22"/>
      <c r="FN173" s="37"/>
    </row>
    <row r="174" spans="6:170" x14ac:dyDescent="0.25">
      <c r="F174" s="1">
        <v>168</v>
      </c>
      <c r="G174" s="1">
        <v>-6.7766046230045802</v>
      </c>
      <c r="H174" s="5">
        <f t="shared" si="329"/>
        <v>-0.56012199163665066</v>
      </c>
      <c r="I174" s="5">
        <f t="shared" si="330"/>
        <v>0.56012199163665066</v>
      </c>
      <c r="J174" s="5">
        <v>-2.0420880988240202</v>
      </c>
      <c r="K174" s="16">
        <f t="shared" si="285"/>
        <v>2042.0880988240201</v>
      </c>
      <c r="L174" s="5">
        <f t="shared" si="286"/>
        <v>4.7861439816187978</v>
      </c>
      <c r="M174" s="16">
        <f t="shared" si="297"/>
        <v>51052.202470600503</v>
      </c>
      <c r="N174" s="5">
        <f t="shared" si="298"/>
        <v>4.7861439816187978</v>
      </c>
      <c r="O174" s="14">
        <f t="shared" si="287"/>
        <v>1.4003049790916267E-2</v>
      </c>
      <c r="P174" s="6">
        <f t="shared" si="331"/>
        <v>0.3417929703230474</v>
      </c>
      <c r="Q174" s="4"/>
      <c r="R174" s="4"/>
      <c r="S174" s="5"/>
      <c r="T174" s="5"/>
      <c r="U174" s="4"/>
      <c r="V174" s="16"/>
      <c r="W174" s="6"/>
      <c r="X174" s="6"/>
      <c r="Y174" s="6"/>
      <c r="Z174" s="4"/>
      <c r="AA174" s="4"/>
      <c r="AB174" s="5"/>
      <c r="AC174" s="5"/>
      <c r="AD174" s="4"/>
      <c r="AE174" s="16"/>
      <c r="AF174" s="6"/>
      <c r="AG174" s="6"/>
      <c r="AH174" s="6"/>
      <c r="AI174" s="27"/>
      <c r="AJ174" s="22"/>
      <c r="AM174">
        <v>168</v>
      </c>
      <c r="AN174">
        <v>-6.8087159273639202</v>
      </c>
      <c r="AO174" s="5">
        <f t="shared" si="316"/>
        <v>-0.5597360515559906</v>
      </c>
      <c r="AP174" s="5">
        <f t="shared" si="317"/>
        <v>0.5597360515559906</v>
      </c>
      <c r="AQ174">
        <v>-2.7693305164575599</v>
      </c>
      <c r="AR174" s="16">
        <f t="shared" si="332"/>
        <v>2769.33051645756</v>
      </c>
      <c r="AS174" s="5">
        <f t="shared" si="333"/>
        <v>6.4906183979474061</v>
      </c>
      <c r="AT174" s="16">
        <f t="shared" si="300"/>
        <v>69233.262911439</v>
      </c>
      <c r="AU174" s="5">
        <f t="shared" si="301"/>
        <v>6.490618397947407</v>
      </c>
      <c r="AV174" s="14">
        <f t="shared" si="334"/>
        <v>1.3993401288899764E-2</v>
      </c>
      <c r="AW174" s="6">
        <f t="shared" si="302"/>
        <v>0.46383422185541662</v>
      </c>
      <c r="AX174" s="4"/>
      <c r="AY174" s="4"/>
      <c r="AZ174" s="5"/>
      <c r="BA174" s="5"/>
      <c r="BB174" s="4"/>
      <c r="BC174" s="16"/>
      <c r="BD174" s="6"/>
      <c r="BE174" s="6"/>
      <c r="BF174" s="6"/>
      <c r="BG174" s="4"/>
      <c r="BI174" s="5"/>
      <c r="BJ174" s="5"/>
      <c r="BL174" s="16"/>
      <c r="BM174" s="6"/>
      <c r="BN174" s="14"/>
      <c r="BO174" s="6"/>
      <c r="BP174" s="27"/>
      <c r="BQ174" s="22"/>
      <c r="BS174" s="37"/>
      <c r="BT174">
        <v>168</v>
      </c>
      <c r="BU174">
        <v>-6.8101393142420399</v>
      </c>
      <c r="BV174" s="5">
        <f t="shared" si="323"/>
        <v>-0.83981846779384028</v>
      </c>
      <c r="BW174" s="5">
        <f t="shared" si="324"/>
        <v>0.83981846779384028</v>
      </c>
      <c r="BX174">
        <v>-1.5674812719225899</v>
      </c>
      <c r="BY174" s="16">
        <f t="shared" si="291"/>
        <v>1567.4812719225899</v>
      </c>
      <c r="BZ174" s="5">
        <f t="shared" si="292"/>
        <v>3.67378423106857</v>
      </c>
      <c r="CA174" s="16">
        <f t="shared" si="306"/>
        <v>39187.031798064745</v>
      </c>
      <c r="CB174" s="5">
        <f t="shared" si="307"/>
        <v>3.67378423106857</v>
      </c>
      <c r="CC174" s="14">
        <f t="shared" si="293"/>
        <v>2.0995461694846007E-2</v>
      </c>
      <c r="CD174" s="6">
        <f t="shared" si="308"/>
        <v>0.17497992111173319</v>
      </c>
      <c r="CE174" s="4"/>
      <c r="CF174" s="4"/>
      <c r="CG174" s="5"/>
      <c r="CH174" s="5"/>
      <c r="CI174" s="4"/>
      <c r="CJ174" s="16"/>
      <c r="CK174" s="6"/>
      <c r="CL174" s="6"/>
      <c r="CM174" s="6"/>
      <c r="CN174" s="4"/>
      <c r="CO174" s="4"/>
      <c r="CP174" s="5"/>
      <c r="CQ174" s="5"/>
      <c r="CR174" s="4"/>
      <c r="CS174" s="16"/>
      <c r="CT174" s="6"/>
      <c r="CU174" s="6"/>
      <c r="CV174" s="6"/>
      <c r="CW174" s="27"/>
      <c r="CX174" s="22"/>
      <c r="CZ174" s="37"/>
      <c r="DA174" s="1"/>
      <c r="DB174" s="1"/>
      <c r="DC174" s="5"/>
      <c r="DD174" s="5"/>
      <c r="DE174" s="5"/>
      <c r="DF174" s="16"/>
      <c r="DG174" s="5"/>
      <c r="DH174" s="16"/>
      <c r="DI174" s="5"/>
      <c r="DJ174" s="14"/>
      <c r="DK174" s="6"/>
      <c r="DL174" s="4"/>
      <c r="DM174" s="4"/>
      <c r="DN174" s="5"/>
      <c r="DO174" s="5"/>
      <c r="DP174" s="4"/>
      <c r="DQ174" s="16"/>
      <c r="DR174" s="6"/>
      <c r="DS174" s="6"/>
      <c r="DT174" s="6"/>
      <c r="DU174" s="4"/>
      <c r="DV174" s="4"/>
      <c r="DW174" s="5"/>
      <c r="DX174" s="5"/>
      <c r="DY174" s="4"/>
      <c r="DZ174" s="16"/>
      <c r="EA174" s="6"/>
      <c r="EB174" s="6"/>
      <c r="EC174" s="6"/>
      <c r="ED174" s="27"/>
      <c r="EE174" s="22"/>
      <c r="EG174" s="37"/>
      <c r="EH174" s="1"/>
      <c r="EI174" s="1"/>
      <c r="EJ174" s="5"/>
      <c r="EK174" s="5"/>
      <c r="EL174" s="5"/>
      <c r="EM174" s="16"/>
      <c r="EN174" s="5"/>
      <c r="EO174" s="16"/>
      <c r="EP174" s="5"/>
      <c r="EQ174" s="14"/>
      <c r="ER174" s="6"/>
      <c r="ES174" s="4"/>
      <c r="ET174" s="4"/>
      <c r="EU174" s="5"/>
      <c r="EV174" s="5"/>
      <c r="EW174" s="4"/>
      <c r="EX174" s="16"/>
      <c r="EY174" s="6"/>
      <c r="EZ174" s="6"/>
      <c r="FA174" s="6"/>
      <c r="FB174" s="4"/>
      <c r="FC174" s="4"/>
      <c r="FD174" s="5"/>
      <c r="FE174" s="5"/>
      <c r="FF174" s="4"/>
      <c r="FG174" s="16"/>
      <c r="FH174" s="6"/>
      <c r="FI174" s="6"/>
      <c r="FJ174" s="6"/>
      <c r="FK174" s="27"/>
      <c r="FL174" s="22"/>
      <c r="FN174" s="37"/>
    </row>
    <row r="175" spans="6:170" x14ac:dyDescent="0.25">
      <c r="F175" s="1">
        <v>169</v>
      </c>
      <c r="G175" s="1">
        <v>-6.7800000854638496</v>
      </c>
      <c r="H175" s="5">
        <f t="shared" si="329"/>
        <v>-0.56351745409592002</v>
      </c>
      <c r="I175" s="5">
        <f t="shared" si="330"/>
        <v>0.56351745409592002</v>
      </c>
      <c r="J175" s="5">
        <v>-2.0655034109950101</v>
      </c>
      <c r="K175" s="16">
        <f t="shared" si="285"/>
        <v>2065.5034109950102</v>
      </c>
      <c r="L175" s="5">
        <f t="shared" si="286"/>
        <v>4.8410236195195546</v>
      </c>
      <c r="M175" s="16">
        <f t="shared" si="297"/>
        <v>51637.585274875251</v>
      </c>
      <c r="N175" s="5">
        <f t="shared" si="298"/>
        <v>4.8410236195195555</v>
      </c>
      <c r="O175" s="14">
        <f t="shared" si="287"/>
        <v>1.4087936352398E-2</v>
      </c>
      <c r="P175" s="6">
        <f t="shared" si="331"/>
        <v>0.34362900984398131</v>
      </c>
      <c r="Q175" s="4"/>
      <c r="R175" s="4"/>
      <c r="S175" s="5"/>
      <c r="T175" s="5"/>
      <c r="U175" s="4"/>
      <c r="V175" s="16"/>
      <c r="W175" s="6"/>
      <c r="X175" s="6"/>
      <c r="Y175" s="6"/>
      <c r="Z175" s="4"/>
      <c r="AA175" s="4"/>
      <c r="AB175" s="5"/>
      <c r="AC175" s="5"/>
      <c r="AD175" s="4"/>
      <c r="AE175" s="16"/>
      <c r="AF175" s="6"/>
      <c r="AG175" s="6"/>
      <c r="AH175" s="6"/>
      <c r="AI175" s="27"/>
      <c r="AJ175" s="22"/>
      <c r="AM175">
        <v>169</v>
      </c>
      <c r="AN175">
        <v>-6.81207707058579</v>
      </c>
      <c r="AO175" s="5">
        <f t="shared" si="316"/>
        <v>-0.56309719477786047</v>
      </c>
      <c r="AP175" s="5">
        <f t="shared" si="317"/>
        <v>0.56309719477786047</v>
      </c>
      <c r="AQ175">
        <v>-2.81381774693727</v>
      </c>
      <c r="AR175" s="16">
        <f t="shared" si="332"/>
        <v>2813.8177469372699</v>
      </c>
      <c r="AS175" s="5">
        <f t="shared" si="333"/>
        <v>6.5948853443842257</v>
      </c>
      <c r="AT175" s="16">
        <f t="shared" si="300"/>
        <v>70345.443673431742</v>
      </c>
      <c r="AU175" s="5">
        <f t="shared" si="301"/>
        <v>6.5948853443842266</v>
      </c>
      <c r="AV175" s="14">
        <f t="shared" si="334"/>
        <v>1.4077429869446512E-2</v>
      </c>
      <c r="AW175" s="6">
        <f t="shared" si="302"/>
        <v>0.46847225704868806</v>
      </c>
      <c r="AX175" s="4"/>
      <c r="AY175" s="4"/>
      <c r="AZ175" s="5"/>
      <c r="BA175" s="5"/>
      <c r="BB175" s="4"/>
      <c r="BC175" s="16"/>
      <c r="BD175" s="6"/>
      <c r="BE175" s="6"/>
      <c r="BF175" s="6"/>
      <c r="BG175" s="4"/>
      <c r="BI175" s="5"/>
      <c r="BJ175" s="5"/>
      <c r="BL175" s="16"/>
      <c r="BM175" s="6"/>
      <c r="BN175" s="14"/>
      <c r="BO175" s="6"/>
      <c r="BP175" s="27"/>
      <c r="BQ175" s="22"/>
      <c r="BS175" s="37"/>
      <c r="BT175">
        <v>169</v>
      </c>
      <c r="BU175">
        <v>-6.8151614247343701</v>
      </c>
      <c r="BV175" s="5">
        <f t="shared" si="323"/>
        <v>-0.84484057828617054</v>
      </c>
      <c r="BW175" s="5">
        <f t="shared" si="324"/>
        <v>0.84484057828617054</v>
      </c>
      <c r="BX175">
        <v>-1.5896990895271299</v>
      </c>
      <c r="BY175" s="16">
        <f t="shared" si="291"/>
        <v>1589.6990895271299</v>
      </c>
      <c r="BZ175" s="5">
        <f t="shared" si="292"/>
        <v>3.7258572410792103</v>
      </c>
      <c r="CA175" s="16">
        <f t="shared" si="306"/>
        <v>39742.477238178246</v>
      </c>
      <c r="CB175" s="5">
        <f t="shared" si="307"/>
        <v>3.7258572410792108</v>
      </c>
      <c r="CC175" s="14">
        <f t="shared" si="293"/>
        <v>2.1121014457154263E-2</v>
      </c>
      <c r="CD175" s="6">
        <f t="shared" si="308"/>
        <v>0.1764052218532127</v>
      </c>
      <c r="CE175" s="4"/>
      <c r="CF175" s="4"/>
      <c r="CG175" s="5"/>
      <c r="CH175" s="5"/>
      <c r="CI175" s="4"/>
      <c r="CJ175" s="16"/>
      <c r="CK175" s="6"/>
      <c r="CL175" s="6"/>
      <c r="CM175" s="6"/>
      <c r="CN175" s="4"/>
      <c r="CO175" s="4"/>
      <c r="CP175" s="5"/>
      <c r="CQ175" s="5"/>
      <c r="CR175" s="4"/>
      <c r="CS175" s="16"/>
      <c r="CT175" s="6"/>
      <c r="CU175" s="6"/>
      <c r="CV175" s="6"/>
      <c r="CW175" s="27"/>
      <c r="CX175" s="22"/>
      <c r="CZ175" s="37"/>
      <c r="DA175" s="1"/>
      <c r="DB175" s="1"/>
      <c r="DC175" s="5"/>
      <c r="DD175" s="5"/>
      <c r="DE175" s="5"/>
      <c r="DF175" s="16"/>
      <c r="DG175" s="5"/>
      <c r="DH175" s="16"/>
      <c r="DI175" s="5"/>
      <c r="DJ175" s="14"/>
      <c r="DK175" s="6"/>
      <c r="DL175" s="4"/>
      <c r="DM175" s="4"/>
      <c r="DN175" s="5"/>
      <c r="DO175" s="5"/>
      <c r="DP175" s="4"/>
      <c r="DQ175" s="16"/>
      <c r="DR175" s="6"/>
      <c r="DS175" s="6"/>
      <c r="DT175" s="6"/>
      <c r="DU175" s="4"/>
      <c r="DV175" s="4"/>
      <c r="DW175" s="5"/>
      <c r="DX175" s="5"/>
      <c r="DY175" s="4"/>
      <c r="DZ175" s="16"/>
      <c r="EA175" s="6"/>
      <c r="EB175" s="6"/>
      <c r="EC175" s="6"/>
      <c r="ED175" s="27"/>
      <c r="EE175" s="22"/>
      <c r="EG175" s="37"/>
      <c r="EH175" s="1"/>
      <c r="EI175" s="1"/>
      <c r="EJ175" s="5"/>
      <c r="EK175" s="5"/>
      <c r="EL175" s="5"/>
      <c r="EM175" s="16"/>
      <c r="EN175" s="5"/>
      <c r="EO175" s="16"/>
      <c r="EP175" s="5"/>
      <c r="EQ175" s="14"/>
      <c r="ER175" s="6"/>
      <c r="ES175" s="4"/>
      <c r="ET175" s="4"/>
      <c r="EU175" s="5"/>
      <c r="EV175" s="5"/>
      <c r="EW175" s="4"/>
      <c r="EX175" s="16"/>
      <c r="EY175" s="6"/>
      <c r="EZ175" s="6"/>
      <c r="FA175" s="6"/>
      <c r="FB175" s="4"/>
      <c r="FC175" s="4"/>
      <c r="FD175" s="5"/>
      <c r="FE175" s="5"/>
      <c r="FF175" s="4"/>
      <c r="FG175" s="16"/>
      <c r="FH175" s="6"/>
      <c r="FI175" s="6"/>
      <c r="FJ175" s="6"/>
      <c r="FK175" s="27"/>
      <c r="FL175" s="22"/>
      <c r="FN175" s="37"/>
    </row>
    <row r="176" spans="6:170" x14ac:dyDescent="0.25">
      <c r="F176" s="1">
        <v>170</v>
      </c>
      <c r="G176" s="1">
        <v>-6.7831894462342701</v>
      </c>
      <c r="H176" s="5">
        <f t="shared" si="329"/>
        <v>-0.56670681486634056</v>
      </c>
      <c r="I176" s="5">
        <f t="shared" si="330"/>
        <v>0.56670681486634056</v>
      </c>
      <c r="J176" s="5">
        <v>-2.0848197862505899</v>
      </c>
      <c r="K176" s="16">
        <f t="shared" si="285"/>
        <v>2084.8197862505899</v>
      </c>
      <c r="L176" s="5">
        <f t="shared" si="286"/>
        <v>4.8862963740248198</v>
      </c>
      <c r="M176" s="16">
        <f t="shared" si="297"/>
        <v>52120.494656264746</v>
      </c>
      <c r="N176" s="5">
        <f t="shared" si="298"/>
        <v>4.8862963740248198</v>
      </c>
      <c r="O176" s="14">
        <f t="shared" si="287"/>
        <v>1.4167670371658513E-2</v>
      </c>
      <c r="P176" s="6">
        <f t="shared" si="331"/>
        <v>0.34489060274860239</v>
      </c>
      <c r="Q176" s="4"/>
      <c r="R176" s="4"/>
      <c r="S176" s="5"/>
      <c r="T176" s="5"/>
      <c r="U176" s="4"/>
      <c r="V176" s="16"/>
      <c r="W176" s="6"/>
      <c r="X176" s="6"/>
      <c r="Y176" s="6"/>
      <c r="Z176" s="4"/>
      <c r="AA176" s="4"/>
      <c r="AB176" s="5"/>
      <c r="AC176" s="5"/>
      <c r="AD176" s="4"/>
      <c r="AE176" s="16"/>
      <c r="AF176" s="6"/>
      <c r="AG176" s="6"/>
      <c r="AH176" s="6"/>
      <c r="AI176" s="27"/>
      <c r="AJ176" s="22"/>
      <c r="AM176">
        <v>170</v>
      </c>
      <c r="AN176">
        <v>-6.8154308097930896</v>
      </c>
      <c r="AO176" s="5">
        <f t="shared" si="316"/>
        <v>-0.56645093398516</v>
      </c>
      <c r="AP176" s="5">
        <f t="shared" si="317"/>
        <v>0.56645093398516</v>
      </c>
      <c r="AQ176">
        <v>-2.85699926316738</v>
      </c>
      <c r="AR176" s="16">
        <f t="shared" si="332"/>
        <v>2856.9992631673799</v>
      </c>
      <c r="AS176" s="5">
        <f t="shared" si="333"/>
        <v>6.6960920230485472</v>
      </c>
      <c r="AT176" s="16">
        <f t="shared" si="300"/>
        <v>71424.981579184503</v>
      </c>
      <c r="AU176" s="5">
        <f t="shared" si="301"/>
        <v>6.6960920230485472</v>
      </c>
      <c r="AV176" s="14">
        <f t="shared" si="334"/>
        <v>1.4161273349629E-2</v>
      </c>
      <c r="AW176" s="6">
        <f t="shared" si="302"/>
        <v>0.47284533373010368</v>
      </c>
      <c r="AX176" s="4"/>
      <c r="AY176" s="4"/>
      <c r="AZ176" s="5"/>
      <c r="BA176" s="5"/>
      <c r="BB176" s="4"/>
      <c r="BC176" s="16"/>
      <c r="BD176" s="6"/>
      <c r="BE176" s="6"/>
      <c r="BF176" s="6"/>
      <c r="BG176" s="4"/>
      <c r="BI176" s="5"/>
      <c r="BJ176" s="5"/>
      <c r="BL176" s="16"/>
      <c r="BM176" s="6"/>
      <c r="BN176" s="14"/>
      <c r="BO176" s="6"/>
      <c r="BP176" s="27"/>
      <c r="BQ176" s="22"/>
      <c r="BS176" s="37"/>
      <c r="BT176">
        <v>170</v>
      </c>
      <c r="BU176">
        <v>-6.8201757121169502</v>
      </c>
      <c r="BV176" s="5">
        <f t="shared" si="323"/>
        <v>-0.84985486566875057</v>
      </c>
      <c r="BW176" s="5">
        <f t="shared" si="324"/>
        <v>0.84985486566875057</v>
      </c>
      <c r="BX176">
        <v>-1.6313068568706499</v>
      </c>
      <c r="BY176" s="16">
        <f t="shared" si="291"/>
        <v>1631.3068568706499</v>
      </c>
      <c r="BZ176" s="5">
        <f t="shared" si="292"/>
        <v>3.8233754457905853</v>
      </c>
      <c r="CA176" s="16">
        <f t="shared" si="306"/>
        <v>40782.671421766245</v>
      </c>
      <c r="CB176" s="5">
        <f t="shared" si="307"/>
        <v>3.8233754457905857</v>
      </c>
      <c r="CC176" s="14">
        <f t="shared" si="293"/>
        <v>2.1246371641718765E-2</v>
      </c>
      <c r="CD176" s="6">
        <f t="shared" si="308"/>
        <v>0.17995427691206886</v>
      </c>
      <c r="CE176" s="4"/>
      <c r="CF176" s="4"/>
      <c r="CG176" s="5"/>
      <c r="CH176" s="5"/>
      <c r="CI176" s="4"/>
      <c r="CJ176" s="16"/>
      <c r="CK176" s="6"/>
      <c r="CL176" s="6"/>
      <c r="CM176" s="6"/>
      <c r="CN176" s="4"/>
      <c r="CO176" s="4"/>
      <c r="CP176" s="5"/>
      <c r="CQ176" s="5"/>
      <c r="CR176" s="4"/>
      <c r="CS176" s="16"/>
      <c r="CT176" s="6"/>
      <c r="CU176" s="6"/>
      <c r="CV176" s="6"/>
      <c r="CW176" s="27"/>
      <c r="CX176" s="22"/>
      <c r="CZ176" s="37"/>
      <c r="DA176" s="1"/>
      <c r="DB176" s="1"/>
      <c r="DC176" s="5"/>
      <c r="DD176" s="5"/>
      <c r="DE176" s="5"/>
      <c r="DF176" s="16"/>
      <c r="DG176" s="5"/>
      <c r="DH176" s="16"/>
      <c r="DI176" s="5"/>
      <c r="DJ176" s="14"/>
      <c r="DK176" s="6"/>
      <c r="DL176" s="4"/>
      <c r="DM176" s="4"/>
      <c r="DN176" s="5"/>
      <c r="DO176" s="5"/>
      <c r="DP176" s="4"/>
      <c r="DQ176" s="16"/>
      <c r="DR176" s="6"/>
      <c r="DS176" s="6"/>
      <c r="DT176" s="6"/>
      <c r="DU176" s="4"/>
      <c r="DV176" s="4"/>
      <c r="DW176" s="5"/>
      <c r="DX176" s="5"/>
      <c r="DY176" s="4"/>
      <c r="DZ176" s="16"/>
      <c r="EA176" s="6"/>
      <c r="EB176" s="6"/>
      <c r="EC176" s="6"/>
      <c r="ED176" s="27"/>
      <c r="EE176" s="22"/>
      <c r="EG176" s="37"/>
      <c r="EH176" s="1"/>
      <c r="EI176" s="1"/>
      <c r="EJ176" s="5"/>
      <c r="EK176" s="5"/>
      <c r="EL176" s="5"/>
      <c r="EM176" s="16"/>
      <c r="EN176" s="5"/>
      <c r="EO176" s="16"/>
      <c r="EP176" s="5"/>
      <c r="EQ176" s="14"/>
      <c r="ER176" s="6"/>
      <c r="ES176" s="4"/>
      <c r="ET176" s="4"/>
      <c r="EU176" s="5"/>
      <c r="EV176" s="5"/>
      <c r="EW176" s="4"/>
      <c r="EX176" s="16"/>
      <c r="EY176" s="6"/>
      <c r="EZ176" s="6"/>
      <c r="FA176" s="6"/>
      <c r="FB176" s="4"/>
      <c r="FC176" s="4"/>
      <c r="FD176" s="5"/>
      <c r="FE176" s="5"/>
      <c r="FF176" s="4"/>
      <c r="FG176" s="16"/>
      <c r="FH176" s="6"/>
      <c r="FI176" s="6"/>
      <c r="FJ176" s="6"/>
      <c r="FK176" s="27"/>
      <c r="FL176" s="22"/>
      <c r="FN176" s="37"/>
    </row>
    <row r="177" spans="6:170" x14ac:dyDescent="0.25">
      <c r="F177" s="1">
        <v>171</v>
      </c>
      <c r="G177" s="1">
        <v>-6.7865914279516497</v>
      </c>
      <c r="H177" s="5">
        <f t="shared" si="329"/>
        <v>-0.57010879658372016</v>
      </c>
      <c r="I177" s="5">
        <f t="shared" si="330"/>
        <v>0.57010879658372016</v>
      </c>
      <c r="J177" s="5">
        <v>-2.1082429215312</v>
      </c>
      <c r="K177" s="16">
        <f t="shared" si="285"/>
        <v>2108.2429215312</v>
      </c>
      <c r="L177" s="5">
        <f t="shared" si="286"/>
        <v>4.9411943473387492</v>
      </c>
      <c r="M177" s="16">
        <f t="shared" si="297"/>
        <v>52706.073038279996</v>
      </c>
      <c r="N177" s="5">
        <f t="shared" si="298"/>
        <v>4.9411943473387501</v>
      </c>
      <c r="O177" s="14">
        <f t="shared" si="287"/>
        <v>1.4252719914593004E-2</v>
      </c>
      <c r="P177" s="6">
        <f t="shared" si="331"/>
        <v>0.34668430846519221</v>
      </c>
      <c r="Q177" s="4"/>
      <c r="R177" s="4"/>
      <c r="S177" s="5"/>
      <c r="T177" s="5"/>
      <c r="U177" s="4"/>
      <c r="V177" s="16"/>
      <c r="W177" s="6"/>
      <c r="X177" s="6"/>
      <c r="Y177" s="6"/>
      <c r="Z177" s="4"/>
      <c r="AA177" s="4"/>
      <c r="AB177" s="5"/>
      <c r="AC177" s="5"/>
      <c r="AD177" s="4"/>
      <c r="AE177" s="16"/>
      <c r="AF177" s="6"/>
      <c r="AG177" s="6"/>
      <c r="AH177" s="6"/>
      <c r="AI177" s="27"/>
      <c r="AJ177" s="22"/>
      <c r="AM177">
        <v>171</v>
      </c>
      <c r="AN177">
        <v>-6.8189472976227297</v>
      </c>
      <c r="AO177" s="5">
        <f t="shared" si="316"/>
        <v>-0.56996742181480009</v>
      </c>
      <c r="AP177" s="5">
        <f t="shared" si="317"/>
        <v>0.56996742181480009</v>
      </c>
      <c r="AQ177">
        <v>-2.9055349528789498</v>
      </c>
      <c r="AR177" s="16">
        <f t="shared" si="332"/>
        <v>2905.5349528789498</v>
      </c>
      <c r="AS177" s="5">
        <f t="shared" si="333"/>
        <v>6.8098475458100385</v>
      </c>
      <c r="AT177" s="16">
        <f t="shared" si="300"/>
        <v>72638.373821973742</v>
      </c>
      <c r="AU177" s="5">
        <f t="shared" si="301"/>
        <v>6.8098475458100385</v>
      </c>
      <c r="AV177" s="14">
        <f t="shared" si="334"/>
        <v>1.4249185545370002E-2</v>
      </c>
      <c r="AW177" s="6">
        <f t="shared" si="302"/>
        <v>0.47791135318767519</v>
      </c>
      <c r="AX177" s="4"/>
      <c r="AY177" s="4"/>
      <c r="AZ177" s="5"/>
      <c r="BA177" s="5"/>
      <c r="BB177" s="4"/>
      <c r="BC177" s="16"/>
      <c r="BD177" s="6"/>
      <c r="BE177" s="6"/>
      <c r="BF177" s="6"/>
      <c r="BG177" s="4"/>
      <c r="BI177" s="5"/>
      <c r="BJ177" s="5"/>
      <c r="BL177" s="16"/>
      <c r="BM177" s="6"/>
      <c r="BN177" s="14"/>
      <c r="BO177" s="6"/>
      <c r="BP177" s="27"/>
      <c r="BQ177" s="22"/>
      <c r="BS177" s="37"/>
      <c r="BT177">
        <v>171</v>
      </c>
      <c r="BU177">
        <v>-6.8251267626957697</v>
      </c>
      <c r="BV177" s="5">
        <f t="shared" si="323"/>
        <v>-0.85480591624757007</v>
      </c>
      <c r="BW177" s="5">
        <f t="shared" si="324"/>
        <v>0.85480591624757007</v>
      </c>
      <c r="BX177">
        <v>-1.6716340556740801</v>
      </c>
      <c r="BY177" s="16">
        <f t="shared" si="291"/>
        <v>1671.6340556740802</v>
      </c>
      <c r="BZ177" s="5">
        <f t="shared" si="292"/>
        <v>3.9178923179861251</v>
      </c>
      <c r="CA177" s="16">
        <f t="shared" si="306"/>
        <v>41790.851391852004</v>
      </c>
      <c r="CB177" s="5">
        <f t="shared" si="307"/>
        <v>3.9178923179861256</v>
      </c>
      <c r="CC177" s="14">
        <f t="shared" si="293"/>
        <v>2.1370147906189251E-2</v>
      </c>
      <c r="CD177" s="6">
        <f t="shared" si="308"/>
        <v>0.18333482459667114</v>
      </c>
      <c r="CE177" s="4"/>
      <c r="CF177" s="4"/>
      <c r="CG177" s="5"/>
      <c r="CH177" s="5"/>
      <c r="CI177" s="4"/>
      <c r="CJ177" s="16"/>
      <c r="CK177" s="6"/>
      <c r="CL177" s="6"/>
      <c r="CM177" s="6"/>
      <c r="CN177" s="4"/>
      <c r="CO177" s="4"/>
      <c r="CP177" s="5"/>
      <c r="CQ177" s="5"/>
      <c r="CR177" s="4"/>
      <c r="CS177" s="16"/>
      <c r="CT177" s="6"/>
      <c r="CU177" s="6"/>
      <c r="CV177" s="6"/>
      <c r="CW177" s="27"/>
      <c r="CX177" s="22"/>
      <c r="CZ177" s="37"/>
      <c r="DA177" s="1"/>
      <c r="DB177" s="1"/>
      <c r="DC177" s="5"/>
      <c r="DD177" s="5"/>
      <c r="DE177" s="5"/>
      <c r="DF177" s="16"/>
      <c r="DG177" s="5"/>
      <c r="DH177" s="16"/>
      <c r="DI177" s="5"/>
      <c r="DJ177" s="14"/>
      <c r="DK177" s="6"/>
      <c r="DL177" s="4"/>
      <c r="DM177" s="4"/>
      <c r="DN177" s="5"/>
      <c r="DO177" s="5"/>
      <c r="DP177" s="4"/>
      <c r="DQ177" s="16"/>
      <c r="DR177" s="6"/>
      <c r="DS177" s="6"/>
      <c r="DT177" s="6"/>
      <c r="DU177" s="4"/>
      <c r="DV177" s="4"/>
      <c r="DW177" s="5"/>
      <c r="DX177" s="5"/>
      <c r="DY177" s="4"/>
      <c r="DZ177" s="16"/>
      <c r="EA177" s="6"/>
      <c r="EB177" s="6"/>
      <c r="EC177" s="6"/>
      <c r="ED177" s="27"/>
      <c r="EE177" s="22"/>
      <c r="EG177" s="37"/>
      <c r="EH177" s="1"/>
      <c r="EI177" s="1"/>
      <c r="EJ177" s="5"/>
      <c r="EK177" s="5"/>
      <c r="EL177" s="5"/>
      <c r="EM177" s="16"/>
      <c r="EN177" s="5"/>
      <c r="EO177" s="16"/>
      <c r="EP177" s="5"/>
      <c r="EQ177" s="14"/>
      <c r="ER177" s="6"/>
      <c r="ES177" s="4"/>
      <c r="ET177" s="4"/>
      <c r="EU177" s="5"/>
      <c r="EV177" s="5"/>
      <c r="EW177" s="4"/>
      <c r="EX177" s="16"/>
      <c r="EY177" s="6"/>
      <c r="EZ177" s="6"/>
      <c r="FA177" s="6"/>
      <c r="FB177" s="4"/>
      <c r="FC177" s="4"/>
      <c r="FD177" s="5"/>
      <c r="FE177" s="5"/>
      <c r="FF177" s="4"/>
      <c r="FG177" s="16"/>
      <c r="FH177" s="6"/>
      <c r="FI177" s="6"/>
      <c r="FJ177" s="6"/>
      <c r="FK177" s="27"/>
      <c r="FL177" s="22"/>
      <c r="FN177" s="37"/>
    </row>
    <row r="178" spans="6:170" x14ac:dyDescent="0.25">
      <c r="F178" s="1">
        <v>172</v>
      </c>
      <c r="G178" s="1">
        <v>-6.78983420007253</v>
      </c>
      <c r="H178" s="5">
        <f t="shared" si="329"/>
        <v>-0.57335156870460047</v>
      </c>
      <c r="I178" s="5">
        <f t="shared" si="330"/>
        <v>0.57335156870460047</v>
      </c>
      <c r="J178" s="5">
        <v>-2.1278975531458899</v>
      </c>
      <c r="K178" s="16">
        <f t="shared" si="285"/>
        <v>2127.89755314589</v>
      </c>
      <c r="L178" s="5">
        <f t="shared" si="286"/>
        <v>4.9872598901856797</v>
      </c>
      <c r="M178" s="16">
        <f t="shared" si="297"/>
        <v>53197.438828647253</v>
      </c>
      <c r="N178" s="5">
        <f t="shared" si="298"/>
        <v>4.9872598901856806</v>
      </c>
      <c r="O178" s="14">
        <f t="shared" si="287"/>
        <v>1.4333789217615012E-2</v>
      </c>
      <c r="P178" s="6">
        <f t="shared" si="331"/>
        <v>0.34793729797957124</v>
      </c>
      <c r="Q178" s="4"/>
      <c r="R178" s="4"/>
      <c r="S178" s="5"/>
      <c r="T178" s="5"/>
      <c r="U178" s="4"/>
      <c r="V178" s="16"/>
      <c r="W178" s="6"/>
      <c r="X178" s="6"/>
      <c r="Y178" s="6"/>
      <c r="Z178" s="4"/>
      <c r="AA178" s="4"/>
      <c r="AB178" s="5"/>
      <c r="AC178" s="5"/>
      <c r="AD178" s="4"/>
      <c r="AE178" s="16"/>
      <c r="AF178" s="6"/>
      <c r="AG178" s="6"/>
      <c r="AH178" s="6"/>
      <c r="AI178" s="27"/>
      <c r="AJ178" s="22"/>
      <c r="AM178">
        <v>172</v>
      </c>
      <c r="AN178">
        <v>-6.8221766121321998</v>
      </c>
      <c r="AO178" s="5">
        <f t="shared" si="316"/>
        <v>-0.57319673632427026</v>
      </c>
      <c r="AP178" s="5">
        <f t="shared" si="317"/>
        <v>0.57319673632427026</v>
      </c>
      <c r="AQ178">
        <v>-2.9475683346390702</v>
      </c>
      <c r="AR178" s="16">
        <f t="shared" si="332"/>
        <v>2947.5683346390701</v>
      </c>
      <c r="AS178" s="5">
        <f t="shared" si="333"/>
        <v>6.9083632843103207</v>
      </c>
      <c r="AT178" s="16">
        <f t="shared" si="300"/>
        <v>73689.208365976752</v>
      </c>
      <c r="AU178" s="5">
        <f t="shared" si="301"/>
        <v>6.9083632843103207</v>
      </c>
      <c r="AV178" s="14">
        <f t="shared" si="334"/>
        <v>1.4329918408106757E-2</v>
      </c>
      <c r="AW178" s="6">
        <f t="shared" si="302"/>
        <v>0.48209369289933318</v>
      </c>
      <c r="AX178" s="4"/>
      <c r="AY178" s="4"/>
      <c r="AZ178" s="5"/>
      <c r="BA178" s="5"/>
      <c r="BB178" s="4"/>
      <c r="BC178" s="16"/>
      <c r="BD178" s="6"/>
      <c r="BE178" s="6"/>
      <c r="BF178" s="6"/>
      <c r="BG178" s="4"/>
      <c r="BI178" s="5"/>
      <c r="BJ178" s="5"/>
      <c r="BL178" s="16"/>
      <c r="BM178" s="6"/>
      <c r="BN178" s="14"/>
      <c r="BO178" s="6"/>
      <c r="BP178" s="27"/>
      <c r="BQ178" s="22"/>
      <c r="BS178" s="37"/>
      <c r="BT178">
        <v>172</v>
      </c>
      <c r="BU178">
        <v>-6.8302379076275601</v>
      </c>
      <c r="BV178" s="5">
        <f t="shared" si="323"/>
        <v>-0.85991706117936051</v>
      </c>
      <c r="BW178" s="5">
        <f t="shared" si="324"/>
        <v>0.85991706117936051</v>
      </c>
      <c r="BX178">
        <v>-1.70957986265421</v>
      </c>
      <c r="BY178" s="16">
        <f t="shared" si="291"/>
        <v>1709.57986265421</v>
      </c>
      <c r="BZ178" s="5">
        <f t="shared" si="292"/>
        <v>4.0068278030958044</v>
      </c>
      <c r="CA178" s="16">
        <f t="shared" si="306"/>
        <v>42739.49656635525</v>
      </c>
      <c r="CB178" s="5">
        <f t="shared" si="307"/>
        <v>4.0068278030958053</v>
      </c>
      <c r="CC178" s="14">
        <f t="shared" si="293"/>
        <v>2.1497926529484013E-2</v>
      </c>
      <c r="CD178" s="6">
        <f t="shared" si="308"/>
        <v>0.18638205864181892</v>
      </c>
      <c r="CE178" s="4"/>
      <c r="CF178" s="4"/>
      <c r="CG178" s="5"/>
      <c r="CH178" s="5"/>
      <c r="CI178" s="4"/>
      <c r="CJ178" s="16"/>
      <c r="CK178" s="6"/>
      <c r="CL178" s="6"/>
      <c r="CM178" s="6"/>
      <c r="CN178" s="4"/>
      <c r="CO178" s="4"/>
      <c r="CP178" s="5"/>
      <c r="CQ178" s="5"/>
      <c r="CR178" s="4"/>
      <c r="CS178" s="16"/>
      <c r="CT178" s="6"/>
      <c r="CU178" s="6"/>
      <c r="CV178" s="6"/>
      <c r="CW178" s="27"/>
      <c r="CX178" s="22"/>
      <c r="CZ178" s="37"/>
      <c r="DA178" s="1"/>
      <c r="DB178" s="1"/>
      <c r="DC178" s="5"/>
      <c r="DD178" s="5"/>
      <c r="DE178" s="5"/>
      <c r="DF178" s="16"/>
      <c r="DG178" s="5"/>
      <c r="DH178" s="16"/>
      <c r="DI178" s="5"/>
      <c r="DJ178" s="14"/>
      <c r="DK178" s="6"/>
      <c r="DL178" s="4"/>
      <c r="DM178" s="4"/>
      <c r="DN178" s="5"/>
      <c r="DO178" s="5"/>
      <c r="DP178" s="4"/>
      <c r="DQ178" s="16"/>
      <c r="DR178" s="6"/>
      <c r="DS178" s="6"/>
      <c r="DT178" s="6"/>
      <c r="DU178" s="4"/>
      <c r="DV178" s="4"/>
      <c r="DW178" s="5"/>
      <c r="DX178" s="5"/>
      <c r="DY178" s="4"/>
      <c r="DZ178" s="16"/>
      <c r="EA178" s="6"/>
      <c r="EB178" s="6"/>
      <c r="EC178" s="6"/>
      <c r="ED178" s="27"/>
      <c r="EE178" s="22"/>
      <c r="EG178" s="37"/>
      <c r="EH178" s="1"/>
      <c r="EI178" s="1"/>
      <c r="EJ178" s="5"/>
      <c r="EK178" s="5"/>
      <c r="EL178" s="5"/>
      <c r="EM178" s="16"/>
      <c r="EN178" s="5"/>
      <c r="EO178" s="16"/>
      <c r="EP178" s="5"/>
      <c r="EQ178" s="14"/>
      <c r="ER178" s="6"/>
      <c r="ES178" s="4"/>
      <c r="ET178" s="4"/>
      <c r="EU178" s="5"/>
      <c r="EV178" s="5"/>
      <c r="EW178" s="4"/>
      <c r="EX178" s="16"/>
      <c r="EY178" s="6"/>
      <c r="EZ178" s="6"/>
      <c r="FA178" s="6"/>
      <c r="FB178" s="4"/>
      <c r="FC178" s="4"/>
      <c r="FD178" s="5"/>
      <c r="FE178" s="5"/>
      <c r="FF178" s="4"/>
      <c r="FG178" s="16"/>
      <c r="FH178" s="6"/>
      <c r="FI178" s="6"/>
      <c r="FJ178" s="6"/>
      <c r="FK178" s="27"/>
      <c r="FL178" s="22"/>
      <c r="FN178" s="37"/>
    </row>
    <row r="179" spans="6:170" x14ac:dyDescent="0.25">
      <c r="F179" s="1">
        <v>173</v>
      </c>
      <c r="G179" s="1">
        <v>-6.7931719205313099</v>
      </c>
      <c r="H179" s="5">
        <f t="shared" si="329"/>
        <v>-0.57668928916338036</v>
      </c>
      <c r="I179" s="5">
        <f t="shared" si="330"/>
        <v>0.57668928916338036</v>
      </c>
      <c r="J179" s="5">
        <v>-2.1520471200346898</v>
      </c>
      <c r="K179" s="16">
        <f t="shared" si="285"/>
        <v>2152.0471200346897</v>
      </c>
      <c r="L179" s="5">
        <f t="shared" si="286"/>
        <v>5.0438604375813041</v>
      </c>
      <c r="M179" s="16">
        <f t="shared" si="297"/>
        <v>53801.178000867243</v>
      </c>
      <c r="N179" s="5">
        <f t="shared" si="298"/>
        <v>5.0438604375813041</v>
      </c>
      <c r="O179" s="14">
        <f t="shared" si="287"/>
        <v>1.4417232229084509E-2</v>
      </c>
      <c r="P179" s="6">
        <f t="shared" si="331"/>
        <v>0.34984942722959722</v>
      </c>
      <c r="Q179" s="4"/>
      <c r="R179" s="4"/>
      <c r="S179" s="5"/>
      <c r="T179" s="5"/>
      <c r="U179" s="4"/>
      <c r="V179" s="16"/>
      <c r="W179" s="6"/>
      <c r="X179" s="6"/>
      <c r="Y179" s="6"/>
      <c r="Z179" s="4"/>
      <c r="AA179" s="4"/>
      <c r="AB179" s="5"/>
      <c r="AC179" s="5"/>
      <c r="AD179" s="4"/>
      <c r="AE179" s="16"/>
      <c r="AF179" s="6"/>
      <c r="AG179" s="6"/>
      <c r="AH179" s="6"/>
      <c r="AI179" s="27"/>
      <c r="AJ179" s="22"/>
      <c r="AM179">
        <v>173</v>
      </c>
      <c r="AN179">
        <v>-6.8254584066695303</v>
      </c>
      <c r="AO179" s="5">
        <f t="shared" si="316"/>
        <v>-0.57647853086160072</v>
      </c>
      <c r="AP179" s="5">
        <f t="shared" si="317"/>
        <v>0.57647853086160072</v>
      </c>
      <c r="AQ179">
        <v>-2.9931135475635502</v>
      </c>
      <c r="AR179" s="16">
        <f t="shared" si="332"/>
        <v>2993.1135475635501</v>
      </c>
      <c r="AS179" s="5">
        <f t="shared" si="333"/>
        <v>7.0151098771020699</v>
      </c>
      <c r="AT179" s="16">
        <f t="shared" si="300"/>
        <v>74827.838689088749</v>
      </c>
      <c r="AU179" s="5">
        <f t="shared" si="301"/>
        <v>7.0151098771020708</v>
      </c>
      <c r="AV179" s="14">
        <f t="shared" si="334"/>
        <v>1.4411963271540018E-2</v>
      </c>
      <c r="AW179" s="6">
        <f t="shared" si="302"/>
        <v>0.4867560196295489</v>
      </c>
      <c r="AX179" s="4"/>
      <c r="AY179" s="4"/>
      <c r="AZ179" s="5"/>
      <c r="BA179" s="5"/>
      <c r="BB179" s="4"/>
      <c r="BC179" s="16"/>
      <c r="BD179" s="6"/>
      <c r="BE179" s="6"/>
      <c r="BF179" s="6"/>
      <c r="BG179" s="4"/>
      <c r="BI179" s="5"/>
      <c r="BJ179" s="5"/>
      <c r="BL179" s="16"/>
      <c r="BM179" s="6"/>
      <c r="BN179" s="14"/>
      <c r="BO179" s="6"/>
      <c r="BP179" s="27"/>
      <c r="BQ179" s="22"/>
      <c r="BS179" s="37"/>
      <c r="BT179">
        <v>173</v>
      </c>
      <c r="BU179">
        <v>-6.83499235600795</v>
      </c>
      <c r="BV179" s="5">
        <f t="shared" si="323"/>
        <v>-0.86467150955975036</v>
      </c>
      <c r="BW179" s="5">
        <f t="shared" si="324"/>
        <v>0.86467150955975036</v>
      </c>
      <c r="BX179">
        <v>-1.73380859196186</v>
      </c>
      <c r="BY179" s="16">
        <f t="shared" si="291"/>
        <v>1733.80859196186</v>
      </c>
      <c r="BZ179" s="5">
        <f t="shared" si="292"/>
        <v>4.0636138874106091</v>
      </c>
      <c r="CA179" s="16">
        <f t="shared" si="306"/>
        <v>43345.214799046502</v>
      </c>
      <c r="CB179" s="5">
        <f t="shared" si="307"/>
        <v>4.06361388741061</v>
      </c>
      <c r="CC179" s="14">
        <f t="shared" si="293"/>
        <v>2.161678773899376E-2</v>
      </c>
      <c r="CD179" s="6">
        <f t="shared" si="308"/>
        <v>0.18798416936298076</v>
      </c>
      <c r="CE179" s="4"/>
      <c r="CF179" s="4"/>
      <c r="CG179" s="5"/>
      <c r="CH179" s="5"/>
      <c r="CI179" s="4"/>
      <c r="CJ179" s="16"/>
      <c r="CK179" s="6"/>
      <c r="CL179" s="6"/>
      <c r="CM179" s="6"/>
      <c r="CN179" s="4"/>
      <c r="CO179" s="4"/>
      <c r="CP179" s="5"/>
      <c r="CQ179" s="5"/>
      <c r="CR179" s="4"/>
      <c r="CS179" s="16"/>
      <c r="CT179" s="6"/>
      <c r="CU179" s="6"/>
      <c r="CV179" s="6"/>
      <c r="CW179" s="27"/>
      <c r="CX179" s="22"/>
      <c r="CZ179" s="37"/>
      <c r="DA179" s="1"/>
      <c r="DB179" s="1"/>
      <c r="DC179" s="5"/>
      <c r="DD179" s="5"/>
      <c r="DE179" s="5"/>
      <c r="DF179" s="16"/>
      <c r="DG179" s="5"/>
      <c r="DH179" s="16"/>
      <c r="DI179" s="5"/>
      <c r="DJ179" s="14"/>
      <c r="DK179" s="6"/>
      <c r="DL179" s="4"/>
      <c r="DM179" s="4"/>
      <c r="DN179" s="5"/>
      <c r="DO179" s="5"/>
      <c r="DP179" s="4"/>
      <c r="DQ179" s="16"/>
      <c r="DR179" s="6"/>
      <c r="DS179" s="6"/>
      <c r="DT179" s="6"/>
      <c r="DU179" s="4"/>
      <c r="DV179" s="4"/>
      <c r="DW179" s="5"/>
      <c r="DX179" s="5"/>
      <c r="DY179" s="4"/>
      <c r="DZ179" s="16"/>
      <c r="EA179" s="6"/>
      <c r="EB179" s="6"/>
      <c r="EC179" s="6"/>
      <c r="ED179" s="27"/>
      <c r="EE179" s="22"/>
      <c r="EG179" s="37"/>
      <c r="EH179" s="1"/>
      <c r="EI179" s="1"/>
      <c r="EJ179" s="5"/>
      <c r="EK179" s="5"/>
      <c r="EL179" s="5"/>
      <c r="EM179" s="16"/>
      <c r="EN179" s="5"/>
      <c r="EO179" s="16"/>
      <c r="EP179" s="5"/>
      <c r="EQ179" s="14"/>
      <c r="ER179" s="6"/>
      <c r="ES179" s="4"/>
      <c r="ET179" s="4"/>
      <c r="EU179" s="5"/>
      <c r="EV179" s="5"/>
      <c r="EW179" s="4"/>
      <c r="EX179" s="16"/>
      <c r="EY179" s="6"/>
      <c r="EZ179" s="6"/>
      <c r="FA179" s="6"/>
      <c r="FB179" s="4"/>
      <c r="FC179" s="4"/>
      <c r="FD179" s="5"/>
      <c r="FE179" s="5"/>
      <c r="FF179" s="4"/>
      <c r="FG179" s="16"/>
      <c r="FH179" s="6"/>
      <c r="FI179" s="6"/>
      <c r="FJ179" s="6"/>
      <c r="FK179" s="27"/>
      <c r="FL179" s="22"/>
      <c r="FN179" s="37"/>
    </row>
    <row r="180" spans="6:170" x14ac:dyDescent="0.25">
      <c r="F180" s="1">
        <v>174</v>
      </c>
      <c r="G180" s="1">
        <v>-6.7964139475941101</v>
      </c>
      <c r="H180" s="5">
        <f t="shared" si="329"/>
        <v>-0.57993131622618055</v>
      </c>
      <c r="I180" s="5">
        <f t="shared" si="330"/>
        <v>0.57993131622618055</v>
      </c>
      <c r="J180" s="5">
        <v>-2.1747047081589699</v>
      </c>
      <c r="K180" s="16">
        <f t="shared" si="285"/>
        <v>2174.7047081589699</v>
      </c>
      <c r="L180" s="5">
        <f t="shared" si="286"/>
        <v>5.0969641597475857</v>
      </c>
      <c r="M180" s="16">
        <f t="shared" si="297"/>
        <v>54367.617703974247</v>
      </c>
      <c r="N180" s="5">
        <f t="shared" si="298"/>
        <v>5.0969641597475857</v>
      </c>
      <c r="O180" s="14">
        <f t="shared" si="287"/>
        <v>1.4498282905654514E-2</v>
      </c>
      <c r="P180" s="6">
        <f t="shared" si="331"/>
        <v>0.35155640105213459</v>
      </c>
      <c r="Q180" s="4"/>
      <c r="R180" s="4"/>
      <c r="S180" s="5"/>
      <c r="T180" s="5"/>
      <c r="U180" s="4"/>
      <c r="V180" s="16"/>
      <c r="W180" s="6"/>
      <c r="X180" s="6"/>
      <c r="Y180" s="6"/>
      <c r="Z180" s="4"/>
      <c r="AA180" s="4"/>
      <c r="AB180" s="5"/>
      <c r="AC180" s="5"/>
      <c r="AD180" s="4"/>
      <c r="AE180" s="16"/>
      <c r="AF180" s="6"/>
      <c r="AG180" s="6"/>
      <c r="AH180" s="6"/>
      <c r="AI180" s="27"/>
      <c r="AJ180" s="22"/>
      <c r="AM180">
        <v>174</v>
      </c>
      <c r="AN180">
        <v>-6.8287199449405698</v>
      </c>
      <c r="AO180" s="5">
        <f t="shared" si="316"/>
        <v>-0.5797400691326402</v>
      </c>
      <c r="AP180" s="5">
        <f t="shared" si="317"/>
        <v>0.5797400691326402</v>
      </c>
      <c r="AQ180">
        <v>-3.02938893437386</v>
      </c>
      <c r="AR180" s="16">
        <f t="shared" si="332"/>
        <v>3029.3889343738601</v>
      </c>
      <c r="AS180" s="5">
        <f t="shared" si="333"/>
        <v>7.1001303149387347</v>
      </c>
      <c r="AT180" s="16">
        <f t="shared" si="300"/>
        <v>75734.723359346506</v>
      </c>
      <c r="AU180" s="5">
        <f t="shared" si="301"/>
        <v>7.1001303149387356</v>
      </c>
      <c r="AV180" s="14">
        <f t="shared" si="334"/>
        <v>1.4493501728316005E-2</v>
      </c>
      <c r="AW180" s="6">
        <f t="shared" si="302"/>
        <v>0.48988370429950584</v>
      </c>
      <c r="AX180" s="4"/>
      <c r="AY180" s="4"/>
      <c r="AZ180" s="5"/>
      <c r="BA180" s="5"/>
      <c r="BB180" s="4"/>
      <c r="BC180" s="16"/>
      <c r="BD180" s="6"/>
      <c r="BE180" s="6"/>
      <c r="BF180" s="6"/>
      <c r="BG180" s="4"/>
      <c r="BI180" s="5"/>
      <c r="BJ180" s="5"/>
      <c r="BL180" s="16"/>
      <c r="BM180" s="6"/>
      <c r="BN180" s="14"/>
      <c r="BO180" s="6"/>
      <c r="BP180" s="27"/>
      <c r="BQ180" s="22"/>
      <c r="BS180" s="37"/>
      <c r="BT180">
        <v>174</v>
      </c>
      <c r="BU180">
        <v>-6.8400496704941203</v>
      </c>
      <c r="BV180" s="5">
        <f t="shared" si="323"/>
        <v>-0.86972882404592067</v>
      </c>
      <c r="BW180" s="5">
        <f t="shared" si="324"/>
        <v>0.86972882404592067</v>
      </c>
      <c r="BX180">
        <v>-1.76562201231718</v>
      </c>
      <c r="BY180" s="16">
        <f t="shared" si="291"/>
        <v>1765.62201231718</v>
      </c>
      <c r="BZ180" s="5">
        <f t="shared" si="292"/>
        <v>4.1381765913683903</v>
      </c>
      <c r="CA180" s="16">
        <f t="shared" si="306"/>
        <v>44140.550307929501</v>
      </c>
      <c r="CB180" s="5">
        <f t="shared" si="307"/>
        <v>4.1381765913683912</v>
      </c>
      <c r="CC180" s="14">
        <f t="shared" si="293"/>
        <v>2.1743220601148017E-2</v>
      </c>
      <c r="CD180" s="6">
        <f t="shared" si="308"/>
        <v>0.19032031488241899</v>
      </c>
      <c r="CE180" s="4"/>
      <c r="CF180" s="4"/>
      <c r="CG180" s="5"/>
      <c r="CH180" s="5"/>
      <c r="CI180" s="4"/>
      <c r="CJ180" s="16"/>
      <c r="CK180" s="6"/>
      <c r="CL180" s="6"/>
      <c r="CM180" s="6"/>
      <c r="CN180" s="4"/>
      <c r="CO180" s="4"/>
      <c r="CP180" s="5"/>
      <c r="CQ180" s="5"/>
      <c r="CR180" s="4"/>
      <c r="CS180" s="16"/>
      <c r="CT180" s="6"/>
      <c r="CU180" s="6"/>
      <c r="CV180" s="6"/>
      <c r="CW180" s="27"/>
      <c r="CX180" s="22"/>
      <c r="CZ180" s="37"/>
      <c r="DA180" s="1"/>
      <c r="DB180" s="1"/>
      <c r="DC180" s="5"/>
      <c r="DD180" s="5"/>
      <c r="DE180" s="5"/>
      <c r="DF180" s="16"/>
      <c r="DG180" s="5"/>
      <c r="DH180" s="16"/>
      <c r="DI180" s="5"/>
      <c r="DJ180" s="14"/>
      <c r="DK180" s="6"/>
      <c r="DL180" s="4"/>
      <c r="DM180" s="4"/>
      <c r="DN180" s="5"/>
      <c r="DO180" s="5"/>
      <c r="DP180" s="4"/>
      <c r="DQ180" s="16"/>
      <c r="DR180" s="6"/>
      <c r="DS180" s="6"/>
      <c r="DT180" s="6"/>
      <c r="DU180" s="4"/>
      <c r="DV180" s="4"/>
      <c r="DW180" s="5"/>
      <c r="DX180" s="5"/>
      <c r="DY180" s="4"/>
      <c r="DZ180" s="16"/>
      <c r="EA180" s="6"/>
      <c r="EB180" s="6"/>
      <c r="EC180" s="6"/>
      <c r="ED180" s="27"/>
      <c r="EE180" s="22"/>
      <c r="EG180" s="37"/>
      <c r="EH180" s="1"/>
      <c r="EI180" s="1"/>
      <c r="EJ180" s="5"/>
      <c r="EK180" s="5"/>
      <c r="EL180" s="5"/>
      <c r="EM180" s="16"/>
      <c r="EN180" s="5"/>
      <c r="EO180" s="16"/>
      <c r="EP180" s="5"/>
      <c r="EQ180" s="14"/>
      <c r="ER180" s="6"/>
      <c r="ES180" s="4"/>
      <c r="ET180" s="4"/>
      <c r="EU180" s="5"/>
      <c r="EV180" s="5"/>
      <c r="EW180" s="4"/>
      <c r="EX180" s="16"/>
      <c r="EY180" s="6"/>
      <c r="EZ180" s="6"/>
      <c r="FA180" s="6"/>
      <c r="FB180" s="4"/>
      <c r="FC180" s="4"/>
      <c r="FD180" s="5"/>
      <c r="FE180" s="5"/>
      <c r="FF180" s="4"/>
      <c r="FG180" s="16"/>
      <c r="FH180" s="6"/>
      <c r="FI180" s="6"/>
      <c r="FJ180" s="6"/>
      <c r="FK180" s="27"/>
      <c r="FL180" s="22"/>
      <c r="FN180" s="37"/>
    </row>
    <row r="181" spans="6:170" x14ac:dyDescent="0.25">
      <c r="F181" s="1">
        <v>175</v>
      </c>
      <c r="G181" s="1">
        <v>-6.79966519475055</v>
      </c>
      <c r="H181" s="5">
        <f t="shared" si="329"/>
        <v>-0.58318256338262042</v>
      </c>
      <c r="I181" s="5">
        <f t="shared" si="330"/>
        <v>0.58318256338262042</v>
      </c>
      <c r="J181" s="5">
        <v>-2.19567064195871</v>
      </c>
      <c r="K181" s="16">
        <f t="shared" si="285"/>
        <v>2195.6706419587099</v>
      </c>
      <c r="L181" s="5">
        <f t="shared" si="286"/>
        <v>5.1461030670907268</v>
      </c>
      <c r="M181" s="16">
        <f t="shared" si="297"/>
        <v>54891.766048967751</v>
      </c>
      <c r="N181" s="5">
        <f t="shared" si="298"/>
        <v>5.1461030670907268</v>
      </c>
      <c r="O181" s="14">
        <f t="shared" si="287"/>
        <v>1.4579564084565511E-2</v>
      </c>
      <c r="P181" s="6">
        <f t="shared" si="331"/>
        <v>0.3529668676814961</v>
      </c>
      <c r="Q181" s="4"/>
      <c r="R181" s="4"/>
      <c r="S181" s="5"/>
      <c r="T181" s="5"/>
      <c r="U181" s="4"/>
      <c r="V181" s="16"/>
      <c r="W181" s="6"/>
      <c r="X181" s="6"/>
      <c r="Y181" s="6"/>
      <c r="Z181" s="4"/>
      <c r="AA181" s="4"/>
      <c r="AB181" s="5"/>
      <c r="AC181" s="5"/>
      <c r="AD181" s="4"/>
      <c r="AE181" s="16"/>
      <c r="AF181" s="6"/>
      <c r="AG181" s="6"/>
      <c r="AH181" s="6"/>
      <c r="AI181" s="27"/>
      <c r="AJ181" s="22"/>
      <c r="AM181">
        <v>175</v>
      </c>
      <c r="AN181">
        <v>-6.83206586103812</v>
      </c>
      <c r="AO181" s="5">
        <f t="shared" si="316"/>
        <v>-0.5830859852301904</v>
      </c>
      <c r="AP181" s="5">
        <f t="shared" si="317"/>
        <v>0.5830859852301904</v>
      </c>
      <c r="AQ181">
        <v>-3.0724333599209799</v>
      </c>
      <c r="AR181" s="16">
        <f t="shared" si="332"/>
        <v>3072.4333599209799</v>
      </c>
      <c r="AS181" s="5">
        <f t="shared" si="333"/>
        <v>7.2010156873147961</v>
      </c>
      <c r="AT181" s="16">
        <f t="shared" si="300"/>
        <v>76810.833998024493</v>
      </c>
      <c r="AU181" s="5">
        <f t="shared" si="301"/>
        <v>7.201015687314797</v>
      </c>
      <c r="AV181" s="14">
        <f t="shared" si="334"/>
        <v>1.457714963075476E-2</v>
      </c>
      <c r="AW181" s="6">
        <f t="shared" si="302"/>
        <v>0.49399339855318131</v>
      </c>
      <c r="AX181" s="4"/>
      <c r="AY181" s="4"/>
      <c r="AZ181" s="5"/>
      <c r="BA181" s="5"/>
      <c r="BB181" s="4"/>
      <c r="BC181" s="16"/>
      <c r="BD181" s="6"/>
      <c r="BE181" s="6"/>
      <c r="BF181" s="6"/>
      <c r="BG181" s="4"/>
      <c r="BH181" s="4"/>
      <c r="BI181" s="5"/>
      <c r="BJ181" s="5"/>
      <c r="BK181" s="4"/>
      <c r="BL181" s="16"/>
      <c r="BN181" s="6"/>
      <c r="BO181" s="6"/>
      <c r="BP181" s="27"/>
      <c r="BQ181" s="22"/>
      <c r="BS181" s="37"/>
      <c r="BT181">
        <v>175</v>
      </c>
      <c r="BU181">
        <v>-6.8451506174435597</v>
      </c>
      <c r="BV181" s="5">
        <f t="shared" si="323"/>
        <v>-0.87482977099536008</v>
      </c>
      <c r="BW181" s="5">
        <f t="shared" si="324"/>
        <v>0.87482977099536008</v>
      </c>
      <c r="BX181">
        <v>-1.8007289618253699</v>
      </c>
      <c r="BY181" s="16">
        <f t="shared" si="291"/>
        <v>1800.7289618253699</v>
      </c>
      <c r="BZ181" s="5">
        <f t="shared" si="292"/>
        <v>4.220458504278211</v>
      </c>
      <c r="CA181" s="16">
        <f t="shared" si="306"/>
        <v>45018.224045634248</v>
      </c>
      <c r="CB181" s="5">
        <f t="shared" si="307"/>
        <v>4.220458504278211</v>
      </c>
      <c r="CC181" s="14">
        <f t="shared" si="293"/>
        <v>2.1870744274884002E-2</v>
      </c>
      <c r="CD181" s="6">
        <f t="shared" si="308"/>
        <v>0.19297278827062667</v>
      </c>
      <c r="CE181" s="4"/>
      <c r="CF181" s="4"/>
      <c r="CG181" s="5"/>
      <c r="CH181" s="5"/>
      <c r="CI181" s="4"/>
      <c r="CJ181" s="16"/>
      <c r="CK181" s="6"/>
      <c r="CL181" s="6"/>
      <c r="CM181" s="6"/>
      <c r="CN181" s="4"/>
      <c r="CO181" s="4"/>
      <c r="CP181" s="5"/>
      <c r="CQ181" s="5"/>
      <c r="CR181" s="4"/>
      <c r="CS181" s="16"/>
      <c r="CT181" s="6"/>
      <c r="CU181" s="6"/>
      <c r="CV181" s="6"/>
      <c r="CW181" s="27"/>
      <c r="CX181" s="22"/>
      <c r="CZ181" s="37"/>
      <c r="DA181" s="1"/>
      <c r="DB181" s="1"/>
      <c r="DC181" s="5"/>
      <c r="DD181" s="5"/>
      <c r="DE181" s="5"/>
      <c r="DF181" s="16"/>
      <c r="DG181" s="5"/>
      <c r="DH181" s="16"/>
      <c r="DI181" s="5"/>
      <c r="DJ181" s="14"/>
      <c r="DK181" s="6"/>
      <c r="DL181" s="4"/>
      <c r="DM181" s="4"/>
      <c r="DN181" s="5"/>
      <c r="DO181" s="5"/>
      <c r="DP181" s="4"/>
      <c r="DQ181" s="16"/>
      <c r="DR181" s="6"/>
      <c r="DS181" s="6"/>
      <c r="DT181" s="6"/>
      <c r="DU181" s="4"/>
      <c r="DV181" s="4"/>
      <c r="DW181" s="5"/>
      <c r="DX181" s="5"/>
      <c r="DY181" s="4"/>
      <c r="DZ181" s="16"/>
      <c r="EA181" s="6"/>
      <c r="EB181" s="6"/>
      <c r="EC181" s="6"/>
      <c r="ED181" s="27"/>
      <c r="EE181" s="22"/>
      <c r="EG181" s="37"/>
      <c r="EH181" s="1"/>
      <c r="EI181" s="1"/>
      <c r="EJ181" s="5"/>
      <c r="EK181" s="5"/>
      <c r="EL181" s="5"/>
      <c r="EM181" s="16"/>
      <c r="EN181" s="5"/>
      <c r="EO181" s="16"/>
      <c r="EP181" s="5"/>
      <c r="EQ181" s="14"/>
      <c r="ER181" s="6"/>
      <c r="ES181" s="4"/>
      <c r="ET181" s="4"/>
      <c r="EU181" s="5"/>
      <c r="EV181" s="5"/>
      <c r="EW181" s="4"/>
      <c r="EX181" s="16"/>
      <c r="EY181" s="6"/>
      <c r="EZ181" s="6"/>
      <c r="FA181" s="6"/>
      <c r="FB181" s="4"/>
      <c r="FC181" s="4"/>
      <c r="FD181" s="5"/>
      <c r="FE181" s="5"/>
      <c r="FF181" s="4"/>
      <c r="FG181" s="16"/>
      <c r="FH181" s="6"/>
      <c r="FI181" s="6"/>
      <c r="FJ181" s="6"/>
      <c r="FK181" s="27"/>
      <c r="FL181" s="22"/>
      <c r="FN181" s="37"/>
    </row>
    <row r="182" spans="6:170" x14ac:dyDescent="0.25">
      <c r="F182" s="1">
        <v>176</v>
      </c>
      <c r="G182" s="1">
        <v>-6.8030692253776204</v>
      </c>
      <c r="H182" s="5">
        <f t="shared" si="329"/>
        <v>-0.58658659400969082</v>
      </c>
      <c r="I182" s="5">
        <f t="shared" si="330"/>
        <v>0.58658659400969082</v>
      </c>
      <c r="J182" s="5">
        <v>-2.2197829559445399</v>
      </c>
      <c r="K182" s="16">
        <f t="shared" si="285"/>
        <v>2219.7829559445399</v>
      </c>
      <c r="L182" s="5">
        <f t="shared" si="286"/>
        <v>5.2026163029950148</v>
      </c>
      <c r="M182" s="16">
        <f t="shared" si="297"/>
        <v>55494.573898613497</v>
      </c>
      <c r="N182" s="5">
        <f t="shared" si="298"/>
        <v>5.2026163029950157</v>
      </c>
      <c r="O182" s="14">
        <f t="shared" si="287"/>
        <v>1.466466485024227E-2</v>
      </c>
      <c r="P182" s="6">
        <f t="shared" si="331"/>
        <v>0.3547722608136567</v>
      </c>
      <c r="Q182" s="4"/>
      <c r="R182" s="4"/>
      <c r="S182" s="5"/>
      <c r="T182" s="5"/>
      <c r="U182" s="4"/>
      <c r="V182" s="16"/>
      <c r="W182" s="6"/>
      <c r="X182" s="6"/>
      <c r="Y182" s="6"/>
      <c r="Z182" s="4"/>
      <c r="AA182" s="4"/>
      <c r="AB182" s="5"/>
      <c r="AC182" s="5"/>
      <c r="AD182" s="4"/>
      <c r="AE182" s="16"/>
      <c r="AF182" s="6"/>
      <c r="AG182" s="6"/>
      <c r="AH182" s="6"/>
      <c r="AI182" s="27"/>
      <c r="AJ182" s="22"/>
      <c r="AM182">
        <v>176</v>
      </c>
      <c r="AN182">
        <v>-6.8354033952323796</v>
      </c>
      <c r="AO182" s="5">
        <f t="shared" si="316"/>
        <v>-0.58642351942445003</v>
      </c>
      <c r="AP182" s="5">
        <f t="shared" si="317"/>
        <v>0.58642351942445003</v>
      </c>
      <c r="AQ182">
        <v>-3.1209977343678501</v>
      </c>
      <c r="AR182" s="16">
        <f t="shared" si="332"/>
        <v>3120.9977343678502</v>
      </c>
      <c r="AS182" s="5">
        <f t="shared" si="333"/>
        <v>7.3148384399246495</v>
      </c>
      <c r="AT182" s="16">
        <f t="shared" si="300"/>
        <v>78024.943359196259</v>
      </c>
      <c r="AU182" s="5">
        <f t="shared" si="301"/>
        <v>7.3148384399246495</v>
      </c>
      <c r="AV182" s="14">
        <f t="shared" si="334"/>
        <v>1.4660587985611252E-2</v>
      </c>
      <c r="AW182" s="6">
        <f t="shared" si="302"/>
        <v>0.49894577537434753</v>
      </c>
      <c r="AX182" s="4"/>
      <c r="AY182" s="4"/>
      <c r="AZ182" s="5"/>
      <c r="BA182" s="5"/>
      <c r="BB182" s="4"/>
      <c r="BC182" s="16"/>
      <c r="BD182" s="6"/>
      <c r="BE182" s="6"/>
      <c r="BF182" s="6"/>
      <c r="BG182" s="4"/>
      <c r="BH182" s="4"/>
      <c r="BI182" s="5"/>
      <c r="BJ182" s="5"/>
      <c r="BK182" s="4"/>
      <c r="BL182" s="16"/>
      <c r="BN182" s="6"/>
      <c r="BO182" s="6"/>
      <c r="BP182" s="27"/>
      <c r="BQ182" s="22"/>
      <c r="BS182" s="37"/>
      <c r="BT182">
        <v>176</v>
      </c>
      <c r="BU182">
        <v>-6.8500814117560802</v>
      </c>
      <c r="BV182" s="5">
        <f t="shared" si="323"/>
        <v>-0.8797605653078806</v>
      </c>
      <c r="BW182" s="5">
        <f t="shared" si="324"/>
        <v>0.8797605653078806</v>
      </c>
      <c r="BX182">
        <v>-1.8355043604970001</v>
      </c>
      <c r="BY182" s="16">
        <f t="shared" si="291"/>
        <v>1835.5043604970001</v>
      </c>
      <c r="BZ182" s="5">
        <f t="shared" si="292"/>
        <v>4.301963344914844</v>
      </c>
      <c r="CA182" s="16">
        <f t="shared" si="306"/>
        <v>45887.609012425004</v>
      </c>
      <c r="CB182" s="5">
        <f t="shared" si="307"/>
        <v>4.301963344914844</v>
      </c>
      <c r="CC182" s="14">
        <f t="shared" si="293"/>
        <v>2.1994014132697016E-2</v>
      </c>
      <c r="CD182" s="6">
        <f t="shared" si="308"/>
        <v>0.19559700739299815</v>
      </c>
      <c r="CE182" s="4"/>
      <c r="CF182" s="4"/>
      <c r="CG182" s="5"/>
      <c r="CH182" s="5"/>
      <c r="CI182" s="4"/>
      <c r="CJ182" s="16"/>
      <c r="CK182" s="6"/>
      <c r="CL182" s="6"/>
      <c r="CM182" s="6"/>
      <c r="CN182" s="4"/>
      <c r="CO182" s="4"/>
      <c r="CP182" s="5"/>
      <c r="CQ182" s="5"/>
      <c r="CR182" s="4"/>
      <c r="CS182" s="16"/>
      <c r="CT182" s="6"/>
      <c r="CU182" s="6"/>
      <c r="CV182" s="6"/>
      <c r="CW182" s="27"/>
      <c r="CX182" s="22"/>
      <c r="CZ182" s="37"/>
      <c r="DA182" s="1"/>
      <c r="DB182" s="1"/>
      <c r="DC182" s="5"/>
      <c r="DD182" s="5"/>
      <c r="DE182" s="5"/>
      <c r="DF182" s="16"/>
      <c r="DG182" s="5"/>
      <c r="DH182" s="16"/>
      <c r="DI182" s="5"/>
      <c r="DJ182" s="14"/>
      <c r="DK182" s="6"/>
      <c r="DL182" s="4"/>
      <c r="DM182" s="4"/>
      <c r="DN182" s="5"/>
      <c r="DO182" s="5"/>
      <c r="DP182" s="4"/>
      <c r="DQ182" s="16"/>
      <c r="DR182" s="6"/>
      <c r="DS182" s="6"/>
      <c r="DT182" s="6"/>
      <c r="DU182" s="4"/>
      <c r="DV182" s="4"/>
      <c r="DW182" s="5"/>
      <c r="DX182" s="5"/>
      <c r="DY182" s="4"/>
      <c r="DZ182" s="16"/>
      <c r="EA182" s="6"/>
      <c r="EB182" s="6"/>
      <c r="EC182" s="6"/>
      <c r="ED182" s="27"/>
      <c r="EE182" s="22"/>
      <c r="EG182" s="37"/>
      <c r="EH182" s="1"/>
      <c r="EI182" s="1"/>
      <c r="EJ182" s="5"/>
      <c r="EK182" s="5"/>
      <c r="EL182" s="5"/>
      <c r="EM182" s="16"/>
      <c r="EN182" s="5"/>
      <c r="EO182" s="16"/>
      <c r="EP182" s="5"/>
      <c r="EQ182" s="14"/>
      <c r="ER182" s="6"/>
      <c r="ES182" s="4"/>
      <c r="ET182" s="4"/>
      <c r="EU182" s="5"/>
      <c r="EV182" s="5"/>
      <c r="EW182" s="4"/>
      <c r="EX182" s="16"/>
      <c r="EY182" s="6"/>
      <c r="EZ182" s="6"/>
      <c r="FA182" s="6"/>
      <c r="FB182" s="4"/>
      <c r="FC182" s="4"/>
      <c r="FD182" s="5"/>
      <c r="FE182" s="5"/>
      <c r="FF182" s="4"/>
      <c r="FG182" s="16"/>
      <c r="FH182" s="6"/>
      <c r="FI182" s="6"/>
      <c r="FJ182" s="6"/>
      <c r="FK182" s="27"/>
      <c r="FL182" s="22"/>
      <c r="FN182" s="37"/>
    </row>
    <row r="183" spans="6:170" x14ac:dyDescent="0.25">
      <c r="F183" s="1">
        <v>177</v>
      </c>
      <c r="G183" s="1">
        <v>-6.8062259432913201</v>
      </c>
      <c r="H183" s="5">
        <f t="shared" si="329"/>
        <v>-0.58974331192339058</v>
      </c>
      <c r="I183" s="5">
        <f t="shared" si="330"/>
        <v>0.58974331192339058</v>
      </c>
      <c r="J183" s="5">
        <v>-2.2404808551073101</v>
      </c>
      <c r="K183" s="16">
        <f t="shared" si="285"/>
        <v>2240.4808551073102</v>
      </c>
      <c r="L183" s="5">
        <f t="shared" si="286"/>
        <v>5.251127004157758</v>
      </c>
      <c r="M183" s="16">
        <f t="shared" si="297"/>
        <v>56012.021377682751</v>
      </c>
      <c r="N183" s="5">
        <f t="shared" si="298"/>
        <v>5.251127004157758</v>
      </c>
      <c r="O183" s="14">
        <f t="shared" si="287"/>
        <v>1.4743582798084765E-2</v>
      </c>
      <c r="P183" s="6">
        <f t="shared" si="331"/>
        <v>0.35616356458756382</v>
      </c>
      <c r="Q183" s="4"/>
      <c r="R183" s="4"/>
      <c r="S183" s="5"/>
      <c r="T183" s="5"/>
      <c r="U183" s="4"/>
      <c r="V183" s="16"/>
      <c r="W183" s="6"/>
      <c r="X183" s="6"/>
      <c r="Y183" s="6"/>
      <c r="Z183" s="4"/>
      <c r="AA183" s="4"/>
      <c r="AB183" s="5"/>
      <c r="AC183" s="5"/>
      <c r="AD183" s="4"/>
      <c r="AE183" s="16"/>
      <c r="AF183" s="6"/>
      <c r="AG183" s="6"/>
      <c r="AH183" s="6"/>
      <c r="AI183" s="27"/>
      <c r="AJ183" s="22"/>
      <c r="AM183">
        <v>177</v>
      </c>
      <c r="AN183">
        <v>-6.8386789964745001</v>
      </c>
      <c r="AO183" s="5">
        <f t="shared" si="316"/>
        <v>-0.58969912066657049</v>
      </c>
      <c r="AP183" s="5">
        <f t="shared" si="317"/>
        <v>0.58969912066657049</v>
      </c>
      <c r="AQ183">
        <v>-3.16214039921761</v>
      </c>
      <c r="AR183" s="16">
        <f t="shared" si="332"/>
        <v>3162.1403992176101</v>
      </c>
      <c r="AS183" s="5">
        <f t="shared" si="333"/>
        <v>7.4112665606662738</v>
      </c>
      <c r="AT183" s="16">
        <f t="shared" si="300"/>
        <v>79053.509980440256</v>
      </c>
      <c r="AU183" s="5">
        <f t="shared" si="301"/>
        <v>7.4112665606662746</v>
      </c>
      <c r="AV183" s="14">
        <f t="shared" si="334"/>
        <v>1.4742478016664262E-2</v>
      </c>
      <c r="AW183" s="6">
        <f t="shared" si="302"/>
        <v>0.50271511697618931</v>
      </c>
      <c r="AX183" s="4"/>
      <c r="AY183" s="4"/>
      <c r="AZ183" s="5"/>
      <c r="BA183" s="5"/>
      <c r="BB183" s="4"/>
      <c r="BC183" s="16"/>
      <c r="BD183" s="6"/>
      <c r="BE183" s="6"/>
      <c r="BF183" s="6"/>
      <c r="BG183" s="4"/>
      <c r="BH183" s="4"/>
      <c r="BI183" s="5"/>
      <c r="BJ183" s="5"/>
      <c r="BK183" s="4"/>
      <c r="BL183" s="16"/>
      <c r="BM183" s="6"/>
      <c r="BN183" s="6"/>
      <c r="BO183" s="6"/>
      <c r="BP183" s="27"/>
      <c r="BQ183" s="22"/>
      <c r="BS183" s="37"/>
      <c r="BT183">
        <v>177</v>
      </c>
      <c r="BU183">
        <v>-6.8551499486794398</v>
      </c>
      <c r="BV183" s="5">
        <f t="shared" si="323"/>
        <v>-0.88482910223124023</v>
      </c>
      <c r="BW183" s="5">
        <f t="shared" si="324"/>
        <v>0.88482910223124023</v>
      </c>
      <c r="BX183">
        <v>-1.8718682229518899</v>
      </c>
      <c r="BY183" s="16">
        <f t="shared" si="291"/>
        <v>1871.8682229518899</v>
      </c>
      <c r="BZ183" s="5">
        <f t="shared" si="292"/>
        <v>4.3871911475434917</v>
      </c>
      <c r="CA183" s="16">
        <f t="shared" si="306"/>
        <v>46796.705573797248</v>
      </c>
      <c r="CB183" s="5">
        <f t="shared" si="307"/>
        <v>4.3871911475434926</v>
      </c>
      <c r="CC183" s="14">
        <f t="shared" si="293"/>
        <v>2.2120727555781004E-2</v>
      </c>
      <c r="CD183" s="6">
        <f t="shared" si="308"/>
        <v>0.19832942368104653</v>
      </c>
      <c r="CE183" s="4"/>
      <c r="CF183" s="4"/>
      <c r="CG183" s="5"/>
      <c r="CH183" s="5"/>
      <c r="CI183" s="4"/>
      <c r="CJ183" s="16"/>
      <c r="CK183" s="6"/>
      <c r="CL183" s="6"/>
      <c r="CM183" s="6"/>
      <c r="CN183" s="4"/>
      <c r="CO183" s="4"/>
      <c r="CP183" s="5"/>
      <c r="CQ183" s="5"/>
      <c r="CR183" s="4"/>
      <c r="CS183" s="16"/>
      <c r="CT183" s="6"/>
      <c r="CU183" s="6"/>
      <c r="CV183" s="6"/>
      <c r="CW183" s="27"/>
      <c r="CX183" s="22"/>
      <c r="CZ183" s="37"/>
      <c r="DA183" s="1"/>
      <c r="DB183" s="1"/>
      <c r="DC183" s="5"/>
      <c r="DD183" s="5"/>
      <c r="DE183" s="5"/>
      <c r="DF183" s="16"/>
      <c r="DG183" s="5"/>
      <c r="DH183" s="16"/>
      <c r="DI183" s="5"/>
      <c r="DJ183" s="14"/>
      <c r="DK183" s="6"/>
      <c r="DL183" s="4"/>
      <c r="DM183" s="4"/>
      <c r="DN183" s="5"/>
      <c r="DO183" s="5"/>
      <c r="DP183" s="4"/>
      <c r="DQ183" s="16"/>
      <c r="DR183" s="6"/>
      <c r="DS183" s="6"/>
      <c r="DT183" s="6"/>
      <c r="DU183" s="4"/>
      <c r="DV183" s="4"/>
      <c r="DW183" s="5"/>
      <c r="DX183" s="5"/>
      <c r="DY183" s="4"/>
      <c r="DZ183" s="16"/>
      <c r="EA183" s="6"/>
      <c r="EB183" s="6"/>
      <c r="EC183" s="6"/>
      <c r="ED183" s="27"/>
      <c r="EE183" s="22"/>
      <c r="EG183" s="37"/>
      <c r="EH183" s="1"/>
      <c r="EI183" s="1"/>
      <c r="EJ183" s="5"/>
      <c r="EK183" s="5"/>
      <c r="EL183" s="5"/>
      <c r="EM183" s="16"/>
      <c r="EN183" s="5"/>
      <c r="EO183" s="16"/>
      <c r="EP183" s="5"/>
      <c r="EQ183" s="14"/>
      <c r="ER183" s="6"/>
      <c r="ES183" s="4"/>
      <c r="ET183" s="4"/>
      <c r="EU183" s="5"/>
      <c r="EV183" s="5"/>
      <c r="EW183" s="4"/>
      <c r="EX183" s="16"/>
      <c r="EY183" s="6"/>
      <c r="EZ183" s="6"/>
      <c r="FA183" s="6"/>
      <c r="FB183" s="4"/>
      <c r="FC183" s="4"/>
      <c r="FD183" s="5"/>
      <c r="FE183" s="5"/>
      <c r="FF183" s="4"/>
      <c r="FG183" s="16"/>
      <c r="FH183" s="6"/>
      <c r="FI183" s="6"/>
      <c r="FJ183" s="6"/>
      <c r="FK183" s="27"/>
      <c r="FL183" s="22"/>
      <c r="FN183" s="37"/>
    </row>
    <row r="184" spans="6:170" x14ac:dyDescent="0.25">
      <c r="F184" s="1">
        <v>178</v>
      </c>
      <c r="G184" s="1">
        <v>-6.8098825020382696</v>
      </c>
      <c r="H184" s="5">
        <f t="shared" si="329"/>
        <v>-0.59339987067034006</v>
      </c>
      <c r="I184" s="5">
        <f t="shared" si="330"/>
        <v>0.59339987067034006</v>
      </c>
      <c r="J184" s="5">
        <v>-2.2675713524222401</v>
      </c>
      <c r="K184" s="16">
        <f t="shared" si="285"/>
        <v>2267.5713524222401</v>
      </c>
      <c r="L184" s="5">
        <f t="shared" si="286"/>
        <v>5.3146203572396251</v>
      </c>
      <c r="M184" s="16">
        <f t="shared" si="297"/>
        <v>56689.283810556</v>
      </c>
      <c r="N184" s="5">
        <f t="shared" si="298"/>
        <v>5.3146203572396251</v>
      </c>
      <c r="O184" s="14">
        <f t="shared" si="287"/>
        <v>1.4834996766758502E-2</v>
      </c>
      <c r="P184" s="6">
        <f t="shared" si="331"/>
        <v>0.35824883825713755</v>
      </c>
      <c r="Q184" s="4"/>
      <c r="R184" s="4"/>
      <c r="S184" s="5"/>
      <c r="T184" s="5"/>
      <c r="U184" s="4"/>
      <c r="V184" s="16"/>
      <c r="W184" s="6"/>
      <c r="X184" s="6"/>
      <c r="Y184" s="6"/>
      <c r="Z184" s="4"/>
      <c r="AA184" s="4"/>
      <c r="AB184" s="5"/>
      <c r="AC184" s="5"/>
      <c r="AD184" s="4"/>
      <c r="AE184" s="16"/>
      <c r="AF184" s="6"/>
      <c r="AG184" s="6"/>
      <c r="AH184" s="6"/>
      <c r="AI184" s="27"/>
      <c r="AJ184" s="22"/>
      <c r="AM184">
        <v>178</v>
      </c>
      <c r="AN184">
        <v>-6.8420540164029502</v>
      </c>
      <c r="AO184" s="5">
        <f t="shared" si="316"/>
        <v>-0.59307414059502062</v>
      </c>
      <c r="AP184" s="5">
        <f t="shared" si="317"/>
        <v>0.59307414059502062</v>
      </c>
      <c r="AQ184">
        <v>-3.2093511894345301</v>
      </c>
      <c r="AR184" s="16">
        <f t="shared" si="332"/>
        <v>3209.3511894345302</v>
      </c>
      <c r="AS184" s="5">
        <f t="shared" si="333"/>
        <v>7.5219168502371794</v>
      </c>
      <c r="AT184" s="16">
        <f t="shared" si="300"/>
        <v>80233.779735863252</v>
      </c>
      <c r="AU184" s="5">
        <f t="shared" si="301"/>
        <v>7.5219168502371803</v>
      </c>
      <c r="AV184" s="14">
        <f t="shared" si="334"/>
        <v>1.4826853514875515E-2</v>
      </c>
      <c r="AW184" s="6">
        <f t="shared" si="302"/>
        <v>0.50731713527017552</v>
      </c>
      <c r="AX184" s="4"/>
      <c r="AY184" s="4"/>
      <c r="AZ184" s="5"/>
      <c r="BA184" s="5"/>
      <c r="BB184" s="4"/>
      <c r="BC184" s="16"/>
      <c r="BD184" s="6"/>
      <c r="BE184" s="6"/>
      <c r="BF184" s="6"/>
      <c r="BG184" s="4"/>
      <c r="BH184" s="4"/>
      <c r="BI184" s="5"/>
      <c r="BJ184" s="5"/>
      <c r="BK184" s="4"/>
      <c r="BL184" s="16"/>
      <c r="BM184" s="6"/>
      <c r="BN184" s="6"/>
      <c r="BO184" s="6"/>
      <c r="BP184" s="27"/>
      <c r="BQ184" s="22"/>
      <c r="BS184" s="37"/>
      <c r="BT184">
        <v>178</v>
      </c>
      <c r="BU184">
        <v>-6.8601181355938898</v>
      </c>
      <c r="BV184" s="5">
        <f t="shared" si="323"/>
        <v>-0.88979728914569023</v>
      </c>
      <c r="BW184" s="5">
        <f t="shared" si="324"/>
        <v>0.88979728914569023</v>
      </c>
      <c r="BX184">
        <v>-1.9049052149057399</v>
      </c>
      <c r="BY184" s="16">
        <f t="shared" si="291"/>
        <v>1904.90521490574</v>
      </c>
      <c r="BZ184" s="5">
        <f t="shared" si="292"/>
        <v>4.464621597435328</v>
      </c>
      <c r="CA184" s="16">
        <f t="shared" si="306"/>
        <v>47622.6303726435</v>
      </c>
      <c r="CB184" s="5">
        <f t="shared" si="307"/>
        <v>4.464621597435328</v>
      </c>
      <c r="CC184" s="14">
        <f t="shared" si="293"/>
        <v>2.2244932228642256E-2</v>
      </c>
      <c r="CD184" s="6">
        <f t="shared" si="308"/>
        <v>0.20070286353521657</v>
      </c>
      <c r="CE184" s="4"/>
      <c r="CF184" s="4"/>
      <c r="CG184" s="5"/>
      <c r="CH184" s="5"/>
      <c r="CI184" s="4"/>
      <c r="CJ184" s="16"/>
      <c r="CK184" s="6"/>
      <c r="CL184" s="6"/>
      <c r="CM184" s="6"/>
      <c r="CN184" s="4"/>
      <c r="CO184" s="4"/>
      <c r="CP184" s="5"/>
      <c r="CQ184" s="5"/>
      <c r="CR184" s="4"/>
      <c r="CS184" s="16"/>
      <c r="CT184" s="6"/>
      <c r="CU184" s="6"/>
      <c r="CV184" s="6"/>
      <c r="CW184" s="27"/>
      <c r="CX184" s="22"/>
      <c r="CZ184" s="37"/>
      <c r="DA184" s="1"/>
      <c r="DB184" s="1"/>
      <c r="DC184" s="5"/>
      <c r="DD184" s="5"/>
      <c r="DE184" s="5"/>
      <c r="DF184" s="16"/>
      <c r="DG184" s="5"/>
      <c r="DH184" s="16"/>
      <c r="DI184" s="5"/>
      <c r="DJ184" s="14"/>
      <c r="DK184" s="6"/>
      <c r="DL184" s="4"/>
      <c r="DM184" s="4"/>
      <c r="DN184" s="5"/>
      <c r="DO184" s="5"/>
      <c r="DP184" s="4"/>
      <c r="DQ184" s="16"/>
      <c r="DR184" s="6"/>
      <c r="DS184" s="6"/>
      <c r="DT184" s="6"/>
      <c r="DU184" s="4"/>
      <c r="DV184" s="4"/>
      <c r="DW184" s="5"/>
      <c r="DX184" s="5"/>
      <c r="DY184" s="4"/>
      <c r="DZ184" s="16"/>
      <c r="EA184" s="6"/>
      <c r="EB184" s="6"/>
      <c r="EC184" s="6"/>
      <c r="ED184" s="27"/>
      <c r="EE184" s="22"/>
      <c r="EG184" s="37"/>
      <c r="EH184" s="1"/>
      <c r="EI184" s="1"/>
      <c r="EJ184" s="5"/>
      <c r="EK184" s="5"/>
      <c r="EL184" s="5"/>
      <c r="EM184" s="16"/>
      <c r="EN184" s="5"/>
      <c r="EO184" s="16"/>
      <c r="EP184" s="5"/>
      <c r="EQ184" s="14"/>
      <c r="ER184" s="6"/>
      <c r="ES184" s="4"/>
      <c r="ET184" s="4"/>
      <c r="EU184" s="5"/>
      <c r="EV184" s="5"/>
      <c r="EW184" s="4"/>
      <c r="EX184" s="16"/>
      <c r="EY184" s="6"/>
      <c r="EZ184" s="6"/>
      <c r="FA184" s="6"/>
      <c r="FB184" s="4"/>
      <c r="FC184" s="4"/>
      <c r="FD184" s="5"/>
      <c r="FE184" s="5"/>
      <c r="FF184" s="4"/>
      <c r="FG184" s="16"/>
      <c r="FH184" s="6"/>
      <c r="FI184" s="6"/>
      <c r="FJ184" s="6"/>
      <c r="FK184" s="27"/>
      <c r="FL184" s="22"/>
      <c r="FN184" s="37"/>
    </row>
    <row r="185" spans="6:170" x14ac:dyDescent="0.25">
      <c r="F185" s="1">
        <v>179</v>
      </c>
      <c r="G185" s="1">
        <v>-6.8130614319956999</v>
      </c>
      <c r="H185" s="5">
        <f t="shared" si="329"/>
        <v>-0.59657880062777036</v>
      </c>
      <c r="I185" s="5">
        <f t="shared" si="330"/>
        <v>0.59657880062777036</v>
      </c>
      <c r="J185" s="5">
        <v>-2.28920914232731</v>
      </c>
      <c r="K185" s="16">
        <f t="shared" si="285"/>
        <v>2289.20914232731</v>
      </c>
      <c r="L185" s="5">
        <f t="shared" si="286"/>
        <v>5.3653339273296332</v>
      </c>
      <c r="M185" s="16">
        <f t="shared" si="297"/>
        <v>57230.228558182753</v>
      </c>
      <c r="N185" s="5">
        <f t="shared" si="298"/>
        <v>5.3653339273296332</v>
      </c>
      <c r="O185" s="14">
        <f t="shared" si="287"/>
        <v>1.4914470015694259E-2</v>
      </c>
      <c r="P185" s="6">
        <f t="shared" si="331"/>
        <v>0.35974016654187363</v>
      </c>
      <c r="Q185" s="4"/>
      <c r="R185" s="4"/>
      <c r="S185" s="5"/>
      <c r="T185" s="5"/>
      <c r="U185" s="4"/>
      <c r="V185" s="16"/>
      <c r="W185" s="6"/>
      <c r="X185" s="6"/>
      <c r="Y185" s="6"/>
      <c r="Z185" s="4"/>
      <c r="AA185" s="4"/>
      <c r="AB185" s="5"/>
      <c r="AC185" s="5"/>
      <c r="AD185" s="4"/>
      <c r="AE185" s="16"/>
      <c r="AF185" s="6"/>
      <c r="AG185" s="6"/>
      <c r="AH185" s="6"/>
      <c r="AI185" s="27"/>
      <c r="AJ185" s="22"/>
      <c r="AM185">
        <v>179</v>
      </c>
      <c r="AN185">
        <v>-6.8454472902541204</v>
      </c>
      <c r="AO185" s="5">
        <f t="shared" si="316"/>
        <v>-0.59646741444619078</v>
      </c>
      <c r="AP185" s="5">
        <f t="shared" si="317"/>
        <v>0.59646741444619078</v>
      </c>
      <c r="AQ185">
        <v>-3.2555693760514299</v>
      </c>
      <c r="AR185" s="16">
        <f t="shared" si="332"/>
        <v>3255.56937605143</v>
      </c>
      <c r="AS185" s="5">
        <f t="shared" si="333"/>
        <v>7.6302407251205384</v>
      </c>
      <c r="AT185" s="16">
        <f t="shared" si="300"/>
        <v>81389.23440128575</v>
      </c>
      <c r="AU185" s="5">
        <f t="shared" si="301"/>
        <v>7.6302407251205393</v>
      </c>
      <c r="AV185" s="14">
        <f t="shared" si="334"/>
        <v>1.491168536115477E-2</v>
      </c>
      <c r="AW185" s="6">
        <f t="shared" si="302"/>
        <v>0.5116953946062639</v>
      </c>
      <c r="AX185" s="4"/>
      <c r="AY185" s="4"/>
      <c r="AZ185" s="5"/>
      <c r="BA185" s="5"/>
      <c r="BB185" s="4"/>
      <c r="BC185" s="16"/>
      <c r="BD185" s="6"/>
      <c r="BE185" s="6"/>
      <c r="BF185" s="6"/>
      <c r="BG185" s="4"/>
      <c r="BH185" s="4"/>
      <c r="BI185" s="5"/>
      <c r="BJ185" s="5"/>
      <c r="BK185" s="4"/>
      <c r="BL185" s="16"/>
      <c r="BM185" s="6"/>
      <c r="BN185" s="6"/>
      <c r="BO185" s="6"/>
      <c r="BP185" s="27"/>
      <c r="BQ185" s="22"/>
      <c r="BS185" s="37"/>
      <c r="BT185">
        <v>179</v>
      </c>
      <c r="BU185">
        <v>-6.8650538193500097</v>
      </c>
      <c r="BV185" s="5">
        <f t="shared" si="323"/>
        <v>-0.89473297290181009</v>
      </c>
      <c r="BW185" s="5">
        <f t="shared" si="324"/>
        <v>0.89473297290181009</v>
      </c>
      <c r="BX185">
        <v>-1.93921066820621</v>
      </c>
      <c r="BY185" s="16">
        <f t="shared" si="291"/>
        <v>1939.2106682062101</v>
      </c>
      <c r="BZ185" s="5">
        <f t="shared" si="292"/>
        <v>4.5450250036083055</v>
      </c>
      <c r="CA185" s="16">
        <f t="shared" si="306"/>
        <v>48480.266705155256</v>
      </c>
      <c r="CB185" s="5">
        <f t="shared" si="307"/>
        <v>4.5450250036083055</v>
      </c>
      <c r="CC185" s="14">
        <f t="shared" si="293"/>
        <v>2.2368324322545253E-2</v>
      </c>
      <c r="CD185" s="6">
        <f t="shared" si="308"/>
        <v>0.20319023177911144</v>
      </c>
      <c r="CE185" s="4"/>
      <c r="CF185" s="4"/>
      <c r="CG185" s="5"/>
      <c r="CH185" s="5"/>
      <c r="CI185" s="4"/>
      <c r="CJ185" s="16"/>
      <c r="CK185" s="6"/>
      <c r="CL185" s="6"/>
      <c r="CM185" s="6"/>
      <c r="CN185" s="4"/>
      <c r="CO185" s="4"/>
      <c r="CP185" s="5"/>
      <c r="CQ185" s="5"/>
      <c r="CR185" s="4"/>
      <c r="CS185" s="16"/>
      <c r="CT185" s="6"/>
      <c r="CU185" s="6"/>
      <c r="CV185" s="6"/>
      <c r="CW185" s="27"/>
      <c r="CX185" s="22"/>
      <c r="CZ185" s="37"/>
      <c r="DA185" s="1"/>
      <c r="DB185" s="1"/>
      <c r="DC185" s="5"/>
      <c r="DD185" s="5"/>
      <c r="DE185" s="5"/>
      <c r="DF185" s="16"/>
      <c r="DG185" s="5"/>
      <c r="DH185" s="16"/>
      <c r="DI185" s="5"/>
      <c r="DJ185" s="14"/>
      <c r="DK185" s="6"/>
      <c r="DL185" s="4"/>
      <c r="DM185" s="4"/>
      <c r="DN185" s="5"/>
      <c r="DO185" s="5"/>
      <c r="DP185" s="4"/>
      <c r="DQ185" s="16"/>
      <c r="DR185" s="6"/>
      <c r="DS185" s="6"/>
      <c r="DT185" s="6"/>
      <c r="DU185" s="4"/>
      <c r="DV185" s="4"/>
      <c r="DW185" s="5"/>
      <c r="DX185" s="5"/>
      <c r="DY185" s="4"/>
      <c r="DZ185" s="16"/>
      <c r="EA185" s="6"/>
      <c r="EB185" s="6"/>
      <c r="EC185" s="6"/>
      <c r="ED185" s="27"/>
      <c r="EE185" s="22"/>
      <c r="EG185" s="37"/>
      <c r="EH185" s="1"/>
      <c r="EI185" s="1"/>
      <c r="EJ185" s="5"/>
      <c r="EK185" s="5"/>
      <c r="EL185" s="5"/>
      <c r="EM185" s="16"/>
      <c r="EN185" s="5"/>
      <c r="EO185" s="16"/>
      <c r="EP185" s="5"/>
      <c r="EQ185" s="14"/>
      <c r="ER185" s="6"/>
      <c r="ES185" s="4"/>
      <c r="ET185" s="4"/>
      <c r="EU185" s="5"/>
      <c r="EV185" s="5"/>
      <c r="EW185" s="4"/>
      <c r="EX185" s="16"/>
      <c r="EY185" s="6"/>
      <c r="EZ185" s="6"/>
      <c r="FA185" s="6"/>
      <c r="FB185" s="4"/>
      <c r="FC185" s="4"/>
      <c r="FD185" s="5"/>
      <c r="FE185" s="5"/>
      <c r="FF185" s="4"/>
      <c r="FG185" s="16"/>
      <c r="FH185" s="6"/>
      <c r="FI185" s="6"/>
      <c r="FJ185" s="6"/>
      <c r="FK185" s="27"/>
      <c r="FL185" s="22"/>
      <c r="FN185" s="37"/>
    </row>
    <row r="186" spans="6:170" x14ac:dyDescent="0.25">
      <c r="F186" s="1">
        <v>180</v>
      </c>
      <c r="G186" s="1">
        <v>-6.8163936576512096</v>
      </c>
      <c r="H186" s="5">
        <f t="shared" si="329"/>
        <v>-0.59991102628328008</v>
      </c>
      <c r="I186" s="5">
        <f t="shared" si="330"/>
        <v>0.59991102628328008</v>
      </c>
      <c r="J186" s="5">
        <v>-2.3104380816221202</v>
      </c>
      <c r="K186" s="16">
        <f t="shared" si="285"/>
        <v>2310.4380816221201</v>
      </c>
      <c r="L186" s="5">
        <f t="shared" si="286"/>
        <v>5.4150892538018445</v>
      </c>
      <c r="M186" s="16">
        <f t="shared" si="297"/>
        <v>57760.952040553006</v>
      </c>
      <c r="N186" s="5">
        <f t="shared" si="298"/>
        <v>5.4150892538018445</v>
      </c>
      <c r="O186" s="14">
        <f t="shared" si="287"/>
        <v>1.4997775657082001E-2</v>
      </c>
      <c r="P186" s="6">
        <f t="shared" si="331"/>
        <v>0.36105949159499667</v>
      </c>
      <c r="Q186" s="4"/>
      <c r="R186" s="4"/>
      <c r="S186" s="5"/>
      <c r="T186" s="5"/>
      <c r="U186" s="4"/>
      <c r="V186" s="16"/>
      <c r="W186" s="6"/>
      <c r="X186" s="6"/>
      <c r="Y186" s="6"/>
      <c r="Z186" s="4"/>
      <c r="AA186" s="4"/>
      <c r="AB186" s="5"/>
      <c r="AC186" s="5"/>
      <c r="AD186" s="4"/>
      <c r="AE186" s="16"/>
      <c r="AF186" s="6"/>
      <c r="AG186" s="6"/>
      <c r="AH186" s="6"/>
      <c r="AI186" s="27"/>
      <c r="AJ186" s="22"/>
      <c r="AM186">
        <v>180</v>
      </c>
      <c r="AN186">
        <v>-6.8486495032762704</v>
      </c>
      <c r="AO186" s="5">
        <f t="shared" si="316"/>
        <v>-0.59966962746834085</v>
      </c>
      <c r="AP186" s="5">
        <f t="shared" si="317"/>
        <v>0.59966962746834085</v>
      </c>
      <c r="AQ186">
        <v>-3.29694412648678</v>
      </c>
      <c r="AR186" s="16">
        <f t="shared" si="332"/>
        <v>3296.9441264867801</v>
      </c>
      <c r="AS186" s="5">
        <f t="shared" si="333"/>
        <v>7.7272127964533901</v>
      </c>
      <c r="AT186" s="16">
        <f t="shared" si="300"/>
        <v>82423.6031621695</v>
      </c>
      <c r="AU186" s="5">
        <f t="shared" si="301"/>
        <v>7.727212796453391</v>
      </c>
      <c r="AV186" s="14">
        <f t="shared" si="334"/>
        <v>1.4991740686708522E-2</v>
      </c>
      <c r="AW186" s="6">
        <f t="shared" si="302"/>
        <v>0.51543132701756478</v>
      </c>
      <c r="AX186" s="4"/>
      <c r="AY186" s="4"/>
      <c r="AZ186" s="5"/>
      <c r="BA186" s="5"/>
      <c r="BB186" s="4"/>
      <c r="BC186" s="16"/>
      <c r="BD186" s="6"/>
      <c r="BE186" s="6"/>
      <c r="BF186" s="6"/>
      <c r="BG186" s="4"/>
      <c r="BH186" s="4"/>
      <c r="BI186" s="5"/>
      <c r="BJ186" s="5"/>
      <c r="BK186" s="4"/>
      <c r="BL186" s="16"/>
      <c r="BM186" s="6"/>
      <c r="BN186" s="6"/>
      <c r="BO186" s="6"/>
      <c r="BP186" s="27"/>
      <c r="BQ186" s="22"/>
      <c r="BS186" s="37"/>
      <c r="BT186">
        <v>180</v>
      </c>
      <c r="BU186">
        <v>-6.8702919501167301</v>
      </c>
      <c r="BV186" s="5">
        <f t="shared" si="323"/>
        <v>-0.8999711036685305</v>
      </c>
      <c r="BW186" s="5">
        <f t="shared" si="324"/>
        <v>0.8999711036685305</v>
      </c>
      <c r="BX186">
        <v>-0.149644911289215</v>
      </c>
      <c r="BY186" s="16">
        <f t="shared" si="291"/>
        <v>149.644911289215</v>
      </c>
      <c r="BZ186" s="5">
        <f t="shared" si="292"/>
        <v>0.35073026083409764</v>
      </c>
      <c r="CA186" s="16">
        <f t="shared" si="306"/>
        <v>3741.1227822303749</v>
      </c>
      <c r="CB186" s="5">
        <f t="shared" si="307"/>
        <v>0.3507302608340977</v>
      </c>
      <c r="CC186" s="14">
        <f t="shared" si="293"/>
        <v>2.2499277591713263E-2</v>
      </c>
      <c r="CD186" s="6">
        <f t="shared" si="308"/>
        <v>1.5588512093529419E-2</v>
      </c>
      <c r="CE186" s="4"/>
      <c r="CF186" s="4"/>
      <c r="CG186" s="5"/>
      <c r="CH186" s="5"/>
      <c r="CI186" s="4"/>
      <c r="CJ186" s="16"/>
      <c r="CK186" s="6"/>
      <c r="CL186" s="6"/>
      <c r="CM186" s="6"/>
      <c r="CN186" s="4"/>
      <c r="CO186" s="4"/>
      <c r="CP186" s="5"/>
      <c r="CQ186" s="5"/>
      <c r="CR186" s="4"/>
      <c r="CS186" s="16"/>
      <c r="CT186" s="6"/>
      <c r="CU186" s="6"/>
      <c r="CV186" s="6"/>
      <c r="CW186" s="27"/>
      <c r="CX186" s="22"/>
      <c r="CZ186" s="37"/>
      <c r="DA186" s="1"/>
      <c r="DB186" s="1"/>
      <c r="DC186" s="5"/>
      <c r="DD186" s="5"/>
      <c r="DE186" s="5"/>
      <c r="DF186" s="16"/>
      <c r="DG186" s="5"/>
      <c r="DH186" s="16"/>
      <c r="DI186" s="5"/>
      <c r="DJ186" s="14"/>
      <c r="DK186" s="6"/>
      <c r="DL186" s="4"/>
      <c r="DM186" s="4"/>
      <c r="DN186" s="5"/>
      <c r="DO186" s="5"/>
      <c r="DP186" s="4"/>
      <c r="DQ186" s="16"/>
      <c r="DR186" s="6"/>
      <c r="DS186" s="6"/>
      <c r="DT186" s="6"/>
      <c r="DU186" s="4"/>
      <c r="DV186" s="4"/>
      <c r="DW186" s="5"/>
      <c r="DX186" s="5"/>
      <c r="DY186" s="4"/>
      <c r="DZ186" s="16"/>
      <c r="EA186" s="6"/>
      <c r="EB186" s="6"/>
      <c r="EC186" s="6"/>
      <c r="ED186" s="27"/>
      <c r="EE186" s="22"/>
      <c r="EG186" s="37"/>
      <c r="EH186" s="1"/>
      <c r="EI186" s="1"/>
      <c r="EJ186" s="5"/>
      <c r="EK186" s="5"/>
      <c r="EL186" s="5"/>
      <c r="EM186" s="16"/>
      <c r="EN186" s="5"/>
      <c r="EO186" s="16"/>
      <c r="EP186" s="5"/>
      <c r="EQ186" s="14"/>
      <c r="ER186" s="6"/>
      <c r="ES186" s="4"/>
      <c r="ET186" s="4"/>
      <c r="EU186" s="5"/>
      <c r="EV186" s="5"/>
      <c r="EW186" s="4"/>
      <c r="EX186" s="16"/>
      <c r="EY186" s="6"/>
      <c r="EZ186" s="6"/>
      <c r="FA186" s="6"/>
      <c r="FB186" s="4"/>
      <c r="FC186" s="4"/>
      <c r="FD186" s="5"/>
      <c r="FE186" s="5"/>
      <c r="FF186" s="4"/>
      <c r="FG186" s="16"/>
      <c r="FH186" s="6"/>
      <c r="FI186" s="6"/>
      <c r="FJ186" s="6"/>
      <c r="FK186" s="27"/>
      <c r="FL186" s="22"/>
      <c r="FN186" s="37"/>
    </row>
    <row r="187" spans="6:170" x14ac:dyDescent="0.25">
      <c r="F187" s="1">
        <v>181</v>
      </c>
      <c r="G187" s="1">
        <v>-6.8198278631301497</v>
      </c>
      <c r="H187" s="5">
        <f t="shared" si="329"/>
        <v>-0.6033452317622201</v>
      </c>
      <c r="I187" s="5">
        <f t="shared" si="330"/>
        <v>0.6033452317622201</v>
      </c>
      <c r="J187" s="5">
        <v>-2.3329112678766299</v>
      </c>
      <c r="K187" s="16">
        <f t="shared" si="285"/>
        <v>2332.9112678766301</v>
      </c>
      <c r="L187" s="5">
        <f t="shared" si="286"/>
        <v>5.4677607840858515</v>
      </c>
      <c r="M187" s="16">
        <f t="shared" si="297"/>
        <v>58322.78169691575</v>
      </c>
      <c r="N187" s="5">
        <f t="shared" si="298"/>
        <v>5.4677607840858515</v>
      </c>
      <c r="O187" s="14">
        <f t="shared" si="287"/>
        <v>1.5083630794055503E-2</v>
      </c>
      <c r="P187" s="6">
        <f t="shared" si="331"/>
        <v>0.36249632855245367</v>
      </c>
      <c r="Q187" s="4"/>
      <c r="R187" s="4"/>
      <c r="S187" s="5"/>
      <c r="T187" s="5"/>
      <c r="U187" s="4"/>
      <c r="V187" s="16"/>
      <c r="W187" s="6"/>
      <c r="X187" s="6"/>
      <c r="Y187" s="6"/>
      <c r="Z187" s="4"/>
      <c r="AA187" s="4"/>
      <c r="AB187" s="5"/>
      <c r="AC187" s="5"/>
      <c r="AD187" s="4"/>
      <c r="AE187" s="16"/>
      <c r="AF187" s="6"/>
      <c r="AG187" s="6"/>
      <c r="AH187" s="6"/>
      <c r="AI187" s="27"/>
      <c r="AJ187" s="22"/>
      <c r="AM187">
        <v>181</v>
      </c>
      <c r="AN187">
        <v>-6.8520879462729898</v>
      </c>
      <c r="AO187" s="5">
        <f t="shared" si="316"/>
        <v>-0.60310807046506021</v>
      </c>
      <c r="AP187" s="5">
        <f t="shared" si="317"/>
        <v>0.60310807046506021</v>
      </c>
      <c r="AQ187">
        <v>-3.3441249281168002</v>
      </c>
      <c r="AR187" s="16">
        <f t="shared" si="332"/>
        <v>3344.1249281168002</v>
      </c>
      <c r="AS187" s="5">
        <f t="shared" si="333"/>
        <v>7.8377928002737498</v>
      </c>
      <c r="AT187" s="16">
        <f t="shared" si="300"/>
        <v>83603.123202920004</v>
      </c>
      <c r="AU187" s="5">
        <f t="shared" si="301"/>
        <v>7.8377928002737507</v>
      </c>
      <c r="AV187" s="14">
        <f t="shared" si="334"/>
        <v>1.5077701761626506E-2</v>
      </c>
      <c r="AW187" s="6">
        <f t="shared" si="302"/>
        <v>0.51982675637087605</v>
      </c>
      <c r="AX187" s="4"/>
      <c r="AY187" s="4"/>
      <c r="AZ187" s="5"/>
      <c r="BA187" s="5"/>
      <c r="BB187" s="4"/>
      <c r="BC187" s="16"/>
      <c r="BD187" s="6"/>
      <c r="BE187" s="6"/>
      <c r="BF187" s="6"/>
      <c r="BG187" s="4"/>
      <c r="BH187" s="4"/>
      <c r="BI187" s="5"/>
      <c r="BJ187" s="5"/>
      <c r="BK187" s="4"/>
      <c r="BL187" s="16"/>
      <c r="BM187" s="6"/>
      <c r="BN187" s="6"/>
      <c r="BO187" s="6"/>
      <c r="BP187" s="27"/>
      <c r="BQ187" s="22"/>
      <c r="BS187" s="37"/>
      <c r="BT187">
        <v>181</v>
      </c>
      <c r="BU187">
        <v>-6.8751676101320198</v>
      </c>
      <c r="BV187" s="5">
        <f t="shared" si="323"/>
        <v>-0.90484676368382022</v>
      </c>
      <c r="BW187" s="5">
        <f t="shared" si="324"/>
        <v>0.90484676368382022</v>
      </c>
      <c r="BX187">
        <v>-0.14722533524036399</v>
      </c>
      <c r="BY187" s="16">
        <f t="shared" si="291"/>
        <v>147.22533524036399</v>
      </c>
      <c r="BZ187" s="5">
        <f t="shared" si="292"/>
        <v>0.34505937946960308</v>
      </c>
      <c r="CA187" s="16">
        <f t="shared" si="306"/>
        <v>3680.6333810090996</v>
      </c>
      <c r="CB187" s="5">
        <f t="shared" si="307"/>
        <v>0.34505937946960313</v>
      </c>
      <c r="CC187" s="14">
        <f t="shared" si="293"/>
        <v>2.2621169092095505E-2</v>
      </c>
      <c r="CD187" s="6">
        <f t="shared" si="308"/>
        <v>1.525382609823543E-2</v>
      </c>
      <c r="CE187" s="4"/>
      <c r="CF187" s="4"/>
      <c r="CG187" s="5"/>
      <c r="CH187" s="5"/>
      <c r="CI187" s="4"/>
      <c r="CJ187" s="16"/>
      <c r="CK187" s="6"/>
      <c r="CL187" s="6"/>
      <c r="CM187" s="6"/>
      <c r="CN187" s="4"/>
      <c r="CO187" s="4"/>
      <c r="CP187" s="5"/>
      <c r="CQ187" s="5"/>
      <c r="CR187" s="4"/>
      <c r="CS187" s="16"/>
      <c r="CT187" s="6"/>
      <c r="CU187" s="6"/>
      <c r="CV187" s="6"/>
      <c r="CW187" s="27"/>
      <c r="CX187" s="22"/>
      <c r="CZ187" s="37"/>
      <c r="DA187" s="1"/>
      <c r="DB187" s="1"/>
      <c r="DC187" s="5"/>
      <c r="DD187" s="5"/>
      <c r="DE187" s="5"/>
      <c r="DF187" s="16"/>
      <c r="DG187" s="5"/>
      <c r="DH187" s="16"/>
      <c r="DI187" s="5"/>
      <c r="DJ187" s="14"/>
      <c r="DK187" s="6"/>
      <c r="DL187" s="4"/>
      <c r="DM187" s="4"/>
      <c r="DN187" s="5"/>
      <c r="DO187" s="5"/>
      <c r="DP187" s="4"/>
      <c r="DQ187" s="16"/>
      <c r="DR187" s="6"/>
      <c r="DS187" s="6"/>
      <c r="DT187" s="6"/>
      <c r="DU187" s="4"/>
      <c r="DV187" s="4"/>
      <c r="DW187" s="5"/>
      <c r="DX187" s="5"/>
      <c r="DY187" s="4"/>
      <c r="DZ187" s="16"/>
      <c r="EA187" s="6"/>
      <c r="EB187" s="6"/>
      <c r="EC187" s="6"/>
      <c r="ED187" s="27"/>
      <c r="EE187" s="22"/>
      <c r="EG187" s="37"/>
      <c r="EH187" s="1"/>
      <c r="EI187" s="1"/>
      <c r="EJ187" s="5"/>
      <c r="EK187" s="5"/>
      <c r="EL187" s="5"/>
      <c r="EM187" s="16"/>
      <c r="EN187" s="5"/>
      <c r="EO187" s="16"/>
      <c r="EP187" s="5"/>
      <c r="EQ187" s="14"/>
      <c r="ER187" s="6"/>
      <c r="ES187" s="4"/>
      <c r="ET187" s="4"/>
      <c r="EU187" s="5"/>
      <c r="EV187" s="5"/>
      <c r="EW187" s="4"/>
      <c r="EX187" s="16"/>
      <c r="EY187" s="6"/>
      <c r="EZ187" s="6"/>
      <c r="FA187" s="6"/>
      <c r="FB187" s="4"/>
      <c r="FC187" s="4"/>
      <c r="FD187" s="5"/>
      <c r="FE187" s="5"/>
      <c r="FF187" s="4"/>
      <c r="FG187" s="16"/>
      <c r="FH187" s="6"/>
      <c r="FI187" s="6"/>
      <c r="FJ187" s="6"/>
      <c r="FK187" s="27"/>
      <c r="FL187" s="22"/>
      <c r="FN187" s="37"/>
    </row>
    <row r="188" spans="6:170" x14ac:dyDescent="0.25">
      <c r="F188" s="1">
        <v>182</v>
      </c>
      <c r="G188" s="1">
        <v>-6.8231125913336399</v>
      </c>
      <c r="H188" s="5">
        <f t="shared" si="329"/>
        <v>-0.60662995996571034</v>
      </c>
      <c r="I188" s="5">
        <f t="shared" si="330"/>
        <v>0.60662995996571034</v>
      </c>
      <c r="J188" s="5">
        <v>-2.3577511310577401</v>
      </c>
      <c r="K188" s="16">
        <f t="shared" si="285"/>
        <v>2357.7511310577402</v>
      </c>
      <c r="L188" s="5">
        <f t="shared" si="286"/>
        <v>5.5259792134165782</v>
      </c>
      <c r="M188" s="16">
        <f t="shared" si="297"/>
        <v>58943.778276443503</v>
      </c>
      <c r="N188" s="5">
        <f t="shared" si="298"/>
        <v>5.5259792134165791</v>
      </c>
      <c r="O188" s="14">
        <f t="shared" si="287"/>
        <v>1.5165748999142758E-2</v>
      </c>
      <c r="P188" s="6">
        <f t="shared" si="331"/>
        <v>0.36437232435595057</v>
      </c>
      <c r="Q188" s="4"/>
      <c r="R188" s="4"/>
      <c r="S188" s="5"/>
      <c r="T188" s="5"/>
      <c r="U188" s="4"/>
      <c r="V188" s="16"/>
      <c r="W188" s="6"/>
      <c r="X188" s="6"/>
      <c r="Y188" s="6"/>
      <c r="Z188" s="4"/>
      <c r="AA188" s="4"/>
      <c r="AB188" s="5"/>
      <c r="AC188" s="5"/>
      <c r="AD188" s="4"/>
      <c r="AE188" s="16"/>
      <c r="AF188" s="6"/>
      <c r="AG188" s="6"/>
      <c r="AH188" s="6"/>
      <c r="AI188" s="27"/>
      <c r="AJ188" s="22"/>
      <c r="AM188">
        <v>182</v>
      </c>
      <c r="AN188">
        <v>-6.85547004425311</v>
      </c>
      <c r="AO188" s="5">
        <f t="shared" si="316"/>
        <v>-0.60649016844518044</v>
      </c>
      <c r="AP188" s="5">
        <f t="shared" si="317"/>
        <v>0.60649016844518044</v>
      </c>
      <c r="AQ188">
        <v>-0.14591347426176099</v>
      </c>
      <c r="AR188" s="16">
        <f t="shared" si="332"/>
        <v>145.913474261761</v>
      </c>
      <c r="AS188" s="5">
        <f t="shared" si="333"/>
        <v>0.34198470530100233</v>
      </c>
      <c r="AT188" s="16">
        <f t="shared" si="300"/>
        <v>3647.8368565440251</v>
      </c>
      <c r="AU188" s="5">
        <f t="shared" si="301"/>
        <v>0.34198470530100239</v>
      </c>
      <c r="AV188" s="14">
        <f t="shared" si="334"/>
        <v>1.5162254211129511E-2</v>
      </c>
      <c r="AW188" s="6">
        <f t="shared" si="302"/>
        <v>2.2555004060674313E-2</v>
      </c>
      <c r="AX188" s="4"/>
      <c r="AY188" s="4"/>
      <c r="AZ188" s="5"/>
      <c r="BA188" s="5"/>
      <c r="BB188" s="4"/>
      <c r="BC188" s="16"/>
      <c r="BD188" s="6"/>
      <c r="BE188" s="6"/>
      <c r="BF188" s="6"/>
      <c r="BG188" s="4"/>
      <c r="BH188" s="4"/>
      <c r="BI188" s="5"/>
      <c r="BJ188" s="5"/>
      <c r="BK188" s="4"/>
      <c r="BL188" s="16"/>
      <c r="BM188" s="6"/>
      <c r="BN188" s="6"/>
      <c r="BO188" s="6"/>
      <c r="BP188" s="27"/>
      <c r="BQ188" s="22"/>
      <c r="BS188" s="37"/>
      <c r="BT188">
        <v>182</v>
      </c>
      <c r="BU188">
        <v>-6.8801695574902997</v>
      </c>
      <c r="BV188" s="5">
        <f t="shared" si="323"/>
        <v>-0.90984871104210008</v>
      </c>
      <c r="BW188" s="5">
        <f t="shared" si="324"/>
        <v>0.90984871104210008</v>
      </c>
      <c r="BX188">
        <v>-0.14759823679924</v>
      </c>
      <c r="BY188" s="16">
        <f t="shared" si="291"/>
        <v>147.59823679924</v>
      </c>
      <c r="BZ188" s="5">
        <f t="shared" si="292"/>
        <v>0.34593336749821879</v>
      </c>
      <c r="CA188" s="16">
        <f t="shared" si="306"/>
        <v>3689.9559199810001</v>
      </c>
      <c r="CB188" s="5">
        <f t="shared" si="307"/>
        <v>0.34593336749821879</v>
      </c>
      <c r="CC188" s="14">
        <f t="shared" si="293"/>
        <v>2.2746217776052503E-2</v>
      </c>
      <c r="CD188" s="6">
        <f t="shared" si="308"/>
        <v>1.5208390726937544E-2</v>
      </c>
      <c r="CE188" s="4"/>
      <c r="CF188" s="4"/>
      <c r="CG188" s="5"/>
      <c r="CH188" s="5"/>
      <c r="CI188" s="4"/>
      <c r="CJ188" s="16"/>
      <c r="CK188" s="6"/>
      <c r="CL188" s="6"/>
      <c r="CM188" s="6"/>
      <c r="CN188" s="4"/>
      <c r="CO188" s="4"/>
      <c r="CP188" s="5"/>
      <c r="CQ188" s="5"/>
      <c r="CR188" s="4"/>
      <c r="CS188" s="16"/>
      <c r="CT188" s="6"/>
      <c r="CU188" s="6"/>
      <c r="CV188" s="6"/>
      <c r="CW188" s="27"/>
      <c r="CX188" s="22"/>
      <c r="CZ188" s="37"/>
      <c r="DA188" s="1"/>
      <c r="DB188" s="1"/>
      <c r="DC188" s="5"/>
      <c r="DD188" s="5"/>
      <c r="DE188" s="5"/>
      <c r="DF188" s="16"/>
      <c r="DG188" s="5"/>
      <c r="DH188" s="16"/>
      <c r="DI188" s="5"/>
      <c r="DJ188" s="14"/>
      <c r="DK188" s="6"/>
      <c r="DL188" s="4"/>
      <c r="DM188" s="4"/>
      <c r="DN188" s="5"/>
      <c r="DO188" s="5"/>
      <c r="DP188" s="4"/>
      <c r="DQ188" s="16"/>
      <c r="DR188" s="6"/>
      <c r="DS188" s="6"/>
      <c r="DT188" s="6"/>
      <c r="DU188" s="4"/>
      <c r="DV188" s="4"/>
      <c r="DW188" s="5"/>
      <c r="DX188" s="5"/>
      <c r="DY188" s="4"/>
      <c r="DZ188" s="16"/>
      <c r="EA188" s="6"/>
      <c r="EB188" s="6"/>
      <c r="EC188" s="6"/>
      <c r="ED188" s="27"/>
      <c r="EE188" s="22"/>
      <c r="EG188" s="37"/>
      <c r="EH188" s="1"/>
      <c r="EI188" s="1"/>
      <c r="EJ188" s="5"/>
      <c r="EK188" s="5"/>
      <c r="EL188" s="5"/>
      <c r="EM188" s="16"/>
      <c r="EN188" s="5"/>
      <c r="EO188" s="16"/>
      <c r="EP188" s="5"/>
      <c r="EQ188" s="14"/>
      <c r="ER188" s="6"/>
      <c r="ES188" s="4"/>
      <c r="ET188" s="4"/>
      <c r="EU188" s="5"/>
      <c r="EV188" s="5"/>
      <c r="EW188" s="4"/>
      <c r="EX188" s="16"/>
      <c r="EY188" s="6"/>
      <c r="EZ188" s="6"/>
      <c r="FA188" s="6"/>
      <c r="FB188" s="4"/>
      <c r="FC188" s="4"/>
      <c r="FD188" s="5"/>
      <c r="FE188" s="5"/>
      <c r="FF188" s="4"/>
      <c r="FG188" s="16"/>
      <c r="FH188" s="6"/>
      <c r="FI188" s="6"/>
      <c r="FJ188" s="6"/>
      <c r="FK188" s="27"/>
      <c r="FL188" s="22"/>
      <c r="FN188" s="37"/>
    </row>
    <row r="189" spans="6:170" x14ac:dyDescent="0.25">
      <c r="F189" s="1">
        <v>183</v>
      </c>
      <c r="G189" s="1">
        <v>-6.8264146421372702</v>
      </c>
      <c r="H189" s="5">
        <f t="shared" si="329"/>
        <v>-0.60993201076934067</v>
      </c>
      <c r="I189" s="5">
        <f t="shared" si="330"/>
        <v>0.60993201076934067</v>
      </c>
      <c r="J189" s="5">
        <v>-2.3791959509253502</v>
      </c>
      <c r="K189" s="16">
        <f t="shared" si="285"/>
        <v>2379.1959509253502</v>
      </c>
      <c r="L189" s="5">
        <f t="shared" si="286"/>
        <v>5.5762405099812895</v>
      </c>
      <c r="M189" s="16">
        <f t="shared" si="297"/>
        <v>59479.898773133755</v>
      </c>
      <c r="N189" s="5">
        <f t="shared" si="298"/>
        <v>5.5762405099812895</v>
      </c>
      <c r="O189" s="14">
        <f t="shared" si="287"/>
        <v>1.5248300269233517E-2</v>
      </c>
      <c r="P189" s="6">
        <f t="shared" si="331"/>
        <v>0.36569587504992052</v>
      </c>
      <c r="Q189" s="4"/>
      <c r="R189" s="4"/>
      <c r="S189" s="5"/>
      <c r="T189" s="5"/>
      <c r="U189" s="4"/>
      <c r="V189" s="16"/>
      <c r="W189" s="6"/>
      <c r="X189" s="6"/>
      <c r="Y189" s="6"/>
      <c r="Z189" s="4"/>
      <c r="AA189" s="4"/>
      <c r="AB189" s="5"/>
      <c r="AC189" s="5"/>
      <c r="AD189" s="4"/>
      <c r="AE189" s="16"/>
      <c r="AF189" s="6"/>
      <c r="AG189" s="6"/>
      <c r="AH189" s="6"/>
      <c r="AI189" s="27"/>
      <c r="AJ189" s="22"/>
      <c r="AM189">
        <v>183</v>
      </c>
      <c r="AN189">
        <v>-6.8590839484255</v>
      </c>
      <c r="AO189" s="5">
        <f t="shared" si="316"/>
        <v>-0.61010407261757038</v>
      </c>
      <c r="AP189" s="5">
        <f t="shared" si="317"/>
        <v>0.61010407261757038</v>
      </c>
      <c r="AQ189">
        <v>-0.14504678547382399</v>
      </c>
      <c r="AR189" s="16">
        <f t="shared" si="332"/>
        <v>145.046785473824</v>
      </c>
      <c r="AS189" s="5">
        <f t="shared" si="333"/>
        <v>0.33995340345427505</v>
      </c>
      <c r="AT189" s="16">
        <f t="shared" si="300"/>
        <v>3626.1696368456001</v>
      </c>
      <c r="AU189" s="5">
        <f t="shared" si="301"/>
        <v>0.33995340345427505</v>
      </c>
      <c r="AV189" s="14">
        <f t="shared" si="334"/>
        <v>1.5252601815439259E-2</v>
      </c>
      <c r="AW189" s="6">
        <f t="shared" si="302"/>
        <v>2.2288223843237118E-2</v>
      </c>
      <c r="AX189" s="4"/>
      <c r="AY189" s="4"/>
      <c r="AZ189" s="5"/>
      <c r="BA189" s="5"/>
      <c r="BB189" s="4"/>
      <c r="BC189" s="16"/>
      <c r="BD189" s="6"/>
      <c r="BE189" s="6"/>
      <c r="BF189" s="6"/>
      <c r="BG189" s="4"/>
      <c r="BH189" s="4"/>
      <c r="BI189" s="5"/>
      <c r="BJ189" s="5"/>
      <c r="BK189" s="4"/>
      <c r="BL189" s="16"/>
      <c r="BM189" s="6"/>
      <c r="BN189" s="6"/>
      <c r="BO189" s="6"/>
      <c r="BP189" s="27"/>
      <c r="BQ189" s="22"/>
      <c r="BS189" s="37"/>
      <c r="BT189">
        <v>183</v>
      </c>
      <c r="BU189">
        <v>-6.8851652649872399</v>
      </c>
      <c r="BV189" s="5">
        <f t="shared" si="323"/>
        <v>-0.9148444185390403</v>
      </c>
      <c r="BW189" s="5">
        <f t="shared" si="324"/>
        <v>0.9148444185390403</v>
      </c>
      <c r="BX189">
        <v>-0.14681778848171201</v>
      </c>
      <c r="BY189" s="16">
        <f t="shared" si="291"/>
        <v>146.817788481712</v>
      </c>
      <c r="BZ189" s="5">
        <f t="shared" si="292"/>
        <v>0.34410419175401252</v>
      </c>
      <c r="CA189" s="16">
        <f t="shared" si="306"/>
        <v>3670.4447120427999</v>
      </c>
      <c r="CB189" s="5">
        <f t="shared" si="307"/>
        <v>0.34410419175401252</v>
      </c>
      <c r="CC189" s="14">
        <f t="shared" si="293"/>
        <v>2.2871110463476008E-2</v>
      </c>
      <c r="CD189" s="6">
        <f t="shared" si="308"/>
        <v>1.5045364426162399E-2</v>
      </c>
      <c r="CE189" s="4"/>
      <c r="CF189" s="4"/>
      <c r="CG189" s="5"/>
      <c r="CH189" s="5"/>
      <c r="CI189" s="4"/>
      <c r="CJ189" s="16"/>
      <c r="CK189" s="6"/>
      <c r="CL189" s="6"/>
      <c r="CM189" s="6"/>
      <c r="CN189" s="4"/>
      <c r="CO189" s="4"/>
      <c r="CP189" s="5"/>
      <c r="CQ189" s="5"/>
      <c r="CR189" s="4"/>
      <c r="CS189" s="16"/>
      <c r="CT189" s="6"/>
      <c r="CU189" s="6"/>
      <c r="CV189" s="6"/>
      <c r="CW189" s="27"/>
      <c r="CX189" s="22"/>
      <c r="CZ189" s="37"/>
      <c r="DA189" s="1"/>
      <c r="DB189" s="1"/>
      <c r="DC189" s="5"/>
      <c r="DD189" s="5"/>
      <c r="DE189" s="5"/>
      <c r="DF189" s="16"/>
      <c r="DG189" s="5"/>
      <c r="DH189" s="16"/>
      <c r="DI189" s="5"/>
      <c r="DJ189" s="14"/>
      <c r="DK189" s="6"/>
      <c r="DL189" s="4"/>
      <c r="DM189" s="4"/>
      <c r="DN189" s="5"/>
      <c r="DO189" s="5"/>
      <c r="DP189" s="4"/>
      <c r="DQ189" s="16"/>
      <c r="DR189" s="6"/>
      <c r="DS189" s="6"/>
      <c r="DT189" s="6"/>
      <c r="DU189" s="4"/>
      <c r="DV189" s="4"/>
      <c r="DW189" s="5"/>
      <c r="DX189" s="5"/>
      <c r="DY189" s="4"/>
      <c r="DZ189" s="16"/>
      <c r="EA189" s="6"/>
      <c r="EB189" s="6"/>
      <c r="EC189" s="6"/>
      <c r="ED189" s="27"/>
      <c r="EE189" s="22"/>
      <c r="EG189" s="37"/>
      <c r="EH189" s="1"/>
      <c r="EI189" s="1"/>
      <c r="EJ189" s="5"/>
      <c r="EK189" s="5"/>
      <c r="EL189" s="5"/>
      <c r="EM189" s="16"/>
      <c r="EN189" s="5"/>
      <c r="EO189" s="16"/>
      <c r="EP189" s="5"/>
      <c r="EQ189" s="14"/>
      <c r="ER189" s="6"/>
      <c r="ES189" s="4"/>
      <c r="ET189" s="4"/>
      <c r="EU189" s="5"/>
      <c r="EV189" s="5"/>
      <c r="EW189" s="4"/>
      <c r="EX189" s="16"/>
      <c r="EY189" s="6"/>
      <c r="EZ189" s="6"/>
      <c r="FA189" s="6"/>
      <c r="FB189" s="4"/>
      <c r="FC189" s="4"/>
      <c r="FD189" s="5"/>
      <c r="FE189" s="5"/>
      <c r="FF189" s="4"/>
      <c r="FG189" s="16"/>
      <c r="FH189" s="6"/>
      <c r="FI189" s="6"/>
      <c r="FJ189" s="6"/>
      <c r="FK189" s="27"/>
      <c r="FL189" s="22"/>
      <c r="FN189" s="37"/>
    </row>
    <row r="190" spans="6:170" x14ac:dyDescent="0.25">
      <c r="F190" s="1">
        <v>184</v>
      </c>
      <c r="G190" s="1">
        <v>-6.8298116878449298</v>
      </c>
      <c r="H190" s="5">
        <f t="shared" si="329"/>
        <v>-0.6133290564770002</v>
      </c>
      <c r="I190" s="5">
        <f t="shared" si="330"/>
        <v>0.6133290564770002</v>
      </c>
      <c r="J190" s="5">
        <v>-2.4039415642619102</v>
      </c>
      <c r="K190" s="16">
        <f t="shared" si="285"/>
        <v>2403.9415642619101</v>
      </c>
      <c r="L190" s="5">
        <f t="shared" si="286"/>
        <v>5.6342380412388522</v>
      </c>
      <c r="M190" s="16">
        <f t="shared" si="297"/>
        <v>60098.539106547752</v>
      </c>
      <c r="N190" s="5">
        <f t="shared" si="298"/>
        <v>5.6342380412388522</v>
      </c>
      <c r="O190" s="14">
        <f t="shared" si="287"/>
        <v>1.5333226411925005E-2</v>
      </c>
      <c r="P190" s="6">
        <f t="shared" si="331"/>
        <v>0.36745286933590016</v>
      </c>
      <c r="Q190" s="4"/>
      <c r="R190" s="4"/>
      <c r="S190" s="5"/>
      <c r="T190" s="5"/>
      <c r="U190" s="4"/>
      <c r="V190" s="16"/>
      <c r="W190" s="6"/>
      <c r="X190" s="6"/>
      <c r="Y190" s="6"/>
      <c r="Z190" s="4"/>
      <c r="AA190" s="4"/>
      <c r="AB190" s="5"/>
      <c r="AC190" s="5"/>
      <c r="AD190" s="4"/>
      <c r="AE190" s="16"/>
      <c r="AF190" s="6"/>
      <c r="AG190" s="6"/>
      <c r="AH190" s="6"/>
      <c r="AI190" s="27"/>
      <c r="AJ190" s="22"/>
      <c r="AM190">
        <v>184</v>
      </c>
      <c r="AN190">
        <v>-6.86215731296753</v>
      </c>
      <c r="AO190" s="5">
        <f t="shared" si="316"/>
        <v>-0.61317743715960038</v>
      </c>
      <c r="AP190" s="5">
        <f t="shared" si="317"/>
        <v>0.61317743715960038</v>
      </c>
      <c r="AQ190">
        <v>-0.14360062777996099</v>
      </c>
      <c r="AR190" s="16">
        <f t="shared" si="332"/>
        <v>143.600627779961</v>
      </c>
      <c r="AS190" s="5">
        <f t="shared" si="333"/>
        <v>0.33656397135928356</v>
      </c>
      <c r="AT190" s="16">
        <f t="shared" si="300"/>
        <v>3590.0156944990249</v>
      </c>
      <c r="AU190" s="5">
        <f t="shared" si="301"/>
        <v>0.33656397135928362</v>
      </c>
      <c r="AV190" s="14">
        <f t="shared" si="334"/>
        <v>1.5329435928990009E-2</v>
      </c>
      <c r="AW190" s="6">
        <f t="shared" si="302"/>
        <v>2.1955404811914582E-2</v>
      </c>
      <c r="AX190" s="4"/>
      <c r="AY190" s="4"/>
      <c r="AZ190" s="5"/>
      <c r="BA190" s="5"/>
      <c r="BB190" s="4"/>
      <c r="BC190" s="16"/>
      <c r="BD190" s="6"/>
      <c r="BE190" s="6"/>
      <c r="BF190" s="6"/>
      <c r="BG190" s="4"/>
      <c r="BH190" s="4"/>
      <c r="BI190" s="5"/>
      <c r="BJ190" s="5"/>
      <c r="BK190" s="4"/>
      <c r="BL190" s="16"/>
      <c r="BM190" s="6"/>
      <c r="BN190" s="6"/>
      <c r="BO190" s="6"/>
      <c r="BP190" s="27"/>
      <c r="BQ190" s="22"/>
      <c r="BS190" s="37"/>
      <c r="BT190">
        <v>184</v>
      </c>
      <c r="BU190">
        <v>-6.8902286796363699</v>
      </c>
      <c r="BV190" s="5">
        <f t="shared" si="323"/>
        <v>-0.91990783318817027</v>
      </c>
      <c r="BW190" s="5">
        <f t="shared" si="324"/>
        <v>0.91990783318817027</v>
      </c>
      <c r="BX190">
        <v>-0.14598742127418499</v>
      </c>
      <c r="BY190" s="16">
        <f t="shared" si="291"/>
        <v>145.98742127418498</v>
      </c>
      <c r="BZ190" s="5">
        <f t="shared" si="292"/>
        <v>0.34215801861137107</v>
      </c>
      <c r="CA190" s="16">
        <f t="shared" si="306"/>
        <v>3649.6855318546245</v>
      </c>
      <c r="CB190" s="5">
        <f t="shared" si="307"/>
        <v>0.34215801861137107</v>
      </c>
      <c r="CC190" s="14">
        <f t="shared" si="293"/>
        <v>2.2997695829704255E-2</v>
      </c>
      <c r="CD190" s="6">
        <f t="shared" si="308"/>
        <v>1.4877926082030939E-2</v>
      </c>
      <c r="CE190" s="4"/>
      <c r="CF190" s="4"/>
      <c r="CG190" s="5"/>
      <c r="CH190" s="5"/>
      <c r="CI190" s="4"/>
      <c r="CJ190" s="16"/>
      <c r="CK190" s="6"/>
      <c r="CL190" s="6"/>
      <c r="CM190" s="6"/>
      <c r="CN190" s="4"/>
      <c r="CO190" s="4"/>
      <c r="CP190" s="5"/>
      <c r="CQ190" s="5"/>
      <c r="CR190" s="4"/>
      <c r="CS190" s="16"/>
      <c r="CT190" s="6"/>
      <c r="CU190" s="6"/>
      <c r="CV190" s="6"/>
      <c r="CW190" s="27"/>
      <c r="CX190" s="22"/>
      <c r="CZ190" s="37"/>
      <c r="DA190" s="1"/>
      <c r="DB190" s="1"/>
      <c r="DC190" s="5"/>
      <c r="DD190" s="5"/>
      <c r="DE190" s="5"/>
      <c r="DF190" s="16"/>
      <c r="DG190" s="5"/>
      <c r="DH190" s="16"/>
      <c r="DI190" s="5"/>
      <c r="DJ190" s="14"/>
      <c r="DK190" s="6"/>
      <c r="DL190" s="4"/>
      <c r="DM190" s="4"/>
      <c r="DN190" s="5"/>
      <c r="DO190" s="5"/>
      <c r="DP190" s="4"/>
      <c r="DQ190" s="16"/>
      <c r="DR190" s="6"/>
      <c r="DS190" s="6"/>
      <c r="DT190" s="6"/>
      <c r="DU190" s="4"/>
      <c r="DV190" s="4"/>
      <c r="DW190" s="5"/>
      <c r="DX190" s="5"/>
      <c r="DY190" s="4"/>
      <c r="DZ190" s="16"/>
      <c r="EA190" s="6"/>
      <c r="EB190" s="6"/>
      <c r="EC190" s="6"/>
      <c r="ED190" s="27"/>
      <c r="EE190" s="22"/>
      <c r="EG190" s="37"/>
      <c r="EH190" s="1"/>
      <c r="EI190" s="1"/>
      <c r="EJ190" s="5"/>
      <c r="EK190" s="5"/>
      <c r="EL190" s="5"/>
      <c r="EM190" s="16"/>
      <c r="EN190" s="5"/>
      <c r="EO190" s="16"/>
      <c r="EP190" s="5"/>
      <c r="EQ190" s="14"/>
      <c r="ER190" s="6"/>
      <c r="ES190" s="4"/>
      <c r="ET190" s="4"/>
      <c r="EU190" s="5"/>
      <c r="EV190" s="5"/>
      <c r="EW190" s="4"/>
      <c r="EX190" s="16"/>
      <c r="EY190" s="6"/>
      <c r="EZ190" s="6"/>
      <c r="FA190" s="6"/>
      <c r="FB190" s="4"/>
      <c r="FC190" s="4"/>
      <c r="FD190" s="5"/>
      <c r="FE190" s="5"/>
      <c r="FF190" s="4"/>
      <c r="FG190" s="16"/>
      <c r="FH190" s="6"/>
      <c r="FI190" s="6"/>
      <c r="FJ190" s="6"/>
      <c r="FK190" s="27"/>
      <c r="FL190" s="22"/>
      <c r="FN190" s="37"/>
    </row>
    <row r="191" spans="6:170" x14ac:dyDescent="0.25">
      <c r="F191" s="1">
        <v>185</v>
      </c>
      <c r="G191" s="1">
        <v>-6.8331298505293496</v>
      </c>
      <c r="H191" s="5">
        <f t="shared" si="329"/>
        <v>-0.61664721916142007</v>
      </c>
      <c r="I191" s="5">
        <f t="shared" si="330"/>
        <v>0.61664721916142007</v>
      </c>
      <c r="J191" s="5">
        <v>-2.4274084717035298</v>
      </c>
      <c r="K191" s="16">
        <f t="shared" si="285"/>
        <v>2427.4084717035298</v>
      </c>
      <c r="L191" s="5">
        <f t="shared" si="286"/>
        <v>5.6892386055551487</v>
      </c>
      <c r="M191" s="16">
        <f t="shared" si="297"/>
        <v>60685.211792588248</v>
      </c>
      <c r="N191" s="5">
        <f t="shared" si="298"/>
        <v>5.6892386055551487</v>
      </c>
      <c r="O191" s="14">
        <f t="shared" si="287"/>
        <v>1.5416180479035502E-2</v>
      </c>
      <c r="P191" s="6">
        <f t="shared" si="331"/>
        <v>0.36904333166648878</v>
      </c>
      <c r="Q191" s="4"/>
      <c r="R191" s="4"/>
      <c r="S191" s="5"/>
      <c r="T191" s="5"/>
      <c r="U191" s="4"/>
      <c r="V191" s="16"/>
      <c r="W191" s="6"/>
      <c r="X191" s="6"/>
      <c r="Y191" s="6"/>
      <c r="Z191" s="4"/>
      <c r="AA191" s="4"/>
      <c r="AB191" s="5"/>
      <c r="AC191" s="5"/>
      <c r="AD191" s="4"/>
      <c r="AE191" s="16"/>
      <c r="AF191" s="6"/>
      <c r="AG191" s="6"/>
      <c r="AH191" s="6"/>
      <c r="AI191" s="27"/>
      <c r="AJ191" s="22"/>
      <c r="AM191">
        <v>185</v>
      </c>
      <c r="AN191">
        <v>-6.8654925654214498</v>
      </c>
      <c r="AO191" s="5">
        <f t="shared" si="316"/>
        <v>-0.61651268961352024</v>
      </c>
      <c r="AP191" s="5">
        <f t="shared" si="317"/>
        <v>0.61651268961352024</v>
      </c>
      <c r="AQ191">
        <v>-0.14387406408786799</v>
      </c>
      <c r="AR191" s="16">
        <f t="shared" si="332"/>
        <v>143.87406408786799</v>
      </c>
      <c r="AS191" s="5">
        <f t="shared" si="333"/>
        <v>0.33720483770594056</v>
      </c>
      <c r="AT191" s="16">
        <f t="shared" si="300"/>
        <v>3596.8516021966998</v>
      </c>
      <c r="AU191" s="5">
        <f t="shared" si="301"/>
        <v>0.33720483770594062</v>
      </c>
      <c r="AV191" s="14">
        <f t="shared" si="334"/>
        <v>1.5412817240338005E-2</v>
      </c>
      <c r="AW191" s="6">
        <f t="shared" si="302"/>
        <v>2.1878209054696198E-2</v>
      </c>
      <c r="AX191" s="4"/>
      <c r="AY191" s="4"/>
      <c r="AZ191" s="5"/>
      <c r="BA191" s="5"/>
      <c r="BB191" s="4"/>
      <c r="BC191" s="16"/>
      <c r="BD191" s="6"/>
      <c r="BE191" s="6"/>
      <c r="BF191" s="6"/>
      <c r="BG191" s="4"/>
      <c r="BH191" s="4"/>
      <c r="BI191" s="5"/>
      <c r="BJ191" s="5"/>
      <c r="BK191" s="4"/>
      <c r="BL191" s="16"/>
      <c r="BM191" s="6"/>
      <c r="BN191" s="6"/>
      <c r="BO191" s="6"/>
      <c r="BP191" s="27"/>
      <c r="BQ191" s="22"/>
      <c r="BS191" s="37"/>
      <c r="BT191" s="1"/>
      <c r="BU191" s="1"/>
      <c r="BV191" s="5"/>
      <c r="BW191" s="5"/>
      <c r="BX191" s="5"/>
      <c r="BY191" s="16"/>
      <c r="BZ191" s="5"/>
      <c r="CA191" s="16"/>
      <c r="CB191" s="5"/>
      <c r="CC191" s="14"/>
      <c r="CD191" s="6"/>
      <c r="CE191" s="4"/>
      <c r="CF191" s="4"/>
      <c r="CG191" s="5"/>
      <c r="CH191" s="5"/>
      <c r="CI191" s="4"/>
      <c r="CJ191" s="16"/>
      <c r="CK191" s="6"/>
      <c r="CL191" s="6"/>
      <c r="CM191" s="6"/>
      <c r="CN191" s="4"/>
      <c r="CO191" s="4"/>
      <c r="CP191" s="5"/>
      <c r="CQ191" s="5"/>
      <c r="CR191" s="4"/>
      <c r="CS191" s="16"/>
      <c r="CT191" s="6"/>
      <c r="CU191" s="6"/>
      <c r="CV191" s="6"/>
      <c r="CW191" s="27"/>
      <c r="CX191" s="22"/>
      <c r="CZ191" s="37"/>
      <c r="DA191" s="1"/>
      <c r="DB191" s="1"/>
      <c r="DC191" s="5"/>
      <c r="DD191" s="5"/>
      <c r="DE191" s="5"/>
      <c r="DF191" s="16"/>
      <c r="DG191" s="5"/>
      <c r="DH191" s="16"/>
      <c r="DI191" s="5"/>
      <c r="DJ191" s="14"/>
      <c r="DK191" s="6"/>
      <c r="DL191" s="4"/>
      <c r="DM191" s="4"/>
      <c r="DN191" s="5"/>
      <c r="DO191" s="5"/>
      <c r="DP191" s="4"/>
      <c r="DQ191" s="16"/>
      <c r="DR191" s="6"/>
      <c r="DS191" s="6"/>
      <c r="DT191" s="6"/>
      <c r="DU191" s="4"/>
      <c r="DV191" s="4"/>
      <c r="DW191" s="5"/>
      <c r="DX191" s="5"/>
      <c r="DY191" s="4"/>
      <c r="DZ191" s="16"/>
      <c r="EA191" s="6"/>
      <c r="EB191" s="6"/>
      <c r="EC191" s="6"/>
      <c r="ED191" s="27"/>
      <c r="EE191" s="22"/>
      <c r="EG191" s="37"/>
      <c r="EH191" s="1"/>
      <c r="EI191" s="1"/>
      <c r="EJ191" s="5"/>
      <c r="EK191" s="5"/>
      <c r="EL191" s="5"/>
      <c r="EM191" s="16"/>
      <c r="EN191" s="5"/>
      <c r="EO191" s="16"/>
      <c r="EP191" s="5"/>
      <c r="EQ191" s="14"/>
      <c r="ER191" s="6"/>
      <c r="ES191" s="4"/>
      <c r="ET191" s="4"/>
      <c r="EU191" s="5"/>
      <c r="EV191" s="5"/>
      <c r="EW191" s="4"/>
      <c r="EX191" s="16"/>
      <c r="EY191" s="6"/>
      <c r="EZ191" s="6"/>
      <c r="FA191" s="6"/>
      <c r="FB191" s="4"/>
      <c r="FC191" s="4"/>
      <c r="FD191" s="5"/>
      <c r="FE191" s="5"/>
      <c r="FF191" s="4"/>
      <c r="FG191" s="16"/>
      <c r="FH191" s="6"/>
      <c r="FI191" s="6"/>
      <c r="FJ191" s="6"/>
      <c r="FK191" s="27"/>
      <c r="FL191" s="22"/>
      <c r="FN191" s="37"/>
    </row>
    <row r="192" spans="6:170" x14ac:dyDescent="0.25">
      <c r="F192" s="1">
        <v>186</v>
      </c>
      <c r="G192" s="1">
        <v>-6.8365307612257498</v>
      </c>
      <c r="H192" s="5">
        <f t="shared" si="329"/>
        <v>-0.62004812985782021</v>
      </c>
      <c r="I192" s="5">
        <f t="shared" si="330"/>
        <v>0.62004812985782021</v>
      </c>
      <c r="J192" s="5">
        <v>-2.4498684331774698</v>
      </c>
      <c r="K192" s="16">
        <f t="shared" si="285"/>
        <v>2449.8684331774698</v>
      </c>
      <c r="L192" s="5">
        <f t="shared" si="286"/>
        <v>5.7418791402596945</v>
      </c>
      <c r="M192" s="16">
        <f t="shared" si="297"/>
        <v>61246.710829436743</v>
      </c>
      <c r="N192" s="5">
        <f t="shared" si="298"/>
        <v>5.7418791402596954</v>
      </c>
      <c r="O192" s="14">
        <f t="shared" si="287"/>
        <v>1.5501203246445504E-2</v>
      </c>
      <c r="P192" s="6">
        <f t="shared" si="331"/>
        <v>0.37041506062287993</v>
      </c>
      <c r="Q192" s="4"/>
      <c r="R192" s="4"/>
      <c r="S192" s="5"/>
      <c r="T192" s="5"/>
      <c r="U192" s="4"/>
      <c r="V192" s="16"/>
      <c r="W192" s="6"/>
      <c r="X192" s="6"/>
      <c r="Y192" s="6"/>
      <c r="Z192" s="4"/>
      <c r="AA192" s="4"/>
      <c r="AB192" s="5"/>
      <c r="AC192" s="5"/>
      <c r="AD192" s="4"/>
      <c r="AE192" s="16"/>
      <c r="AF192" s="6"/>
      <c r="AG192" s="6"/>
      <c r="AH192" s="6"/>
      <c r="AI192" s="27"/>
      <c r="AJ192" s="22"/>
      <c r="AM192">
        <v>186</v>
      </c>
      <c r="AN192">
        <v>-6.8689014389259802</v>
      </c>
      <c r="AO192" s="5">
        <f t="shared" si="316"/>
        <v>-0.61992156311805058</v>
      </c>
      <c r="AP192" s="5">
        <f t="shared" si="317"/>
        <v>0.61992156311805058</v>
      </c>
      <c r="AQ192">
        <v>-0.14309491962194401</v>
      </c>
      <c r="AR192" s="16">
        <f t="shared" si="332"/>
        <v>143.094919621944</v>
      </c>
      <c r="AS192" s="5">
        <f t="shared" si="333"/>
        <v>0.33537871786393125</v>
      </c>
      <c r="AT192" s="16">
        <f t="shared" si="300"/>
        <v>3577.3729905486002</v>
      </c>
      <c r="AU192" s="5">
        <f t="shared" si="301"/>
        <v>0.33537871786393131</v>
      </c>
      <c r="AV192" s="14">
        <f t="shared" si="334"/>
        <v>1.5498039077951265E-2</v>
      </c>
      <c r="AW192" s="6">
        <f t="shared" si="302"/>
        <v>2.1640074345990488E-2</v>
      </c>
      <c r="AX192" s="4"/>
      <c r="AY192" s="4"/>
      <c r="AZ192" s="5"/>
      <c r="BA192" s="5"/>
      <c r="BB192" s="4"/>
      <c r="BC192" s="16"/>
      <c r="BD192" s="6"/>
      <c r="BE192" s="6"/>
      <c r="BF192" s="6"/>
      <c r="BG192" s="4"/>
      <c r="BH192" s="4"/>
      <c r="BI192" s="5"/>
      <c r="BJ192" s="5"/>
      <c r="BK192" s="4"/>
      <c r="BL192" s="16"/>
      <c r="BM192" s="6"/>
      <c r="BN192" s="6"/>
      <c r="BO192" s="6"/>
      <c r="BP192" s="27"/>
      <c r="BQ192" s="22"/>
      <c r="BS192" s="37"/>
      <c r="BT192" s="1"/>
      <c r="BU192" s="1"/>
      <c r="BV192" s="5"/>
      <c r="BW192" s="5"/>
      <c r="BX192" s="5"/>
      <c r="BY192" s="16"/>
      <c r="BZ192" s="5"/>
      <c r="CA192" s="16"/>
      <c r="CB192" s="34">
        <f>MAX(CB6:CB190)</f>
        <v>4.5450250036083055</v>
      </c>
      <c r="CC192" s="14"/>
      <c r="CD192" s="6"/>
      <c r="CE192" s="4"/>
      <c r="CF192" s="4"/>
      <c r="CG192" s="5"/>
      <c r="CH192" s="5"/>
      <c r="CI192" s="4"/>
      <c r="CJ192" s="16"/>
      <c r="CK192" s="6"/>
      <c r="CL192" s="6"/>
      <c r="CM192" s="6"/>
      <c r="CN192" s="4"/>
      <c r="CO192" s="4"/>
      <c r="CP192" s="5"/>
      <c r="CQ192" s="5"/>
      <c r="CR192" s="4"/>
      <c r="CS192" s="16"/>
      <c r="CT192" s="6"/>
      <c r="CU192" s="6"/>
      <c r="CV192" s="6"/>
      <c r="CW192" s="27"/>
      <c r="CX192" s="22"/>
      <c r="CZ192" s="37"/>
      <c r="DA192" s="1"/>
      <c r="DB192" s="1"/>
      <c r="DC192" s="5"/>
      <c r="DD192" s="5"/>
      <c r="DE192" s="5"/>
      <c r="DF192" s="16"/>
      <c r="DG192" s="5"/>
      <c r="DH192" s="16"/>
      <c r="DI192" s="5"/>
      <c r="DJ192" s="14"/>
      <c r="DK192" s="6"/>
      <c r="DL192" s="4"/>
      <c r="DM192" s="4"/>
      <c r="DN192" s="5"/>
      <c r="DO192" s="5"/>
      <c r="DP192" s="4"/>
      <c r="DQ192" s="16"/>
      <c r="DR192" s="6"/>
      <c r="DS192" s="6"/>
      <c r="DT192" s="6"/>
      <c r="DU192" s="4"/>
      <c r="DV192" s="4"/>
      <c r="DW192" s="5"/>
      <c r="DX192" s="5"/>
      <c r="DY192" s="4"/>
      <c r="DZ192" s="16"/>
      <c r="EA192" s="6"/>
      <c r="EB192" s="6"/>
      <c r="EC192" s="6"/>
      <c r="ED192" s="27"/>
      <c r="EE192" s="22"/>
      <c r="EG192" s="37"/>
      <c r="EH192" s="1"/>
      <c r="EI192" s="1"/>
      <c r="EJ192" s="5"/>
      <c r="EK192" s="5"/>
      <c r="EL192" s="5"/>
      <c r="EM192" s="16"/>
      <c r="EN192" s="5"/>
      <c r="EO192" s="16"/>
      <c r="EP192" s="5"/>
      <c r="EQ192" s="14"/>
      <c r="ER192" s="6"/>
      <c r="ES192" s="4"/>
      <c r="ET192" s="4"/>
      <c r="EU192" s="5"/>
      <c r="EV192" s="5"/>
      <c r="EW192" s="4"/>
      <c r="EX192" s="16"/>
      <c r="EY192" s="6"/>
      <c r="EZ192" s="6"/>
      <c r="FA192" s="6"/>
      <c r="FB192" s="4"/>
      <c r="FC192" s="4"/>
      <c r="FD192" s="5"/>
      <c r="FE192" s="5"/>
      <c r="FF192" s="4"/>
      <c r="FG192" s="16"/>
      <c r="FH192" s="6"/>
      <c r="FI192" s="6"/>
      <c r="FJ192" s="6"/>
      <c r="FK192" s="27"/>
      <c r="FL192" s="22"/>
      <c r="FN192" s="37"/>
    </row>
    <row r="193" spans="6:170" x14ac:dyDescent="0.25">
      <c r="F193" s="1">
        <v>187</v>
      </c>
      <c r="G193" s="1">
        <v>-6.83988878451696</v>
      </c>
      <c r="H193" s="5">
        <f t="shared" si="329"/>
        <v>-0.62340615314903047</v>
      </c>
      <c r="I193" s="5">
        <f t="shared" si="330"/>
        <v>0.62340615314903047</v>
      </c>
      <c r="J193" s="5">
        <v>-2.4758702144026801</v>
      </c>
      <c r="K193" s="16">
        <f t="shared" si="285"/>
        <v>2475.8702144026802</v>
      </c>
      <c r="L193" s="5">
        <f t="shared" si="286"/>
        <v>5.8028208150062817</v>
      </c>
      <c r="M193" s="16">
        <f t="shared" si="297"/>
        <v>61896.755360067007</v>
      </c>
      <c r="N193" s="5">
        <f t="shared" si="298"/>
        <v>5.8028208150062826</v>
      </c>
      <c r="O193" s="14">
        <f t="shared" si="287"/>
        <v>1.5585153828725763E-2</v>
      </c>
      <c r="P193" s="6">
        <f t="shared" si="331"/>
        <v>0.37233003143740667</v>
      </c>
      <c r="Q193" s="4"/>
      <c r="R193" s="4"/>
      <c r="S193" s="5"/>
      <c r="T193" s="5"/>
      <c r="U193" s="4"/>
      <c r="V193" s="16"/>
      <c r="W193" s="6"/>
      <c r="X193" s="6"/>
      <c r="Y193" s="6"/>
      <c r="Z193" s="4"/>
      <c r="AA193" s="4"/>
      <c r="AB193" s="5"/>
      <c r="AC193" s="5"/>
      <c r="AD193" s="4"/>
      <c r="AE193" s="16"/>
      <c r="AF193" s="6"/>
      <c r="AG193" s="6"/>
      <c r="AH193" s="6"/>
      <c r="AI193" s="27"/>
      <c r="AJ193" s="22"/>
      <c r="AM193" s="1"/>
      <c r="AN193" s="1"/>
      <c r="AO193" s="5"/>
      <c r="AP193" s="5"/>
      <c r="AQ193" s="5"/>
      <c r="AR193" s="16"/>
      <c r="AS193" s="5"/>
      <c r="AT193" s="16"/>
      <c r="AU193" s="5"/>
      <c r="AV193" s="14"/>
      <c r="AW193" s="6"/>
      <c r="AX193" s="4"/>
      <c r="AY193" s="4"/>
      <c r="AZ193" s="5"/>
      <c r="BA193" s="5"/>
      <c r="BB193" s="4"/>
      <c r="BC193" s="16"/>
      <c r="BD193" s="6"/>
      <c r="BE193" s="6"/>
      <c r="BF193" s="6"/>
      <c r="BG193" s="4"/>
      <c r="BH193" s="4"/>
      <c r="BI193" s="5"/>
      <c r="BJ193" s="5"/>
      <c r="BK193" s="4"/>
      <c r="BL193" s="16"/>
      <c r="BM193" s="6"/>
      <c r="BN193" s="6"/>
      <c r="BO193" s="6"/>
      <c r="BP193" s="27"/>
      <c r="BQ193" s="22"/>
      <c r="BS193" s="37"/>
      <c r="BT193" s="1"/>
      <c r="BU193" s="1"/>
      <c r="BV193" s="5"/>
      <c r="BW193" s="5"/>
      <c r="BX193" s="5"/>
      <c r="BY193" s="16"/>
      <c r="BZ193" s="5"/>
      <c r="CA193" s="16"/>
      <c r="CB193" s="5"/>
      <c r="CC193" s="14"/>
      <c r="CD193" s="6"/>
      <c r="CE193" s="4"/>
      <c r="CF193" s="4"/>
      <c r="CG193" s="5"/>
      <c r="CH193" s="5"/>
      <c r="CI193" s="4"/>
      <c r="CJ193" s="16"/>
      <c r="CK193" s="6"/>
      <c r="CL193" s="6"/>
      <c r="CM193" s="6"/>
      <c r="CN193" s="4"/>
      <c r="CO193" s="4"/>
      <c r="CP193" s="5"/>
      <c r="CQ193" s="5"/>
      <c r="CR193" s="4"/>
      <c r="CS193" s="16"/>
      <c r="CT193" s="6"/>
      <c r="CU193" s="6"/>
      <c r="CV193" s="6"/>
      <c r="CW193" s="27"/>
      <c r="CX193" s="22"/>
      <c r="CZ193" s="37"/>
      <c r="DA193" s="1"/>
      <c r="DB193" s="1"/>
      <c r="DC193" s="5"/>
      <c r="DD193" s="5"/>
      <c r="DE193" s="5"/>
      <c r="DF193" s="16"/>
      <c r="DG193" s="5"/>
      <c r="DH193" s="16"/>
      <c r="DI193" s="5"/>
      <c r="DJ193" s="14"/>
      <c r="DK193" s="6"/>
      <c r="DL193" s="4"/>
      <c r="DM193" s="4"/>
      <c r="DN193" s="5"/>
      <c r="DO193" s="5"/>
      <c r="DP193" s="4"/>
      <c r="DQ193" s="16"/>
      <c r="DR193" s="6"/>
      <c r="DS193" s="6"/>
      <c r="DT193" s="6"/>
      <c r="DU193" s="4"/>
      <c r="DV193" s="4"/>
      <c r="DW193" s="5"/>
      <c r="DX193" s="5"/>
      <c r="DY193" s="4"/>
      <c r="DZ193" s="16"/>
      <c r="EA193" s="6"/>
      <c r="EB193" s="6"/>
      <c r="EC193" s="6"/>
      <c r="ED193" s="27"/>
      <c r="EE193" s="22"/>
      <c r="EG193" s="37"/>
      <c r="EH193" s="1"/>
      <c r="EI193" s="1"/>
      <c r="EJ193" s="5"/>
      <c r="EK193" s="5"/>
      <c r="EL193" s="5"/>
      <c r="EM193" s="16"/>
      <c r="EN193" s="5"/>
      <c r="EO193" s="16"/>
      <c r="EP193" s="5"/>
      <c r="EQ193" s="14"/>
      <c r="ER193" s="6"/>
      <c r="ES193" s="4"/>
      <c r="ET193" s="4"/>
      <c r="EU193" s="5"/>
      <c r="EV193" s="5"/>
      <c r="EW193" s="4"/>
      <c r="EX193" s="16"/>
      <c r="EY193" s="6"/>
      <c r="EZ193" s="6"/>
      <c r="FA193" s="6"/>
      <c r="FB193" s="4"/>
      <c r="FC193" s="4"/>
      <c r="FD193" s="5"/>
      <c r="FE193" s="5"/>
      <c r="FF193" s="4"/>
      <c r="FG193" s="16"/>
      <c r="FH193" s="6"/>
      <c r="FI193" s="6"/>
      <c r="FJ193" s="6"/>
      <c r="FK193" s="27"/>
      <c r="FL193" s="22"/>
      <c r="FN193" s="37"/>
    </row>
    <row r="194" spans="6:170" x14ac:dyDescent="0.25">
      <c r="F194" s="1">
        <v>188</v>
      </c>
      <c r="G194" s="1">
        <v>-6.8432057830481403</v>
      </c>
      <c r="H194" s="5">
        <f t="shared" si="329"/>
        <v>-0.62672315168021075</v>
      </c>
      <c r="I194" s="5">
        <f t="shared" si="330"/>
        <v>0.62672315168021075</v>
      </c>
      <c r="J194" s="5">
        <v>-2.5010611861944199</v>
      </c>
      <c r="K194" s="16">
        <f t="shared" si="285"/>
        <v>2501.0611861944199</v>
      </c>
      <c r="L194" s="5">
        <f t="shared" si="286"/>
        <v>5.8618621551431715</v>
      </c>
      <c r="M194" s="16">
        <f t="shared" si="297"/>
        <v>62526.529654860497</v>
      </c>
      <c r="N194" s="5">
        <f t="shared" si="298"/>
        <v>5.8618621551431715</v>
      </c>
      <c r="O194" s="14">
        <f t="shared" si="287"/>
        <v>1.5668078792005269E-2</v>
      </c>
      <c r="P194" s="6">
        <f t="shared" si="331"/>
        <v>0.37412769191167344</v>
      </c>
      <c r="Q194" s="4"/>
      <c r="R194" s="4"/>
      <c r="S194" s="5"/>
      <c r="T194" s="5"/>
      <c r="U194" s="4"/>
      <c r="V194" s="16"/>
      <c r="W194" s="6"/>
      <c r="X194" s="6"/>
      <c r="Y194" s="6"/>
      <c r="Z194" s="4"/>
      <c r="AA194" s="4"/>
      <c r="AB194" s="5"/>
      <c r="AC194" s="5"/>
      <c r="AD194" s="4"/>
      <c r="AE194" s="16"/>
      <c r="AF194" s="6"/>
      <c r="AG194" s="6"/>
      <c r="AH194" s="6"/>
      <c r="AI194" s="27"/>
      <c r="AJ194" s="22"/>
      <c r="AM194" s="1"/>
      <c r="AN194" s="1"/>
      <c r="AO194" s="5"/>
      <c r="AP194" s="5"/>
      <c r="AQ194" s="5"/>
      <c r="AR194" s="16"/>
      <c r="AS194" s="5"/>
      <c r="AT194" s="16"/>
      <c r="AU194" s="34">
        <f>MAX(AU6:AU192)</f>
        <v>7.8377928002737507</v>
      </c>
      <c r="AV194" s="14"/>
      <c r="AW194" s="6"/>
      <c r="AX194" s="4"/>
      <c r="AY194" s="4"/>
      <c r="AZ194" s="5"/>
      <c r="BA194" s="5"/>
      <c r="BB194" s="4"/>
      <c r="BC194" s="16"/>
      <c r="BD194" s="6"/>
      <c r="BE194" s="6"/>
      <c r="BF194" s="6"/>
      <c r="BG194" s="4"/>
      <c r="BH194" s="4"/>
      <c r="BI194" s="5"/>
      <c r="BJ194" s="5"/>
      <c r="BK194" s="4"/>
      <c r="BL194" s="16"/>
      <c r="BM194" s="6"/>
      <c r="BN194" s="6"/>
      <c r="BO194" s="6"/>
      <c r="BP194" s="27"/>
      <c r="BQ194" s="22"/>
      <c r="BS194" s="37"/>
      <c r="BT194" s="1"/>
      <c r="BU194" s="1"/>
      <c r="BV194" s="5"/>
      <c r="BW194" s="5"/>
      <c r="BX194" s="5"/>
      <c r="BY194" s="16"/>
      <c r="BZ194" s="5"/>
      <c r="CA194" s="16"/>
      <c r="CB194" s="5"/>
      <c r="CC194" s="14"/>
      <c r="CD194" s="6"/>
      <c r="CE194" s="4"/>
      <c r="CF194" s="4"/>
      <c r="CG194" s="5"/>
      <c r="CH194" s="5"/>
      <c r="CI194" s="4"/>
      <c r="CJ194" s="16"/>
      <c r="CK194" s="6"/>
      <c r="CL194" s="6"/>
      <c r="CM194" s="6"/>
      <c r="CN194" s="4"/>
      <c r="CO194" s="4"/>
      <c r="CP194" s="5"/>
      <c r="CQ194" s="5"/>
      <c r="CR194" s="4"/>
      <c r="CS194" s="16"/>
      <c r="CT194" s="6"/>
      <c r="CU194" s="6"/>
      <c r="CV194" s="6"/>
      <c r="CW194" s="27"/>
      <c r="CX194" s="22"/>
      <c r="CZ194" s="37"/>
      <c r="DA194" s="1"/>
      <c r="DB194" s="1"/>
      <c r="DC194" s="5"/>
      <c r="DD194" s="5"/>
      <c r="DE194" s="5"/>
      <c r="DF194" s="16"/>
      <c r="DG194" s="5"/>
      <c r="DH194" s="16"/>
      <c r="DI194" s="5"/>
      <c r="DJ194" s="14"/>
      <c r="DK194" s="6"/>
      <c r="DL194" s="4"/>
      <c r="DM194" s="4"/>
      <c r="DN194" s="5"/>
      <c r="DO194" s="5"/>
      <c r="DP194" s="4"/>
      <c r="DQ194" s="16"/>
      <c r="DR194" s="6"/>
      <c r="DS194" s="6"/>
      <c r="DT194" s="6"/>
      <c r="DU194" s="4"/>
      <c r="DV194" s="4"/>
      <c r="DW194" s="5"/>
      <c r="DX194" s="5"/>
      <c r="DY194" s="4"/>
      <c r="DZ194" s="16"/>
      <c r="EA194" s="6"/>
      <c r="EB194" s="6"/>
      <c r="EC194" s="6"/>
      <c r="ED194" s="27"/>
      <c r="EE194" s="22"/>
      <c r="EG194" s="37"/>
      <c r="EH194" s="1"/>
      <c r="EI194" s="1"/>
      <c r="EJ194" s="5"/>
      <c r="EK194" s="5"/>
      <c r="EL194" s="5"/>
      <c r="EM194" s="16"/>
      <c r="EN194" s="5"/>
      <c r="EO194" s="16"/>
      <c r="EP194" s="5"/>
      <c r="EQ194" s="14"/>
      <c r="ER194" s="6"/>
      <c r="ES194" s="4"/>
      <c r="ET194" s="4"/>
      <c r="EU194" s="5"/>
      <c r="EV194" s="5"/>
      <c r="EW194" s="4"/>
      <c r="EX194" s="16"/>
      <c r="EY194" s="6"/>
      <c r="EZ194" s="6"/>
      <c r="FA194" s="6"/>
      <c r="FB194" s="4"/>
      <c r="FC194" s="4"/>
      <c r="FD194" s="5"/>
      <c r="FE194" s="5"/>
      <c r="FF194" s="4"/>
      <c r="FG194" s="16"/>
      <c r="FH194" s="6"/>
      <c r="FI194" s="6"/>
      <c r="FJ194" s="6"/>
      <c r="FK194" s="27"/>
      <c r="FL194" s="22"/>
      <c r="FN194" s="37"/>
    </row>
    <row r="195" spans="6:170" x14ac:dyDescent="0.25">
      <c r="F195" s="1">
        <v>189</v>
      </c>
      <c r="G195" s="1">
        <v>-6.8466040860412898</v>
      </c>
      <c r="H195" s="5">
        <f t="shared" si="329"/>
        <v>-0.63012145467336023</v>
      </c>
      <c r="I195" s="5">
        <f t="shared" si="330"/>
        <v>0.63012145467336023</v>
      </c>
      <c r="J195" s="5">
        <v>-2.5224938988685599</v>
      </c>
      <c r="K195" s="16">
        <f t="shared" si="285"/>
        <v>2522.4938988685599</v>
      </c>
      <c r="L195" s="5">
        <f t="shared" si="286"/>
        <v>5.9120950754731876</v>
      </c>
      <c r="M195" s="16">
        <f t="shared" si="297"/>
        <v>63062.347471713998</v>
      </c>
      <c r="N195" s="5">
        <f t="shared" si="298"/>
        <v>5.9120950754731876</v>
      </c>
      <c r="O195" s="14">
        <f t="shared" si="287"/>
        <v>1.5753036366834006E-2</v>
      </c>
      <c r="P195" s="6">
        <f t="shared" si="331"/>
        <v>0.37529876385738209</v>
      </c>
      <c r="Q195" s="4"/>
      <c r="R195" s="4"/>
      <c r="S195" s="5"/>
      <c r="T195" s="5"/>
      <c r="U195" s="4"/>
      <c r="V195" s="16"/>
      <c r="W195" s="6"/>
      <c r="X195" s="6"/>
      <c r="Y195" s="6"/>
      <c r="Z195" s="4"/>
      <c r="AA195" s="4"/>
      <c r="AB195" s="5"/>
      <c r="AC195" s="5"/>
      <c r="AD195" s="4"/>
      <c r="AE195" s="16"/>
      <c r="AF195" s="6"/>
      <c r="AG195" s="6"/>
      <c r="AH195" s="6"/>
      <c r="AI195" s="27"/>
      <c r="AJ195" s="22"/>
      <c r="AM195" s="1"/>
      <c r="AN195" s="1"/>
      <c r="AO195" s="5"/>
      <c r="AP195" s="5"/>
      <c r="AQ195" s="5"/>
      <c r="AR195" s="16"/>
      <c r="AS195" s="5"/>
      <c r="AT195" s="16"/>
      <c r="AU195" s="5"/>
      <c r="AV195" s="14"/>
      <c r="AW195" s="6"/>
      <c r="AX195" s="4"/>
      <c r="AY195" s="4"/>
      <c r="AZ195" s="5"/>
      <c r="BA195" s="5"/>
      <c r="BB195" s="4"/>
      <c r="BC195" s="16"/>
      <c r="BD195" s="6"/>
      <c r="BE195" s="6"/>
      <c r="BF195" s="6"/>
      <c r="BG195" s="4"/>
      <c r="BH195" s="4"/>
      <c r="BI195" s="5"/>
      <c r="BJ195" s="5"/>
      <c r="BK195" s="4"/>
      <c r="BL195" s="16"/>
      <c r="BM195" s="6"/>
      <c r="BN195" s="6"/>
      <c r="BO195" s="6"/>
      <c r="BP195" s="27"/>
      <c r="BQ195" s="22"/>
      <c r="BS195" s="37"/>
      <c r="BT195" s="1"/>
      <c r="BU195" s="1"/>
      <c r="BV195" s="5"/>
      <c r="BW195" s="5"/>
      <c r="BX195" s="5"/>
      <c r="BY195" s="16"/>
      <c r="BZ195" s="5"/>
      <c r="CA195" s="16"/>
      <c r="CB195" s="5"/>
      <c r="CC195" s="14"/>
      <c r="CD195" s="6"/>
      <c r="CE195" s="4"/>
      <c r="CF195" s="4"/>
      <c r="CG195" s="5"/>
      <c r="CH195" s="5"/>
      <c r="CI195" s="4"/>
      <c r="CJ195" s="16"/>
      <c r="CK195" s="6"/>
      <c r="CL195" s="6"/>
      <c r="CM195" s="6"/>
      <c r="CN195" s="4"/>
      <c r="CO195" s="4"/>
      <c r="CP195" s="5"/>
      <c r="CQ195" s="5"/>
      <c r="CR195" s="4"/>
      <c r="CS195" s="16"/>
      <c r="CT195" s="6"/>
      <c r="CU195" s="6"/>
      <c r="CV195" s="6"/>
      <c r="CW195" s="27"/>
      <c r="CX195" s="22"/>
      <c r="CZ195" s="37"/>
      <c r="DA195" s="1"/>
      <c r="DB195" s="1"/>
      <c r="DC195" s="5"/>
      <c r="DD195" s="5"/>
      <c r="DE195" s="5"/>
      <c r="DF195" s="16"/>
      <c r="DG195" s="5"/>
      <c r="DH195" s="16"/>
      <c r="DI195" s="5"/>
      <c r="DJ195" s="14"/>
      <c r="DK195" s="6"/>
      <c r="DL195" s="4"/>
      <c r="DM195" s="4"/>
      <c r="DN195" s="5"/>
      <c r="DO195" s="5"/>
      <c r="DP195" s="4"/>
      <c r="DQ195" s="16"/>
      <c r="DR195" s="6"/>
      <c r="DS195" s="6"/>
      <c r="DT195" s="6"/>
      <c r="DU195" s="4"/>
      <c r="DV195" s="4"/>
      <c r="DW195" s="5"/>
      <c r="DX195" s="5"/>
      <c r="DY195" s="4"/>
      <c r="DZ195" s="16"/>
      <c r="EA195" s="6"/>
      <c r="EB195" s="6"/>
      <c r="EC195" s="6"/>
      <c r="ED195" s="27"/>
      <c r="EE195" s="22"/>
      <c r="EG195" s="37"/>
      <c r="EH195" s="1"/>
      <c r="EI195" s="1"/>
      <c r="EJ195" s="5"/>
      <c r="EK195" s="5"/>
      <c r="EL195" s="5"/>
      <c r="EM195" s="16"/>
      <c r="EN195" s="5"/>
      <c r="EO195" s="16"/>
      <c r="EP195" s="5"/>
      <c r="EQ195" s="14"/>
      <c r="ER195" s="6"/>
      <c r="ES195" s="4"/>
      <c r="ET195" s="4"/>
      <c r="EU195" s="5"/>
      <c r="EV195" s="5"/>
      <c r="EW195" s="4"/>
      <c r="EX195" s="16"/>
      <c r="EY195" s="6"/>
      <c r="EZ195" s="6"/>
      <c r="FA195" s="6"/>
      <c r="FB195" s="4"/>
      <c r="FC195" s="4"/>
      <c r="FD195" s="5"/>
      <c r="FE195" s="5"/>
      <c r="FF195" s="4"/>
      <c r="FG195" s="16"/>
      <c r="FH195" s="6"/>
      <c r="FI195" s="6"/>
      <c r="FJ195" s="6"/>
      <c r="FK195" s="27"/>
      <c r="FL195" s="22"/>
      <c r="FN195" s="37"/>
    </row>
    <row r="196" spans="6:170" x14ac:dyDescent="0.25">
      <c r="F196" s="1">
        <v>190</v>
      </c>
      <c r="G196" s="1">
        <v>-6.8496890455495496</v>
      </c>
      <c r="H196" s="5">
        <f t="shared" si="329"/>
        <v>-0.63320641418162005</v>
      </c>
      <c r="I196" s="5">
        <f t="shared" si="330"/>
        <v>0.63320641418162005</v>
      </c>
      <c r="J196" s="5">
        <v>-2.54474747925997</v>
      </c>
      <c r="K196" s="16">
        <f t="shared" si="285"/>
        <v>2544.7474792599701</v>
      </c>
      <c r="L196" s="5">
        <f t="shared" si="286"/>
        <v>5.9642519045155549</v>
      </c>
      <c r="M196" s="16">
        <f t="shared" si="297"/>
        <v>63618.686981499253</v>
      </c>
      <c r="N196" s="5">
        <f t="shared" si="298"/>
        <v>5.9642519045155558</v>
      </c>
      <c r="O196" s="14">
        <f t="shared" si="287"/>
        <v>1.58301603545405E-2</v>
      </c>
      <c r="P196" s="6">
        <f t="shared" si="331"/>
        <v>0.3767650971902412</v>
      </c>
      <c r="Q196" s="4"/>
      <c r="R196" s="4"/>
      <c r="S196" s="5"/>
      <c r="T196" s="5"/>
      <c r="U196" s="4"/>
      <c r="V196" s="16"/>
      <c r="W196" s="6"/>
      <c r="X196" s="6"/>
      <c r="Y196" s="6"/>
      <c r="Z196" s="4"/>
      <c r="AA196" s="4"/>
      <c r="AB196" s="5"/>
      <c r="AC196" s="5"/>
      <c r="AD196" s="4"/>
      <c r="AE196" s="16"/>
      <c r="AF196" s="6"/>
      <c r="AG196" s="6"/>
      <c r="AH196" s="6"/>
      <c r="AI196" s="27"/>
      <c r="AJ196" s="22"/>
      <c r="AM196" s="1"/>
      <c r="AN196" s="1"/>
      <c r="AO196" s="5"/>
      <c r="AP196" s="5"/>
      <c r="AQ196" s="5"/>
      <c r="AR196" s="16"/>
      <c r="AS196" s="5"/>
      <c r="AT196" s="16"/>
      <c r="AU196" s="5"/>
      <c r="AV196" s="14"/>
      <c r="AW196" s="6"/>
      <c r="AX196" s="4"/>
      <c r="AY196" s="4"/>
      <c r="AZ196" s="5"/>
      <c r="BA196" s="5"/>
      <c r="BB196" s="4"/>
      <c r="BC196" s="16"/>
      <c r="BD196" s="6"/>
      <c r="BE196" s="6"/>
      <c r="BF196" s="6"/>
      <c r="BG196" s="4"/>
      <c r="BH196" s="4"/>
      <c r="BI196" s="5"/>
      <c r="BJ196" s="5"/>
      <c r="BK196" s="4"/>
      <c r="BL196" s="16"/>
      <c r="BM196" s="6"/>
      <c r="BN196" s="6"/>
      <c r="BO196" s="6"/>
      <c r="BP196" s="27"/>
      <c r="BQ196" s="22"/>
      <c r="BS196" s="37"/>
      <c r="BT196" s="1"/>
      <c r="BU196" s="1"/>
      <c r="BV196" s="5"/>
      <c r="BW196" s="5"/>
      <c r="BX196" s="5"/>
      <c r="BY196" s="16"/>
      <c r="BZ196" s="5"/>
      <c r="CA196" s="16"/>
      <c r="CB196" s="5"/>
      <c r="CC196" s="14"/>
      <c r="CD196" s="6"/>
      <c r="CE196" s="4"/>
      <c r="CF196" s="4"/>
      <c r="CG196" s="5"/>
      <c r="CH196" s="5"/>
      <c r="CI196" s="4"/>
      <c r="CJ196" s="16"/>
      <c r="CK196" s="6"/>
      <c r="CL196" s="6"/>
      <c r="CM196" s="6"/>
      <c r="CN196" s="4"/>
      <c r="CO196" s="4"/>
      <c r="CP196" s="5"/>
      <c r="CQ196" s="5"/>
      <c r="CR196" s="4"/>
      <c r="CS196" s="16"/>
      <c r="CT196" s="6"/>
      <c r="CU196" s="6"/>
      <c r="CV196" s="6"/>
      <c r="CW196" s="27"/>
      <c r="CX196" s="22"/>
      <c r="CZ196" s="37"/>
      <c r="DA196" s="1"/>
      <c r="DB196" s="1"/>
      <c r="DC196" s="5"/>
      <c r="DD196" s="5"/>
      <c r="DE196" s="5"/>
      <c r="DF196" s="16"/>
      <c r="DG196" s="5"/>
      <c r="DH196" s="16"/>
      <c r="DI196" s="5"/>
      <c r="DJ196" s="14"/>
      <c r="DK196" s="6"/>
      <c r="DL196" s="4"/>
      <c r="DM196" s="4"/>
      <c r="DN196" s="5"/>
      <c r="DO196" s="5"/>
      <c r="DP196" s="4"/>
      <c r="DQ196" s="16"/>
      <c r="DR196" s="6"/>
      <c r="DS196" s="6"/>
      <c r="DT196" s="6"/>
      <c r="DU196" s="4"/>
      <c r="DV196" s="4"/>
      <c r="DW196" s="5"/>
      <c r="DX196" s="5"/>
      <c r="DY196" s="4"/>
      <c r="DZ196" s="16"/>
      <c r="EA196" s="6"/>
      <c r="EB196" s="6"/>
      <c r="EC196" s="6"/>
      <c r="ED196" s="27"/>
      <c r="EE196" s="22"/>
      <c r="EG196" s="37"/>
      <c r="EH196" s="1"/>
      <c r="EI196" s="1"/>
      <c r="EJ196" s="5"/>
      <c r="EK196" s="5"/>
      <c r="EL196" s="5"/>
      <c r="EM196" s="16"/>
      <c r="EN196" s="5"/>
      <c r="EO196" s="16"/>
      <c r="EP196" s="5"/>
      <c r="EQ196" s="14"/>
      <c r="ER196" s="6"/>
      <c r="ES196" s="4"/>
      <c r="ET196" s="4"/>
      <c r="EU196" s="5"/>
      <c r="EV196" s="5"/>
      <c r="EW196" s="4"/>
      <c r="EX196" s="16"/>
      <c r="EY196" s="6"/>
      <c r="EZ196" s="6"/>
      <c r="FA196" s="6"/>
      <c r="FB196" s="4"/>
      <c r="FC196" s="4"/>
      <c r="FD196" s="5"/>
      <c r="FE196" s="5"/>
      <c r="FF196" s="4"/>
      <c r="FG196" s="16"/>
      <c r="FH196" s="6"/>
      <c r="FI196" s="6"/>
      <c r="FJ196" s="6"/>
      <c r="FK196" s="27"/>
      <c r="FL196" s="22"/>
      <c r="FN196" s="37"/>
    </row>
    <row r="197" spans="6:170" x14ac:dyDescent="0.25">
      <c r="F197" s="1">
        <v>191</v>
      </c>
      <c r="G197" s="1">
        <v>-6.8529874641950901</v>
      </c>
      <c r="H197" s="5">
        <f t="shared" si="329"/>
        <v>-0.63650483282716053</v>
      </c>
      <c r="I197" s="5">
        <f t="shared" si="330"/>
        <v>0.63650483282716053</v>
      </c>
      <c r="J197" s="5">
        <v>-2.5679336860775899</v>
      </c>
      <c r="K197" s="16">
        <f t="shared" si="285"/>
        <v>2567.9336860775898</v>
      </c>
      <c r="L197" s="5">
        <f t="shared" si="286"/>
        <v>6.0185945767443503</v>
      </c>
      <c r="M197" s="16">
        <f t="shared" si="297"/>
        <v>64198.342151939745</v>
      </c>
      <c r="N197" s="5">
        <f t="shared" si="298"/>
        <v>6.0185945767443512</v>
      </c>
      <c r="O197" s="14">
        <f t="shared" si="287"/>
        <v>1.5912620820679013E-2</v>
      </c>
      <c r="P197" s="6">
        <f t="shared" si="331"/>
        <v>0.37822773787979502</v>
      </c>
      <c r="Q197" s="4"/>
      <c r="R197" s="4"/>
      <c r="S197" s="5"/>
      <c r="T197" s="5"/>
      <c r="U197" s="4"/>
      <c r="V197" s="16"/>
      <c r="W197" s="6"/>
      <c r="X197" s="6"/>
      <c r="Y197" s="6"/>
      <c r="Z197" s="4"/>
      <c r="AA197" s="4"/>
      <c r="AB197" s="5"/>
      <c r="AC197" s="5"/>
      <c r="AD197" s="4"/>
      <c r="AE197" s="16"/>
      <c r="AF197" s="6"/>
      <c r="AG197" s="6"/>
      <c r="AH197" s="6"/>
      <c r="AI197" s="27"/>
      <c r="AJ197" s="22"/>
      <c r="AM197" s="1"/>
      <c r="AN197" s="1"/>
      <c r="AO197" s="5"/>
      <c r="AP197" s="5"/>
      <c r="AQ197" s="5"/>
      <c r="AR197" s="16"/>
      <c r="AS197" s="5"/>
      <c r="AT197" s="16"/>
      <c r="AU197" s="5"/>
      <c r="AV197" s="14"/>
      <c r="AW197" s="6"/>
      <c r="AX197" s="4"/>
      <c r="AY197" s="4"/>
      <c r="AZ197" s="5"/>
      <c r="BA197" s="5"/>
      <c r="BB197" s="4"/>
      <c r="BC197" s="16"/>
      <c r="BD197" s="6"/>
      <c r="BE197" s="6"/>
      <c r="BF197" s="6"/>
      <c r="BG197" s="4"/>
      <c r="BH197" s="4"/>
      <c r="BI197" s="5"/>
      <c r="BJ197" s="5"/>
      <c r="BK197" s="4"/>
      <c r="BL197" s="16"/>
      <c r="BM197" s="6"/>
      <c r="BN197" s="6"/>
      <c r="BO197" s="6"/>
      <c r="BP197" s="27"/>
      <c r="BQ197" s="22"/>
      <c r="BS197" s="37"/>
      <c r="BT197" s="1"/>
      <c r="BU197" s="1"/>
      <c r="BV197" s="5"/>
      <c r="BW197" s="5"/>
      <c r="BX197" s="5"/>
      <c r="BY197" s="16"/>
      <c r="BZ197" s="5"/>
      <c r="CA197" s="16"/>
      <c r="CB197" s="5"/>
      <c r="CC197" s="14"/>
      <c r="CD197" s="6"/>
      <c r="CE197" s="4"/>
      <c r="CF197" s="4"/>
      <c r="CG197" s="5"/>
      <c r="CH197" s="5"/>
      <c r="CI197" s="4"/>
      <c r="CJ197" s="16"/>
      <c r="CK197" s="6"/>
      <c r="CL197" s="6"/>
      <c r="CM197" s="6"/>
      <c r="CN197" s="4"/>
      <c r="CO197" s="4"/>
      <c r="CP197" s="5"/>
      <c r="CQ197" s="5"/>
      <c r="CR197" s="4"/>
      <c r="CS197" s="16"/>
      <c r="CT197" s="6"/>
      <c r="CU197" s="6"/>
      <c r="CV197" s="6"/>
      <c r="CW197" s="27"/>
      <c r="CX197" s="22"/>
      <c r="CZ197" s="37"/>
      <c r="DA197" s="1"/>
      <c r="DB197" s="1"/>
      <c r="DC197" s="5"/>
      <c r="DD197" s="5"/>
      <c r="DE197" s="5"/>
      <c r="DF197" s="16"/>
      <c r="DG197" s="5"/>
      <c r="DH197" s="16"/>
      <c r="DI197" s="5"/>
      <c r="DJ197" s="14"/>
      <c r="DK197" s="6"/>
      <c r="DL197" s="4"/>
      <c r="DM197" s="4"/>
      <c r="DN197" s="5"/>
      <c r="DO197" s="5"/>
      <c r="DP197" s="4"/>
      <c r="DQ197" s="16"/>
      <c r="DR197" s="6"/>
      <c r="DS197" s="6"/>
      <c r="DT197" s="6"/>
      <c r="DU197" s="4"/>
      <c r="DV197" s="4"/>
      <c r="DW197" s="5"/>
      <c r="DX197" s="5"/>
      <c r="DY197" s="4"/>
      <c r="DZ197" s="16"/>
      <c r="EA197" s="6"/>
      <c r="EB197" s="6"/>
      <c r="EC197" s="6"/>
      <c r="ED197" s="27"/>
      <c r="EE197" s="22"/>
      <c r="EG197" s="37"/>
      <c r="EH197" s="1"/>
      <c r="EI197" s="1"/>
      <c r="EJ197" s="5"/>
      <c r="EK197" s="5"/>
      <c r="EL197" s="5"/>
      <c r="EM197" s="16"/>
      <c r="EN197" s="5"/>
      <c r="EO197" s="16"/>
      <c r="EP197" s="5"/>
      <c r="EQ197" s="14"/>
      <c r="ER197" s="6"/>
      <c r="ES197" s="4"/>
      <c r="ET197" s="4"/>
      <c r="EU197" s="5"/>
      <c r="EV197" s="5"/>
      <c r="EW197" s="4"/>
      <c r="EX197" s="16"/>
      <c r="EY197" s="6"/>
      <c r="EZ197" s="6"/>
      <c r="FA197" s="6"/>
      <c r="FB197" s="4"/>
      <c r="FC197" s="4"/>
      <c r="FD197" s="5"/>
      <c r="FE197" s="5"/>
      <c r="FF197" s="4"/>
      <c r="FG197" s="16"/>
      <c r="FH197" s="6"/>
      <c r="FI197" s="6"/>
      <c r="FJ197" s="6"/>
      <c r="FK197" s="27"/>
      <c r="FL197" s="22"/>
      <c r="FN197" s="37"/>
    </row>
    <row r="198" spans="6:170" x14ac:dyDescent="0.25">
      <c r="F198" s="1">
        <v>192</v>
      </c>
      <c r="G198" s="1">
        <v>-6.8563619253299803</v>
      </c>
      <c r="H198" s="5">
        <f t="shared" si="329"/>
        <v>-0.63987929396205079</v>
      </c>
      <c r="I198" s="5">
        <f t="shared" si="330"/>
        <v>0.63987929396205079</v>
      </c>
      <c r="J198" s="5">
        <v>-2.5897664949297901</v>
      </c>
      <c r="K198" s="16">
        <f t="shared" ref="K198:K231" si="335">(J198*-1)*1000</f>
        <v>2589.76649492979</v>
      </c>
      <c r="L198" s="5">
        <f t="shared" ref="L198:L231" si="336">1.5*((K198*$B$3)/($C$3*$D$6))</f>
        <v>6.0697652224916947</v>
      </c>
      <c r="M198" s="16">
        <f t="shared" si="297"/>
        <v>64744.162373244748</v>
      </c>
      <c r="N198" s="5">
        <f t="shared" si="298"/>
        <v>6.0697652224916956</v>
      </c>
      <c r="O198" s="14">
        <f t="shared" ref="O198:O231" si="337">I198/40</f>
        <v>1.599698234905127E-2</v>
      </c>
      <c r="P198" s="6">
        <f t="shared" si="331"/>
        <v>0.37943188846811932</v>
      </c>
      <c r="Q198" s="4"/>
      <c r="R198" s="4"/>
      <c r="S198" s="5"/>
      <c r="T198" s="5"/>
      <c r="U198" s="4"/>
      <c r="V198" s="16"/>
      <c r="W198" s="6"/>
      <c r="X198" s="6"/>
      <c r="Y198" s="6"/>
      <c r="Z198" s="4"/>
      <c r="AA198" s="4"/>
      <c r="AB198" s="5"/>
      <c r="AC198" s="5"/>
      <c r="AD198" s="4"/>
      <c r="AE198" s="16"/>
      <c r="AF198" s="6"/>
      <c r="AG198" s="6"/>
      <c r="AH198" s="6"/>
      <c r="AI198" s="27"/>
      <c r="AJ198" s="22"/>
      <c r="AM198" s="1"/>
      <c r="AN198" s="1"/>
      <c r="AO198" s="5"/>
      <c r="AP198" s="5"/>
      <c r="AQ198" s="5"/>
      <c r="AR198" s="16"/>
      <c r="AS198" s="5"/>
      <c r="AT198" s="16"/>
      <c r="AU198" s="5"/>
      <c r="AV198" s="14"/>
      <c r="AW198" s="6"/>
      <c r="AX198" s="4"/>
      <c r="AY198" s="4"/>
      <c r="AZ198" s="5"/>
      <c r="BA198" s="5"/>
      <c r="BB198" s="4"/>
      <c r="BC198" s="16"/>
      <c r="BD198" s="6"/>
      <c r="BE198" s="6"/>
      <c r="BF198" s="6"/>
      <c r="BG198" s="4"/>
      <c r="BH198" s="4"/>
      <c r="BI198" s="5"/>
      <c r="BJ198" s="5"/>
      <c r="BK198" s="4"/>
      <c r="BL198" s="16"/>
      <c r="BM198" s="6"/>
      <c r="BN198" s="6"/>
      <c r="BO198" s="6"/>
      <c r="BP198" s="27"/>
      <c r="BQ198" s="22"/>
      <c r="BS198" s="37"/>
      <c r="BT198" s="1"/>
      <c r="BU198" s="1"/>
      <c r="BV198" s="5"/>
      <c r="BW198" s="5"/>
      <c r="BX198" s="5"/>
      <c r="BY198" s="16"/>
      <c r="BZ198" s="5"/>
      <c r="CA198" s="16"/>
      <c r="CB198" s="5"/>
      <c r="CC198" s="14"/>
      <c r="CD198" s="6"/>
      <c r="CE198" s="4"/>
      <c r="CF198" s="4"/>
      <c r="CG198" s="5"/>
      <c r="CH198" s="5"/>
      <c r="CI198" s="4"/>
      <c r="CJ198" s="16"/>
      <c r="CK198" s="6"/>
      <c r="CL198" s="6"/>
      <c r="CM198" s="6"/>
      <c r="CN198" s="4"/>
      <c r="CO198" s="4"/>
      <c r="CP198" s="5"/>
      <c r="CQ198" s="5"/>
      <c r="CR198" s="4"/>
      <c r="CS198" s="16"/>
      <c r="CT198" s="6"/>
      <c r="CU198" s="6"/>
      <c r="CV198" s="6"/>
      <c r="CW198" s="27"/>
      <c r="CX198" s="22"/>
      <c r="CZ198" s="37"/>
      <c r="DA198" s="1"/>
      <c r="DB198" s="1"/>
      <c r="DC198" s="5"/>
      <c r="DD198" s="5"/>
      <c r="DE198" s="5"/>
      <c r="DF198" s="16"/>
      <c r="DG198" s="5"/>
      <c r="DH198" s="16"/>
      <c r="DI198" s="5"/>
      <c r="DJ198" s="14"/>
      <c r="DK198" s="6"/>
      <c r="DL198" s="4"/>
      <c r="DM198" s="4"/>
      <c r="DN198" s="5"/>
      <c r="DO198" s="5"/>
      <c r="DP198" s="4"/>
      <c r="DQ198" s="16"/>
      <c r="DR198" s="6"/>
      <c r="DS198" s="6"/>
      <c r="DT198" s="6"/>
      <c r="DU198" s="4"/>
      <c r="DV198" s="4"/>
      <c r="DW198" s="5"/>
      <c r="DX198" s="5"/>
      <c r="DY198" s="4"/>
      <c r="DZ198" s="16"/>
      <c r="EA198" s="6"/>
      <c r="EB198" s="6"/>
      <c r="EC198" s="6"/>
      <c r="ED198" s="27"/>
      <c r="EE198" s="22"/>
      <c r="EG198" s="37"/>
      <c r="EH198" s="1"/>
      <c r="EI198" s="1"/>
      <c r="EJ198" s="5"/>
      <c r="EK198" s="5"/>
      <c r="EL198" s="5"/>
      <c r="EM198" s="16"/>
      <c r="EN198" s="5"/>
      <c r="EO198" s="16"/>
      <c r="EP198" s="5"/>
      <c r="EQ198" s="14"/>
      <c r="ER198" s="6"/>
      <c r="ES198" s="4"/>
      <c r="ET198" s="4"/>
      <c r="EU198" s="5"/>
      <c r="EV198" s="5"/>
      <c r="EW198" s="4"/>
      <c r="EX198" s="16"/>
      <c r="EY198" s="6"/>
      <c r="EZ198" s="6"/>
      <c r="FA198" s="6"/>
      <c r="FB198" s="4"/>
      <c r="FC198" s="4"/>
      <c r="FD198" s="5"/>
      <c r="FE198" s="5"/>
      <c r="FF198" s="4"/>
      <c r="FG198" s="16"/>
      <c r="FH198" s="6"/>
      <c r="FI198" s="6"/>
      <c r="FJ198" s="6"/>
      <c r="FK198" s="27"/>
      <c r="FL198" s="22"/>
      <c r="FN198" s="37"/>
    </row>
    <row r="199" spans="6:170" x14ac:dyDescent="0.25">
      <c r="F199" s="1">
        <v>193</v>
      </c>
      <c r="G199" s="1">
        <v>-6.8598318470301898</v>
      </c>
      <c r="H199" s="5">
        <f t="shared" si="329"/>
        <v>-0.64334921566226022</v>
      </c>
      <c r="I199" s="5">
        <f t="shared" si="330"/>
        <v>0.64334921566226022</v>
      </c>
      <c r="J199" s="5">
        <v>-2.6178166270255998</v>
      </c>
      <c r="K199" s="16">
        <f t="shared" si="335"/>
        <v>2617.8166270255997</v>
      </c>
      <c r="L199" s="5">
        <f t="shared" si="336"/>
        <v>6.1355077195912493</v>
      </c>
      <c r="M199" s="16">
        <f t="shared" ref="M199:M231" si="338">(K199*$B$3)/4</f>
        <v>65445.41567563999</v>
      </c>
      <c r="N199" s="5">
        <f t="shared" ref="N199:N231" si="339">M199/$B$6</f>
        <v>6.1355077195912493</v>
      </c>
      <c r="O199" s="14">
        <f t="shared" si="337"/>
        <v>1.6083730391556507E-2</v>
      </c>
      <c r="P199" s="6">
        <f t="shared" si="331"/>
        <v>0.38147292762456481</v>
      </c>
      <c r="Q199" s="4"/>
      <c r="R199" s="4"/>
      <c r="S199" s="5"/>
      <c r="T199" s="5"/>
      <c r="U199" s="4"/>
      <c r="V199" s="16"/>
      <c r="W199" s="6"/>
      <c r="X199" s="6"/>
      <c r="Y199" s="6"/>
      <c r="Z199" s="4"/>
      <c r="AA199" s="4"/>
      <c r="AB199" s="5"/>
      <c r="AC199" s="5"/>
      <c r="AD199" s="4"/>
      <c r="AE199" s="16"/>
      <c r="AF199" s="6"/>
      <c r="AG199" s="6"/>
      <c r="AH199" s="6"/>
      <c r="AI199" s="27"/>
      <c r="AJ199" s="22"/>
      <c r="AM199" s="1"/>
      <c r="AN199" s="1"/>
      <c r="AO199" s="5"/>
      <c r="AP199" s="5"/>
      <c r="AQ199" s="5"/>
      <c r="AR199" s="16"/>
      <c r="AS199" s="5"/>
      <c r="AT199" s="16"/>
      <c r="AU199" s="5"/>
      <c r="AV199" s="14"/>
      <c r="AW199" s="6"/>
      <c r="AX199" s="4"/>
      <c r="AY199" s="4"/>
      <c r="AZ199" s="5"/>
      <c r="BA199" s="5"/>
      <c r="BB199" s="4"/>
      <c r="BC199" s="16"/>
      <c r="BD199" s="6"/>
      <c r="BE199" s="6"/>
      <c r="BF199" s="6"/>
      <c r="BG199" s="4"/>
      <c r="BH199" s="4"/>
      <c r="BI199" s="5"/>
      <c r="BJ199" s="5"/>
      <c r="BK199" s="4"/>
      <c r="BL199" s="16"/>
      <c r="BM199" s="6"/>
      <c r="BN199" s="6"/>
      <c r="BO199" s="6"/>
      <c r="BP199" s="27"/>
      <c r="BQ199" s="22"/>
      <c r="BS199" s="37"/>
      <c r="BT199" s="1"/>
      <c r="BU199" s="1"/>
      <c r="BV199" s="5"/>
      <c r="BW199" s="5"/>
      <c r="BX199" s="5"/>
      <c r="BY199" s="16"/>
      <c r="BZ199" s="5"/>
      <c r="CA199" s="16"/>
      <c r="CB199" s="5"/>
      <c r="CC199" s="14"/>
      <c r="CD199" s="6"/>
      <c r="CE199" s="4"/>
      <c r="CF199" s="4"/>
      <c r="CG199" s="5"/>
      <c r="CH199" s="5"/>
      <c r="CI199" s="4"/>
      <c r="CJ199" s="16"/>
      <c r="CK199" s="6"/>
      <c r="CL199" s="6"/>
      <c r="CM199" s="6"/>
      <c r="CN199" s="4"/>
      <c r="CO199" s="4"/>
      <c r="CP199" s="5"/>
      <c r="CQ199" s="5"/>
      <c r="CR199" s="4"/>
      <c r="CS199" s="16"/>
      <c r="CT199" s="6"/>
      <c r="CU199" s="6"/>
      <c r="CV199" s="6"/>
      <c r="CW199" s="27"/>
      <c r="CX199" s="22"/>
      <c r="CZ199" s="37"/>
      <c r="DA199" s="1"/>
      <c r="DB199" s="1"/>
      <c r="DC199" s="5"/>
      <c r="DD199" s="5"/>
      <c r="DE199" s="5"/>
      <c r="DF199" s="16"/>
      <c r="DG199" s="5"/>
      <c r="DH199" s="16"/>
      <c r="DI199" s="5"/>
      <c r="DJ199" s="14"/>
      <c r="DK199" s="6"/>
      <c r="DL199" s="4"/>
      <c r="DM199" s="4"/>
      <c r="DN199" s="5"/>
      <c r="DO199" s="5"/>
      <c r="DP199" s="4"/>
      <c r="DQ199" s="16"/>
      <c r="DR199" s="6"/>
      <c r="DS199" s="6"/>
      <c r="DT199" s="6"/>
      <c r="DU199" s="4"/>
      <c r="DV199" s="4"/>
      <c r="DW199" s="5"/>
      <c r="DX199" s="5"/>
      <c r="DY199" s="4"/>
      <c r="DZ199" s="16"/>
      <c r="EA199" s="6"/>
      <c r="EB199" s="6"/>
      <c r="EC199" s="6"/>
      <c r="ED199" s="27"/>
      <c r="EE199" s="22"/>
      <c r="EG199" s="37"/>
      <c r="EH199" s="1"/>
      <c r="EI199" s="1"/>
      <c r="EJ199" s="5"/>
      <c r="EK199" s="5"/>
      <c r="EL199" s="5"/>
      <c r="EM199" s="16"/>
      <c r="EN199" s="5"/>
      <c r="EO199" s="16"/>
      <c r="EP199" s="5"/>
      <c r="EQ199" s="14"/>
      <c r="ER199" s="6"/>
      <c r="ES199" s="4"/>
      <c r="ET199" s="4"/>
      <c r="EU199" s="5"/>
      <c r="EV199" s="5"/>
      <c r="EW199" s="4"/>
      <c r="EX199" s="16"/>
      <c r="EY199" s="6"/>
      <c r="EZ199" s="6"/>
      <c r="FA199" s="6"/>
      <c r="FB199" s="4"/>
      <c r="FC199" s="4"/>
      <c r="FD199" s="5"/>
      <c r="FE199" s="5"/>
      <c r="FF199" s="4"/>
      <c r="FG199" s="16"/>
      <c r="FH199" s="6"/>
      <c r="FI199" s="6"/>
      <c r="FJ199" s="6"/>
      <c r="FK199" s="27"/>
      <c r="FL199" s="22"/>
      <c r="FN199" s="37"/>
    </row>
    <row r="200" spans="6:170" x14ac:dyDescent="0.25">
      <c r="F200" s="1">
        <v>194</v>
      </c>
      <c r="G200" s="1">
        <v>-6.8629665391646704</v>
      </c>
      <c r="H200" s="5">
        <f t="shared" si="329"/>
        <v>-0.64648390779674081</v>
      </c>
      <c r="I200" s="5">
        <f t="shared" si="330"/>
        <v>0.64648390779674081</v>
      </c>
      <c r="J200" s="5">
        <v>-2.6391679421067198</v>
      </c>
      <c r="K200" s="16">
        <f t="shared" si="335"/>
        <v>2639.1679421067197</v>
      </c>
      <c r="L200" s="5">
        <f t="shared" si="336"/>
        <v>6.185549864312625</v>
      </c>
      <c r="M200" s="16">
        <f t="shared" si="338"/>
        <v>65979.198552667993</v>
      </c>
      <c r="N200" s="5">
        <f t="shared" si="339"/>
        <v>6.185549864312625</v>
      </c>
      <c r="O200" s="14">
        <f t="shared" si="337"/>
        <v>1.6162097694918519E-2</v>
      </c>
      <c r="P200" s="6">
        <f t="shared" si="331"/>
        <v>0.38271949477557032</v>
      </c>
      <c r="Q200" s="4"/>
      <c r="R200" s="4"/>
      <c r="S200" s="5"/>
      <c r="T200" s="5"/>
      <c r="U200" s="4"/>
      <c r="V200" s="16"/>
      <c r="W200" s="6"/>
      <c r="X200" s="6"/>
      <c r="Y200" s="6"/>
      <c r="Z200" s="4"/>
      <c r="AA200" s="4"/>
      <c r="AB200" s="5"/>
      <c r="AC200" s="5"/>
      <c r="AD200" s="4"/>
      <c r="AE200" s="16"/>
      <c r="AF200" s="6"/>
      <c r="AG200" s="6"/>
      <c r="AH200" s="6"/>
      <c r="AI200" s="27"/>
      <c r="AJ200" s="22"/>
      <c r="AM200" s="1"/>
      <c r="AN200" s="1"/>
      <c r="AO200" s="5"/>
      <c r="AP200" s="5"/>
      <c r="AQ200" s="5"/>
      <c r="AR200" s="16"/>
      <c r="AS200" s="5"/>
      <c r="AT200" s="16"/>
      <c r="AU200" s="5"/>
      <c r="AV200" s="14"/>
      <c r="AW200" s="6"/>
      <c r="AX200" s="4"/>
      <c r="AY200" s="4"/>
      <c r="AZ200" s="5"/>
      <c r="BA200" s="5"/>
      <c r="BB200" s="4"/>
      <c r="BC200" s="16"/>
      <c r="BD200" s="6"/>
      <c r="BE200" s="6"/>
      <c r="BF200" s="6"/>
      <c r="BG200" s="4"/>
      <c r="BH200" s="4"/>
      <c r="BI200" s="5"/>
      <c r="BJ200" s="5"/>
      <c r="BK200" s="4"/>
      <c r="BL200" s="16"/>
      <c r="BM200" s="6"/>
      <c r="BN200" s="6"/>
      <c r="BO200" s="6"/>
      <c r="BP200" s="27"/>
      <c r="BQ200" s="22"/>
      <c r="BS200" s="37"/>
      <c r="BT200" s="1"/>
      <c r="BU200" s="1"/>
      <c r="BV200" s="5"/>
      <c r="BW200" s="5"/>
      <c r="BX200" s="5"/>
      <c r="BY200" s="16"/>
      <c r="BZ200" s="5"/>
      <c r="CA200" s="16"/>
      <c r="CB200" s="5"/>
      <c r="CC200" s="14"/>
      <c r="CD200" s="6"/>
      <c r="CE200" s="4"/>
      <c r="CF200" s="4"/>
      <c r="CG200" s="5"/>
      <c r="CH200" s="5"/>
      <c r="CI200" s="4"/>
      <c r="CJ200" s="16"/>
      <c r="CK200" s="6"/>
      <c r="CL200" s="6"/>
      <c r="CM200" s="6"/>
      <c r="CN200" s="4"/>
      <c r="CO200" s="4"/>
      <c r="CP200" s="5"/>
      <c r="CQ200" s="5"/>
      <c r="CR200" s="4"/>
      <c r="CS200" s="16"/>
      <c r="CT200" s="6"/>
      <c r="CU200" s="6"/>
      <c r="CV200" s="6"/>
      <c r="CW200" s="27"/>
      <c r="CX200" s="22"/>
      <c r="CZ200" s="37"/>
      <c r="DA200" s="1"/>
      <c r="DB200" s="1"/>
      <c r="DC200" s="5"/>
      <c r="DD200" s="5"/>
      <c r="DE200" s="5"/>
      <c r="DF200" s="16"/>
      <c r="DG200" s="5"/>
      <c r="DH200" s="16"/>
      <c r="DI200" s="5"/>
      <c r="DJ200" s="14"/>
      <c r="DK200" s="6"/>
      <c r="DL200" s="4"/>
      <c r="DM200" s="4"/>
      <c r="DN200" s="5"/>
      <c r="DO200" s="5"/>
      <c r="DP200" s="4"/>
      <c r="DQ200" s="16"/>
      <c r="DR200" s="6"/>
      <c r="DS200" s="6"/>
      <c r="DT200" s="6"/>
      <c r="DU200" s="4"/>
      <c r="DV200" s="4"/>
      <c r="DW200" s="5"/>
      <c r="DX200" s="5"/>
      <c r="DY200" s="4"/>
      <c r="DZ200" s="16"/>
      <c r="EA200" s="6"/>
      <c r="EB200" s="6"/>
      <c r="EC200" s="6"/>
      <c r="ED200" s="27"/>
      <c r="EE200" s="22"/>
      <c r="EG200" s="37"/>
      <c r="EH200" s="1"/>
      <c r="EI200" s="1"/>
      <c r="EJ200" s="5"/>
      <c r="EK200" s="5"/>
      <c r="EL200" s="5"/>
      <c r="EM200" s="16"/>
      <c r="EN200" s="5"/>
      <c r="EO200" s="16"/>
      <c r="EP200" s="5"/>
      <c r="EQ200" s="14"/>
      <c r="ER200" s="6"/>
      <c r="ES200" s="4"/>
      <c r="ET200" s="4"/>
      <c r="EU200" s="5"/>
      <c r="EV200" s="5"/>
      <c r="EW200" s="4"/>
      <c r="EX200" s="16"/>
      <c r="EY200" s="6"/>
      <c r="EZ200" s="6"/>
      <c r="FA200" s="6"/>
      <c r="FB200" s="4"/>
      <c r="FC200" s="4"/>
      <c r="FD200" s="5"/>
      <c r="FE200" s="5"/>
      <c r="FF200" s="4"/>
      <c r="FG200" s="16"/>
      <c r="FH200" s="6"/>
      <c r="FI200" s="6"/>
      <c r="FJ200" s="6"/>
      <c r="FK200" s="27"/>
      <c r="FL200" s="22"/>
      <c r="FN200" s="37"/>
    </row>
    <row r="201" spans="6:170" x14ac:dyDescent="0.25">
      <c r="F201" s="1">
        <v>195</v>
      </c>
      <c r="G201" s="1">
        <v>-6.8663717339449803</v>
      </c>
      <c r="H201" s="5">
        <f t="shared" si="329"/>
        <v>-0.64988910257705079</v>
      </c>
      <c r="I201" s="5">
        <f t="shared" si="330"/>
        <v>0.64988910257705079</v>
      </c>
      <c r="J201" s="5">
        <v>-2.6639051735401198</v>
      </c>
      <c r="K201" s="16">
        <f t="shared" si="335"/>
        <v>2663.9051735401199</v>
      </c>
      <c r="L201" s="5">
        <f t="shared" si="336"/>
        <v>6.243527750484656</v>
      </c>
      <c r="M201" s="16">
        <f t="shared" si="338"/>
        <v>66597.629338503</v>
      </c>
      <c r="N201" s="5">
        <f t="shared" si="339"/>
        <v>6.2435277504846569</v>
      </c>
      <c r="O201" s="14">
        <f t="shared" si="337"/>
        <v>1.6247227564426269E-2</v>
      </c>
      <c r="P201" s="6">
        <f t="shared" si="331"/>
        <v>0.3842826553469974</v>
      </c>
      <c r="Q201" s="4"/>
      <c r="R201" s="4"/>
      <c r="S201" s="5"/>
      <c r="T201" s="5"/>
      <c r="U201" s="4"/>
      <c r="V201" s="16"/>
      <c r="W201" s="6"/>
      <c r="X201" s="6"/>
      <c r="Y201" s="6"/>
      <c r="Z201" s="4"/>
      <c r="AA201" s="4"/>
      <c r="AB201" s="5"/>
      <c r="AC201" s="5"/>
      <c r="AD201" s="4"/>
      <c r="AE201" s="16"/>
      <c r="AF201" s="6"/>
      <c r="AG201" s="6"/>
      <c r="AH201" s="6"/>
      <c r="AI201" s="27"/>
      <c r="AJ201" s="22"/>
      <c r="AM201" s="1"/>
      <c r="AN201" s="1"/>
      <c r="AO201" s="5"/>
      <c r="AP201" s="5"/>
      <c r="AQ201" s="5"/>
      <c r="AR201" s="16"/>
      <c r="AS201" s="5"/>
      <c r="AT201" s="16"/>
      <c r="AU201" s="5"/>
      <c r="AV201" s="14"/>
      <c r="AW201" s="6"/>
      <c r="AX201" s="4"/>
      <c r="AY201" s="4"/>
      <c r="AZ201" s="5"/>
      <c r="BA201" s="5"/>
      <c r="BB201" s="4"/>
      <c r="BC201" s="16"/>
      <c r="BD201" s="6"/>
      <c r="BE201" s="6"/>
      <c r="BF201" s="6"/>
      <c r="BG201" s="4"/>
      <c r="BH201" s="4"/>
      <c r="BI201" s="5"/>
      <c r="BJ201" s="5"/>
      <c r="BK201" s="4"/>
      <c r="BL201" s="16"/>
      <c r="BM201" s="6"/>
      <c r="BN201" s="6"/>
      <c r="BO201" s="6"/>
      <c r="BP201" s="27"/>
      <c r="BQ201" s="22"/>
      <c r="BS201" s="37"/>
      <c r="BT201" s="1"/>
      <c r="BU201" s="1"/>
      <c r="BV201" s="5"/>
      <c r="BW201" s="5"/>
      <c r="BX201" s="5"/>
      <c r="BY201" s="16"/>
      <c r="BZ201" s="5"/>
      <c r="CA201" s="16"/>
      <c r="CB201" s="5"/>
      <c r="CC201" s="14"/>
      <c r="CD201" s="6"/>
      <c r="CE201" s="4"/>
      <c r="CF201" s="4"/>
      <c r="CG201" s="5"/>
      <c r="CH201" s="5"/>
      <c r="CI201" s="4"/>
      <c r="CJ201" s="16"/>
      <c r="CK201" s="6"/>
      <c r="CL201" s="6"/>
      <c r="CM201" s="6"/>
      <c r="CN201" s="4"/>
      <c r="CO201" s="4"/>
      <c r="CP201" s="5"/>
      <c r="CQ201" s="5"/>
      <c r="CR201" s="4"/>
      <c r="CS201" s="16"/>
      <c r="CT201" s="6"/>
      <c r="CU201" s="6"/>
      <c r="CV201" s="6"/>
      <c r="CW201" s="27"/>
      <c r="CX201" s="22"/>
      <c r="CZ201" s="37"/>
      <c r="DA201" s="1"/>
      <c r="DB201" s="1"/>
      <c r="DC201" s="5"/>
      <c r="DD201" s="5"/>
      <c r="DE201" s="5"/>
      <c r="DF201" s="16"/>
      <c r="DG201" s="5"/>
      <c r="DH201" s="16"/>
      <c r="DI201" s="5"/>
      <c r="DJ201" s="14"/>
      <c r="DK201" s="6"/>
      <c r="DL201" s="4"/>
      <c r="DM201" s="4"/>
      <c r="DN201" s="5"/>
      <c r="DO201" s="5"/>
      <c r="DP201" s="4"/>
      <c r="DQ201" s="16"/>
      <c r="DR201" s="6"/>
      <c r="DS201" s="6"/>
      <c r="DT201" s="6"/>
      <c r="DU201" s="4"/>
      <c r="DV201" s="4"/>
      <c r="DW201" s="5"/>
      <c r="DX201" s="5"/>
      <c r="DY201" s="4"/>
      <c r="DZ201" s="16"/>
      <c r="EA201" s="6"/>
      <c r="EB201" s="6"/>
      <c r="EC201" s="6"/>
      <c r="ED201" s="27"/>
      <c r="EE201" s="22"/>
      <c r="EG201" s="37"/>
      <c r="EH201" s="1"/>
      <c r="EI201" s="1"/>
      <c r="EJ201" s="5"/>
      <c r="EK201" s="5"/>
      <c r="EL201" s="5"/>
      <c r="EM201" s="16"/>
      <c r="EN201" s="5"/>
      <c r="EO201" s="16"/>
      <c r="EP201" s="5"/>
      <c r="EQ201" s="14"/>
      <c r="ER201" s="6"/>
      <c r="ES201" s="4"/>
      <c r="ET201" s="4"/>
      <c r="EU201" s="5"/>
      <c r="EV201" s="5"/>
      <c r="EW201" s="4"/>
      <c r="EX201" s="16"/>
      <c r="EY201" s="6"/>
      <c r="EZ201" s="6"/>
      <c r="FA201" s="6"/>
      <c r="FB201" s="4"/>
      <c r="FC201" s="4"/>
      <c r="FD201" s="5"/>
      <c r="FE201" s="5"/>
      <c r="FF201" s="4"/>
      <c r="FG201" s="16"/>
      <c r="FH201" s="6"/>
      <c r="FI201" s="6"/>
      <c r="FJ201" s="6"/>
      <c r="FK201" s="27"/>
      <c r="FL201" s="22"/>
      <c r="FN201" s="37"/>
    </row>
    <row r="202" spans="6:170" x14ac:dyDescent="0.25">
      <c r="F202" s="1">
        <v>196</v>
      </c>
      <c r="G202" s="1">
        <v>-6.86988086432617</v>
      </c>
      <c r="H202" s="5">
        <f t="shared" si="329"/>
        <v>-0.6533982329582404</v>
      </c>
      <c r="I202" s="5">
        <f t="shared" si="330"/>
        <v>0.6533982329582404</v>
      </c>
      <c r="J202" s="5">
        <v>-2.6929447427392001</v>
      </c>
      <c r="K202" s="16">
        <f t="shared" si="335"/>
        <v>2692.9447427392001</v>
      </c>
      <c r="L202" s="5">
        <f t="shared" si="336"/>
        <v>6.3115892407949996</v>
      </c>
      <c r="M202" s="16">
        <f t="shared" si="338"/>
        <v>67323.61856848</v>
      </c>
      <c r="N202" s="5">
        <f t="shared" si="339"/>
        <v>6.3115892407950005</v>
      </c>
      <c r="O202" s="14">
        <f t="shared" si="337"/>
        <v>1.6334955823956009E-2</v>
      </c>
      <c r="P202" s="6">
        <f t="shared" si="331"/>
        <v>0.38638544902207483</v>
      </c>
      <c r="Q202" s="4"/>
      <c r="R202" s="4"/>
      <c r="S202" s="5"/>
      <c r="T202" s="5"/>
      <c r="U202" s="4"/>
      <c r="V202" s="16"/>
      <c r="W202" s="6"/>
      <c r="X202" s="6"/>
      <c r="Y202" s="6"/>
      <c r="Z202" s="4"/>
      <c r="AA202" s="4"/>
      <c r="AB202" s="5"/>
      <c r="AC202" s="5"/>
      <c r="AD202" s="4"/>
      <c r="AE202" s="16"/>
      <c r="AF202" s="6"/>
      <c r="AG202" s="6"/>
      <c r="AH202" s="6"/>
      <c r="AI202" s="27"/>
      <c r="AJ202" s="22"/>
      <c r="AM202" s="1"/>
      <c r="AN202" s="1"/>
      <c r="AO202" s="5"/>
      <c r="AP202" s="5"/>
      <c r="AQ202" s="5"/>
      <c r="AR202" s="16"/>
      <c r="AS202" s="5"/>
      <c r="AT202" s="16"/>
      <c r="AU202" s="5"/>
      <c r="AV202" s="14"/>
      <c r="AW202" s="6"/>
      <c r="AX202" s="4"/>
      <c r="AY202" s="4"/>
      <c r="AZ202" s="5"/>
      <c r="BA202" s="5"/>
      <c r="BB202" s="4"/>
      <c r="BC202" s="16"/>
      <c r="BD202" s="6"/>
      <c r="BE202" s="6"/>
      <c r="BF202" s="6"/>
      <c r="BG202" s="4"/>
      <c r="BH202" s="4"/>
      <c r="BI202" s="5"/>
      <c r="BJ202" s="5"/>
      <c r="BK202" s="4"/>
      <c r="BL202" s="16"/>
      <c r="BM202" s="6"/>
      <c r="BN202" s="6"/>
      <c r="BO202" s="6"/>
      <c r="BP202" s="27"/>
      <c r="BQ202" s="22"/>
      <c r="BS202" s="37"/>
      <c r="BT202" s="1"/>
      <c r="BU202" s="1"/>
      <c r="BV202" s="5"/>
      <c r="BW202" s="5"/>
      <c r="BX202" s="5"/>
      <c r="BY202" s="16"/>
      <c r="BZ202" s="5"/>
      <c r="CA202" s="16"/>
      <c r="CB202" s="5"/>
      <c r="CC202" s="14"/>
      <c r="CD202" s="6"/>
      <c r="CE202" s="4"/>
      <c r="CF202" s="4"/>
      <c r="CG202" s="5"/>
      <c r="CH202" s="5"/>
      <c r="CI202" s="4"/>
      <c r="CJ202" s="16"/>
      <c r="CK202" s="6"/>
      <c r="CL202" s="6"/>
      <c r="CM202" s="6"/>
      <c r="CN202" s="4"/>
      <c r="CO202" s="4"/>
      <c r="CP202" s="5"/>
      <c r="CQ202" s="5"/>
      <c r="CR202" s="4"/>
      <c r="CS202" s="16"/>
      <c r="CT202" s="6"/>
      <c r="CU202" s="6"/>
      <c r="CV202" s="6"/>
      <c r="CW202" s="27"/>
      <c r="CX202" s="22"/>
      <c r="CZ202" s="37"/>
      <c r="DA202" s="1"/>
      <c r="DB202" s="1"/>
      <c r="DC202" s="5"/>
      <c r="DD202" s="5"/>
      <c r="DE202" s="5"/>
      <c r="DF202" s="16"/>
      <c r="DG202" s="5"/>
      <c r="DH202" s="16"/>
      <c r="DI202" s="5"/>
      <c r="DJ202" s="14"/>
      <c r="DK202" s="6"/>
      <c r="DL202" s="4"/>
      <c r="DM202" s="4"/>
      <c r="DN202" s="5"/>
      <c r="DO202" s="5"/>
      <c r="DP202" s="4"/>
      <c r="DQ202" s="16"/>
      <c r="DR202" s="6"/>
      <c r="DS202" s="6"/>
      <c r="DT202" s="6"/>
      <c r="DU202" s="4"/>
      <c r="DV202" s="4"/>
      <c r="DW202" s="5"/>
      <c r="DX202" s="5"/>
      <c r="DY202" s="4"/>
      <c r="DZ202" s="16"/>
      <c r="EA202" s="6"/>
      <c r="EB202" s="6"/>
      <c r="EC202" s="6"/>
      <c r="ED202" s="27"/>
      <c r="EE202" s="22"/>
      <c r="EG202" s="37"/>
      <c r="EH202" s="1"/>
      <c r="EI202" s="1"/>
      <c r="EJ202" s="5"/>
      <c r="EK202" s="5"/>
      <c r="EL202" s="5"/>
      <c r="EM202" s="16"/>
      <c r="EN202" s="5"/>
      <c r="EO202" s="16"/>
      <c r="EP202" s="5"/>
      <c r="EQ202" s="14"/>
      <c r="ER202" s="6"/>
      <c r="ES202" s="4"/>
      <c r="ET202" s="4"/>
      <c r="EU202" s="5"/>
      <c r="EV202" s="5"/>
      <c r="EW202" s="4"/>
      <c r="EX202" s="16"/>
      <c r="EY202" s="6"/>
      <c r="EZ202" s="6"/>
      <c r="FA202" s="6"/>
      <c r="FB202" s="4"/>
      <c r="FC202" s="4"/>
      <c r="FD202" s="5"/>
      <c r="FE202" s="5"/>
      <c r="FF202" s="4"/>
      <c r="FG202" s="16"/>
      <c r="FH202" s="6"/>
      <c r="FI202" s="6"/>
      <c r="FJ202" s="6"/>
      <c r="FK202" s="27"/>
      <c r="FL202" s="22"/>
      <c r="FN202" s="37"/>
    </row>
    <row r="203" spans="6:170" x14ac:dyDescent="0.25">
      <c r="F203" s="1">
        <v>197</v>
      </c>
      <c r="G203" s="1">
        <v>-6.8731677811377399</v>
      </c>
      <c r="H203" s="5">
        <f t="shared" si="329"/>
        <v>-0.65668514976981029</v>
      </c>
      <c r="I203" s="5">
        <f t="shared" si="330"/>
        <v>0.65668514976981029</v>
      </c>
      <c r="J203" s="5">
        <v>-2.7181269600987399</v>
      </c>
      <c r="K203" s="16">
        <f t="shared" si="335"/>
        <v>2718.1269600987398</v>
      </c>
      <c r="L203" s="5">
        <f t="shared" si="336"/>
        <v>6.3706100627314219</v>
      </c>
      <c r="M203" s="16">
        <f t="shared" si="338"/>
        <v>67953.174002468499</v>
      </c>
      <c r="N203" s="5">
        <f t="shared" si="339"/>
        <v>6.3706100627314219</v>
      </c>
      <c r="O203" s="14">
        <f t="shared" si="337"/>
        <v>1.6417128744245259E-2</v>
      </c>
      <c r="P203" s="6">
        <f t="shared" si="331"/>
        <v>0.38804654345934453</v>
      </c>
      <c r="Q203" s="4"/>
      <c r="R203" s="4"/>
      <c r="S203" s="5"/>
      <c r="T203" s="5"/>
      <c r="U203" s="4"/>
      <c r="V203" s="16"/>
      <c r="W203" s="6"/>
      <c r="X203" s="6"/>
      <c r="Y203" s="6"/>
      <c r="Z203" s="4"/>
      <c r="AA203" s="4"/>
      <c r="AB203" s="5"/>
      <c r="AC203" s="5"/>
      <c r="AD203" s="4"/>
      <c r="AE203" s="16"/>
      <c r="AF203" s="6"/>
      <c r="AG203" s="6"/>
      <c r="AH203" s="6"/>
      <c r="AI203" s="27"/>
      <c r="AJ203" s="22"/>
      <c r="AM203" s="1"/>
      <c r="AN203" s="1"/>
      <c r="AO203" s="5"/>
      <c r="AP203" s="5"/>
      <c r="AQ203" s="5"/>
      <c r="AR203" s="16"/>
      <c r="AS203" s="5"/>
      <c r="AT203" s="16"/>
      <c r="AU203" s="5"/>
      <c r="AV203" s="14"/>
      <c r="AW203" s="6"/>
      <c r="AX203" s="4"/>
      <c r="AY203" s="4"/>
      <c r="AZ203" s="5"/>
      <c r="BA203" s="5"/>
      <c r="BB203" s="4"/>
      <c r="BC203" s="16"/>
      <c r="BD203" s="6"/>
      <c r="BE203" s="6"/>
      <c r="BF203" s="6"/>
      <c r="BG203" s="4"/>
      <c r="BH203" s="4"/>
      <c r="BI203" s="5"/>
      <c r="BJ203" s="5"/>
      <c r="BK203" s="4"/>
      <c r="BL203" s="16"/>
      <c r="BM203" s="6"/>
      <c r="BN203" s="6"/>
      <c r="BO203" s="6"/>
      <c r="BP203" s="27"/>
      <c r="BQ203" s="22"/>
      <c r="BS203" s="37"/>
      <c r="BT203" s="1"/>
      <c r="BU203" s="1"/>
      <c r="BV203" s="5"/>
      <c r="BW203" s="5"/>
      <c r="BX203" s="5"/>
      <c r="BY203" s="16"/>
      <c r="BZ203" s="5"/>
      <c r="CA203" s="16"/>
      <c r="CB203" s="5"/>
      <c r="CC203" s="14"/>
      <c r="CD203" s="6"/>
      <c r="CE203" s="4"/>
      <c r="CF203" s="4"/>
      <c r="CG203" s="5"/>
      <c r="CH203" s="5"/>
      <c r="CI203" s="4"/>
      <c r="CJ203" s="16"/>
      <c r="CK203" s="6"/>
      <c r="CL203" s="6"/>
      <c r="CM203" s="6"/>
      <c r="CN203" s="4"/>
      <c r="CO203" s="4"/>
      <c r="CP203" s="5"/>
      <c r="CQ203" s="5"/>
      <c r="CR203" s="4"/>
      <c r="CS203" s="16"/>
      <c r="CT203" s="6"/>
      <c r="CU203" s="6"/>
      <c r="CV203" s="6"/>
      <c r="CW203" s="27"/>
      <c r="CX203" s="22"/>
      <c r="CZ203" s="37"/>
      <c r="DA203" s="1"/>
      <c r="DB203" s="1"/>
      <c r="DC203" s="5"/>
      <c r="DD203" s="5"/>
      <c r="DE203" s="5"/>
      <c r="DF203" s="16"/>
      <c r="DG203" s="5"/>
      <c r="DH203" s="16"/>
      <c r="DI203" s="5"/>
      <c r="DJ203" s="14"/>
      <c r="DK203" s="6"/>
      <c r="DL203" s="4"/>
      <c r="DM203" s="4"/>
      <c r="DN203" s="5"/>
      <c r="DO203" s="5"/>
      <c r="DP203" s="4"/>
      <c r="DQ203" s="16"/>
      <c r="DR203" s="6"/>
      <c r="DS203" s="6"/>
      <c r="DT203" s="6"/>
      <c r="DU203" s="4"/>
      <c r="DV203" s="4"/>
      <c r="DW203" s="5"/>
      <c r="DX203" s="5"/>
      <c r="DY203" s="4"/>
      <c r="DZ203" s="16"/>
      <c r="EA203" s="6"/>
      <c r="EB203" s="6"/>
      <c r="EC203" s="6"/>
      <c r="ED203" s="27"/>
      <c r="EE203" s="22"/>
      <c r="EG203" s="37"/>
      <c r="EH203" s="1"/>
      <c r="EI203" s="1"/>
      <c r="EJ203" s="5"/>
      <c r="EK203" s="5"/>
      <c r="EL203" s="5"/>
      <c r="EM203" s="16"/>
      <c r="EN203" s="5"/>
      <c r="EO203" s="16"/>
      <c r="EP203" s="5"/>
      <c r="EQ203" s="14"/>
      <c r="ER203" s="6"/>
      <c r="ES203" s="4"/>
      <c r="ET203" s="4"/>
      <c r="EU203" s="5"/>
      <c r="EV203" s="5"/>
      <c r="EW203" s="4"/>
      <c r="EX203" s="16"/>
      <c r="EY203" s="6"/>
      <c r="EZ203" s="6"/>
      <c r="FA203" s="6"/>
      <c r="FB203" s="4"/>
      <c r="FC203" s="4"/>
      <c r="FD203" s="5"/>
      <c r="FE203" s="5"/>
      <c r="FF203" s="4"/>
      <c r="FG203" s="16"/>
      <c r="FH203" s="6"/>
      <c r="FI203" s="6"/>
      <c r="FJ203" s="6"/>
      <c r="FK203" s="27"/>
      <c r="FL203" s="22"/>
      <c r="FN203" s="37"/>
    </row>
    <row r="204" spans="6:170" x14ac:dyDescent="0.25">
      <c r="F204" s="1">
        <v>198</v>
      </c>
      <c r="G204" s="1">
        <v>-6.8763677589856798</v>
      </c>
      <c r="H204" s="5">
        <f t="shared" si="329"/>
        <v>-0.6598851276177502</v>
      </c>
      <c r="I204" s="5">
        <f t="shared" si="330"/>
        <v>0.6598851276177502</v>
      </c>
      <c r="J204" s="5">
        <v>-2.7416396886110301</v>
      </c>
      <c r="K204" s="16">
        <f t="shared" si="335"/>
        <v>2741.6396886110301</v>
      </c>
      <c r="L204" s="5">
        <f t="shared" si="336"/>
        <v>6.4257180201821011</v>
      </c>
      <c r="M204" s="16">
        <f t="shared" si="338"/>
        <v>68540.99221527575</v>
      </c>
      <c r="N204" s="5">
        <f t="shared" si="339"/>
        <v>6.425718020182102</v>
      </c>
      <c r="O204" s="14">
        <f t="shared" si="337"/>
        <v>1.6497128190443754E-2</v>
      </c>
      <c r="P204" s="6">
        <f t="shared" si="331"/>
        <v>0.38950524879259341</v>
      </c>
      <c r="Q204" s="4"/>
      <c r="R204" s="4"/>
      <c r="S204" s="5"/>
      <c r="T204" s="5"/>
      <c r="U204" s="4"/>
      <c r="V204" s="16"/>
      <c r="W204" s="6"/>
      <c r="X204" s="6"/>
      <c r="Y204" s="6"/>
      <c r="Z204" s="4"/>
      <c r="AA204" s="4"/>
      <c r="AB204" s="5"/>
      <c r="AC204" s="5"/>
      <c r="AD204" s="4"/>
      <c r="AE204" s="16"/>
      <c r="AF204" s="6"/>
      <c r="AG204" s="6"/>
      <c r="AH204" s="6"/>
      <c r="AI204" s="27"/>
      <c r="AJ204" s="22"/>
      <c r="AM204" s="1"/>
      <c r="AN204" s="1"/>
      <c r="AO204" s="5"/>
      <c r="AP204" s="5"/>
      <c r="AQ204" s="5"/>
      <c r="AR204" s="16"/>
      <c r="AS204" s="5"/>
      <c r="AT204" s="16"/>
      <c r="AU204" s="5"/>
      <c r="AV204" s="14"/>
      <c r="AW204" s="6"/>
      <c r="AX204" s="4"/>
      <c r="AY204" s="4"/>
      <c r="AZ204" s="5"/>
      <c r="BA204" s="5"/>
      <c r="BB204" s="4"/>
      <c r="BC204" s="16"/>
      <c r="BD204" s="6"/>
      <c r="BE204" s="6"/>
      <c r="BF204" s="6"/>
      <c r="BG204" s="4"/>
      <c r="BH204" s="4"/>
      <c r="BI204" s="5"/>
      <c r="BJ204" s="5"/>
      <c r="BK204" s="4"/>
      <c r="BL204" s="16"/>
      <c r="BM204" s="6"/>
      <c r="BN204" s="6"/>
      <c r="BO204" s="6"/>
      <c r="BP204" s="27"/>
      <c r="BQ204" s="22"/>
      <c r="BS204" s="37"/>
      <c r="BT204" s="1"/>
      <c r="BU204" s="1"/>
      <c r="BV204" s="5"/>
      <c r="BW204" s="5"/>
      <c r="BX204" s="5"/>
      <c r="BY204" s="16"/>
      <c r="BZ204" s="5"/>
      <c r="CA204" s="16"/>
      <c r="CB204" s="5"/>
      <c r="CC204" s="14"/>
      <c r="CD204" s="6"/>
      <c r="CE204" s="4"/>
      <c r="CF204" s="4"/>
      <c r="CG204" s="5"/>
      <c r="CH204" s="5"/>
      <c r="CI204" s="4"/>
      <c r="CJ204" s="16"/>
      <c r="CK204" s="6"/>
      <c r="CL204" s="6"/>
      <c r="CM204" s="6"/>
      <c r="CN204" s="4"/>
      <c r="CO204" s="4"/>
      <c r="CP204" s="5"/>
      <c r="CQ204" s="5"/>
      <c r="CR204" s="4"/>
      <c r="CS204" s="16"/>
      <c r="CT204" s="6"/>
      <c r="CU204" s="6"/>
      <c r="CV204" s="6"/>
      <c r="CW204" s="27"/>
      <c r="CX204" s="22"/>
      <c r="CZ204" s="37"/>
      <c r="DA204" s="1"/>
      <c r="DB204" s="1"/>
      <c r="DC204" s="5"/>
      <c r="DD204" s="5"/>
      <c r="DE204" s="5"/>
      <c r="DF204" s="16"/>
      <c r="DG204" s="5"/>
      <c r="DH204" s="16"/>
      <c r="DI204" s="5"/>
      <c r="DJ204" s="14"/>
      <c r="DK204" s="6"/>
      <c r="DL204" s="4"/>
      <c r="DM204" s="4"/>
      <c r="DN204" s="5"/>
      <c r="DO204" s="5"/>
      <c r="DP204" s="4"/>
      <c r="DQ204" s="16"/>
      <c r="DR204" s="6"/>
      <c r="DS204" s="6"/>
      <c r="DT204" s="6"/>
      <c r="DU204" s="4"/>
      <c r="DV204" s="4"/>
      <c r="DW204" s="5"/>
      <c r="DX204" s="5"/>
      <c r="DY204" s="4"/>
      <c r="DZ204" s="16"/>
      <c r="EA204" s="6"/>
      <c r="EB204" s="6"/>
      <c r="EC204" s="6"/>
      <c r="ED204" s="27"/>
      <c r="EE204" s="22"/>
      <c r="EG204" s="37"/>
      <c r="EH204" s="1"/>
      <c r="EI204" s="1"/>
      <c r="EJ204" s="5"/>
      <c r="EK204" s="5"/>
      <c r="EL204" s="5"/>
      <c r="EM204" s="16"/>
      <c r="EN204" s="5"/>
      <c r="EO204" s="16"/>
      <c r="EP204" s="5"/>
      <c r="EQ204" s="14"/>
      <c r="ER204" s="6"/>
      <c r="ES204" s="4"/>
      <c r="ET204" s="4"/>
      <c r="EU204" s="5"/>
      <c r="EV204" s="5"/>
      <c r="EW204" s="4"/>
      <c r="EX204" s="16"/>
      <c r="EY204" s="6"/>
      <c r="EZ204" s="6"/>
      <c r="FA204" s="6"/>
      <c r="FB204" s="4"/>
      <c r="FC204" s="4"/>
      <c r="FD204" s="5"/>
      <c r="FE204" s="5"/>
      <c r="FF204" s="4"/>
      <c r="FG204" s="16"/>
      <c r="FH204" s="6"/>
      <c r="FI204" s="6"/>
      <c r="FJ204" s="6"/>
      <c r="FK204" s="27"/>
      <c r="FL204" s="22"/>
      <c r="FN204" s="37"/>
    </row>
    <row r="205" spans="6:170" x14ac:dyDescent="0.25">
      <c r="F205" s="1">
        <v>199</v>
      </c>
      <c r="G205" s="1">
        <v>-6.8797743507498703</v>
      </c>
      <c r="H205" s="5">
        <f t="shared" si="329"/>
        <v>-0.66329171938194076</v>
      </c>
      <c r="I205" s="5">
        <f t="shared" si="330"/>
        <v>0.66329171938194076</v>
      </c>
      <c r="J205" s="5">
        <v>-2.7675082907080699</v>
      </c>
      <c r="K205" s="16">
        <f t="shared" si="335"/>
        <v>2767.50829070807</v>
      </c>
      <c r="L205" s="5">
        <f t="shared" si="336"/>
        <v>6.4863475563470399</v>
      </c>
      <c r="M205" s="16">
        <f t="shared" si="338"/>
        <v>69187.707267701757</v>
      </c>
      <c r="N205" s="5">
        <f t="shared" si="339"/>
        <v>6.4863475563470399</v>
      </c>
      <c r="O205" s="14">
        <f t="shared" si="337"/>
        <v>1.6582292984548518E-2</v>
      </c>
      <c r="P205" s="6">
        <f t="shared" si="331"/>
        <v>0.39116107539476347</v>
      </c>
      <c r="Q205" s="4"/>
      <c r="R205" s="4"/>
      <c r="S205" s="5"/>
      <c r="T205" s="5"/>
      <c r="U205" s="4"/>
      <c r="V205" s="16"/>
      <c r="W205" s="6"/>
      <c r="X205" s="6"/>
      <c r="Y205" s="6"/>
      <c r="Z205" s="4"/>
      <c r="AA205" s="4"/>
      <c r="AB205" s="5"/>
      <c r="AC205" s="5"/>
      <c r="AD205" s="4"/>
      <c r="AE205" s="16"/>
      <c r="AF205" s="6"/>
      <c r="AG205" s="6"/>
      <c r="AH205" s="6"/>
      <c r="AI205" s="27"/>
      <c r="AJ205" s="22"/>
      <c r="AM205" s="1"/>
      <c r="AN205" s="1"/>
      <c r="AO205" s="5"/>
      <c r="AP205" s="5"/>
      <c r="AQ205" s="5"/>
      <c r="AR205" s="16"/>
      <c r="AS205" s="5"/>
      <c r="AT205" s="16"/>
      <c r="AU205" s="5"/>
      <c r="AV205" s="14"/>
      <c r="AW205" s="6"/>
      <c r="AX205" s="4"/>
      <c r="AY205" s="4"/>
      <c r="AZ205" s="5"/>
      <c r="BA205" s="5"/>
      <c r="BB205" s="4"/>
      <c r="BC205" s="16"/>
      <c r="BD205" s="6"/>
      <c r="BE205" s="6"/>
      <c r="BF205" s="6"/>
      <c r="BG205" s="4"/>
      <c r="BH205" s="4"/>
      <c r="BI205" s="5"/>
      <c r="BJ205" s="5"/>
      <c r="BK205" s="4"/>
      <c r="BL205" s="16"/>
      <c r="BM205" s="6"/>
      <c r="BN205" s="6"/>
      <c r="BO205" s="6"/>
      <c r="BP205" s="27"/>
      <c r="BQ205" s="22"/>
      <c r="BS205" s="37"/>
      <c r="BT205" s="1"/>
      <c r="BU205" s="1"/>
      <c r="BV205" s="5"/>
      <c r="BW205" s="5"/>
      <c r="BX205" s="5"/>
      <c r="BY205" s="16"/>
      <c r="BZ205" s="5"/>
      <c r="CA205" s="16"/>
      <c r="CB205" s="5"/>
      <c r="CC205" s="14"/>
      <c r="CD205" s="6"/>
      <c r="CE205" s="4"/>
      <c r="CF205" s="4"/>
      <c r="CG205" s="5"/>
      <c r="CH205" s="5"/>
      <c r="CI205" s="4"/>
      <c r="CJ205" s="16"/>
      <c r="CK205" s="6"/>
      <c r="CL205" s="6"/>
      <c r="CM205" s="6"/>
      <c r="CN205" s="4"/>
      <c r="CO205" s="4"/>
      <c r="CP205" s="5"/>
      <c r="CQ205" s="5"/>
      <c r="CR205" s="4"/>
      <c r="CS205" s="16"/>
      <c r="CT205" s="6"/>
      <c r="CU205" s="6"/>
      <c r="CV205" s="6"/>
      <c r="CW205" s="27"/>
      <c r="CX205" s="22"/>
      <c r="CZ205" s="37"/>
      <c r="DA205" s="1"/>
      <c r="DB205" s="1"/>
      <c r="DC205" s="5"/>
      <c r="DD205" s="5"/>
      <c r="DE205" s="5"/>
      <c r="DF205" s="16"/>
      <c r="DG205" s="5"/>
      <c r="DH205" s="16"/>
      <c r="DI205" s="5"/>
      <c r="DJ205" s="14"/>
      <c r="DK205" s="6"/>
      <c r="DL205" s="4"/>
      <c r="DM205" s="4"/>
      <c r="DN205" s="5"/>
      <c r="DO205" s="5"/>
      <c r="DP205" s="4"/>
      <c r="DQ205" s="16"/>
      <c r="DR205" s="6"/>
      <c r="DS205" s="6"/>
      <c r="DT205" s="6"/>
      <c r="DU205" s="4"/>
      <c r="DV205" s="4"/>
      <c r="DW205" s="5"/>
      <c r="DX205" s="5"/>
      <c r="DY205" s="4"/>
      <c r="DZ205" s="16"/>
      <c r="EA205" s="6"/>
      <c r="EB205" s="6"/>
      <c r="EC205" s="6"/>
      <c r="ED205" s="27"/>
      <c r="EE205" s="22"/>
      <c r="EG205" s="37"/>
      <c r="EH205" s="1"/>
      <c r="EI205" s="1"/>
      <c r="EJ205" s="5"/>
      <c r="EK205" s="5"/>
      <c r="EL205" s="5"/>
      <c r="EM205" s="16"/>
      <c r="EN205" s="5"/>
      <c r="EO205" s="16"/>
      <c r="EP205" s="5"/>
      <c r="EQ205" s="14"/>
      <c r="ER205" s="6"/>
      <c r="ES205" s="4"/>
      <c r="ET205" s="4"/>
      <c r="EU205" s="5"/>
      <c r="EV205" s="5"/>
      <c r="EW205" s="4"/>
      <c r="EX205" s="16"/>
      <c r="EY205" s="6"/>
      <c r="EZ205" s="6"/>
      <c r="FA205" s="6"/>
      <c r="FB205" s="4"/>
      <c r="FC205" s="4"/>
      <c r="FD205" s="5"/>
      <c r="FE205" s="5"/>
      <c r="FF205" s="4"/>
      <c r="FG205" s="16"/>
      <c r="FH205" s="6"/>
      <c r="FI205" s="6"/>
      <c r="FJ205" s="6"/>
      <c r="FK205" s="27"/>
      <c r="FL205" s="22"/>
      <c r="FN205" s="37"/>
    </row>
    <row r="206" spans="6:170" x14ac:dyDescent="0.25">
      <c r="F206" s="1">
        <v>200</v>
      </c>
      <c r="G206" s="1">
        <v>-6.8831496966412198</v>
      </c>
      <c r="H206" s="5">
        <f t="shared" ref="H206:H231" si="340">H205+(G206-G205)</f>
        <v>-0.66666706527329023</v>
      </c>
      <c r="I206" s="5">
        <f t="shared" ref="I206:I231" si="341">H206*-1</f>
        <v>0.66666706527329023</v>
      </c>
      <c r="J206" s="5">
        <v>-2.79412120580673</v>
      </c>
      <c r="K206" s="16">
        <f t="shared" si="335"/>
        <v>2794.1212058067299</v>
      </c>
      <c r="L206" s="5">
        <f t="shared" si="336"/>
        <v>6.5487215761095232</v>
      </c>
      <c r="M206" s="16">
        <f t="shared" si="338"/>
        <v>69853.030145168246</v>
      </c>
      <c r="N206" s="5">
        <f t="shared" si="339"/>
        <v>6.5487215761095232</v>
      </c>
      <c r="O206" s="14">
        <f t="shared" si="337"/>
        <v>1.6666676631832255E-2</v>
      </c>
      <c r="P206" s="6">
        <f t="shared" ref="P206:P231" si="342">(L206/O206)*(10^(-3))</f>
        <v>0.39292305963397023</v>
      </c>
      <c r="Q206" s="4"/>
      <c r="R206" s="4"/>
      <c r="S206" s="5"/>
      <c r="T206" s="5"/>
      <c r="U206" s="4"/>
      <c r="V206" s="16"/>
      <c r="W206" s="6"/>
      <c r="X206" s="6"/>
      <c r="Y206" s="6"/>
      <c r="Z206" s="4"/>
      <c r="AA206" s="4"/>
      <c r="AB206" s="5"/>
      <c r="AC206" s="5"/>
      <c r="AD206" s="4"/>
      <c r="AE206" s="16"/>
      <c r="AF206" s="6"/>
      <c r="AG206" s="6"/>
      <c r="AH206" s="6"/>
      <c r="AI206" s="27"/>
      <c r="AJ206" s="22"/>
      <c r="AM206" s="1"/>
      <c r="AN206" s="1"/>
      <c r="AO206" s="5"/>
      <c r="AP206" s="5"/>
      <c r="AQ206" s="5"/>
      <c r="AR206" s="16"/>
      <c r="AS206" s="5"/>
      <c r="AT206" s="16"/>
      <c r="AU206" s="5"/>
      <c r="AV206" s="14"/>
      <c r="AW206" s="6"/>
      <c r="AX206" s="4"/>
      <c r="AY206" s="4"/>
      <c r="AZ206" s="5"/>
      <c r="BA206" s="5"/>
      <c r="BB206" s="4"/>
      <c r="BC206" s="16"/>
      <c r="BD206" s="6"/>
      <c r="BE206" s="6"/>
      <c r="BF206" s="6"/>
      <c r="BG206" s="4"/>
      <c r="BH206" s="4"/>
      <c r="BI206" s="5"/>
      <c r="BJ206" s="5"/>
      <c r="BK206" s="4"/>
      <c r="BL206" s="16"/>
      <c r="BM206" s="6"/>
      <c r="BN206" s="6"/>
      <c r="BO206" s="6"/>
      <c r="BP206" s="27"/>
      <c r="BQ206" s="22"/>
      <c r="BS206" s="37"/>
      <c r="BT206" s="1"/>
      <c r="BU206" s="1"/>
      <c r="BV206" s="5"/>
      <c r="BW206" s="5"/>
      <c r="BX206" s="5"/>
      <c r="BY206" s="16"/>
      <c r="BZ206" s="5"/>
      <c r="CA206" s="16"/>
      <c r="CB206" s="5"/>
      <c r="CC206" s="14"/>
      <c r="CD206" s="6"/>
      <c r="CE206" s="4"/>
      <c r="CF206" s="4"/>
      <c r="CG206" s="5"/>
      <c r="CH206" s="5"/>
      <c r="CI206" s="4"/>
      <c r="CJ206" s="16"/>
      <c r="CK206" s="6"/>
      <c r="CL206" s="6"/>
      <c r="CM206" s="6"/>
      <c r="CN206" s="4"/>
      <c r="CO206" s="4"/>
      <c r="CP206" s="5"/>
      <c r="CQ206" s="5"/>
      <c r="CR206" s="4"/>
      <c r="CS206" s="16"/>
      <c r="CT206" s="6"/>
      <c r="CU206" s="6"/>
      <c r="CV206" s="6"/>
      <c r="CW206" s="27"/>
      <c r="CX206" s="22"/>
      <c r="CZ206" s="37"/>
      <c r="DA206" s="1"/>
      <c r="DB206" s="1"/>
      <c r="DC206" s="5"/>
      <c r="DD206" s="5"/>
      <c r="DE206" s="5"/>
      <c r="DF206" s="16"/>
      <c r="DG206" s="5"/>
      <c r="DH206" s="16"/>
      <c r="DI206" s="5"/>
      <c r="DJ206" s="14"/>
      <c r="DK206" s="6"/>
      <c r="DL206" s="4"/>
      <c r="DM206" s="4"/>
      <c r="DN206" s="5"/>
      <c r="DO206" s="5"/>
      <c r="DP206" s="4"/>
      <c r="DQ206" s="16"/>
      <c r="DR206" s="6"/>
      <c r="DS206" s="6"/>
      <c r="DT206" s="6"/>
      <c r="DU206" s="4"/>
      <c r="DV206" s="4"/>
      <c r="DW206" s="5"/>
      <c r="DX206" s="5"/>
      <c r="DY206" s="4"/>
      <c r="DZ206" s="16"/>
      <c r="EA206" s="6"/>
      <c r="EB206" s="6"/>
      <c r="EC206" s="6"/>
      <c r="ED206" s="27"/>
      <c r="EE206" s="22"/>
      <c r="EG206" s="37"/>
      <c r="EH206" s="1"/>
      <c r="EI206" s="1"/>
      <c r="EJ206" s="5"/>
      <c r="EK206" s="5"/>
      <c r="EL206" s="5"/>
      <c r="EM206" s="16"/>
      <c r="EN206" s="5"/>
      <c r="EO206" s="16"/>
      <c r="EP206" s="5"/>
      <c r="EQ206" s="14"/>
      <c r="ER206" s="6"/>
      <c r="ES206" s="4"/>
      <c r="ET206" s="4"/>
      <c r="EU206" s="5"/>
      <c r="EV206" s="5"/>
      <c r="EW206" s="4"/>
      <c r="EX206" s="16"/>
      <c r="EY206" s="6"/>
      <c r="EZ206" s="6"/>
      <c r="FA206" s="6"/>
      <c r="FB206" s="4"/>
      <c r="FC206" s="4"/>
      <c r="FD206" s="5"/>
      <c r="FE206" s="5"/>
      <c r="FF206" s="4"/>
      <c r="FG206" s="16"/>
      <c r="FH206" s="6"/>
      <c r="FI206" s="6"/>
      <c r="FJ206" s="6"/>
      <c r="FK206" s="27"/>
      <c r="FL206" s="22"/>
      <c r="FN206" s="37"/>
    </row>
    <row r="207" spans="6:170" x14ac:dyDescent="0.25">
      <c r="F207" s="1">
        <v>201</v>
      </c>
      <c r="G207" s="1">
        <v>-6.8866117020994304</v>
      </c>
      <c r="H207" s="5">
        <f t="shared" si="340"/>
        <v>-0.67012907073150085</v>
      </c>
      <c r="I207" s="5">
        <f t="shared" si="341"/>
        <v>0.67012907073150085</v>
      </c>
      <c r="J207" s="5">
        <v>-2.8212407603859901</v>
      </c>
      <c r="K207" s="16">
        <f t="shared" si="335"/>
        <v>2821.2407603859901</v>
      </c>
      <c r="L207" s="5">
        <f t="shared" si="336"/>
        <v>6.6122830321546644</v>
      </c>
      <c r="M207" s="16">
        <f t="shared" si="338"/>
        <v>70531.019009649754</v>
      </c>
      <c r="N207" s="5">
        <f t="shared" si="339"/>
        <v>6.6122830321546644</v>
      </c>
      <c r="O207" s="14">
        <f t="shared" si="337"/>
        <v>1.675322676828752E-2</v>
      </c>
      <c r="P207" s="6">
        <f t="shared" si="342"/>
        <v>0.39468713243177561</v>
      </c>
      <c r="Q207" s="4"/>
      <c r="R207" s="4"/>
      <c r="S207" s="5"/>
      <c r="T207" s="5"/>
      <c r="U207" s="4"/>
      <c r="V207" s="16"/>
      <c r="W207" s="6"/>
      <c r="X207" s="6"/>
      <c r="Y207" s="6"/>
      <c r="Z207" s="4"/>
      <c r="AA207" s="4"/>
      <c r="AB207" s="5"/>
      <c r="AC207" s="5"/>
      <c r="AD207" s="4"/>
      <c r="AE207" s="16"/>
      <c r="AF207" s="6"/>
      <c r="AG207" s="6"/>
      <c r="AH207" s="6"/>
      <c r="AI207" s="27"/>
      <c r="AJ207" s="22"/>
      <c r="AM207" s="1"/>
      <c r="AN207" s="1"/>
      <c r="AO207" s="5"/>
      <c r="AP207" s="5"/>
      <c r="AQ207" s="5"/>
      <c r="AR207" s="16"/>
      <c r="AS207" s="5"/>
      <c r="AT207" s="16"/>
      <c r="AU207" s="5"/>
      <c r="AV207" s="14"/>
      <c r="AW207" s="6"/>
      <c r="AX207" s="4"/>
      <c r="AY207" s="4"/>
      <c r="AZ207" s="5"/>
      <c r="BA207" s="5"/>
      <c r="BB207" s="4"/>
      <c r="BC207" s="16"/>
      <c r="BD207" s="6"/>
      <c r="BE207" s="6"/>
      <c r="BF207" s="6"/>
      <c r="BG207" s="4"/>
      <c r="BH207" s="4"/>
      <c r="BI207" s="5"/>
      <c r="BJ207" s="5"/>
      <c r="BK207" s="4"/>
      <c r="BL207" s="16"/>
      <c r="BM207" s="6"/>
      <c r="BN207" s="6"/>
      <c r="BO207" s="6"/>
      <c r="BP207" s="27"/>
      <c r="BQ207" s="22"/>
      <c r="BS207" s="37"/>
      <c r="BT207" s="1"/>
      <c r="BU207" s="1"/>
      <c r="BV207" s="5"/>
      <c r="BW207" s="5"/>
      <c r="BX207" s="5"/>
      <c r="BY207" s="16"/>
      <c r="BZ207" s="5"/>
      <c r="CA207" s="16"/>
      <c r="CB207" s="5"/>
      <c r="CC207" s="14"/>
      <c r="CD207" s="6"/>
      <c r="CE207" s="4"/>
      <c r="CF207" s="4"/>
      <c r="CG207" s="5"/>
      <c r="CH207" s="5"/>
      <c r="CI207" s="4"/>
      <c r="CJ207" s="16"/>
      <c r="CK207" s="6"/>
      <c r="CL207" s="6"/>
      <c r="CM207" s="6"/>
      <c r="CN207" s="4"/>
      <c r="CO207" s="4"/>
      <c r="CP207" s="5"/>
      <c r="CQ207" s="5"/>
      <c r="CR207" s="4"/>
      <c r="CS207" s="16"/>
      <c r="CT207" s="6"/>
      <c r="CU207" s="6"/>
      <c r="CV207" s="6"/>
      <c r="CW207" s="27"/>
      <c r="CX207" s="22"/>
      <c r="CZ207" s="37"/>
      <c r="DA207" s="1"/>
      <c r="DB207" s="1"/>
      <c r="DC207" s="5"/>
      <c r="DD207" s="5"/>
      <c r="DE207" s="5"/>
      <c r="DF207" s="16"/>
      <c r="DG207" s="5"/>
      <c r="DH207" s="16"/>
      <c r="DI207" s="5"/>
      <c r="DJ207" s="14"/>
      <c r="DK207" s="6"/>
      <c r="DL207" s="4"/>
      <c r="DM207" s="4"/>
      <c r="DN207" s="5"/>
      <c r="DO207" s="5"/>
      <c r="DP207" s="4"/>
      <c r="DQ207" s="16"/>
      <c r="DR207" s="6"/>
      <c r="DS207" s="6"/>
      <c r="DT207" s="6"/>
      <c r="DU207" s="4"/>
      <c r="DV207" s="4"/>
      <c r="DW207" s="5"/>
      <c r="DX207" s="5"/>
      <c r="DY207" s="4"/>
      <c r="DZ207" s="16"/>
      <c r="EA207" s="6"/>
      <c r="EB207" s="6"/>
      <c r="EC207" s="6"/>
      <c r="ED207" s="27"/>
      <c r="EE207" s="22"/>
      <c r="EG207" s="37"/>
      <c r="EH207" s="1"/>
      <c r="EI207" s="1"/>
      <c r="EJ207" s="5"/>
      <c r="EK207" s="5"/>
      <c r="EL207" s="5"/>
      <c r="EM207" s="16"/>
      <c r="EN207" s="5"/>
      <c r="EO207" s="16"/>
      <c r="EP207" s="5"/>
      <c r="EQ207" s="14"/>
      <c r="ER207" s="6"/>
      <c r="ES207" s="4"/>
      <c r="ET207" s="4"/>
      <c r="EU207" s="5"/>
      <c r="EV207" s="5"/>
      <c r="EW207" s="4"/>
      <c r="EX207" s="16"/>
      <c r="EY207" s="6"/>
      <c r="EZ207" s="6"/>
      <c r="FA207" s="6"/>
      <c r="FB207" s="4"/>
      <c r="FC207" s="4"/>
      <c r="FD207" s="5"/>
      <c r="FE207" s="5"/>
      <c r="FF207" s="4"/>
      <c r="FG207" s="16"/>
      <c r="FH207" s="6"/>
      <c r="FI207" s="6"/>
      <c r="FJ207" s="6"/>
      <c r="FK207" s="27"/>
      <c r="FL207" s="22"/>
      <c r="FN207" s="37"/>
    </row>
    <row r="208" spans="6:170" x14ac:dyDescent="0.25">
      <c r="F208" s="1">
        <v>202</v>
      </c>
      <c r="G208" s="1">
        <v>-6.8899196202353696</v>
      </c>
      <c r="H208" s="5">
        <f t="shared" si="340"/>
        <v>-0.67343698886744008</v>
      </c>
      <c r="I208" s="5">
        <f t="shared" si="341"/>
        <v>0.67343698886744008</v>
      </c>
      <c r="J208" s="5">
        <v>-2.8501631692051901</v>
      </c>
      <c r="K208" s="16">
        <f t="shared" si="335"/>
        <v>2850.1631692051901</v>
      </c>
      <c r="L208" s="5">
        <f t="shared" si="336"/>
        <v>6.6800699278246638</v>
      </c>
      <c r="M208" s="16">
        <f t="shared" si="338"/>
        <v>71254.079230129748</v>
      </c>
      <c r="N208" s="5">
        <f t="shared" si="339"/>
        <v>6.6800699278246638</v>
      </c>
      <c r="O208" s="14">
        <f t="shared" si="337"/>
        <v>1.6835924721686001E-2</v>
      </c>
      <c r="P208" s="6">
        <f t="shared" si="342"/>
        <v>0.39677475625798009</v>
      </c>
      <c r="Q208" s="4"/>
      <c r="R208" s="4"/>
      <c r="S208" s="5"/>
      <c r="T208" s="5"/>
      <c r="U208" s="4"/>
      <c r="V208" s="16"/>
      <c r="W208" s="6"/>
      <c r="X208" s="6"/>
      <c r="Y208" s="6"/>
      <c r="Z208" s="4"/>
      <c r="AA208" s="4"/>
      <c r="AB208" s="5"/>
      <c r="AC208" s="5"/>
      <c r="AD208" s="4"/>
      <c r="AE208" s="16"/>
      <c r="AF208" s="6"/>
      <c r="AG208" s="6"/>
      <c r="AH208" s="6"/>
      <c r="AI208" s="27"/>
      <c r="AJ208" s="22"/>
      <c r="AM208" s="1"/>
      <c r="AN208" s="1"/>
      <c r="AO208" s="5"/>
      <c r="AP208" s="5"/>
      <c r="AQ208" s="5"/>
      <c r="AR208" s="16"/>
      <c r="AS208" s="5"/>
      <c r="AT208" s="16"/>
      <c r="AU208" s="5"/>
      <c r="AV208" s="14"/>
      <c r="AW208" s="6"/>
      <c r="AX208" s="4"/>
      <c r="AY208" s="4"/>
      <c r="AZ208" s="5"/>
      <c r="BA208" s="5"/>
      <c r="BB208" s="4"/>
      <c r="BC208" s="16"/>
      <c r="BD208" s="6"/>
      <c r="BE208" s="6"/>
      <c r="BF208" s="6"/>
      <c r="BG208" s="4"/>
      <c r="BH208" s="4"/>
      <c r="BI208" s="5"/>
      <c r="BJ208" s="5"/>
      <c r="BK208" s="4"/>
      <c r="BL208" s="16"/>
      <c r="BM208" s="6"/>
      <c r="BN208" s="6"/>
      <c r="BO208" s="6"/>
      <c r="BP208" s="27"/>
      <c r="BQ208" s="22"/>
      <c r="BS208" s="37"/>
      <c r="BT208" s="1"/>
      <c r="BU208" s="1"/>
      <c r="BV208" s="5"/>
      <c r="BW208" s="5"/>
      <c r="BX208" s="5"/>
      <c r="BY208" s="16"/>
      <c r="BZ208" s="5"/>
      <c r="CA208" s="16"/>
      <c r="CB208" s="5"/>
      <c r="CC208" s="14"/>
      <c r="CD208" s="6"/>
      <c r="CE208" s="4"/>
      <c r="CF208" s="4"/>
      <c r="CG208" s="5"/>
      <c r="CH208" s="5"/>
      <c r="CI208" s="4"/>
      <c r="CJ208" s="16"/>
      <c r="CK208" s="6"/>
      <c r="CL208" s="6"/>
      <c r="CM208" s="6"/>
      <c r="CN208" s="4"/>
      <c r="CO208" s="4"/>
      <c r="CP208" s="5"/>
      <c r="CQ208" s="5"/>
      <c r="CR208" s="4"/>
      <c r="CS208" s="16"/>
      <c r="CT208" s="6"/>
      <c r="CU208" s="6"/>
      <c r="CV208" s="6"/>
      <c r="CW208" s="27"/>
      <c r="CX208" s="22"/>
      <c r="CZ208" s="37"/>
      <c r="DA208" s="1"/>
      <c r="DB208" s="1"/>
      <c r="DC208" s="5"/>
      <c r="DD208" s="5"/>
      <c r="DE208" s="5"/>
      <c r="DF208" s="16"/>
      <c r="DG208" s="5"/>
      <c r="DH208" s="16"/>
      <c r="DI208" s="5"/>
      <c r="DJ208" s="14"/>
      <c r="DK208" s="6"/>
      <c r="DL208" s="4"/>
      <c r="DM208" s="4"/>
      <c r="DN208" s="5"/>
      <c r="DO208" s="5"/>
      <c r="DP208" s="4"/>
      <c r="DQ208" s="16"/>
      <c r="DR208" s="6"/>
      <c r="DS208" s="6"/>
      <c r="DT208" s="6"/>
      <c r="DU208" s="4"/>
      <c r="DV208" s="4"/>
      <c r="DW208" s="5"/>
      <c r="DX208" s="5"/>
      <c r="DY208" s="4"/>
      <c r="DZ208" s="16"/>
      <c r="EA208" s="6"/>
      <c r="EB208" s="6"/>
      <c r="EC208" s="6"/>
      <c r="ED208" s="27"/>
      <c r="EE208" s="22"/>
      <c r="EG208" s="37"/>
      <c r="EH208" s="1"/>
      <c r="EI208" s="1"/>
      <c r="EJ208" s="5"/>
      <c r="EK208" s="5"/>
      <c r="EL208" s="5"/>
      <c r="EM208" s="16"/>
      <c r="EN208" s="5"/>
      <c r="EO208" s="16"/>
      <c r="EP208" s="5"/>
      <c r="EQ208" s="14"/>
      <c r="ER208" s="6"/>
      <c r="ES208" s="4"/>
      <c r="ET208" s="4"/>
      <c r="EU208" s="5"/>
      <c r="EV208" s="5"/>
      <c r="EW208" s="4"/>
      <c r="EX208" s="16"/>
      <c r="EY208" s="6"/>
      <c r="EZ208" s="6"/>
      <c r="FA208" s="6"/>
      <c r="FB208" s="4"/>
      <c r="FC208" s="4"/>
      <c r="FD208" s="5"/>
      <c r="FE208" s="5"/>
      <c r="FF208" s="4"/>
      <c r="FG208" s="16"/>
      <c r="FH208" s="6"/>
      <c r="FI208" s="6"/>
      <c r="FJ208" s="6"/>
      <c r="FK208" s="27"/>
      <c r="FL208" s="22"/>
      <c r="FN208" s="37"/>
    </row>
    <row r="209" spans="6:170" x14ac:dyDescent="0.25">
      <c r="F209" s="1">
        <v>203</v>
      </c>
      <c r="G209" s="1">
        <v>-6.8931328694302003</v>
      </c>
      <c r="H209" s="5">
        <f t="shared" si="340"/>
        <v>-0.67665023806227076</v>
      </c>
      <c r="I209" s="5">
        <f t="shared" si="341"/>
        <v>0.67665023806227076</v>
      </c>
      <c r="J209" s="5">
        <v>-2.8734026476740802</v>
      </c>
      <c r="K209" s="16">
        <f t="shared" si="335"/>
        <v>2873.4026476740801</v>
      </c>
      <c r="L209" s="5">
        <f t="shared" si="336"/>
        <v>6.7345374554861257</v>
      </c>
      <c r="M209" s="16">
        <f t="shared" si="338"/>
        <v>71835.066191852005</v>
      </c>
      <c r="N209" s="5">
        <f t="shared" si="339"/>
        <v>6.7345374554861257</v>
      </c>
      <c r="O209" s="14">
        <f t="shared" si="337"/>
        <v>1.6916255951556769E-2</v>
      </c>
      <c r="P209" s="6">
        <f t="shared" si="342"/>
        <v>0.39811040189814345</v>
      </c>
      <c r="Q209" s="4"/>
      <c r="R209" s="4"/>
      <c r="S209" s="5"/>
      <c r="T209" s="5"/>
      <c r="U209" s="4"/>
      <c r="V209" s="16"/>
      <c r="W209" s="6"/>
      <c r="X209" s="6"/>
      <c r="Y209" s="6"/>
      <c r="Z209" s="4"/>
      <c r="AA209" s="4"/>
      <c r="AB209" s="5"/>
      <c r="AC209" s="5"/>
      <c r="AD209" s="4"/>
      <c r="AE209" s="16"/>
      <c r="AF209" s="6"/>
      <c r="AG209" s="6"/>
      <c r="AH209" s="6"/>
      <c r="AI209" s="27"/>
      <c r="AJ209" s="22"/>
      <c r="AM209" s="1"/>
      <c r="AN209" s="1"/>
      <c r="AO209" s="5"/>
      <c r="AP209" s="5"/>
      <c r="AQ209" s="5"/>
      <c r="AR209" s="16"/>
      <c r="AS209" s="5"/>
      <c r="AT209" s="16"/>
      <c r="AU209" s="5"/>
      <c r="AV209" s="14"/>
      <c r="AW209" s="6"/>
      <c r="AX209" s="4"/>
      <c r="AY209" s="4"/>
      <c r="AZ209" s="5"/>
      <c r="BA209" s="5"/>
      <c r="BB209" s="4"/>
      <c r="BC209" s="16"/>
      <c r="BD209" s="6"/>
      <c r="BE209" s="6"/>
      <c r="BF209" s="6"/>
      <c r="BG209" s="4"/>
      <c r="BH209" s="4"/>
      <c r="BI209" s="5"/>
      <c r="BJ209" s="5"/>
      <c r="BK209" s="4"/>
      <c r="BL209" s="16"/>
      <c r="BM209" s="6"/>
      <c r="BN209" s="6"/>
      <c r="BO209" s="6"/>
      <c r="BP209" s="27"/>
      <c r="BQ209" s="22"/>
      <c r="BS209" s="37"/>
      <c r="BT209" s="1"/>
      <c r="BU209" s="1"/>
      <c r="BV209" s="5"/>
      <c r="BW209" s="5"/>
      <c r="BX209" s="5"/>
      <c r="BY209" s="16"/>
      <c r="BZ209" s="5"/>
      <c r="CA209" s="16"/>
      <c r="CB209" s="5"/>
      <c r="CC209" s="14"/>
      <c r="CD209" s="6"/>
      <c r="CE209" s="4"/>
      <c r="CF209" s="4"/>
      <c r="CG209" s="5"/>
      <c r="CH209" s="5"/>
      <c r="CI209" s="4"/>
      <c r="CJ209" s="16"/>
      <c r="CK209" s="6"/>
      <c r="CL209" s="6"/>
      <c r="CM209" s="6"/>
      <c r="CN209" s="4"/>
      <c r="CO209" s="4"/>
      <c r="CP209" s="5"/>
      <c r="CQ209" s="5"/>
      <c r="CR209" s="4"/>
      <c r="CS209" s="16"/>
      <c r="CT209" s="6"/>
      <c r="CU209" s="6"/>
      <c r="CV209" s="6"/>
      <c r="CW209" s="27"/>
      <c r="CX209" s="22"/>
      <c r="CZ209" s="37"/>
      <c r="DA209" s="1"/>
      <c r="DB209" s="1"/>
      <c r="DC209" s="5"/>
      <c r="DD209" s="5"/>
      <c r="DE209" s="5"/>
      <c r="DF209" s="16"/>
      <c r="DG209" s="5"/>
      <c r="DH209" s="16"/>
      <c r="DI209" s="5"/>
      <c r="DJ209" s="14"/>
      <c r="DK209" s="6"/>
      <c r="DL209" s="4"/>
      <c r="DM209" s="4"/>
      <c r="DN209" s="5"/>
      <c r="DO209" s="5"/>
      <c r="DP209" s="4"/>
      <c r="DQ209" s="16"/>
      <c r="DR209" s="6"/>
      <c r="DS209" s="6"/>
      <c r="DT209" s="6"/>
      <c r="DU209" s="4"/>
      <c r="DV209" s="4"/>
      <c r="DW209" s="5"/>
      <c r="DX209" s="5"/>
      <c r="DY209" s="4"/>
      <c r="DZ209" s="16"/>
      <c r="EA209" s="6"/>
      <c r="EB209" s="6"/>
      <c r="EC209" s="6"/>
      <c r="ED209" s="27"/>
      <c r="EE209" s="22"/>
      <c r="EG209" s="37"/>
      <c r="EH209" s="1"/>
      <c r="EI209" s="1"/>
      <c r="EJ209" s="5"/>
      <c r="EK209" s="5"/>
      <c r="EL209" s="5"/>
      <c r="EM209" s="16"/>
      <c r="EN209" s="5"/>
      <c r="EO209" s="16"/>
      <c r="EP209" s="5"/>
      <c r="EQ209" s="14"/>
      <c r="ER209" s="6"/>
      <c r="ES209" s="4"/>
      <c r="ET209" s="4"/>
      <c r="EU209" s="5"/>
      <c r="EV209" s="5"/>
      <c r="EW209" s="4"/>
      <c r="EX209" s="16"/>
      <c r="EY209" s="6"/>
      <c r="EZ209" s="6"/>
      <c r="FA209" s="6"/>
      <c r="FB209" s="4"/>
      <c r="FC209" s="4"/>
      <c r="FD209" s="5"/>
      <c r="FE209" s="5"/>
      <c r="FF209" s="4"/>
      <c r="FG209" s="16"/>
      <c r="FH209" s="6"/>
      <c r="FI209" s="6"/>
      <c r="FJ209" s="6"/>
      <c r="FK209" s="27"/>
      <c r="FL209" s="22"/>
      <c r="FN209" s="37"/>
    </row>
    <row r="210" spans="6:170" x14ac:dyDescent="0.25">
      <c r="F210" s="1">
        <v>204</v>
      </c>
      <c r="G210" s="1">
        <v>-6.8964371088419103</v>
      </c>
      <c r="H210" s="5">
        <f t="shared" si="340"/>
        <v>-0.67995447747398075</v>
      </c>
      <c r="I210" s="5">
        <f t="shared" si="341"/>
        <v>0.67995447747398075</v>
      </c>
      <c r="J210" s="5">
        <v>-2.8989393264055301</v>
      </c>
      <c r="K210" s="16">
        <f t="shared" si="335"/>
        <v>2898.9393264055302</v>
      </c>
      <c r="L210" s="5">
        <f t="shared" si="336"/>
        <v>6.7943890462629621</v>
      </c>
      <c r="M210" s="16">
        <f t="shared" si="338"/>
        <v>72473.483160138261</v>
      </c>
      <c r="N210" s="5">
        <f t="shared" si="339"/>
        <v>6.7943890462629621</v>
      </c>
      <c r="O210" s="14">
        <f t="shared" si="337"/>
        <v>1.6998861936849519E-2</v>
      </c>
      <c r="P210" s="6">
        <f t="shared" si="342"/>
        <v>0.39969670155002152</v>
      </c>
      <c r="Q210" s="4"/>
      <c r="R210" s="4"/>
      <c r="S210" s="5"/>
      <c r="T210" s="5"/>
      <c r="U210" s="4"/>
      <c r="V210" s="16"/>
      <c r="W210" s="6"/>
      <c r="X210" s="6"/>
      <c r="Y210" s="6"/>
      <c r="Z210" s="4"/>
      <c r="AA210" s="4"/>
      <c r="AB210" s="5"/>
      <c r="AC210" s="5"/>
      <c r="AD210" s="4"/>
      <c r="AE210" s="16"/>
      <c r="AF210" s="6"/>
      <c r="AG210" s="6"/>
      <c r="AH210" s="6"/>
      <c r="AI210" s="27"/>
      <c r="AJ210" s="22"/>
      <c r="AM210" s="1"/>
      <c r="AN210" s="1"/>
      <c r="AO210" s="5"/>
      <c r="AP210" s="5"/>
      <c r="AQ210" s="5"/>
      <c r="AR210" s="16"/>
      <c r="AS210" s="5"/>
      <c r="AT210" s="16"/>
      <c r="AU210" s="5"/>
      <c r="AV210" s="14"/>
      <c r="AW210" s="6"/>
      <c r="AX210" s="4"/>
      <c r="AY210" s="4"/>
      <c r="AZ210" s="5"/>
      <c r="BA210" s="5"/>
      <c r="BB210" s="4"/>
      <c r="BC210" s="16"/>
      <c r="BD210" s="6"/>
      <c r="BE210" s="6"/>
      <c r="BF210" s="6"/>
      <c r="BG210" s="4"/>
      <c r="BH210" s="4"/>
      <c r="BI210" s="5"/>
      <c r="BJ210" s="5"/>
      <c r="BK210" s="4"/>
      <c r="BL210" s="16"/>
      <c r="BM210" s="6"/>
      <c r="BN210" s="6"/>
      <c r="BO210" s="6"/>
      <c r="BP210" s="27"/>
      <c r="BQ210" s="22"/>
      <c r="BS210" s="37"/>
      <c r="BT210" s="1"/>
      <c r="BU210" s="1"/>
      <c r="BV210" s="5"/>
      <c r="BW210" s="5"/>
      <c r="BX210" s="5"/>
      <c r="BY210" s="16"/>
      <c r="BZ210" s="5"/>
      <c r="CA210" s="16"/>
      <c r="CB210" s="5"/>
      <c r="CC210" s="14"/>
      <c r="CD210" s="6"/>
      <c r="CE210" s="4"/>
      <c r="CF210" s="4"/>
      <c r="CG210" s="5"/>
      <c r="CH210" s="5"/>
      <c r="CI210" s="4"/>
      <c r="CJ210" s="16"/>
      <c r="CK210" s="6"/>
      <c r="CL210" s="6"/>
      <c r="CM210" s="6"/>
      <c r="CN210" s="4"/>
      <c r="CO210" s="4"/>
      <c r="CP210" s="5"/>
      <c r="CQ210" s="5"/>
      <c r="CR210" s="4"/>
      <c r="CS210" s="16"/>
      <c r="CT210" s="6"/>
      <c r="CU210" s="6"/>
      <c r="CV210" s="6"/>
      <c r="CW210" s="27"/>
      <c r="CX210" s="22"/>
      <c r="CZ210" s="37"/>
      <c r="DA210" s="1"/>
      <c r="DB210" s="1"/>
      <c r="DC210" s="5"/>
      <c r="DD210" s="5"/>
      <c r="DE210" s="5"/>
      <c r="DF210" s="16"/>
      <c r="DG210" s="5"/>
      <c r="DH210" s="16"/>
      <c r="DI210" s="5"/>
      <c r="DJ210" s="14"/>
      <c r="DK210" s="6"/>
      <c r="DL210" s="4"/>
      <c r="DM210" s="4"/>
      <c r="DN210" s="5"/>
      <c r="DO210" s="5"/>
      <c r="DP210" s="4"/>
      <c r="DQ210" s="16"/>
      <c r="DR210" s="6"/>
      <c r="DS210" s="6"/>
      <c r="DT210" s="6"/>
      <c r="DU210" s="4"/>
      <c r="DV210" s="4"/>
      <c r="DW210" s="5"/>
      <c r="DX210" s="5"/>
      <c r="DY210" s="4"/>
      <c r="DZ210" s="16"/>
      <c r="EA210" s="6"/>
      <c r="EB210" s="6"/>
      <c r="EC210" s="6"/>
      <c r="ED210" s="27"/>
      <c r="EE210" s="22"/>
      <c r="EG210" s="37"/>
      <c r="EH210" s="1"/>
      <c r="EI210" s="1"/>
      <c r="EJ210" s="5"/>
      <c r="EK210" s="5"/>
      <c r="EL210" s="5"/>
      <c r="EM210" s="16"/>
      <c r="EN210" s="5"/>
      <c r="EO210" s="16"/>
      <c r="EP210" s="5"/>
      <c r="EQ210" s="14"/>
      <c r="ER210" s="6"/>
      <c r="ES210" s="4"/>
      <c r="ET210" s="4"/>
      <c r="EU210" s="5"/>
      <c r="EV210" s="5"/>
      <c r="EW210" s="4"/>
      <c r="EX210" s="16"/>
      <c r="EY210" s="6"/>
      <c r="EZ210" s="6"/>
      <c r="FA210" s="6"/>
      <c r="FB210" s="4"/>
      <c r="FC210" s="4"/>
      <c r="FD210" s="5"/>
      <c r="FE210" s="5"/>
      <c r="FF210" s="4"/>
      <c r="FG210" s="16"/>
      <c r="FH210" s="6"/>
      <c r="FI210" s="6"/>
      <c r="FJ210" s="6"/>
      <c r="FK210" s="27"/>
      <c r="FL210" s="22"/>
      <c r="FN210" s="37"/>
    </row>
    <row r="211" spans="6:170" x14ac:dyDescent="0.25">
      <c r="F211" s="1">
        <v>205</v>
      </c>
      <c r="G211" s="1">
        <v>-6.8998181358010502</v>
      </c>
      <c r="H211" s="5">
        <f t="shared" si="340"/>
        <v>-0.68333550443312063</v>
      </c>
      <c r="I211" s="5">
        <f t="shared" si="341"/>
        <v>0.68333550443312063</v>
      </c>
      <c r="J211" s="5">
        <v>-2.92653907090425</v>
      </c>
      <c r="K211" s="16">
        <f t="shared" si="335"/>
        <v>2926.5390709042499</v>
      </c>
      <c r="L211" s="5">
        <f t="shared" si="336"/>
        <v>6.859075947431835</v>
      </c>
      <c r="M211" s="16">
        <f t="shared" si="338"/>
        <v>73163.476772606242</v>
      </c>
      <c r="N211" s="5">
        <f t="shared" si="339"/>
        <v>6.8590759474318359</v>
      </c>
      <c r="O211" s="14">
        <f t="shared" si="337"/>
        <v>1.7083387610828015E-2</v>
      </c>
      <c r="P211" s="6">
        <f t="shared" si="342"/>
        <v>0.40150560905638677</v>
      </c>
      <c r="Q211" s="4"/>
      <c r="R211" s="4"/>
      <c r="S211" s="5"/>
      <c r="T211" s="5"/>
      <c r="U211" s="4"/>
      <c r="V211" s="16"/>
      <c r="W211" s="6"/>
      <c r="X211" s="6"/>
      <c r="Y211" s="6"/>
      <c r="Z211" s="4"/>
      <c r="AA211" s="4"/>
      <c r="AB211" s="5"/>
      <c r="AC211" s="5"/>
      <c r="AD211" s="4"/>
      <c r="AE211" s="16"/>
      <c r="AF211" s="6"/>
      <c r="AG211" s="6"/>
      <c r="AH211" s="6"/>
      <c r="AI211" s="27"/>
      <c r="AJ211" s="22"/>
      <c r="AM211" s="1"/>
      <c r="AN211" s="1"/>
      <c r="AO211" s="5"/>
      <c r="AP211" s="5"/>
      <c r="AQ211" s="5"/>
      <c r="AR211" s="16"/>
      <c r="AS211" s="5"/>
      <c r="AT211" s="16"/>
      <c r="AU211" s="5"/>
      <c r="AV211" s="14"/>
      <c r="AW211" s="6"/>
      <c r="AX211" s="4"/>
      <c r="AY211" s="4"/>
      <c r="AZ211" s="5"/>
      <c r="BA211" s="5"/>
      <c r="BB211" s="4"/>
      <c r="BC211" s="16"/>
      <c r="BD211" s="6"/>
      <c r="BE211" s="6"/>
      <c r="BF211" s="6"/>
      <c r="BG211" s="4"/>
      <c r="BH211" s="4"/>
      <c r="BI211" s="5"/>
      <c r="BJ211" s="5"/>
      <c r="BK211" s="4"/>
      <c r="BL211" s="16"/>
      <c r="BM211" s="6"/>
      <c r="BN211" s="6"/>
      <c r="BO211" s="6"/>
      <c r="BP211" s="27"/>
      <c r="BQ211" s="22"/>
      <c r="BS211" s="37"/>
      <c r="BT211" s="1"/>
      <c r="BU211" s="1"/>
      <c r="BV211" s="5"/>
      <c r="BW211" s="5"/>
      <c r="BX211" s="5"/>
      <c r="BY211" s="16"/>
      <c r="BZ211" s="5"/>
      <c r="CA211" s="16"/>
      <c r="CB211" s="5"/>
      <c r="CC211" s="14"/>
      <c r="CD211" s="6"/>
      <c r="CE211" s="4"/>
      <c r="CF211" s="4"/>
      <c r="CG211" s="5"/>
      <c r="CH211" s="5"/>
      <c r="CI211" s="4"/>
      <c r="CJ211" s="16"/>
      <c r="CK211" s="6"/>
      <c r="CL211" s="6"/>
      <c r="CM211" s="6"/>
      <c r="CN211" s="4"/>
      <c r="CO211" s="4"/>
      <c r="CP211" s="5"/>
      <c r="CQ211" s="5"/>
      <c r="CR211" s="4"/>
      <c r="CS211" s="16"/>
      <c r="CT211" s="6"/>
      <c r="CU211" s="6"/>
      <c r="CV211" s="6"/>
      <c r="CW211" s="27"/>
      <c r="CX211" s="22"/>
      <c r="CZ211" s="37"/>
      <c r="DA211" s="1"/>
      <c r="DB211" s="1"/>
      <c r="DC211" s="5"/>
      <c r="DD211" s="5"/>
      <c r="DE211" s="5"/>
      <c r="DF211" s="16"/>
      <c r="DG211" s="5"/>
      <c r="DH211" s="16"/>
      <c r="DI211" s="5"/>
      <c r="DJ211" s="14"/>
      <c r="DK211" s="6"/>
      <c r="DL211" s="4"/>
      <c r="DM211" s="4"/>
      <c r="DN211" s="5"/>
      <c r="DO211" s="5"/>
      <c r="DP211" s="4"/>
      <c r="DQ211" s="16"/>
      <c r="DR211" s="6"/>
      <c r="DS211" s="6"/>
      <c r="DT211" s="6"/>
      <c r="DU211" s="4"/>
      <c r="DV211" s="4"/>
      <c r="DW211" s="5"/>
      <c r="DX211" s="5"/>
      <c r="DY211" s="4"/>
      <c r="DZ211" s="16"/>
      <c r="EA211" s="6"/>
      <c r="EB211" s="6"/>
      <c r="EC211" s="6"/>
      <c r="ED211" s="27"/>
      <c r="EE211" s="22"/>
      <c r="EG211" s="37"/>
      <c r="EH211" s="1"/>
      <c r="EI211" s="1"/>
      <c r="EJ211" s="5"/>
      <c r="EK211" s="5"/>
      <c r="EL211" s="5"/>
      <c r="EM211" s="16"/>
      <c r="EN211" s="5"/>
      <c r="EO211" s="16"/>
      <c r="EP211" s="5"/>
      <c r="EQ211" s="14"/>
      <c r="ER211" s="6"/>
      <c r="ES211" s="4"/>
      <c r="ET211" s="4"/>
      <c r="EU211" s="5"/>
      <c r="EV211" s="5"/>
      <c r="EW211" s="4"/>
      <c r="EX211" s="16"/>
      <c r="EY211" s="6"/>
      <c r="EZ211" s="6"/>
      <c r="FA211" s="6"/>
      <c r="FB211" s="4"/>
      <c r="FC211" s="4"/>
      <c r="FD211" s="5"/>
      <c r="FE211" s="5"/>
      <c r="FF211" s="4"/>
      <c r="FG211" s="16"/>
      <c r="FH211" s="6"/>
      <c r="FI211" s="6"/>
      <c r="FJ211" s="6"/>
      <c r="FK211" s="27"/>
      <c r="FL211" s="22"/>
      <c r="FN211" s="37"/>
    </row>
    <row r="212" spans="6:170" x14ac:dyDescent="0.25">
      <c r="F212" s="1">
        <v>206</v>
      </c>
      <c r="G212" s="1">
        <v>-6.9032525275445096</v>
      </c>
      <c r="H212" s="5">
        <f t="shared" si="340"/>
        <v>-0.68676989617658002</v>
      </c>
      <c r="I212" s="5">
        <f t="shared" si="341"/>
        <v>0.68676989617658002</v>
      </c>
      <c r="J212" s="5">
        <v>-2.9555751010775602</v>
      </c>
      <c r="K212" s="16">
        <f t="shared" si="335"/>
        <v>2955.5751010775602</v>
      </c>
      <c r="L212" s="5">
        <f t="shared" si="336"/>
        <v>6.9271291431505313</v>
      </c>
      <c r="M212" s="16">
        <f t="shared" si="338"/>
        <v>73889.377526939003</v>
      </c>
      <c r="N212" s="5">
        <f t="shared" si="339"/>
        <v>6.9271291431505322</v>
      </c>
      <c r="O212" s="14">
        <f t="shared" si="337"/>
        <v>1.71692474044145E-2</v>
      </c>
      <c r="P212" s="6">
        <f t="shared" si="342"/>
        <v>0.40346143194194117</v>
      </c>
      <c r="Q212" s="4"/>
      <c r="R212" s="4"/>
      <c r="S212" s="5"/>
      <c r="T212" s="5"/>
      <c r="U212" s="4"/>
      <c r="V212" s="16"/>
      <c r="W212" s="6"/>
      <c r="X212" s="6"/>
      <c r="Y212" s="6"/>
      <c r="Z212" s="4"/>
      <c r="AA212" s="4"/>
      <c r="AB212" s="5"/>
      <c r="AC212" s="5"/>
      <c r="AD212" s="4"/>
      <c r="AE212" s="16"/>
      <c r="AF212" s="6"/>
      <c r="AG212" s="6"/>
      <c r="AH212" s="6"/>
      <c r="AI212" s="27"/>
      <c r="AJ212" s="22"/>
      <c r="AM212" s="1"/>
      <c r="AN212" s="1"/>
      <c r="AO212" s="5"/>
      <c r="AP212" s="5"/>
      <c r="AQ212" s="5"/>
      <c r="AR212" s="16"/>
      <c r="AS212" s="5"/>
      <c r="AT212" s="16"/>
      <c r="AU212" s="5"/>
      <c r="AV212" s="14"/>
      <c r="AW212" s="6"/>
      <c r="AX212" s="4"/>
      <c r="AY212" s="4"/>
      <c r="AZ212" s="5"/>
      <c r="BA212" s="5"/>
      <c r="BB212" s="4"/>
      <c r="BC212" s="16"/>
      <c r="BD212" s="6"/>
      <c r="BE212" s="6"/>
      <c r="BF212" s="6"/>
      <c r="BG212" s="4"/>
      <c r="BH212" s="4"/>
      <c r="BI212" s="5"/>
      <c r="BJ212" s="5"/>
      <c r="BK212" s="4"/>
      <c r="BL212" s="16"/>
      <c r="BM212" s="6"/>
      <c r="BN212" s="6"/>
      <c r="BO212" s="6"/>
      <c r="BP212" s="27"/>
      <c r="BQ212" s="22"/>
      <c r="BS212" s="37"/>
      <c r="BT212" s="1"/>
      <c r="BU212" s="1"/>
      <c r="BV212" s="5"/>
      <c r="BW212" s="5"/>
      <c r="BX212" s="5"/>
      <c r="BY212" s="16"/>
      <c r="BZ212" s="5"/>
      <c r="CA212" s="16"/>
      <c r="CB212" s="5"/>
      <c r="CC212" s="14"/>
      <c r="CD212" s="6"/>
      <c r="CE212" s="4"/>
      <c r="CF212" s="4"/>
      <c r="CG212" s="5"/>
      <c r="CH212" s="5"/>
      <c r="CI212" s="4"/>
      <c r="CJ212" s="16"/>
      <c r="CK212" s="6"/>
      <c r="CL212" s="6"/>
      <c r="CM212" s="6"/>
      <c r="CN212" s="4"/>
      <c r="CO212" s="4"/>
      <c r="CP212" s="5"/>
      <c r="CQ212" s="5"/>
      <c r="CR212" s="4"/>
      <c r="CS212" s="16"/>
      <c r="CT212" s="6"/>
      <c r="CU212" s="6"/>
      <c r="CV212" s="6"/>
      <c r="CW212" s="27"/>
      <c r="CX212" s="22"/>
      <c r="CZ212" s="37"/>
      <c r="DA212" s="1"/>
      <c r="DB212" s="1"/>
      <c r="DC212" s="5"/>
      <c r="DD212" s="5"/>
      <c r="DE212" s="5"/>
      <c r="DF212" s="16"/>
      <c r="DG212" s="5"/>
      <c r="DH212" s="16"/>
      <c r="DI212" s="5"/>
      <c r="DJ212" s="14"/>
      <c r="DK212" s="6"/>
      <c r="DL212" s="4"/>
      <c r="DM212" s="4"/>
      <c r="DN212" s="5"/>
      <c r="DO212" s="5"/>
      <c r="DP212" s="4"/>
      <c r="DQ212" s="16"/>
      <c r="DR212" s="6"/>
      <c r="DS212" s="6"/>
      <c r="DT212" s="6"/>
      <c r="DU212" s="4"/>
      <c r="DV212" s="4"/>
      <c r="DW212" s="5"/>
      <c r="DX212" s="5"/>
      <c r="DY212" s="4"/>
      <c r="DZ212" s="16"/>
      <c r="EA212" s="6"/>
      <c r="EB212" s="6"/>
      <c r="EC212" s="6"/>
      <c r="ED212" s="27"/>
      <c r="EE212" s="22"/>
      <c r="EG212" s="37"/>
      <c r="EH212" s="1"/>
      <c r="EI212" s="1"/>
      <c r="EJ212" s="5"/>
      <c r="EK212" s="5"/>
      <c r="EL212" s="5"/>
      <c r="EM212" s="16"/>
      <c r="EN212" s="5"/>
      <c r="EO212" s="16"/>
      <c r="EP212" s="5"/>
      <c r="EQ212" s="14"/>
      <c r="ER212" s="6"/>
      <c r="ES212" s="4"/>
      <c r="ET212" s="4"/>
      <c r="EU212" s="5"/>
      <c r="EV212" s="5"/>
      <c r="EW212" s="4"/>
      <c r="EX212" s="16"/>
      <c r="EY212" s="6"/>
      <c r="EZ212" s="6"/>
      <c r="FA212" s="6"/>
      <c r="FB212" s="4"/>
      <c r="FC212" s="4"/>
      <c r="FD212" s="5"/>
      <c r="FE212" s="5"/>
      <c r="FF212" s="4"/>
      <c r="FG212" s="16"/>
      <c r="FH212" s="6"/>
      <c r="FI212" s="6"/>
      <c r="FJ212" s="6"/>
      <c r="FK212" s="27"/>
      <c r="FL212" s="22"/>
      <c r="FN212" s="37"/>
    </row>
    <row r="213" spans="6:170" x14ac:dyDescent="0.25">
      <c r="F213" s="1">
        <v>207</v>
      </c>
      <c r="G213" s="1">
        <v>-6.9063231446849098</v>
      </c>
      <c r="H213" s="5">
        <f t="shared" si="340"/>
        <v>-0.68984051331698026</v>
      </c>
      <c r="I213" s="5">
        <f t="shared" si="341"/>
        <v>0.68984051331698026</v>
      </c>
      <c r="J213" s="5">
        <v>-2.97579765319824</v>
      </c>
      <c r="K213" s="16">
        <f t="shared" si="335"/>
        <v>2975.7976531982399</v>
      </c>
      <c r="L213" s="5">
        <f t="shared" si="336"/>
        <v>6.9745257496833748</v>
      </c>
      <c r="M213" s="16">
        <f t="shared" si="338"/>
        <v>74394.941329955996</v>
      </c>
      <c r="N213" s="5">
        <f t="shared" si="339"/>
        <v>6.9745257496833748</v>
      </c>
      <c r="O213" s="14">
        <f t="shared" si="337"/>
        <v>1.7246012832924505E-2</v>
      </c>
      <c r="P213" s="6">
        <f t="shared" si="342"/>
        <v>0.40441380957158113</v>
      </c>
      <c r="Q213" s="4"/>
      <c r="R213" s="4"/>
      <c r="S213" s="5"/>
      <c r="T213" s="5"/>
      <c r="U213" s="4"/>
      <c r="V213" s="16"/>
      <c r="W213" s="6"/>
      <c r="X213" s="6"/>
      <c r="Y213" s="6"/>
      <c r="Z213" s="4"/>
      <c r="AA213" s="4"/>
      <c r="AB213" s="5"/>
      <c r="AC213" s="5"/>
      <c r="AD213" s="4"/>
      <c r="AE213" s="16"/>
      <c r="AF213" s="6"/>
      <c r="AG213" s="6"/>
      <c r="AH213" s="6"/>
      <c r="AI213" s="27"/>
      <c r="AJ213" s="22"/>
      <c r="AM213" s="1"/>
      <c r="AN213" s="1"/>
      <c r="AO213" s="5"/>
      <c r="AP213" s="5"/>
      <c r="AQ213" s="5"/>
      <c r="AR213" s="16"/>
      <c r="AS213" s="5"/>
      <c r="AT213" s="16"/>
      <c r="AU213" s="5"/>
      <c r="AV213" s="14"/>
      <c r="AW213" s="6"/>
      <c r="AX213" s="4"/>
      <c r="AY213" s="4"/>
      <c r="AZ213" s="5"/>
      <c r="BA213" s="5"/>
      <c r="BB213" s="4"/>
      <c r="BC213" s="16"/>
      <c r="BD213" s="6"/>
      <c r="BE213" s="6"/>
      <c r="BF213" s="6"/>
      <c r="BG213" s="4"/>
      <c r="BH213" s="4"/>
      <c r="BI213" s="5"/>
      <c r="BJ213" s="5"/>
      <c r="BK213" s="4"/>
      <c r="BL213" s="16"/>
      <c r="BM213" s="6"/>
      <c r="BN213" s="6"/>
      <c r="BO213" s="6"/>
      <c r="BP213" s="27"/>
      <c r="BQ213" s="22"/>
      <c r="BS213" s="37"/>
      <c r="BT213" s="1"/>
      <c r="BU213" s="1"/>
      <c r="BV213" s="5"/>
      <c r="BW213" s="5"/>
      <c r="BX213" s="5"/>
      <c r="BY213" s="16"/>
      <c r="BZ213" s="5"/>
      <c r="CA213" s="16"/>
      <c r="CB213" s="5"/>
      <c r="CC213" s="14"/>
      <c r="CD213" s="6"/>
      <c r="CE213" s="4"/>
      <c r="CF213" s="4"/>
      <c r="CG213" s="5"/>
      <c r="CH213" s="5"/>
      <c r="CI213" s="4"/>
      <c r="CJ213" s="16"/>
      <c r="CK213" s="6"/>
      <c r="CL213" s="6"/>
      <c r="CM213" s="6"/>
      <c r="CN213" s="4"/>
      <c r="CO213" s="4"/>
      <c r="CP213" s="5"/>
      <c r="CQ213" s="5"/>
      <c r="CR213" s="4"/>
      <c r="CS213" s="16"/>
      <c r="CT213" s="6"/>
      <c r="CU213" s="6"/>
      <c r="CV213" s="6"/>
      <c r="CW213" s="27"/>
      <c r="CX213" s="22"/>
      <c r="CZ213" s="37"/>
      <c r="DA213" s="1"/>
      <c r="DB213" s="1"/>
      <c r="DC213" s="5"/>
      <c r="DD213" s="5"/>
      <c r="DE213" s="5"/>
      <c r="DF213" s="16"/>
      <c r="DG213" s="5"/>
      <c r="DH213" s="16"/>
      <c r="DI213" s="5"/>
      <c r="DJ213" s="14"/>
      <c r="DK213" s="6"/>
      <c r="DL213" s="4"/>
      <c r="DM213" s="4"/>
      <c r="DN213" s="5"/>
      <c r="DO213" s="5"/>
      <c r="DP213" s="4"/>
      <c r="DQ213" s="16"/>
      <c r="DR213" s="6"/>
      <c r="DS213" s="6"/>
      <c r="DT213" s="6"/>
      <c r="DU213" s="4"/>
      <c r="DV213" s="4"/>
      <c r="DW213" s="5"/>
      <c r="DX213" s="5"/>
      <c r="DY213" s="4"/>
      <c r="DZ213" s="16"/>
      <c r="EA213" s="6"/>
      <c r="EB213" s="6"/>
      <c r="EC213" s="6"/>
      <c r="ED213" s="27"/>
      <c r="EE213" s="22"/>
      <c r="EG213" s="37"/>
      <c r="EH213" s="1"/>
      <c r="EI213" s="1"/>
      <c r="EJ213" s="5"/>
      <c r="EK213" s="5"/>
      <c r="EL213" s="5"/>
      <c r="EM213" s="16"/>
      <c r="EN213" s="5"/>
      <c r="EO213" s="16"/>
      <c r="EP213" s="5"/>
      <c r="EQ213" s="14"/>
      <c r="ER213" s="6"/>
      <c r="ES213" s="4"/>
      <c r="ET213" s="4"/>
      <c r="EU213" s="5"/>
      <c r="EV213" s="5"/>
      <c r="EW213" s="4"/>
      <c r="EX213" s="16"/>
      <c r="EY213" s="6"/>
      <c r="EZ213" s="6"/>
      <c r="FA213" s="6"/>
      <c r="FB213" s="4"/>
      <c r="FC213" s="4"/>
      <c r="FD213" s="5"/>
      <c r="FE213" s="5"/>
      <c r="FF213" s="4"/>
      <c r="FG213" s="16"/>
      <c r="FH213" s="6"/>
      <c r="FI213" s="6"/>
      <c r="FJ213" s="6"/>
      <c r="FK213" s="27"/>
      <c r="FL213" s="22"/>
      <c r="FN213" s="37"/>
    </row>
    <row r="214" spans="6:170" x14ac:dyDescent="0.25">
      <c r="F214" s="1">
        <v>208</v>
      </c>
      <c r="G214" s="1">
        <v>-6.9097016105069304</v>
      </c>
      <c r="H214" s="5">
        <f t="shared" si="340"/>
        <v>-0.69321897913900088</v>
      </c>
      <c r="I214" s="5">
        <f t="shared" si="341"/>
        <v>0.69321897913900088</v>
      </c>
      <c r="J214" s="5">
        <v>-3.00559923052788</v>
      </c>
      <c r="K214" s="16">
        <f t="shared" si="335"/>
        <v>3005.5992305278801</v>
      </c>
      <c r="L214" s="5">
        <f t="shared" si="336"/>
        <v>7.0443731965497189</v>
      </c>
      <c r="M214" s="16">
        <f t="shared" si="338"/>
        <v>75139.980763197003</v>
      </c>
      <c r="N214" s="5">
        <f t="shared" si="339"/>
        <v>7.0443731965497198</v>
      </c>
      <c r="O214" s="14">
        <f t="shared" si="337"/>
        <v>1.7330474478475022E-2</v>
      </c>
      <c r="P214" s="6">
        <f t="shared" si="342"/>
        <v>0.40647318717667225</v>
      </c>
      <c r="Q214" s="4"/>
      <c r="R214" s="4"/>
      <c r="S214" s="5"/>
      <c r="T214" s="5"/>
      <c r="U214" s="4"/>
      <c r="V214" s="16"/>
      <c r="W214" s="6"/>
      <c r="X214" s="6"/>
      <c r="Y214" s="6"/>
      <c r="Z214" s="4"/>
      <c r="AA214" s="4"/>
      <c r="AB214" s="5"/>
      <c r="AC214" s="5"/>
      <c r="AD214" s="4"/>
      <c r="AE214" s="16"/>
      <c r="AF214" s="6"/>
      <c r="AG214" s="6"/>
      <c r="AH214" s="6"/>
      <c r="AI214" s="27"/>
      <c r="AJ214" s="22"/>
      <c r="AM214" s="1"/>
      <c r="AN214" s="1"/>
      <c r="AO214" s="5"/>
      <c r="AP214" s="5"/>
      <c r="AQ214" s="5"/>
      <c r="AR214" s="16"/>
      <c r="AS214" s="5"/>
      <c r="AT214" s="16"/>
      <c r="AU214" s="5"/>
      <c r="AV214" s="14"/>
      <c r="AW214" s="6"/>
      <c r="AX214" s="4"/>
      <c r="AY214" s="4"/>
      <c r="AZ214" s="5"/>
      <c r="BA214" s="5"/>
      <c r="BB214" s="4"/>
      <c r="BC214" s="16"/>
      <c r="BD214" s="6"/>
      <c r="BE214" s="6"/>
      <c r="BF214" s="6"/>
      <c r="BG214" s="4"/>
      <c r="BH214" s="4"/>
      <c r="BI214" s="5"/>
      <c r="BJ214" s="5"/>
      <c r="BK214" s="4"/>
      <c r="BL214" s="16"/>
      <c r="BM214" s="6"/>
      <c r="BN214" s="6"/>
      <c r="BO214" s="6"/>
      <c r="BP214" s="27"/>
      <c r="BQ214" s="22"/>
      <c r="BS214" s="37"/>
      <c r="BT214" s="1"/>
      <c r="BU214" s="1"/>
      <c r="BV214" s="5"/>
      <c r="BW214" s="5"/>
      <c r="BX214" s="5"/>
      <c r="BY214" s="16"/>
      <c r="BZ214" s="5"/>
      <c r="CA214" s="16"/>
      <c r="CB214" s="5"/>
      <c r="CC214" s="14"/>
      <c r="CD214" s="6"/>
      <c r="CE214" s="4"/>
      <c r="CF214" s="4"/>
      <c r="CG214" s="5"/>
      <c r="CH214" s="5"/>
      <c r="CI214" s="4"/>
      <c r="CJ214" s="16"/>
      <c r="CK214" s="6"/>
      <c r="CL214" s="6"/>
      <c r="CM214" s="6"/>
      <c r="CN214" s="4"/>
      <c r="CO214" s="4"/>
      <c r="CP214" s="5"/>
      <c r="CQ214" s="5"/>
      <c r="CR214" s="4"/>
      <c r="CS214" s="16"/>
      <c r="CT214" s="6"/>
      <c r="CU214" s="6"/>
      <c r="CV214" s="6"/>
      <c r="CW214" s="27"/>
      <c r="CX214" s="22"/>
      <c r="CZ214" s="37"/>
      <c r="DA214" s="1"/>
      <c r="DB214" s="1"/>
      <c r="DC214" s="5"/>
      <c r="DD214" s="5"/>
      <c r="DE214" s="5"/>
      <c r="DF214" s="16"/>
      <c r="DG214" s="5"/>
      <c r="DH214" s="16"/>
      <c r="DI214" s="5"/>
      <c r="DJ214" s="14"/>
      <c r="DK214" s="6"/>
      <c r="DL214" s="4"/>
      <c r="DM214" s="4"/>
      <c r="DN214" s="5"/>
      <c r="DO214" s="5"/>
      <c r="DP214" s="4"/>
      <c r="DQ214" s="16"/>
      <c r="DR214" s="6"/>
      <c r="DS214" s="6"/>
      <c r="DT214" s="6"/>
      <c r="DU214" s="4"/>
      <c r="DV214" s="4"/>
      <c r="DW214" s="5"/>
      <c r="DX214" s="5"/>
      <c r="DY214" s="4"/>
      <c r="DZ214" s="16"/>
      <c r="EA214" s="6"/>
      <c r="EB214" s="6"/>
      <c r="EC214" s="6"/>
      <c r="ED214" s="27"/>
      <c r="EE214" s="22"/>
      <c r="EG214" s="37"/>
      <c r="EH214" s="1"/>
      <c r="EI214" s="1"/>
      <c r="EJ214" s="5"/>
      <c r="EK214" s="5"/>
      <c r="EL214" s="5"/>
      <c r="EM214" s="16"/>
      <c r="EN214" s="5"/>
      <c r="EO214" s="16"/>
      <c r="EP214" s="5"/>
      <c r="EQ214" s="14"/>
      <c r="ER214" s="6"/>
      <c r="ES214" s="4"/>
      <c r="ET214" s="4"/>
      <c r="EU214" s="5"/>
      <c r="EV214" s="5"/>
      <c r="EW214" s="4"/>
      <c r="EX214" s="16"/>
      <c r="EY214" s="6"/>
      <c r="EZ214" s="6"/>
      <c r="FA214" s="6"/>
      <c r="FB214" s="4"/>
      <c r="FC214" s="4"/>
      <c r="FD214" s="5"/>
      <c r="FE214" s="5"/>
      <c r="FF214" s="4"/>
      <c r="FG214" s="16"/>
      <c r="FH214" s="6"/>
      <c r="FI214" s="6"/>
      <c r="FJ214" s="6"/>
      <c r="FK214" s="27"/>
      <c r="FL214" s="22"/>
      <c r="FN214" s="37"/>
    </row>
    <row r="215" spans="6:170" x14ac:dyDescent="0.25">
      <c r="F215" s="1">
        <v>209</v>
      </c>
      <c r="G215" s="1">
        <v>-6.9130763044724697</v>
      </c>
      <c r="H215" s="5">
        <f t="shared" si="340"/>
        <v>-0.69659367310454012</v>
      </c>
      <c r="I215" s="5">
        <f t="shared" si="341"/>
        <v>0.69659367310454012</v>
      </c>
      <c r="J215" s="5">
        <v>-3.0334129929542502</v>
      </c>
      <c r="K215" s="16">
        <f t="shared" si="335"/>
        <v>3033.4129929542501</v>
      </c>
      <c r="L215" s="5">
        <f t="shared" si="336"/>
        <v>7.1095617022365243</v>
      </c>
      <c r="M215" s="16">
        <f t="shared" si="338"/>
        <v>75835.324823856252</v>
      </c>
      <c r="N215" s="5">
        <f t="shared" si="339"/>
        <v>7.1095617022365243</v>
      </c>
      <c r="O215" s="14">
        <f t="shared" si="337"/>
        <v>1.7414841827613502E-2</v>
      </c>
      <c r="P215" s="6">
        <f t="shared" si="342"/>
        <v>0.4082472739409776</v>
      </c>
      <c r="Q215" s="4"/>
      <c r="R215" s="4"/>
      <c r="S215" s="5"/>
      <c r="T215" s="5"/>
      <c r="U215" s="4"/>
      <c r="V215" s="16"/>
      <c r="W215" s="6"/>
      <c r="X215" s="6"/>
      <c r="Y215" s="6"/>
      <c r="Z215" s="4"/>
      <c r="AA215" s="4"/>
      <c r="AB215" s="5"/>
      <c r="AC215" s="5"/>
      <c r="AD215" s="4"/>
      <c r="AE215" s="16"/>
      <c r="AF215" s="6"/>
      <c r="AG215" s="6"/>
      <c r="AH215" s="6"/>
      <c r="AI215" s="27"/>
      <c r="AJ215" s="22"/>
      <c r="AM215" s="1"/>
      <c r="AN215" s="1"/>
      <c r="AO215" s="5"/>
      <c r="AP215" s="5"/>
      <c r="AQ215" s="5"/>
      <c r="AR215" s="16"/>
      <c r="AS215" s="5"/>
      <c r="AT215" s="16"/>
      <c r="AU215" s="5"/>
      <c r="AV215" s="14"/>
      <c r="AW215" s="6"/>
      <c r="AX215" s="4"/>
      <c r="AY215" s="4"/>
      <c r="AZ215" s="5"/>
      <c r="BA215" s="5"/>
      <c r="BB215" s="4"/>
      <c r="BC215" s="16"/>
      <c r="BD215" s="6"/>
      <c r="BE215" s="6"/>
      <c r="BF215" s="6"/>
      <c r="BG215" s="4"/>
      <c r="BH215" s="4"/>
      <c r="BI215" s="5"/>
      <c r="BJ215" s="5"/>
      <c r="BK215" s="4"/>
      <c r="BL215" s="16"/>
      <c r="BM215" s="6"/>
      <c r="BN215" s="6"/>
      <c r="BO215" s="6"/>
      <c r="BP215" s="27"/>
      <c r="BQ215" s="22"/>
      <c r="BS215" s="37"/>
      <c r="BT215" s="1"/>
      <c r="BU215" s="1"/>
      <c r="BV215" s="5"/>
      <c r="BW215" s="5"/>
      <c r="BX215" s="5"/>
      <c r="BY215" s="16"/>
      <c r="BZ215" s="5"/>
      <c r="CA215" s="16"/>
      <c r="CB215" s="5"/>
      <c r="CC215" s="14"/>
      <c r="CD215" s="6"/>
      <c r="CE215" s="4"/>
      <c r="CF215" s="4"/>
      <c r="CG215" s="5"/>
      <c r="CH215" s="5"/>
      <c r="CI215" s="4"/>
      <c r="CJ215" s="16"/>
      <c r="CK215" s="6"/>
      <c r="CL215" s="6"/>
      <c r="CM215" s="6"/>
      <c r="CN215" s="4"/>
      <c r="CO215" s="4"/>
      <c r="CP215" s="5"/>
      <c r="CQ215" s="5"/>
      <c r="CR215" s="4"/>
      <c r="CS215" s="16"/>
      <c r="CT215" s="6"/>
      <c r="CU215" s="6"/>
      <c r="CV215" s="6"/>
      <c r="CW215" s="27"/>
      <c r="CX215" s="22"/>
      <c r="CZ215" s="37"/>
      <c r="DA215" s="1"/>
      <c r="DB215" s="1"/>
      <c r="DC215" s="5"/>
      <c r="DD215" s="5"/>
      <c r="DE215" s="5"/>
      <c r="DF215" s="16"/>
      <c r="DG215" s="5"/>
      <c r="DH215" s="16"/>
      <c r="DI215" s="5"/>
      <c r="DJ215" s="14"/>
      <c r="DK215" s="6"/>
      <c r="DL215" s="4"/>
      <c r="DM215" s="4"/>
      <c r="DN215" s="5"/>
      <c r="DO215" s="5"/>
      <c r="DP215" s="4"/>
      <c r="DQ215" s="16"/>
      <c r="DR215" s="6"/>
      <c r="DS215" s="6"/>
      <c r="DT215" s="6"/>
      <c r="DU215" s="4"/>
      <c r="DV215" s="4"/>
      <c r="DW215" s="5"/>
      <c r="DX215" s="5"/>
      <c r="DY215" s="4"/>
      <c r="DZ215" s="16"/>
      <c r="EA215" s="6"/>
      <c r="EB215" s="6"/>
      <c r="EC215" s="6"/>
      <c r="ED215" s="27"/>
      <c r="EE215" s="22"/>
      <c r="EG215" s="37"/>
      <c r="EH215" s="1"/>
      <c r="EI215" s="1"/>
      <c r="EJ215" s="5"/>
      <c r="EK215" s="5"/>
      <c r="EL215" s="5"/>
      <c r="EM215" s="16"/>
      <c r="EN215" s="5"/>
      <c r="EO215" s="16"/>
      <c r="EP215" s="5"/>
      <c r="EQ215" s="14"/>
      <c r="ER215" s="6"/>
      <c r="ES215" s="4"/>
      <c r="ET215" s="4"/>
      <c r="EU215" s="5"/>
      <c r="EV215" s="5"/>
      <c r="EW215" s="4"/>
      <c r="EX215" s="16"/>
      <c r="EY215" s="6"/>
      <c r="EZ215" s="6"/>
      <c r="FA215" s="6"/>
      <c r="FB215" s="4"/>
      <c r="FC215" s="4"/>
      <c r="FD215" s="5"/>
      <c r="FE215" s="5"/>
      <c r="FF215" s="4"/>
      <c r="FG215" s="16"/>
      <c r="FH215" s="6"/>
      <c r="FI215" s="6"/>
      <c r="FJ215" s="6"/>
      <c r="FK215" s="27"/>
      <c r="FL215" s="22"/>
      <c r="FN215" s="37"/>
    </row>
    <row r="216" spans="6:170" x14ac:dyDescent="0.25">
      <c r="F216" s="1">
        <v>210</v>
      </c>
      <c r="G216" s="1">
        <v>-6.9164921163302902</v>
      </c>
      <c r="H216" s="5">
        <f t="shared" si="340"/>
        <v>-0.7000094849623606</v>
      </c>
      <c r="I216" s="5">
        <f t="shared" si="341"/>
        <v>0.7000094849623606</v>
      </c>
      <c r="J216" s="5">
        <v>-3.0620627105236098</v>
      </c>
      <c r="K216" s="16">
        <f t="shared" si="335"/>
        <v>3062.0627105236099</v>
      </c>
      <c r="L216" s="5">
        <f t="shared" si="336"/>
        <v>7.1767094777897107</v>
      </c>
      <c r="M216" s="16">
        <f t="shared" si="338"/>
        <v>76551.56776309025</v>
      </c>
      <c r="N216" s="5">
        <f t="shared" si="339"/>
        <v>7.1767094777897116</v>
      </c>
      <c r="O216" s="14">
        <f t="shared" si="337"/>
        <v>1.7500237124059015E-2</v>
      </c>
      <c r="P216" s="6">
        <f t="shared" si="342"/>
        <v>0.41009212771884662</v>
      </c>
      <c r="Q216" s="4"/>
      <c r="R216" s="4"/>
      <c r="S216" s="5"/>
      <c r="T216" s="5"/>
      <c r="U216" s="4"/>
      <c r="V216" s="16"/>
      <c r="W216" s="6"/>
      <c r="X216" s="6"/>
      <c r="Y216" s="6"/>
      <c r="Z216" s="4"/>
      <c r="AA216" s="4"/>
      <c r="AB216" s="5"/>
      <c r="AC216" s="5"/>
      <c r="AD216" s="4"/>
      <c r="AE216" s="16"/>
      <c r="AF216" s="6"/>
      <c r="AG216" s="6"/>
      <c r="AH216" s="6"/>
      <c r="AI216" s="27"/>
      <c r="AJ216" s="22"/>
      <c r="AM216" s="1"/>
      <c r="AN216" s="1"/>
      <c r="AO216" s="5"/>
      <c r="AP216" s="5"/>
      <c r="AQ216" s="5"/>
      <c r="AR216" s="16"/>
      <c r="AS216" s="5"/>
      <c r="AT216" s="16"/>
      <c r="AU216" s="5"/>
      <c r="AV216" s="14"/>
      <c r="AW216" s="6"/>
      <c r="AX216" s="4"/>
      <c r="AY216" s="4"/>
      <c r="AZ216" s="5"/>
      <c r="BA216" s="5"/>
      <c r="BB216" s="4"/>
      <c r="BC216" s="16"/>
      <c r="BD216" s="6"/>
      <c r="BE216" s="6"/>
      <c r="BF216" s="6"/>
      <c r="BG216" s="4"/>
      <c r="BH216" s="4"/>
      <c r="BI216" s="5"/>
      <c r="BJ216" s="5"/>
      <c r="BK216" s="4"/>
      <c r="BL216" s="16"/>
      <c r="BM216" s="6"/>
      <c r="BN216" s="6"/>
      <c r="BO216" s="6"/>
      <c r="BP216" s="27"/>
      <c r="BQ216" s="22"/>
      <c r="BS216" s="37"/>
      <c r="BT216" s="1"/>
      <c r="BU216" s="1"/>
      <c r="BV216" s="5"/>
      <c r="BW216" s="5"/>
      <c r="BX216" s="5"/>
      <c r="BY216" s="16"/>
      <c r="BZ216" s="5"/>
      <c r="CA216" s="16"/>
      <c r="CB216" s="5"/>
      <c r="CC216" s="14"/>
      <c r="CD216" s="6"/>
      <c r="CE216" s="4"/>
      <c r="CF216" s="4"/>
      <c r="CG216" s="5"/>
      <c r="CH216" s="5"/>
      <c r="CI216" s="4"/>
      <c r="CJ216" s="16"/>
      <c r="CK216" s="6"/>
      <c r="CL216" s="6"/>
      <c r="CM216" s="6"/>
      <c r="CN216" s="4"/>
      <c r="CO216" s="4"/>
      <c r="CP216" s="5"/>
      <c r="CQ216" s="5"/>
      <c r="CR216" s="4"/>
      <c r="CS216" s="16"/>
      <c r="CT216" s="6"/>
      <c r="CU216" s="6"/>
      <c r="CV216" s="6"/>
      <c r="CW216" s="27"/>
      <c r="CX216" s="22"/>
      <c r="CZ216" s="37"/>
      <c r="DA216" s="1"/>
      <c r="DB216" s="1"/>
      <c r="DC216" s="5"/>
      <c r="DD216" s="5"/>
      <c r="DE216" s="5"/>
      <c r="DF216" s="16"/>
      <c r="DG216" s="5"/>
      <c r="DH216" s="16"/>
      <c r="DI216" s="5"/>
      <c r="DJ216" s="14"/>
      <c r="DK216" s="6"/>
      <c r="DL216" s="4"/>
      <c r="DM216" s="4"/>
      <c r="DN216" s="5"/>
      <c r="DO216" s="5"/>
      <c r="DP216" s="4"/>
      <c r="DQ216" s="16"/>
      <c r="DR216" s="6"/>
      <c r="DS216" s="6"/>
      <c r="DT216" s="6"/>
      <c r="DU216" s="4"/>
      <c r="DV216" s="4"/>
      <c r="DW216" s="5"/>
      <c r="DX216" s="5"/>
      <c r="DY216" s="4"/>
      <c r="DZ216" s="16"/>
      <c r="EA216" s="6"/>
      <c r="EB216" s="6"/>
      <c r="EC216" s="6"/>
      <c r="ED216" s="27"/>
      <c r="EE216" s="22"/>
      <c r="EG216" s="37"/>
      <c r="EH216" s="1"/>
      <c r="EI216" s="1"/>
      <c r="EJ216" s="5"/>
      <c r="EK216" s="5"/>
      <c r="EL216" s="5"/>
      <c r="EM216" s="16"/>
      <c r="EN216" s="5"/>
      <c r="EO216" s="16"/>
      <c r="EP216" s="5"/>
      <c r="EQ216" s="14"/>
      <c r="ER216" s="6"/>
      <c r="ES216" s="4"/>
      <c r="ET216" s="4"/>
      <c r="EU216" s="5"/>
      <c r="EV216" s="5"/>
      <c r="EW216" s="4"/>
      <c r="EX216" s="16"/>
      <c r="EY216" s="6"/>
      <c r="EZ216" s="6"/>
      <c r="FA216" s="6"/>
      <c r="FB216" s="4"/>
      <c r="FC216" s="4"/>
      <c r="FD216" s="5"/>
      <c r="FE216" s="5"/>
      <c r="FF216" s="4"/>
      <c r="FG216" s="16"/>
      <c r="FH216" s="6"/>
      <c r="FI216" s="6"/>
      <c r="FJ216" s="6"/>
      <c r="FK216" s="27"/>
      <c r="FL216" s="22"/>
      <c r="FN216" s="37"/>
    </row>
    <row r="217" spans="6:170" x14ac:dyDescent="0.25">
      <c r="F217" s="1">
        <v>211</v>
      </c>
      <c r="G217" s="1">
        <v>-6.9198072987824197</v>
      </c>
      <c r="H217" s="5">
        <f t="shared" si="340"/>
        <v>-0.70332466741449018</v>
      </c>
      <c r="I217" s="5">
        <f t="shared" si="341"/>
        <v>0.70332466741449018</v>
      </c>
      <c r="J217" s="5">
        <v>-3.0876545235514601</v>
      </c>
      <c r="K217" s="16">
        <f t="shared" si="335"/>
        <v>3087.65452355146</v>
      </c>
      <c r="L217" s="5">
        <f t="shared" si="336"/>
        <v>7.2366902895737351</v>
      </c>
      <c r="M217" s="16">
        <f t="shared" si="338"/>
        <v>77191.3630887865</v>
      </c>
      <c r="N217" s="5">
        <f t="shared" si="339"/>
        <v>7.2366902895737351</v>
      </c>
      <c r="O217" s="14">
        <f t="shared" si="337"/>
        <v>1.7583116685362256E-2</v>
      </c>
      <c r="P217" s="6">
        <f t="shared" si="342"/>
        <v>0.41157039557146302</v>
      </c>
      <c r="Q217" s="4"/>
      <c r="R217" s="4"/>
      <c r="S217" s="5"/>
      <c r="T217" s="5"/>
      <c r="U217" s="4"/>
      <c r="V217" s="16"/>
      <c r="W217" s="6"/>
      <c r="X217" s="6"/>
      <c r="Y217" s="6"/>
      <c r="Z217" s="4"/>
      <c r="AA217" s="4"/>
      <c r="AB217" s="5"/>
      <c r="AC217" s="5"/>
      <c r="AD217" s="4"/>
      <c r="AE217" s="16"/>
      <c r="AF217" s="6"/>
      <c r="AG217" s="6"/>
      <c r="AH217" s="6"/>
      <c r="AI217" s="27"/>
      <c r="AJ217" s="22"/>
      <c r="AM217" s="1"/>
      <c r="AN217" s="1"/>
      <c r="AO217" s="5"/>
      <c r="AP217" s="5"/>
      <c r="AQ217" s="5"/>
      <c r="AR217" s="16"/>
      <c r="AS217" s="5"/>
      <c r="AT217" s="16"/>
      <c r="AU217" s="5"/>
      <c r="AV217" s="14"/>
      <c r="AW217" s="6"/>
      <c r="AX217" s="4"/>
      <c r="AY217" s="4"/>
      <c r="AZ217" s="5"/>
      <c r="BA217" s="5"/>
      <c r="BB217" s="4"/>
      <c r="BC217" s="16"/>
      <c r="BD217" s="6"/>
      <c r="BE217" s="6"/>
      <c r="BF217" s="6"/>
      <c r="BG217" s="4"/>
      <c r="BH217" s="4"/>
      <c r="BI217" s="5"/>
      <c r="BJ217" s="5"/>
      <c r="BK217" s="4"/>
      <c r="BL217" s="16"/>
      <c r="BM217" s="6"/>
      <c r="BN217" s="6"/>
      <c r="BO217" s="6"/>
      <c r="BP217" s="27"/>
      <c r="BQ217" s="22"/>
      <c r="BS217" s="37"/>
      <c r="BT217" s="1"/>
      <c r="BU217" s="1"/>
      <c r="BV217" s="5"/>
      <c r="BW217" s="5"/>
      <c r="BX217" s="5"/>
      <c r="BY217" s="16"/>
      <c r="BZ217" s="5"/>
      <c r="CA217" s="16"/>
      <c r="CB217" s="5"/>
      <c r="CC217" s="14"/>
      <c r="CD217" s="6"/>
      <c r="CE217" s="4"/>
      <c r="CF217" s="4"/>
      <c r="CG217" s="5"/>
      <c r="CH217" s="5"/>
      <c r="CI217" s="4"/>
      <c r="CJ217" s="16"/>
      <c r="CK217" s="6"/>
      <c r="CL217" s="6"/>
      <c r="CM217" s="6"/>
      <c r="CN217" s="4"/>
      <c r="CO217" s="4"/>
      <c r="CP217" s="5"/>
      <c r="CQ217" s="5"/>
      <c r="CR217" s="4"/>
      <c r="CS217" s="16"/>
      <c r="CT217" s="6"/>
      <c r="CU217" s="6"/>
      <c r="CV217" s="6"/>
      <c r="CW217" s="27"/>
      <c r="CX217" s="22"/>
      <c r="CZ217" s="37"/>
      <c r="DA217" s="1"/>
      <c r="DB217" s="1"/>
      <c r="DC217" s="5"/>
      <c r="DD217" s="5"/>
      <c r="DE217" s="5"/>
      <c r="DF217" s="16"/>
      <c r="DG217" s="5"/>
      <c r="DH217" s="16"/>
      <c r="DI217" s="5"/>
      <c r="DJ217" s="14"/>
      <c r="DK217" s="6"/>
      <c r="DL217" s="4"/>
      <c r="DM217" s="4"/>
      <c r="DN217" s="5"/>
      <c r="DO217" s="5"/>
      <c r="DP217" s="4"/>
      <c r="DQ217" s="16"/>
      <c r="DR217" s="6"/>
      <c r="DS217" s="6"/>
      <c r="DT217" s="6"/>
      <c r="DU217" s="4"/>
      <c r="DV217" s="4"/>
      <c r="DW217" s="5"/>
      <c r="DX217" s="5"/>
      <c r="DY217" s="4"/>
      <c r="DZ217" s="16"/>
      <c r="EA217" s="6"/>
      <c r="EB217" s="6"/>
      <c r="EC217" s="6"/>
      <c r="ED217" s="27"/>
      <c r="EE217" s="22"/>
      <c r="EG217" s="37"/>
      <c r="EH217" s="1"/>
      <c r="EI217" s="1"/>
      <c r="EJ217" s="5"/>
      <c r="EK217" s="5"/>
      <c r="EL217" s="5"/>
      <c r="EM217" s="16"/>
      <c r="EN217" s="5"/>
      <c r="EO217" s="16"/>
      <c r="EP217" s="5"/>
      <c r="EQ217" s="14"/>
      <c r="ER217" s="6"/>
      <c r="ES217" s="4"/>
      <c r="ET217" s="4"/>
      <c r="EU217" s="5"/>
      <c r="EV217" s="5"/>
      <c r="EW217" s="4"/>
      <c r="EX217" s="16"/>
      <c r="EY217" s="6"/>
      <c r="EZ217" s="6"/>
      <c r="FA217" s="6"/>
      <c r="FB217" s="4"/>
      <c r="FC217" s="4"/>
      <c r="FD217" s="5"/>
      <c r="FE217" s="5"/>
      <c r="FF217" s="4"/>
      <c r="FG217" s="16"/>
      <c r="FH217" s="6"/>
      <c r="FI217" s="6"/>
      <c r="FJ217" s="6"/>
      <c r="FK217" s="27"/>
      <c r="FL217" s="22"/>
      <c r="FN217" s="37"/>
    </row>
    <row r="218" spans="6:170" x14ac:dyDescent="0.25">
      <c r="F218" s="1">
        <v>212</v>
      </c>
      <c r="G218" s="1">
        <v>-6.9231260202603897</v>
      </c>
      <c r="H218" s="5">
        <f t="shared" si="340"/>
        <v>-0.70664338889246014</v>
      </c>
      <c r="I218" s="5">
        <f t="shared" si="341"/>
        <v>0.70664338889246014</v>
      </c>
      <c r="J218" s="5">
        <v>-3.1139215454459199</v>
      </c>
      <c r="K218" s="16">
        <f t="shared" si="335"/>
        <v>3113.9215454459199</v>
      </c>
      <c r="L218" s="5">
        <f t="shared" si="336"/>
        <v>7.2982536221388754</v>
      </c>
      <c r="M218" s="16">
        <f t="shared" si="338"/>
        <v>77848.038636148005</v>
      </c>
      <c r="N218" s="5">
        <f t="shared" si="339"/>
        <v>7.2982536221388763</v>
      </c>
      <c r="O218" s="14">
        <f t="shared" si="337"/>
        <v>1.7666084722311504E-2</v>
      </c>
      <c r="P218" s="6">
        <f t="shared" si="342"/>
        <v>0.41312230394330079</v>
      </c>
      <c r="Q218" s="4"/>
      <c r="R218" s="4"/>
      <c r="S218" s="5"/>
      <c r="T218" s="5"/>
      <c r="U218" s="4"/>
      <c r="V218" s="16"/>
      <c r="W218" s="6"/>
      <c r="X218" s="6"/>
      <c r="Y218" s="6"/>
      <c r="Z218" s="4"/>
      <c r="AA218" s="4"/>
      <c r="AB218" s="5"/>
      <c r="AC218" s="5"/>
      <c r="AD218" s="4"/>
      <c r="AE218" s="16"/>
      <c r="AF218" s="6"/>
      <c r="AG218" s="6"/>
      <c r="AH218" s="6"/>
      <c r="AI218" s="27"/>
      <c r="AJ218" s="22"/>
      <c r="AM218" s="1"/>
      <c r="AN218" s="1"/>
      <c r="AO218" s="5"/>
      <c r="AP218" s="5"/>
      <c r="AQ218" s="5"/>
      <c r="AR218" s="16"/>
      <c r="AS218" s="5"/>
      <c r="AT218" s="16"/>
      <c r="AU218" s="5"/>
      <c r="AV218" s="14"/>
      <c r="AW218" s="6"/>
      <c r="AX218" s="4"/>
      <c r="AY218" s="4"/>
      <c r="AZ218" s="5"/>
      <c r="BA218" s="5"/>
      <c r="BB218" s="4"/>
      <c r="BC218" s="16"/>
      <c r="BD218" s="6"/>
      <c r="BE218" s="6"/>
      <c r="BF218" s="6"/>
      <c r="BG218" s="4"/>
      <c r="BH218" s="4"/>
      <c r="BI218" s="5"/>
      <c r="BJ218" s="5"/>
      <c r="BK218" s="4"/>
      <c r="BL218" s="16"/>
      <c r="BM218" s="6"/>
      <c r="BN218" s="6"/>
      <c r="BO218" s="6"/>
      <c r="BP218" s="27"/>
      <c r="BQ218" s="22"/>
      <c r="BS218" s="37"/>
      <c r="BT218" s="1"/>
      <c r="BU218" s="1"/>
      <c r="BV218" s="5"/>
      <c r="BW218" s="5"/>
      <c r="BX218" s="5"/>
      <c r="BY218" s="16"/>
      <c r="BZ218" s="5"/>
      <c r="CA218" s="16"/>
      <c r="CB218" s="5"/>
      <c r="CC218" s="14"/>
      <c r="CD218" s="6"/>
      <c r="CE218" s="4"/>
      <c r="CF218" s="4"/>
      <c r="CG218" s="5"/>
      <c r="CH218" s="5"/>
      <c r="CI218" s="4"/>
      <c r="CJ218" s="16"/>
      <c r="CK218" s="6"/>
      <c r="CL218" s="6"/>
      <c r="CM218" s="6"/>
      <c r="CN218" s="4"/>
      <c r="CO218" s="4"/>
      <c r="CP218" s="5"/>
      <c r="CQ218" s="5"/>
      <c r="CR218" s="4"/>
      <c r="CS218" s="16"/>
      <c r="CT218" s="6"/>
      <c r="CU218" s="6"/>
      <c r="CV218" s="6"/>
      <c r="CW218" s="27"/>
      <c r="CX218" s="22"/>
      <c r="CZ218" s="37"/>
      <c r="DA218" s="1"/>
      <c r="DB218" s="1"/>
      <c r="DC218" s="5"/>
      <c r="DD218" s="5"/>
      <c r="DE218" s="5"/>
      <c r="DF218" s="16"/>
      <c r="DG218" s="5"/>
      <c r="DH218" s="16"/>
      <c r="DI218" s="5"/>
      <c r="DJ218" s="14"/>
      <c r="DK218" s="6"/>
      <c r="DL218" s="4"/>
      <c r="DM218" s="4"/>
      <c r="DN218" s="5"/>
      <c r="DO218" s="5"/>
      <c r="DP218" s="4"/>
      <c r="DQ218" s="16"/>
      <c r="DR218" s="6"/>
      <c r="DS218" s="6"/>
      <c r="DT218" s="6"/>
      <c r="DU218" s="4"/>
      <c r="DV218" s="4"/>
      <c r="DW218" s="5"/>
      <c r="DX218" s="5"/>
      <c r="DY218" s="4"/>
      <c r="DZ218" s="16"/>
      <c r="EA218" s="6"/>
      <c r="EB218" s="6"/>
      <c r="EC218" s="6"/>
      <c r="ED218" s="27"/>
      <c r="EE218" s="22"/>
      <c r="EG218" s="37"/>
      <c r="EH218" s="1"/>
      <c r="EI218" s="1"/>
      <c r="EJ218" s="5"/>
      <c r="EK218" s="5"/>
      <c r="EL218" s="5"/>
      <c r="EM218" s="16"/>
      <c r="EN218" s="5"/>
      <c r="EO218" s="16"/>
      <c r="EP218" s="5"/>
      <c r="EQ218" s="14"/>
      <c r="ER218" s="6"/>
      <c r="ES218" s="4"/>
      <c r="ET218" s="4"/>
      <c r="EU218" s="5"/>
      <c r="EV218" s="5"/>
      <c r="EW218" s="4"/>
      <c r="EX218" s="16"/>
      <c r="EY218" s="6"/>
      <c r="EZ218" s="6"/>
      <c r="FA218" s="6"/>
      <c r="FB218" s="4"/>
      <c r="FC218" s="4"/>
      <c r="FD218" s="5"/>
      <c r="FE218" s="5"/>
      <c r="FF218" s="4"/>
      <c r="FG218" s="16"/>
      <c r="FH218" s="6"/>
      <c r="FI218" s="6"/>
      <c r="FJ218" s="6"/>
      <c r="FK218" s="27"/>
      <c r="FL218" s="22"/>
      <c r="FN218" s="37"/>
    </row>
    <row r="219" spans="6:170" x14ac:dyDescent="0.25">
      <c r="F219" s="1">
        <v>213</v>
      </c>
      <c r="G219" s="1">
        <v>-6.92659561599769</v>
      </c>
      <c r="H219" s="5">
        <f t="shared" si="340"/>
        <v>-0.71011298462976047</v>
      </c>
      <c r="I219" s="5">
        <f t="shared" si="341"/>
        <v>0.71011298462976047</v>
      </c>
      <c r="J219" s="5">
        <v>-3.1465984880924198</v>
      </c>
      <c r="K219" s="16">
        <f t="shared" si="335"/>
        <v>3146.5984880924198</v>
      </c>
      <c r="L219" s="5">
        <f t="shared" si="336"/>
        <v>7.3748402064666081</v>
      </c>
      <c r="M219" s="16">
        <f t="shared" si="338"/>
        <v>78664.962202310489</v>
      </c>
      <c r="N219" s="5">
        <f t="shared" si="339"/>
        <v>7.374840206466609</v>
      </c>
      <c r="O219" s="14">
        <f t="shared" si="337"/>
        <v>1.7752824615744012E-2</v>
      </c>
      <c r="P219" s="6">
        <f t="shared" si="342"/>
        <v>0.41541784848853092</v>
      </c>
      <c r="Q219" s="4"/>
      <c r="R219" s="4"/>
      <c r="S219" s="5"/>
      <c r="T219" s="5"/>
      <c r="U219" s="4"/>
      <c r="V219" s="16"/>
      <c r="W219" s="6"/>
      <c r="X219" s="6"/>
      <c r="Y219" s="6"/>
      <c r="Z219" s="4"/>
      <c r="AA219" s="4"/>
      <c r="AB219" s="5"/>
      <c r="AC219" s="5"/>
      <c r="AD219" s="4"/>
      <c r="AE219" s="16"/>
      <c r="AF219" s="6"/>
      <c r="AG219" s="6"/>
      <c r="AH219" s="6"/>
      <c r="AI219" s="27"/>
      <c r="AJ219" s="22"/>
      <c r="AM219" s="1"/>
      <c r="AN219" s="1"/>
      <c r="AO219" s="5"/>
      <c r="AP219" s="5"/>
      <c r="AQ219" s="5"/>
      <c r="AR219" s="16"/>
      <c r="AS219" s="5"/>
      <c r="AT219" s="16"/>
      <c r="AU219" s="5"/>
      <c r="AV219" s="14"/>
      <c r="AW219" s="6"/>
      <c r="AX219" s="4"/>
      <c r="AY219" s="4"/>
      <c r="AZ219" s="5"/>
      <c r="BA219" s="5"/>
      <c r="BB219" s="4"/>
      <c r="BC219" s="16"/>
      <c r="BD219" s="6"/>
      <c r="BE219" s="6"/>
      <c r="BF219" s="6"/>
      <c r="BG219" s="4"/>
      <c r="BH219" s="4"/>
      <c r="BI219" s="5"/>
      <c r="BJ219" s="5"/>
      <c r="BK219" s="4"/>
      <c r="BL219" s="16"/>
      <c r="BM219" s="6"/>
      <c r="BN219" s="6"/>
      <c r="BO219" s="6"/>
      <c r="BP219" s="27"/>
      <c r="BQ219" s="22"/>
      <c r="BS219" s="37"/>
      <c r="BT219" s="1"/>
      <c r="BU219" s="1"/>
      <c r="BV219" s="5"/>
      <c r="BW219" s="5"/>
      <c r="BX219" s="5"/>
      <c r="BY219" s="16"/>
      <c r="BZ219" s="5"/>
      <c r="CA219" s="16"/>
      <c r="CB219" s="5"/>
      <c r="CC219" s="14"/>
      <c r="CD219" s="6"/>
      <c r="CE219" s="4"/>
      <c r="CF219" s="4"/>
      <c r="CG219" s="5"/>
      <c r="CH219" s="5"/>
      <c r="CI219" s="4"/>
      <c r="CJ219" s="16"/>
      <c r="CK219" s="6"/>
      <c r="CL219" s="6"/>
      <c r="CM219" s="6"/>
      <c r="CN219" s="4"/>
      <c r="CO219" s="4"/>
      <c r="CP219" s="5"/>
      <c r="CQ219" s="5"/>
      <c r="CR219" s="4"/>
      <c r="CS219" s="16"/>
      <c r="CT219" s="6"/>
      <c r="CU219" s="6"/>
      <c r="CV219" s="6"/>
      <c r="CW219" s="27"/>
      <c r="CX219" s="22"/>
      <c r="CZ219" s="37"/>
      <c r="DA219" s="1"/>
      <c r="DB219" s="1"/>
      <c r="DC219" s="5"/>
      <c r="DD219" s="5"/>
      <c r="DE219" s="5"/>
      <c r="DF219" s="16"/>
      <c r="DG219" s="5"/>
      <c r="DH219" s="16"/>
      <c r="DI219" s="5"/>
      <c r="DJ219" s="14"/>
      <c r="DK219" s="6"/>
      <c r="DL219" s="4"/>
      <c r="DM219" s="4"/>
      <c r="DN219" s="5"/>
      <c r="DO219" s="5"/>
      <c r="DP219" s="4"/>
      <c r="DQ219" s="16"/>
      <c r="DR219" s="6"/>
      <c r="DS219" s="6"/>
      <c r="DT219" s="6"/>
      <c r="DU219" s="4"/>
      <c r="DV219" s="4"/>
      <c r="DW219" s="5"/>
      <c r="DX219" s="5"/>
      <c r="DY219" s="4"/>
      <c r="DZ219" s="16"/>
      <c r="EA219" s="6"/>
      <c r="EB219" s="6"/>
      <c r="EC219" s="6"/>
      <c r="ED219" s="27"/>
      <c r="EE219" s="22"/>
      <c r="EG219" s="37"/>
      <c r="EH219" s="1"/>
      <c r="EI219" s="1"/>
      <c r="EJ219" s="5"/>
      <c r="EK219" s="5"/>
      <c r="EL219" s="5"/>
      <c r="EM219" s="16"/>
      <c r="EN219" s="5"/>
      <c r="EO219" s="16"/>
      <c r="EP219" s="5"/>
      <c r="EQ219" s="14"/>
      <c r="ER219" s="6"/>
      <c r="ES219" s="4"/>
      <c r="ET219" s="4"/>
      <c r="EU219" s="5"/>
      <c r="EV219" s="5"/>
      <c r="EW219" s="4"/>
      <c r="EX219" s="16"/>
      <c r="EY219" s="6"/>
      <c r="EZ219" s="6"/>
      <c r="FA219" s="6"/>
      <c r="FB219" s="4"/>
      <c r="FC219" s="4"/>
      <c r="FD219" s="5"/>
      <c r="FE219" s="5"/>
      <c r="FF219" s="4"/>
      <c r="FG219" s="16"/>
      <c r="FH219" s="6"/>
      <c r="FI219" s="6"/>
      <c r="FJ219" s="6"/>
      <c r="FK219" s="27"/>
      <c r="FL219" s="22"/>
      <c r="FN219" s="37"/>
    </row>
    <row r="220" spans="6:170" x14ac:dyDescent="0.25">
      <c r="F220" s="1">
        <v>214</v>
      </c>
      <c r="G220" s="1">
        <v>-6.9296813205640202</v>
      </c>
      <c r="H220" s="5">
        <f t="shared" si="340"/>
        <v>-0.71319868919609064</v>
      </c>
      <c r="I220" s="5">
        <f t="shared" si="341"/>
        <v>0.71319868919609064</v>
      </c>
      <c r="J220" s="5">
        <v>-3.1684150919318199</v>
      </c>
      <c r="K220" s="16">
        <f t="shared" si="335"/>
        <v>3168.4150919318199</v>
      </c>
      <c r="L220" s="5">
        <f t="shared" si="336"/>
        <v>7.4259728717152029</v>
      </c>
      <c r="M220" s="16">
        <f t="shared" si="338"/>
        <v>79210.377298295498</v>
      </c>
      <c r="N220" s="5">
        <f t="shared" si="339"/>
        <v>7.4259728717152029</v>
      </c>
      <c r="O220" s="14">
        <f t="shared" si="337"/>
        <v>1.7829967229902266E-2</v>
      </c>
      <c r="P220" s="6">
        <f t="shared" si="342"/>
        <v>0.41648830735152775</v>
      </c>
      <c r="Q220" s="4"/>
      <c r="R220" s="4"/>
      <c r="S220" s="5"/>
      <c r="T220" s="5"/>
      <c r="U220" s="4"/>
      <c r="V220" s="16"/>
      <c r="W220" s="6"/>
      <c r="X220" s="6"/>
      <c r="Y220" s="6"/>
      <c r="Z220" s="4"/>
      <c r="AA220" s="4"/>
      <c r="AB220" s="5"/>
      <c r="AC220" s="5"/>
      <c r="AD220" s="4"/>
      <c r="AE220" s="16"/>
      <c r="AF220" s="6"/>
      <c r="AG220" s="6"/>
      <c r="AH220" s="6"/>
      <c r="AI220" s="27"/>
      <c r="AJ220" s="22"/>
      <c r="AM220" s="1"/>
      <c r="AN220" s="1"/>
      <c r="AO220" s="5"/>
      <c r="AP220" s="5"/>
      <c r="AQ220" s="5"/>
      <c r="AR220" s="16"/>
      <c r="AS220" s="5"/>
      <c r="AT220" s="16"/>
      <c r="AU220" s="5"/>
      <c r="AV220" s="14"/>
      <c r="AW220" s="6"/>
      <c r="AX220" s="4"/>
      <c r="AY220" s="4"/>
      <c r="AZ220" s="5"/>
      <c r="BA220" s="5"/>
      <c r="BB220" s="4"/>
      <c r="BC220" s="16"/>
      <c r="BD220" s="6"/>
      <c r="BE220" s="6"/>
      <c r="BF220" s="6"/>
      <c r="BG220" s="4"/>
      <c r="BH220" s="4"/>
      <c r="BI220" s="5"/>
      <c r="BJ220" s="5"/>
      <c r="BK220" s="4"/>
      <c r="BL220" s="16"/>
      <c r="BM220" s="6"/>
      <c r="BN220" s="6"/>
      <c r="BO220" s="6"/>
      <c r="BP220" s="27"/>
      <c r="BQ220" s="22"/>
      <c r="BS220" s="37"/>
      <c r="BT220" s="1"/>
      <c r="BU220" s="1"/>
      <c r="BV220" s="5"/>
      <c r="BW220" s="5"/>
      <c r="BX220" s="5"/>
      <c r="BY220" s="16"/>
      <c r="BZ220" s="5"/>
      <c r="CA220" s="16"/>
      <c r="CB220" s="5"/>
      <c r="CC220" s="14"/>
      <c r="CD220" s="6"/>
      <c r="CE220" s="4"/>
      <c r="CF220" s="4"/>
      <c r="CG220" s="5"/>
      <c r="CH220" s="5"/>
      <c r="CI220" s="4"/>
      <c r="CJ220" s="16"/>
      <c r="CK220" s="6"/>
      <c r="CL220" s="6"/>
      <c r="CM220" s="6"/>
      <c r="CN220" s="4"/>
      <c r="CO220" s="4"/>
      <c r="CP220" s="5"/>
      <c r="CQ220" s="5"/>
      <c r="CR220" s="4"/>
      <c r="CS220" s="16"/>
      <c r="CT220" s="6"/>
      <c r="CU220" s="6"/>
      <c r="CV220" s="6"/>
      <c r="CW220" s="27"/>
      <c r="CX220" s="22"/>
      <c r="CZ220" s="37"/>
      <c r="DA220" s="1"/>
      <c r="DB220" s="1"/>
      <c r="DC220" s="5"/>
      <c r="DD220" s="5"/>
      <c r="DE220" s="5"/>
      <c r="DF220" s="16"/>
      <c r="DG220" s="5"/>
      <c r="DH220" s="16"/>
      <c r="DI220" s="5"/>
      <c r="DJ220" s="14"/>
      <c r="DK220" s="6"/>
      <c r="DL220" s="4"/>
      <c r="DM220" s="4"/>
      <c r="DN220" s="5"/>
      <c r="DO220" s="5"/>
      <c r="DP220" s="4"/>
      <c r="DQ220" s="16"/>
      <c r="DR220" s="6"/>
      <c r="DS220" s="6"/>
      <c r="DT220" s="6"/>
      <c r="DU220" s="4"/>
      <c r="DV220" s="4"/>
      <c r="DW220" s="5"/>
      <c r="DX220" s="5"/>
      <c r="DY220" s="4"/>
      <c r="DZ220" s="16"/>
      <c r="EA220" s="6"/>
      <c r="EB220" s="6"/>
      <c r="EC220" s="6"/>
      <c r="ED220" s="27"/>
      <c r="EE220" s="22"/>
      <c r="EG220" s="37"/>
      <c r="EH220" s="1"/>
      <c r="EI220" s="1"/>
      <c r="EJ220" s="5"/>
      <c r="EK220" s="5"/>
      <c r="EL220" s="5"/>
      <c r="EM220" s="16"/>
      <c r="EN220" s="5"/>
      <c r="EO220" s="16"/>
      <c r="EP220" s="5"/>
      <c r="EQ220" s="14"/>
      <c r="ER220" s="6"/>
      <c r="ES220" s="4"/>
      <c r="ET220" s="4"/>
      <c r="EU220" s="5"/>
      <c r="EV220" s="5"/>
      <c r="EW220" s="4"/>
      <c r="EX220" s="16"/>
      <c r="EY220" s="6"/>
      <c r="EZ220" s="6"/>
      <c r="FA220" s="6"/>
      <c r="FB220" s="4"/>
      <c r="FC220" s="4"/>
      <c r="FD220" s="5"/>
      <c r="FE220" s="5"/>
      <c r="FF220" s="4"/>
      <c r="FG220" s="16"/>
      <c r="FH220" s="6"/>
      <c r="FI220" s="6"/>
      <c r="FJ220" s="6"/>
      <c r="FK220" s="27"/>
      <c r="FL220" s="22"/>
      <c r="FN220" s="37"/>
    </row>
    <row r="221" spans="6:170" x14ac:dyDescent="0.25">
      <c r="F221" s="1">
        <v>215</v>
      </c>
      <c r="G221" s="1">
        <v>-6.9331398801286497</v>
      </c>
      <c r="H221" s="5">
        <f t="shared" si="340"/>
        <v>-0.71665724876072012</v>
      </c>
      <c r="I221" s="5">
        <f t="shared" si="341"/>
        <v>0.71665724876072012</v>
      </c>
      <c r="J221" s="5">
        <v>-3.1992938369512598</v>
      </c>
      <c r="K221" s="16">
        <f t="shared" si="335"/>
        <v>3199.2938369512599</v>
      </c>
      <c r="L221" s="5">
        <f t="shared" si="336"/>
        <v>7.4983449303545147</v>
      </c>
      <c r="M221" s="16">
        <f t="shared" si="338"/>
        <v>79982.345923781497</v>
      </c>
      <c r="N221" s="5">
        <f t="shared" si="339"/>
        <v>7.4983449303545155</v>
      </c>
      <c r="O221" s="14">
        <f t="shared" si="337"/>
        <v>1.7916431219018002E-2</v>
      </c>
      <c r="P221" s="6">
        <f t="shared" si="342"/>
        <v>0.41851777503519472</v>
      </c>
      <c r="Q221" s="4"/>
      <c r="R221" s="4"/>
      <c r="S221" s="5"/>
      <c r="T221" s="5"/>
      <c r="U221" s="4"/>
      <c r="V221" s="16"/>
      <c r="W221" s="6"/>
      <c r="X221" s="6"/>
      <c r="Y221" s="6"/>
      <c r="Z221" s="4"/>
      <c r="AA221" s="4"/>
      <c r="AB221" s="5"/>
      <c r="AC221" s="5"/>
      <c r="AD221" s="4"/>
      <c r="AE221" s="16"/>
      <c r="AF221" s="6"/>
      <c r="AG221" s="6"/>
      <c r="AH221" s="6"/>
      <c r="AI221" s="27"/>
      <c r="AJ221" s="22"/>
      <c r="AM221" s="1"/>
      <c r="AN221" s="1"/>
      <c r="AO221" s="5"/>
      <c r="AP221" s="5"/>
      <c r="AQ221" s="5"/>
      <c r="AR221" s="16"/>
      <c r="AS221" s="5"/>
      <c r="AT221" s="16"/>
      <c r="AU221" s="5"/>
      <c r="AV221" s="14"/>
      <c r="AW221" s="6"/>
      <c r="AX221" s="4"/>
      <c r="AY221" s="4"/>
      <c r="AZ221" s="5"/>
      <c r="BA221" s="5"/>
      <c r="BB221" s="4"/>
      <c r="BC221" s="16"/>
      <c r="BD221" s="6"/>
      <c r="BE221" s="6"/>
      <c r="BF221" s="6"/>
      <c r="BG221" s="4"/>
      <c r="BH221" s="4"/>
      <c r="BI221" s="5"/>
      <c r="BJ221" s="5"/>
      <c r="BK221" s="4"/>
      <c r="BL221" s="16"/>
      <c r="BM221" s="6"/>
      <c r="BN221" s="6"/>
      <c r="BO221" s="6"/>
      <c r="BP221" s="27"/>
      <c r="BQ221" s="22"/>
      <c r="BS221" s="37"/>
      <c r="BT221" s="1"/>
      <c r="BU221" s="1"/>
      <c r="BV221" s="5"/>
      <c r="BW221" s="5"/>
      <c r="BX221" s="5"/>
      <c r="BY221" s="16"/>
      <c r="BZ221" s="5"/>
      <c r="CA221" s="16"/>
      <c r="CB221" s="5"/>
      <c r="CC221" s="14"/>
      <c r="CD221" s="6"/>
      <c r="CE221" s="4"/>
      <c r="CF221" s="4"/>
      <c r="CG221" s="5"/>
      <c r="CH221" s="5"/>
      <c r="CI221" s="4"/>
      <c r="CJ221" s="16"/>
      <c r="CK221" s="6"/>
      <c r="CL221" s="6"/>
      <c r="CM221" s="6"/>
      <c r="CN221" s="4"/>
      <c r="CO221" s="4"/>
      <c r="CP221" s="5"/>
      <c r="CQ221" s="5"/>
      <c r="CR221" s="4"/>
      <c r="CS221" s="16"/>
      <c r="CT221" s="6"/>
      <c r="CU221" s="6"/>
      <c r="CV221" s="6"/>
      <c r="CW221" s="27"/>
      <c r="CX221" s="22"/>
      <c r="CZ221" s="37"/>
      <c r="DA221" s="1"/>
      <c r="DB221" s="1"/>
      <c r="DC221" s="5"/>
      <c r="DD221" s="5"/>
      <c r="DE221" s="5"/>
      <c r="DF221" s="16"/>
      <c r="DG221" s="5"/>
      <c r="DH221" s="16"/>
      <c r="DI221" s="5"/>
      <c r="DJ221" s="14"/>
      <c r="DK221" s="6"/>
      <c r="DL221" s="4"/>
      <c r="DM221" s="4"/>
      <c r="DN221" s="5"/>
      <c r="DO221" s="5"/>
      <c r="DP221" s="4"/>
      <c r="DQ221" s="16"/>
      <c r="DR221" s="6"/>
      <c r="DS221" s="6"/>
      <c r="DT221" s="6"/>
      <c r="DU221" s="4"/>
      <c r="DV221" s="4"/>
      <c r="DW221" s="5"/>
      <c r="DX221" s="5"/>
      <c r="DY221" s="4"/>
      <c r="DZ221" s="16"/>
      <c r="EA221" s="6"/>
      <c r="EB221" s="6"/>
      <c r="EC221" s="6"/>
      <c r="ED221" s="27"/>
      <c r="EE221" s="22"/>
      <c r="EG221" s="37"/>
      <c r="EH221" s="1"/>
      <c r="EI221" s="1"/>
      <c r="EJ221" s="5"/>
      <c r="EK221" s="5"/>
      <c r="EL221" s="5"/>
      <c r="EM221" s="16"/>
      <c r="EN221" s="5"/>
      <c r="EO221" s="16"/>
      <c r="EP221" s="5"/>
      <c r="EQ221" s="14"/>
      <c r="ER221" s="6"/>
      <c r="ES221" s="4"/>
      <c r="ET221" s="4"/>
      <c r="EU221" s="5"/>
      <c r="EV221" s="5"/>
      <c r="EW221" s="4"/>
      <c r="EX221" s="16"/>
      <c r="EY221" s="6"/>
      <c r="EZ221" s="6"/>
      <c r="FA221" s="6"/>
      <c r="FB221" s="4"/>
      <c r="FC221" s="4"/>
      <c r="FD221" s="5"/>
      <c r="FE221" s="5"/>
      <c r="FF221" s="4"/>
      <c r="FG221" s="16"/>
      <c r="FH221" s="6"/>
      <c r="FI221" s="6"/>
      <c r="FJ221" s="6"/>
      <c r="FK221" s="27"/>
      <c r="FL221" s="22"/>
      <c r="FN221" s="37"/>
    </row>
    <row r="222" spans="6:170" x14ac:dyDescent="0.25">
      <c r="F222" s="1">
        <v>216</v>
      </c>
      <c r="G222" s="1">
        <v>-6.9365556919864702</v>
      </c>
      <c r="H222" s="5">
        <f t="shared" si="340"/>
        <v>-0.72007306061854059</v>
      </c>
      <c r="I222" s="5">
        <f t="shared" si="341"/>
        <v>0.72007306061854059</v>
      </c>
      <c r="J222" s="5">
        <v>-3.2289514318108599</v>
      </c>
      <c r="K222" s="16">
        <f t="shared" si="335"/>
        <v>3228.95143181086</v>
      </c>
      <c r="L222" s="5">
        <f t="shared" si="336"/>
        <v>7.5678549183067023</v>
      </c>
      <c r="M222" s="16">
        <f t="shared" si="338"/>
        <v>80723.785795271499</v>
      </c>
      <c r="N222" s="5">
        <f t="shared" si="339"/>
        <v>7.5678549183067032</v>
      </c>
      <c r="O222" s="14">
        <f t="shared" si="337"/>
        <v>1.8001826515463514E-2</v>
      </c>
      <c r="P222" s="6">
        <f t="shared" si="342"/>
        <v>0.42039372570366335</v>
      </c>
      <c r="Q222" s="4"/>
      <c r="R222" s="4"/>
      <c r="S222" s="5"/>
      <c r="T222" s="5"/>
      <c r="U222" s="4"/>
      <c r="V222" s="16"/>
      <c r="W222" s="6"/>
      <c r="X222" s="6"/>
      <c r="Y222" s="6"/>
      <c r="Z222" s="4"/>
      <c r="AA222" s="4"/>
      <c r="AB222" s="5"/>
      <c r="AC222" s="5"/>
      <c r="AD222" s="4"/>
      <c r="AE222" s="16"/>
      <c r="AF222" s="6"/>
      <c r="AG222" s="6"/>
      <c r="AH222" s="6"/>
      <c r="AI222" s="27"/>
      <c r="AJ222" s="22"/>
      <c r="AM222" s="1"/>
      <c r="AN222" s="1"/>
      <c r="AO222" s="5"/>
      <c r="AP222" s="5"/>
      <c r="AQ222" s="5"/>
      <c r="AR222" s="16"/>
      <c r="AS222" s="5"/>
      <c r="AT222" s="16"/>
      <c r="AU222" s="5"/>
      <c r="AV222" s="14"/>
      <c r="AW222" s="6"/>
      <c r="AX222" s="4"/>
      <c r="AY222" s="4"/>
      <c r="AZ222" s="5"/>
      <c r="BA222" s="5"/>
      <c r="BB222" s="4"/>
      <c r="BC222" s="16"/>
      <c r="BD222" s="6"/>
      <c r="BE222" s="6"/>
      <c r="BF222" s="6"/>
      <c r="BG222" s="4"/>
      <c r="BH222" s="4"/>
      <c r="BI222" s="5"/>
      <c r="BJ222" s="5"/>
      <c r="BK222" s="4"/>
      <c r="BL222" s="16"/>
      <c r="BM222" s="6"/>
      <c r="BN222" s="6"/>
      <c r="BO222" s="6"/>
      <c r="BP222" s="27"/>
      <c r="BQ222" s="22"/>
      <c r="BS222" s="37"/>
      <c r="BT222" s="1"/>
      <c r="BU222" s="1"/>
      <c r="BV222" s="5"/>
      <c r="BW222" s="5"/>
      <c r="BX222" s="5"/>
      <c r="BY222" s="16"/>
      <c r="BZ222" s="5"/>
      <c r="CA222" s="16"/>
      <c r="CB222" s="5"/>
      <c r="CC222" s="14"/>
      <c r="CD222" s="6"/>
      <c r="CE222" s="4"/>
      <c r="CF222" s="4"/>
      <c r="CG222" s="5"/>
      <c r="CH222" s="5"/>
      <c r="CI222" s="4"/>
      <c r="CJ222" s="16"/>
      <c r="CK222" s="6"/>
      <c r="CL222" s="6"/>
      <c r="CM222" s="6"/>
      <c r="CN222" s="4"/>
      <c r="CO222" s="4"/>
      <c r="CP222" s="5"/>
      <c r="CQ222" s="5"/>
      <c r="CR222" s="4"/>
      <c r="CS222" s="16"/>
      <c r="CT222" s="6"/>
      <c r="CU222" s="6"/>
      <c r="CV222" s="6"/>
      <c r="CW222" s="27"/>
      <c r="CX222" s="22"/>
      <c r="CZ222" s="37"/>
      <c r="DA222" s="1"/>
      <c r="DB222" s="1"/>
      <c r="DC222" s="5"/>
      <c r="DD222" s="5"/>
      <c r="DE222" s="5"/>
      <c r="DF222" s="16"/>
      <c r="DG222" s="5"/>
      <c r="DH222" s="16"/>
      <c r="DI222" s="5"/>
      <c r="DJ222" s="14"/>
      <c r="DK222" s="6"/>
      <c r="DL222" s="4"/>
      <c r="DM222" s="4"/>
      <c r="DN222" s="5"/>
      <c r="DO222" s="5"/>
      <c r="DP222" s="4"/>
      <c r="DQ222" s="16"/>
      <c r="DR222" s="6"/>
      <c r="DS222" s="6"/>
      <c r="DT222" s="6"/>
      <c r="DU222" s="4"/>
      <c r="DV222" s="4"/>
      <c r="DW222" s="5"/>
      <c r="DX222" s="5"/>
      <c r="DY222" s="4"/>
      <c r="DZ222" s="16"/>
      <c r="EA222" s="6"/>
      <c r="EB222" s="6"/>
      <c r="EC222" s="6"/>
      <c r="ED222" s="27"/>
      <c r="EE222" s="22"/>
      <c r="EG222" s="37"/>
      <c r="EH222" s="1"/>
      <c r="EI222" s="1"/>
      <c r="EJ222" s="5"/>
      <c r="EK222" s="5"/>
      <c r="EL222" s="5"/>
      <c r="EM222" s="16"/>
      <c r="EN222" s="5"/>
      <c r="EO222" s="16"/>
      <c r="EP222" s="5"/>
      <c r="EQ222" s="14"/>
      <c r="ER222" s="6"/>
      <c r="ES222" s="4"/>
      <c r="ET222" s="4"/>
      <c r="EU222" s="5"/>
      <c r="EV222" s="5"/>
      <c r="EW222" s="4"/>
      <c r="EX222" s="16"/>
      <c r="EY222" s="6"/>
      <c r="EZ222" s="6"/>
      <c r="FA222" s="6"/>
      <c r="FB222" s="4"/>
      <c r="FC222" s="4"/>
      <c r="FD222" s="5"/>
      <c r="FE222" s="5"/>
      <c r="FF222" s="4"/>
      <c r="FG222" s="16"/>
      <c r="FH222" s="6"/>
      <c r="FI222" s="6"/>
      <c r="FJ222" s="6"/>
      <c r="FK222" s="27"/>
      <c r="FL222" s="22"/>
      <c r="FN222" s="37"/>
    </row>
    <row r="223" spans="6:170" x14ac:dyDescent="0.25">
      <c r="F223" s="1">
        <v>217</v>
      </c>
      <c r="G223" s="1">
        <v>-6.9399145534680002</v>
      </c>
      <c r="H223" s="5">
        <f t="shared" si="340"/>
        <v>-0.72343192210007068</v>
      </c>
      <c r="I223" s="5">
        <f t="shared" si="341"/>
        <v>0.72343192210007068</v>
      </c>
      <c r="J223" s="5">
        <v>-3.2610869035124801</v>
      </c>
      <c r="K223" s="16">
        <f t="shared" si="335"/>
        <v>3261.0869035124801</v>
      </c>
      <c r="L223" s="5">
        <f t="shared" si="336"/>
        <v>7.6431724301073753</v>
      </c>
      <c r="M223" s="16">
        <f t="shared" si="338"/>
        <v>81527.172587812005</v>
      </c>
      <c r="N223" s="5">
        <f t="shared" si="339"/>
        <v>7.6431724301073762</v>
      </c>
      <c r="O223" s="14">
        <f t="shared" si="337"/>
        <v>1.8085798052501767E-2</v>
      </c>
      <c r="P223" s="6">
        <f t="shared" si="342"/>
        <v>0.42260631286049954</v>
      </c>
      <c r="Q223" s="4"/>
      <c r="R223" s="4"/>
      <c r="S223" s="5"/>
      <c r="T223" s="5"/>
      <c r="U223" s="4"/>
      <c r="V223" s="16"/>
      <c r="W223" s="6"/>
      <c r="X223" s="6"/>
      <c r="Y223" s="6"/>
      <c r="Z223" s="4"/>
      <c r="AA223" s="4"/>
      <c r="AB223" s="5"/>
      <c r="AC223" s="5"/>
      <c r="AD223" s="4"/>
      <c r="AE223" s="16"/>
      <c r="AF223" s="6"/>
      <c r="AG223" s="6"/>
      <c r="AH223" s="6"/>
      <c r="AI223" s="27"/>
      <c r="AJ223" s="22"/>
      <c r="AM223" s="1"/>
      <c r="AN223" s="1"/>
      <c r="AO223" s="5"/>
      <c r="AP223" s="5"/>
      <c r="AQ223" s="5"/>
      <c r="AR223" s="16"/>
      <c r="AS223" s="5"/>
      <c r="AT223" s="16"/>
      <c r="AU223" s="5"/>
      <c r="AV223" s="14"/>
      <c r="AW223" s="6"/>
      <c r="AX223" s="4"/>
      <c r="AY223" s="4"/>
      <c r="AZ223" s="5"/>
      <c r="BA223" s="5"/>
      <c r="BB223" s="4"/>
      <c r="BC223" s="16"/>
      <c r="BD223" s="6"/>
      <c r="BE223" s="6"/>
      <c r="BF223" s="6"/>
      <c r="BG223" s="4"/>
      <c r="BH223" s="4"/>
      <c r="BI223" s="5"/>
      <c r="BJ223" s="5"/>
      <c r="BK223" s="4"/>
      <c r="BL223" s="16"/>
      <c r="BM223" s="6"/>
      <c r="BN223" s="6"/>
      <c r="BO223" s="6"/>
      <c r="BP223" s="27"/>
      <c r="BQ223" s="22"/>
      <c r="BS223" s="37"/>
      <c r="BT223" s="1"/>
      <c r="BU223" s="1"/>
      <c r="BV223" s="5"/>
      <c r="BW223" s="5"/>
      <c r="BX223" s="5"/>
      <c r="BY223" s="16"/>
      <c r="BZ223" s="5"/>
      <c r="CA223" s="16"/>
      <c r="CB223" s="5"/>
      <c r="CC223" s="14"/>
      <c r="CD223" s="6"/>
      <c r="CE223" s="4"/>
      <c r="CF223" s="4"/>
      <c r="CG223" s="5"/>
      <c r="CH223" s="5"/>
      <c r="CI223" s="4"/>
      <c r="CJ223" s="16"/>
      <c r="CK223" s="6"/>
      <c r="CL223" s="6"/>
      <c r="CM223" s="6"/>
      <c r="CN223" s="4"/>
      <c r="CO223" s="4"/>
      <c r="CP223" s="5"/>
      <c r="CQ223" s="5"/>
      <c r="CR223" s="4"/>
      <c r="CS223" s="16"/>
      <c r="CT223" s="6"/>
      <c r="CU223" s="6"/>
      <c r="CV223" s="6"/>
      <c r="CW223" s="27"/>
      <c r="CX223" s="22"/>
      <c r="CZ223" s="37"/>
      <c r="DA223" s="1"/>
      <c r="DB223" s="1"/>
      <c r="DC223" s="5"/>
      <c r="DD223" s="5"/>
      <c r="DE223" s="5"/>
      <c r="DF223" s="16"/>
      <c r="DG223" s="5"/>
      <c r="DH223" s="16"/>
      <c r="DI223" s="5"/>
      <c r="DJ223" s="14"/>
      <c r="DK223" s="6"/>
      <c r="DL223" s="4"/>
      <c r="DM223" s="4"/>
      <c r="DN223" s="5"/>
      <c r="DO223" s="5"/>
      <c r="DP223" s="4"/>
      <c r="DQ223" s="16"/>
      <c r="DR223" s="6"/>
      <c r="DS223" s="6"/>
      <c r="DT223" s="6"/>
      <c r="DU223" s="4"/>
      <c r="DV223" s="4"/>
      <c r="DW223" s="5"/>
      <c r="DX223" s="5"/>
      <c r="DY223" s="4"/>
      <c r="DZ223" s="16"/>
      <c r="EA223" s="6"/>
      <c r="EB223" s="6"/>
      <c r="EC223" s="6"/>
      <c r="ED223" s="27"/>
      <c r="EE223" s="22"/>
      <c r="EG223" s="37"/>
      <c r="EH223" s="1"/>
      <c r="EI223" s="1"/>
      <c r="EJ223" s="5"/>
      <c r="EK223" s="5"/>
      <c r="EL223" s="5"/>
      <c r="EM223" s="16"/>
      <c r="EN223" s="5"/>
      <c r="EO223" s="16"/>
      <c r="EP223" s="5"/>
      <c r="EQ223" s="14"/>
      <c r="ER223" s="6"/>
      <c r="ES223" s="4"/>
      <c r="ET223" s="4"/>
      <c r="EU223" s="5"/>
      <c r="EV223" s="5"/>
      <c r="EW223" s="4"/>
      <c r="EX223" s="16"/>
      <c r="EY223" s="6"/>
      <c r="EZ223" s="6"/>
      <c r="FA223" s="6"/>
      <c r="FB223" s="4"/>
      <c r="FC223" s="4"/>
      <c r="FD223" s="5"/>
      <c r="FE223" s="5"/>
      <c r="FF223" s="4"/>
      <c r="FG223" s="16"/>
      <c r="FH223" s="6"/>
      <c r="FI223" s="6"/>
      <c r="FJ223" s="6"/>
      <c r="FK223" s="27"/>
      <c r="FL223" s="22"/>
      <c r="FN223" s="37"/>
    </row>
    <row r="224" spans="6:170" x14ac:dyDescent="0.25">
      <c r="F224" s="1">
        <v>218</v>
      </c>
      <c r="G224" s="1">
        <v>-6.9430934368593098</v>
      </c>
      <c r="H224" s="5">
        <f t="shared" si="340"/>
        <v>-0.72661080549138024</v>
      </c>
      <c r="I224" s="5">
        <f t="shared" si="341"/>
        <v>0.72661080549138024</v>
      </c>
      <c r="J224" s="5">
        <v>-3.2878085970878601</v>
      </c>
      <c r="K224" s="16">
        <f t="shared" si="335"/>
        <v>3287.8085970878601</v>
      </c>
      <c r="L224" s="5">
        <f t="shared" si="336"/>
        <v>7.7058013994246721</v>
      </c>
      <c r="M224" s="16">
        <f t="shared" si="338"/>
        <v>82195.214927196503</v>
      </c>
      <c r="N224" s="5">
        <f t="shared" si="339"/>
        <v>7.7058013994246721</v>
      </c>
      <c r="O224" s="14">
        <f t="shared" si="337"/>
        <v>1.8165270137284507E-2</v>
      </c>
      <c r="P224" s="6">
        <f t="shared" si="342"/>
        <v>0.42420516409543463</v>
      </c>
      <c r="Q224" s="4"/>
      <c r="R224" s="4"/>
      <c r="S224" s="5"/>
      <c r="T224" s="5"/>
      <c r="U224" s="4"/>
      <c r="V224" s="16"/>
      <c r="W224" s="6"/>
      <c r="X224" s="6"/>
      <c r="Y224" s="6"/>
      <c r="Z224" s="4"/>
      <c r="AA224" s="4"/>
      <c r="AB224" s="5"/>
      <c r="AC224" s="5"/>
      <c r="AD224" s="4"/>
      <c r="AE224" s="16"/>
      <c r="AF224" s="6"/>
      <c r="AG224" s="6"/>
      <c r="AH224" s="6"/>
      <c r="AI224" s="27"/>
      <c r="AJ224" s="22"/>
      <c r="AM224" s="1"/>
      <c r="AN224" s="1"/>
      <c r="AO224" s="5"/>
      <c r="AP224" s="5"/>
      <c r="AQ224" s="5"/>
      <c r="AR224" s="16"/>
      <c r="AS224" s="5"/>
      <c r="AT224" s="16"/>
      <c r="AU224" s="5"/>
      <c r="AV224" s="14"/>
      <c r="AW224" s="6"/>
      <c r="AX224" s="4"/>
      <c r="AY224" s="4"/>
      <c r="AZ224" s="5"/>
      <c r="BA224" s="5"/>
      <c r="BB224" s="4"/>
      <c r="BC224" s="16"/>
      <c r="BD224" s="6"/>
      <c r="BE224" s="6"/>
      <c r="BF224" s="6"/>
      <c r="BG224" s="4"/>
      <c r="BH224" s="4"/>
      <c r="BI224" s="5"/>
      <c r="BJ224" s="5"/>
      <c r="BK224" s="4"/>
      <c r="BL224" s="16"/>
      <c r="BM224" s="6"/>
      <c r="BN224" s="6"/>
      <c r="BO224" s="6"/>
      <c r="BP224" s="27"/>
      <c r="BQ224" s="22"/>
      <c r="BS224" s="37"/>
      <c r="BT224" s="1"/>
      <c r="BU224" s="1"/>
      <c r="BV224" s="5"/>
      <c r="BW224" s="5"/>
      <c r="BX224" s="5"/>
      <c r="BY224" s="16"/>
      <c r="BZ224" s="5"/>
      <c r="CA224" s="16"/>
      <c r="CB224" s="5"/>
      <c r="CC224" s="14"/>
      <c r="CD224" s="6"/>
      <c r="CE224" s="4"/>
      <c r="CF224" s="4"/>
      <c r="CG224" s="5"/>
      <c r="CH224" s="5"/>
      <c r="CI224" s="4"/>
      <c r="CJ224" s="16"/>
      <c r="CK224" s="6"/>
      <c r="CL224" s="6"/>
      <c r="CM224" s="6"/>
      <c r="CN224" s="4"/>
      <c r="CO224" s="4"/>
      <c r="CP224" s="5"/>
      <c r="CQ224" s="5"/>
      <c r="CR224" s="4"/>
      <c r="CS224" s="16"/>
      <c r="CT224" s="6"/>
      <c r="CU224" s="6"/>
      <c r="CV224" s="6"/>
      <c r="CW224" s="27"/>
      <c r="CX224" s="22"/>
      <c r="CZ224" s="37"/>
      <c r="DA224" s="1"/>
      <c r="DB224" s="1"/>
      <c r="DC224" s="5"/>
      <c r="DD224" s="5"/>
      <c r="DE224" s="5"/>
      <c r="DF224" s="16"/>
      <c r="DG224" s="5"/>
      <c r="DH224" s="16"/>
      <c r="DI224" s="5"/>
      <c r="DJ224" s="14"/>
      <c r="DK224" s="6"/>
      <c r="DL224" s="4"/>
      <c r="DM224" s="4"/>
      <c r="DN224" s="5"/>
      <c r="DO224" s="5"/>
      <c r="DP224" s="4"/>
      <c r="DQ224" s="16"/>
      <c r="DR224" s="6"/>
      <c r="DS224" s="6"/>
      <c r="DT224" s="6"/>
      <c r="DU224" s="4"/>
      <c r="DV224" s="4"/>
      <c r="DW224" s="5"/>
      <c r="DX224" s="5"/>
      <c r="DY224" s="4"/>
      <c r="DZ224" s="16"/>
      <c r="EA224" s="6"/>
      <c r="EB224" s="6"/>
      <c r="EC224" s="6"/>
      <c r="ED224" s="27"/>
      <c r="EE224" s="22"/>
      <c r="EG224" s="37"/>
      <c r="EH224" s="1"/>
      <c r="EI224" s="1"/>
      <c r="EJ224" s="5"/>
      <c r="EK224" s="5"/>
      <c r="EL224" s="5"/>
      <c r="EM224" s="16"/>
      <c r="EN224" s="5"/>
      <c r="EO224" s="16"/>
      <c r="EP224" s="5"/>
      <c r="EQ224" s="14"/>
      <c r="ER224" s="6"/>
      <c r="ES224" s="4"/>
      <c r="ET224" s="4"/>
      <c r="EU224" s="5"/>
      <c r="EV224" s="5"/>
      <c r="EW224" s="4"/>
      <c r="EX224" s="16"/>
      <c r="EY224" s="6"/>
      <c r="EZ224" s="6"/>
      <c r="FA224" s="6"/>
      <c r="FB224" s="4"/>
      <c r="FC224" s="4"/>
      <c r="FD224" s="5"/>
      <c r="FE224" s="5"/>
      <c r="FF224" s="4"/>
      <c r="FG224" s="16"/>
      <c r="FH224" s="6"/>
      <c r="FI224" s="6"/>
      <c r="FJ224" s="6"/>
      <c r="FK224" s="27"/>
      <c r="FL224" s="22"/>
      <c r="FN224" s="37"/>
    </row>
    <row r="225" spans="6:170" x14ac:dyDescent="0.25">
      <c r="F225" s="1">
        <v>219</v>
      </c>
      <c r="G225" s="1">
        <v>-6.9464897375088999</v>
      </c>
      <c r="H225" s="5">
        <f t="shared" si="340"/>
        <v>-0.73000710614097031</v>
      </c>
      <c r="I225" s="5">
        <f t="shared" si="341"/>
        <v>0.73000710614097031</v>
      </c>
      <c r="J225" s="5">
        <v>-3.31731997430325</v>
      </c>
      <c r="K225" s="16">
        <f t="shared" si="335"/>
        <v>3317.3199743032501</v>
      </c>
      <c r="L225" s="5">
        <f t="shared" si="336"/>
        <v>7.7749686897732424</v>
      </c>
      <c r="M225" s="16">
        <f t="shared" si="338"/>
        <v>82932.999357581255</v>
      </c>
      <c r="N225" s="5">
        <f t="shared" si="339"/>
        <v>7.7749686897732433</v>
      </c>
      <c r="O225" s="14">
        <f t="shared" si="337"/>
        <v>1.8250177653524258E-2</v>
      </c>
      <c r="P225" s="6">
        <f t="shared" si="342"/>
        <v>0.42602153455047781</v>
      </c>
      <c r="Q225" s="4"/>
      <c r="R225" s="4"/>
      <c r="S225" s="5"/>
      <c r="T225" s="5"/>
      <c r="U225" s="4"/>
      <c r="V225" s="16"/>
      <c r="W225" s="6"/>
      <c r="X225" s="6"/>
      <c r="Y225" s="6"/>
      <c r="Z225" s="4"/>
      <c r="AA225" s="4"/>
      <c r="AB225" s="5"/>
      <c r="AC225" s="5"/>
      <c r="AD225" s="4"/>
      <c r="AE225" s="16"/>
      <c r="AF225" s="6"/>
      <c r="AG225" s="6"/>
      <c r="AH225" s="6"/>
      <c r="AI225" s="27"/>
      <c r="AJ225" s="22"/>
      <c r="AM225" s="1"/>
      <c r="AN225" s="1"/>
      <c r="AO225" s="5"/>
      <c r="AP225" s="5"/>
      <c r="AQ225" s="5"/>
      <c r="AR225" s="16"/>
      <c r="AS225" s="5"/>
      <c r="AT225" s="16"/>
      <c r="AU225" s="5"/>
      <c r="AV225" s="14"/>
      <c r="AW225" s="6"/>
      <c r="AX225" s="4"/>
      <c r="AY225" s="4"/>
      <c r="AZ225" s="5"/>
      <c r="BA225" s="5"/>
      <c r="BB225" s="4"/>
      <c r="BC225" s="16"/>
      <c r="BD225" s="6"/>
      <c r="BE225" s="6"/>
      <c r="BF225" s="6"/>
      <c r="BG225" s="4"/>
      <c r="BH225" s="4"/>
      <c r="BI225" s="5"/>
      <c r="BJ225" s="5"/>
      <c r="BK225" s="4"/>
      <c r="BL225" s="16"/>
      <c r="BM225" s="6"/>
      <c r="BN225" s="6"/>
      <c r="BO225" s="6"/>
      <c r="BP225" s="27"/>
      <c r="BQ225" s="22"/>
      <c r="BS225" s="37"/>
      <c r="BT225" s="1"/>
      <c r="BU225" s="1"/>
      <c r="BV225" s="5"/>
      <c r="BW225" s="5"/>
      <c r="BX225" s="5"/>
      <c r="BY225" s="16"/>
      <c r="BZ225" s="5"/>
      <c r="CA225" s="16"/>
      <c r="CB225" s="5"/>
      <c r="CC225" s="14"/>
      <c r="CD225" s="6"/>
      <c r="CE225" s="4"/>
      <c r="CF225" s="4"/>
      <c r="CG225" s="5"/>
      <c r="CH225" s="5"/>
      <c r="CI225" s="4"/>
      <c r="CJ225" s="16"/>
      <c r="CK225" s="6"/>
      <c r="CL225" s="6"/>
      <c r="CM225" s="6"/>
      <c r="CN225" s="4"/>
      <c r="CO225" s="4"/>
      <c r="CP225" s="5"/>
      <c r="CQ225" s="5"/>
      <c r="CR225" s="4"/>
      <c r="CS225" s="16"/>
      <c r="CT225" s="6"/>
      <c r="CU225" s="6"/>
      <c r="CV225" s="6"/>
      <c r="CW225" s="27"/>
      <c r="CX225" s="22"/>
      <c r="CZ225" s="37"/>
      <c r="DA225" s="1"/>
      <c r="DB225" s="1"/>
      <c r="DC225" s="5"/>
      <c r="DD225" s="5"/>
      <c r="DE225" s="5"/>
      <c r="DF225" s="16"/>
      <c r="DG225" s="5"/>
      <c r="DH225" s="16"/>
      <c r="DI225" s="5"/>
      <c r="DJ225" s="14"/>
      <c r="DK225" s="6"/>
      <c r="DL225" s="4"/>
      <c r="DM225" s="4"/>
      <c r="DN225" s="5"/>
      <c r="DO225" s="5"/>
      <c r="DP225" s="4"/>
      <c r="DQ225" s="16"/>
      <c r="DR225" s="6"/>
      <c r="DS225" s="6"/>
      <c r="DT225" s="6"/>
      <c r="DU225" s="4"/>
      <c r="DV225" s="4"/>
      <c r="DW225" s="5"/>
      <c r="DX225" s="5"/>
      <c r="DY225" s="4"/>
      <c r="DZ225" s="16"/>
      <c r="EA225" s="6"/>
      <c r="EB225" s="6"/>
      <c r="EC225" s="6"/>
      <c r="ED225" s="27"/>
      <c r="EE225" s="22"/>
      <c r="EG225" s="37"/>
      <c r="EH225" s="1"/>
      <c r="EI225" s="1"/>
      <c r="EJ225" s="5"/>
      <c r="EK225" s="5"/>
      <c r="EL225" s="5"/>
      <c r="EM225" s="16"/>
      <c r="EN225" s="5"/>
      <c r="EO225" s="16"/>
      <c r="EP225" s="5"/>
      <c r="EQ225" s="14"/>
      <c r="ER225" s="6"/>
      <c r="ES225" s="4"/>
      <c r="ET225" s="4"/>
      <c r="EU225" s="5"/>
      <c r="EV225" s="5"/>
      <c r="EW225" s="4"/>
      <c r="EX225" s="16"/>
      <c r="EY225" s="6"/>
      <c r="EZ225" s="6"/>
      <c r="FA225" s="6"/>
      <c r="FB225" s="4"/>
      <c r="FC225" s="4"/>
      <c r="FD225" s="5"/>
      <c r="FE225" s="5"/>
      <c r="FF225" s="4"/>
      <c r="FG225" s="16"/>
      <c r="FH225" s="6"/>
      <c r="FI225" s="6"/>
      <c r="FJ225" s="6"/>
      <c r="FK225" s="27"/>
      <c r="FL225" s="22"/>
      <c r="FN225" s="37"/>
    </row>
    <row r="226" spans="6:170" x14ac:dyDescent="0.25">
      <c r="F226" s="1">
        <v>220</v>
      </c>
      <c r="G226" s="1">
        <v>-6.9498799845616697</v>
      </c>
      <c r="H226" s="5">
        <f t="shared" si="340"/>
        <v>-0.73339735319374011</v>
      </c>
      <c r="I226" s="5">
        <f t="shared" si="341"/>
        <v>0.73339735319374011</v>
      </c>
      <c r="J226" s="5">
        <v>-3.3469848334789298</v>
      </c>
      <c r="K226" s="16">
        <f t="shared" si="335"/>
        <v>3346.9848334789299</v>
      </c>
      <c r="L226" s="5">
        <f t="shared" si="336"/>
        <v>7.8444957034662419</v>
      </c>
      <c r="M226" s="16">
        <f t="shared" si="338"/>
        <v>83674.620836973249</v>
      </c>
      <c r="N226" s="5">
        <f t="shared" si="339"/>
        <v>7.8444957034662428</v>
      </c>
      <c r="O226" s="14">
        <f t="shared" si="337"/>
        <v>1.8334933829843504E-2</v>
      </c>
      <c r="P226" s="6">
        <f t="shared" si="342"/>
        <v>0.42784423310532327</v>
      </c>
      <c r="Q226" s="4"/>
      <c r="R226" s="4"/>
      <c r="S226" s="5"/>
      <c r="T226" s="5"/>
      <c r="U226" s="4"/>
      <c r="V226" s="16"/>
      <c r="W226" s="6"/>
      <c r="X226" s="6"/>
      <c r="Y226" s="6"/>
      <c r="Z226" s="4"/>
      <c r="AA226" s="4"/>
      <c r="AB226" s="5"/>
      <c r="AC226" s="5"/>
      <c r="AD226" s="4"/>
      <c r="AE226" s="16"/>
      <c r="AF226" s="6"/>
      <c r="AG226" s="6"/>
      <c r="AH226" s="6"/>
      <c r="AI226" s="27"/>
      <c r="AJ226" s="22"/>
      <c r="AM226" s="1"/>
      <c r="AN226" s="1"/>
      <c r="AO226" s="5"/>
      <c r="AP226" s="5"/>
      <c r="AQ226" s="5"/>
      <c r="AR226" s="16"/>
      <c r="AS226" s="5"/>
      <c r="AT226" s="16"/>
      <c r="AU226" s="5"/>
      <c r="AV226" s="14"/>
      <c r="AW226" s="6"/>
      <c r="AX226" s="4"/>
      <c r="AY226" s="4"/>
      <c r="AZ226" s="5"/>
      <c r="BA226" s="5"/>
      <c r="BB226" s="4"/>
      <c r="BC226" s="16"/>
      <c r="BD226" s="6"/>
      <c r="BE226" s="6"/>
      <c r="BF226" s="6"/>
      <c r="BG226" s="4"/>
      <c r="BH226" s="4"/>
      <c r="BI226" s="5"/>
      <c r="BJ226" s="5"/>
      <c r="BK226" s="4"/>
      <c r="BL226" s="16"/>
      <c r="BM226" s="6"/>
      <c r="BN226" s="6"/>
      <c r="BO226" s="6"/>
      <c r="BP226" s="27"/>
      <c r="BQ226" s="22"/>
      <c r="BS226" s="37"/>
      <c r="BT226" s="1"/>
      <c r="BU226" s="1"/>
      <c r="BV226" s="5"/>
      <c r="BW226" s="5"/>
      <c r="BX226" s="5"/>
      <c r="BY226" s="16"/>
      <c r="BZ226" s="5"/>
      <c r="CA226" s="16"/>
      <c r="CB226" s="5"/>
      <c r="CC226" s="14"/>
      <c r="CD226" s="6"/>
      <c r="CE226" s="4"/>
      <c r="CF226" s="4"/>
      <c r="CG226" s="5"/>
      <c r="CH226" s="5"/>
      <c r="CI226" s="4"/>
      <c r="CJ226" s="16"/>
      <c r="CK226" s="6"/>
      <c r="CL226" s="6"/>
      <c r="CM226" s="6"/>
      <c r="CN226" s="4"/>
      <c r="CO226" s="4"/>
      <c r="CP226" s="5"/>
      <c r="CQ226" s="5"/>
      <c r="CR226" s="4"/>
      <c r="CS226" s="16"/>
      <c r="CT226" s="6"/>
      <c r="CU226" s="6"/>
      <c r="CV226" s="6"/>
      <c r="CW226" s="27"/>
      <c r="CX226" s="22"/>
      <c r="CZ226" s="37"/>
      <c r="DA226" s="1"/>
      <c r="DB226" s="1"/>
      <c r="DC226" s="5"/>
      <c r="DD226" s="5"/>
      <c r="DE226" s="5"/>
      <c r="DF226" s="16"/>
      <c r="DG226" s="5"/>
      <c r="DH226" s="16"/>
      <c r="DI226" s="5"/>
      <c r="DJ226" s="14"/>
      <c r="DK226" s="6"/>
      <c r="DL226" s="4"/>
      <c r="DM226" s="4"/>
      <c r="DN226" s="5"/>
      <c r="DO226" s="5"/>
      <c r="DP226" s="4"/>
      <c r="DQ226" s="16"/>
      <c r="DR226" s="6"/>
      <c r="DS226" s="6"/>
      <c r="DT226" s="6"/>
      <c r="DU226" s="4"/>
      <c r="DV226" s="4"/>
      <c r="DW226" s="5"/>
      <c r="DX226" s="5"/>
      <c r="DY226" s="4"/>
      <c r="DZ226" s="16"/>
      <c r="EA226" s="6"/>
      <c r="EB226" s="6"/>
      <c r="EC226" s="6"/>
      <c r="ED226" s="27"/>
      <c r="EE226" s="22"/>
      <c r="EG226" s="37"/>
      <c r="EH226" s="1"/>
      <c r="EI226" s="1"/>
      <c r="EJ226" s="5"/>
      <c r="EK226" s="5"/>
      <c r="EL226" s="5"/>
      <c r="EM226" s="16"/>
      <c r="EN226" s="5"/>
      <c r="EO226" s="16"/>
      <c r="EP226" s="5"/>
      <c r="EQ226" s="14"/>
      <c r="ER226" s="6"/>
      <c r="ES226" s="4"/>
      <c r="ET226" s="4"/>
      <c r="EU226" s="5"/>
      <c r="EV226" s="5"/>
      <c r="EW226" s="4"/>
      <c r="EX226" s="16"/>
      <c r="EY226" s="6"/>
      <c r="EZ226" s="6"/>
      <c r="FA226" s="6"/>
      <c r="FB226" s="4"/>
      <c r="FC226" s="4"/>
      <c r="FD226" s="5"/>
      <c r="FE226" s="5"/>
      <c r="FF226" s="4"/>
      <c r="FG226" s="16"/>
      <c r="FH226" s="6"/>
      <c r="FI226" s="6"/>
      <c r="FJ226" s="6"/>
      <c r="FK226" s="27"/>
      <c r="FL226" s="22"/>
      <c r="FN226" s="37"/>
    </row>
    <row r="227" spans="6:170" x14ac:dyDescent="0.25">
      <c r="F227" s="1">
        <v>221</v>
      </c>
      <c r="G227" s="1">
        <v>-6.9529744901264596</v>
      </c>
      <c r="H227" s="5">
        <f t="shared" si="340"/>
        <v>-0.73649185875853007</v>
      </c>
      <c r="I227" s="5">
        <f t="shared" si="341"/>
        <v>0.73649185875853007</v>
      </c>
      <c r="J227" s="5">
        <v>-3.3737469464540499</v>
      </c>
      <c r="K227" s="16">
        <f t="shared" si="335"/>
        <v>3373.74694645405</v>
      </c>
      <c r="L227" s="5">
        <f t="shared" si="336"/>
        <v>7.9072194057516789</v>
      </c>
      <c r="M227" s="16">
        <f t="shared" si="338"/>
        <v>84343.673661351248</v>
      </c>
      <c r="N227" s="5">
        <f t="shared" si="339"/>
        <v>7.9072194057516798</v>
      </c>
      <c r="O227" s="14">
        <f t="shared" si="337"/>
        <v>1.8412296468963252E-2</v>
      </c>
      <c r="P227" s="6">
        <f t="shared" si="342"/>
        <v>0.42945318738922705</v>
      </c>
      <c r="Q227" s="4"/>
      <c r="R227" s="4"/>
      <c r="S227" s="5"/>
      <c r="T227" s="5"/>
      <c r="U227" s="4"/>
      <c r="V227" s="16"/>
      <c r="W227" s="6"/>
      <c r="X227" s="6"/>
      <c r="Y227" s="6"/>
      <c r="Z227" s="4"/>
      <c r="AA227" s="4"/>
      <c r="AB227" s="5"/>
      <c r="AC227" s="5"/>
      <c r="AD227" s="4"/>
      <c r="AE227" s="16"/>
      <c r="AF227" s="6"/>
      <c r="AG227" s="6"/>
      <c r="AH227" s="6"/>
      <c r="AI227" s="27"/>
      <c r="AJ227" s="22"/>
      <c r="AM227" s="1"/>
      <c r="AN227" s="1"/>
      <c r="AO227" s="5"/>
      <c r="AP227" s="5"/>
      <c r="AQ227" s="5"/>
      <c r="AR227" s="16"/>
      <c r="AS227" s="5"/>
      <c r="AT227" s="16"/>
      <c r="AU227" s="5"/>
      <c r="AV227" s="14"/>
      <c r="AW227" s="6"/>
      <c r="AX227" s="4"/>
      <c r="AY227" s="4"/>
      <c r="AZ227" s="5"/>
      <c r="BA227" s="5"/>
      <c r="BB227" s="4"/>
      <c r="BC227" s="16"/>
      <c r="BD227" s="6"/>
      <c r="BE227" s="6"/>
      <c r="BF227" s="6"/>
      <c r="BG227" s="4"/>
      <c r="BH227" s="4"/>
      <c r="BI227" s="5"/>
      <c r="BJ227" s="5"/>
      <c r="BK227" s="4"/>
      <c r="BL227" s="16"/>
      <c r="BM227" s="6"/>
      <c r="BN227" s="6"/>
      <c r="BO227" s="6"/>
      <c r="BP227" s="27"/>
      <c r="BQ227" s="22"/>
      <c r="BS227" s="37"/>
      <c r="BT227" s="1"/>
      <c r="BU227" s="1"/>
      <c r="BV227" s="5"/>
      <c r="BW227" s="5"/>
      <c r="BX227" s="5"/>
      <c r="BY227" s="16"/>
      <c r="BZ227" s="5"/>
      <c r="CA227" s="16"/>
      <c r="CB227" s="5"/>
      <c r="CC227" s="14"/>
      <c r="CD227" s="6"/>
      <c r="CE227" s="4"/>
      <c r="CF227" s="4"/>
      <c r="CG227" s="5"/>
      <c r="CH227" s="5"/>
      <c r="CI227" s="4"/>
      <c r="CJ227" s="16"/>
      <c r="CK227" s="6"/>
      <c r="CL227" s="6"/>
      <c r="CM227" s="6"/>
      <c r="CN227" s="4"/>
      <c r="CO227" s="4"/>
      <c r="CP227" s="5"/>
      <c r="CQ227" s="5"/>
      <c r="CR227" s="4"/>
      <c r="CS227" s="16"/>
      <c r="CT227" s="6"/>
      <c r="CU227" s="6"/>
      <c r="CV227" s="6"/>
      <c r="CW227" s="27"/>
      <c r="CX227" s="22"/>
      <c r="CZ227" s="37"/>
      <c r="DA227" s="1"/>
      <c r="DB227" s="1"/>
      <c r="DC227" s="5"/>
      <c r="DD227" s="5"/>
      <c r="DE227" s="5"/>
      <c r="DF227" s="16"/>
      <c r="DG227" s="5"/>
      <c r="DH227" s="16"/>
      <c r="DI227" s="5"/>
      <c r="DJ227" s="14"/>
      <c r="DK227" s="6"/>
      <c r="DL227" s="4"/>
      <c r="DM227" s="4"/>
      <c r="DN227" s="5"/>
      <c r="DO227" s="5"/>
      <c r="DP227" s="4"/>
      <c r="DQ227" s="16"/>
      <c r="DR227" s="6"/>
      <c r="DS227" s="6"/>
      <c r="DT227" s="6"/>
      <c r="DU227" s="4"/>
      <c r="DV227" s="4"/>
      <c r="DW227" s="5"/>
      <c r="DX227" s="5"/>
      <c r="DY227" s="4"/>
      <c r="DZ227" s="16"/>
      <c r="EA227" s="6"/>
      <c r="EB227" s="6"/>
      <c r="EC227" s="6"/>
      <c r="ED227" s="27"/>
      <c r="EE227" s="22"/>
      <c r="EG227" s="37"/>
      <c r="EH227" s="1"/>
      <c r="EI227" s="1"/>
      <c r="EJ227" s="5"/>
      <c r="EK227" s="5"/>
      <c r="EL227" s="5"/>
      <c r="EM227" s="16"/>
      <c r="EN227" s="5"/>
      <c r="EO227" s="16"/>
      <c r="EP227" s="5"/>
      <c r="EQ227" s="14"/>
      <c r="ER227" s="6"/>
      <c r="ES227" s="4"/>
      <c r="ET227" s="4"/>
      <c r="EU227" s="5"/>
      <c r="EV227" s="5"/>
      <c r="EW227" s="4"/>
      <c r="EX227" s="16"/>
      <c r="EY227" s="6"/>
      <c r="EZ227" s="6"/>
      <c r="FA227" s="6"/>
      <c r="FB227" s="4"/>
      <c r="FC227" s="4"/>
      <c r="FD227" s="5"/>
      <c r="FE227" s="5"/>
      <c r="FF227" s="4"/>
      <c r="FG227" s="16"/>
      <c r="FH227" s="6"/>
      <c r="FI227" s="6"/>
      <c r="FJ227" s="6"/>
      <c r="FK227" s="27"/>
      <c r="FL227" s="22"/>
      <c r="FN227" s="37"/>
    </row>
    <row r="228" spans="6:170" x14ac:dyDescent="0.25">
      <c r="F228" s="1">
        <v>222</v>
      </c>
      <c r="G228" s="1">
        <v>-6.9563378685225503</v>
      </c>
      <c r="H228" s="5">
        <f t="shared" si="340"/>
        <v>-0.73985523715462076</v>
      </c>
      <c r="I228" s="5">
        <f t="shared" si="341"/>
        <v>0.73985523715462076</v>
      </c>
      <c r="J228" s="5">
        <v>-3.4050764515996002</v>
      </c>
      <c r="K228" s="16">
        <f t="shared" si="335"/>
        <v>3405.0764515996002</v>
      </c>
      <c r="L228" s="5">
        <f t="shared" si="336"/>
        <v>7.980647933436563</v>
      </c>
      <c r="M228" s="16">
        <f t="shared" si="338"/>
        <v>85126.911289990006</v>
      </c>
      <c r="N228" s="5">
        <f t="shared" si="339"/>
        <v>7.9806479334365639</v>
      </c>
      <c r="O228" s="14">
        <f t="shared" si="337"/>
        <v>1.8496380928865519E-2</v>
      </c>
      <c r="P228" s="6">
        <f t="shared" si="342"/>
        <v>0.43147078145335638</v>
      </c>
      <c r="Q228" s="4"/>
      <c r="R228" s="4"/>
      <c r="S228" s="5"/>
      <c r="T228" s="5"/>
      <c r="U228" s="4"/>
      <c r="V228" s="16"/>
      <c r="W228" s="6"/>
      <c r="X228" s="6"/>
      <c r="Y228" s="6"/>
      <c r="Z228" s="4"/>
      <c r="AA228" s="4"/>
      <c r="AB228" s="5"/>
      <c r="AC228" s="5"/>
      <c r="AD228" s="4"/>
      <c r="AE228" s="16"/>
      <c r="AF228" s="6"/>
      <c r="AG228" s="6"/>
      <c r="AH228" s="6"/>
      <c r="AI228" s="27"/>
      <c r="AJ228" s="22"/>
      <c r="AM228" s="1"/>
      <c r="AN228" s="1"/>
      <c r="AO228" s="5"/>
      <c r="AP228" s="5"/>
      <c r="AQ228" s="5"/>
      <c r="AR228" s="16"/>
      <c r="AS228" s="5"/>
      <c r="AT228" s="16"/>
      <c r="AU228" s="5"/>
      <c r="AV228" s="14"/>
      <c r="AW228" s="6"/>
      <c r="AX228" s="4"/>
      <c r="AY228" s="4"/>
      <c r="AZ228" s="5"/>
      <c r="BA228" s="5"/>
      <c r="BB228" s="4"/>
      <c r="BC228" s="16"/>
      <c r="BD228" s="6"/>
      <c r="BE228" s="6"/>
      <c r="BF228" s="6"/>
      <c r="BG228" s="4"/>
      <c r="BH228" s="4"/>
      <c r="BI228" s="5"/>
      <c r="BJ228" s="5"/>
      <c r="BK228" s="4"/>
      <c r="BL228" s="16"/>
      <c r="BM228" s="6"/>
      <c r="BN228" s="6"/>
      <c r="BO228" s="6"/>
      <c r="BP228" s="27"/>
      <c r="BQ228" s="22"/>
      <c r="BS228" s="37"/>
      <c r="BT228" s="1"/>
      <c r="BU228" s="1"/>
      <c r="BV228" s="5"/>
      <c r="BW228" s="5"/>
      <c r="BX228" s="5"/>
      <c r="BY228" s="16"/>
      <c r="BZ228" s="5"/>
      <c r="CA228" s="16"/>
      <c r="CB228" s="5"/>
      <c r="CC228" s="14"/>
      <c r="CD228" s="6"/>
      <c r="CE228" s="4"/>
      <c r="CF228" s="4"/>
      <c r="CG228" s="5"/>
      <c r="CH228" s="5"/>
      <c r="CI228" s="4"/>
      <c r="CJ228" s="16"/>
      <c r="CK228" s="6"/>
      <c r="CL228" s="6"/>
      <c r="CM228" s="6"/>
      <c r="CN228" s="4"/>
      <c r="CO228" s="4"/>
      <c r="CP228" s="5"/>
      <c r="CQ228" s="5"/>
      <c r="CR228" s="4"/>
      <c r="CS228" s="16"/>
      <c r="CT228" s="6"/>
      <c r="CU228" s="6"/>
      <c r="CV228" s="6"/>
      <c r="CW228" s="27"/>
      <c r="CX228" s="22"/>
      <c r="CZ228" s="37"/>
      <c r="DA228" s="1"/>
      <c r="DB228" s="1"/>
      <c r="DC228" s="5"/>
      <c r="DD228" s="5"/>
      <c r="DE228" s="5"/>
      <c r="DF228" s="16"/>
      <c r="DG228" s="5"/>
      <c r="DH228" s="16"/>
      <c r="DI228" s="5"/>
      <c r="DJ228" s="14"/>
      <c r="DK228" s="6"/>
      <c r="DL228" s="4"/>
      <c r="DM228" s="4"/>
      <c r="DN228" s="5"/>
      <c r="DO228" s="5"/>
      <c r="DP228" s="4"/>
      <c r="DQ228" s="16"/>
      <c r="DR228" s="6"/>
      <c r="DS228" s="6"/>
      <c r="DT228" s="6"/>
      <c r="DU228" s="4"/>
      <c r="DV228" s="4"/>
      <c r="DW228" s="5"/>
      <c r="DX228" s="5"/>
      <c r="DY228" s="4"/>
      <c r="DZ228" s="16"/>
      <c r="EA228" s="6"/>
      <c r="EB228" s="6"/>
      <c r="EC228" s="6"/>
      <c r="ED228" s="27"/>
      <c r="EE228" s="22"/>
      <c r="EG228" s="37"/>
      <c r="EH228" s="1"/>
      <c r="EI228" s="1"/>
      <c r="EJ228" s="5"/>
      <c r="EK228" s="5"/>
      <c r="EL228" s="5"/>
      <c r="EM228" s="16"/>
      <c r="EN228" s="5"/>
      <c r="EO228" s="16"/>
      <c r="EP228" s="5"/>
      <c r="EQ228" s="14"/>
      <c r="ER228" s="6"/>
      <c r="ES228" s="4"/>
      <c r="ET228" s="4"/>
      <c r="EU228" s="5"/>
      <c r="EV228" s="5"/>
      <c r="EW228" s="4"/>
      <c r="EX228" s="16"/>
      <c r="EY228" s="6"/>
      <c r="EZ228" s="6"/>
      <c r="FA228" s="6"/>
      <c r="FB228" s="4"/>
      <c r="FC228" s="4"/>
      <c r="FD228" s="5"/>
      <c r="FE228" s="5"/>
      <c r="FF228" s="4"/>
      <c r="FG228" s="16"/>
      <c r="FH228" s="6"/>
      <c r="FI228" s="6"/>
      <c r="FJ228" s="6"/>
      <c r="FK228" s="27"/>
      <c r="FL228" s="22"/>
      <c r="FN228" s="37"/>
    </row>
    <row r="229" spans="6:170" x14ac:dyDescent="0.25">
      <c r="F229" s="1">
        <v>223</v>
      </c>
      <c r="G229" s="1">
        <v>-6.95992392614954</v>
      </c>
      <c r="H229" s="5">
        <f t="shared" si="340"/>
        <v>-0.74344129478161047</v>
      </c>
      <c r="I229" s="5">
        <f t="shared" si="341"/>
        <v>0.74344129478161047</v>
      </c>
      <c r="J229" s="5">
        <v>-3.4419206902384798</v>
      </c>
      <c r="K229" s="16">
        <f t="shared" si="335"/>
        <v>3441.9206902384799</v>
      </c>
      <c r="L229" s="5">
        <f t="shared" si="336"/>
        <v>8.0670016177464365</v>
      </c>
      <c r="M229" s="16">
        <f t="shared" si="338"/>
        <v>86048.017255961997</v>
      </c>
      <c r="N229" s="5">
        <f t="shared" si="339"/>
        <v>8.0670016177464383</v>
      </c>
      <c r="O229" s="14">
        <f t="shared" si="337"/>
        <v>1.8586032369540262E-2</v>
      </c>
      <c r="P229" s="6">
        <f t="shared" si="342"/>
        <v>0.4340357025831425</v>
      </c>
      <c r="Q229" s="4"/>
      <c r="R229" s="4"/>
      <c r="S229" s="5"/>
      <c r="T229" s="5"/>
      <c r="U229" s="4"/>
      <c r="V229" s="16"/>
      <c r="W229" s="6"/>
      <c r="X229" s="6"/>
      <c r="Y229" s="6"/>
      <c r="Z229" s="4"/>
      <c r="AA229" s="4"/>
      <c r="AB229" s="5"/>
      <c r="AC229" s="5"/>
      <c r="AD229" s="4"/>
      <c r="AE229" s="16"/>
      <c r="AF229" s="6"/>
      <c r="AG229" s="6"/>
      <c r="AH229" s="6"/>
      <c r="AI229" s="27"/>
      <c r="AJ229" s="22"/>
      <c r="AM229" s="1"/>
      <c r="AN229" s="1"/>
      <c r="AO229" s="5"/>
      <c r="AP229" s="5"/>
      <c r="AQ229" s="5"/>
      <c r="AR229" s="16"/>
      <c r="AS229" s="5"/>
      <c r="AT229" s="16"/>
      <c r="AU229" s="5"/>
      <c r="AV229" s="14"/>
      <c r="AW229" s="6"/>
      <c r="AX229" s="4"/>
      <c r="AY229" s="4"/>
      <c r="AZ229" s="5"/>
      <c r="BA229" s="5"/>
      <c r="BB229" s="4"/>
      <c r="BC229" s="16"/>
      <c r="BD229" s="6"/>
      <c r="BE229" s="6"/>
      <c r="BF229" s="6"/>
      <c r="BG229" s="4"/>
      <c r="BH229" s="4"/>
      <c r="BI229" s="5"/>
      <c r="BJ229" s="5"/>
      <c r="BK229" s="4"/>
      <c r="BL229" s="16"/>
      <c r="BM229" s="6"/>
      <c r="BN229" s="6"/>
      <c r="BO229" s="6"/>
      <c r="BP229" s="27"/>
      <c r="BQ229" s="22"/>
      <c r="BS229" s="37"/>
      <c r="BT229" s="1"/>
      <c r="BU229" s="1"/>
      <c r="BV229" s="5"/>
      <c r="BW229" s="5"/>
      <c r="BX229" s="5"/>
      <c r="BY229" s="16"/>
      <c r="BZ229" s="5"/>
      <c r="CA229" s="16"/>
      <c r="CB229" s="5"/>
      <c r="CC229" s="14"/>
      <c r="CD229" s="6"/>
      <c r="CE229" s="4"/>
      <c r="CF229" s="4"/>
      <c r="CG229" s="5"/>
      <c r="CH229" s="5"/>
      <c r="CI229" s="4"/>
      <c r="CJ229" s="16"/>
      <c r="CK229" s="6"/>
      <c r="CL229" s="6"/>
      <c r="CM229" s="6"/>
      <c r="CN229" s="4"/>
      <c r="CO229" s="4"/>
      <c r="CP229" s="5"/>
      <c r="CQ229" s="5"/>
      <c r="CR229" s="4"/>
      <c r="CS229" s="16"/>
      <c r="CT229" s="6"/>
      <c r="CU229" s="6"/>
      <c r="CV229" s="6"/>
      <c r="CW229" s="27"/>
      <c r="CX229" s="22"/>
      <c r="CZ229" s="37"/>
      <c r="DA229" s="1"/>
      <c r="DB229" s="1"/>
      <c r="DC229" s="5"/>
      <c r="DD229" s="5"/>
      <c r="DE229" s="5"/>
      <c r="DF229" s="16"/>
      <c r="DG229" s="5"/>
      <c r="DH229" s="16"/>
      <c r="DI229" s="5"/>
      <c r="DJ229" s="14"/>
      <c r="DK229" s="6"/>
      <c r="DL229" s="4"/>
      <c r="DM229" s="4"/>
      <c r="DN229" s="5"/>
      <c r="DO229" s="5"/>
      <c r="DP229" s="4"/>
      <c r="DQ229" s="16"/>
      <c r="DR229" s="6"/>
      <c r="DS229" s="6"/>
      <c r="DT229" s="6"/>
      <c r="DU229" s="4"/>
      <c r="DV229" s="4"/>
      <c r="DW229" s="5"/>
      <c r="DX229" s="5"/>
      <c r="DY229" s="4"/>
      <c r="DZ229" s="16"/>
      <c r="EA229" s="6"/>
      <c r="EB229" s="6"/>
      <c r="EC229" s="6"/>
      <c r="ED229" s="27"/>
      <c r="EE229" s="22"/>
      <c r="EG229" s="37"/>
      <c r="EH229" s="1"/>
      <c r="EI229" s="1"/>
      <c r="EJ229" s="5"/>
      <c r="EK229" s="5"/>
      <c r="EL229" s="5"/>
      <c r="EM229" s="16"/>
      <c r="EN229" s="5"/>
      <c r="EO229" s="16"/>
      <c r="EP229" s="5"/>
      <c r="EQ229" s="14"/>
      <c r="ER229" s="6"/>
      <c r="ES229" s="4"/>
      <c r="ET229" s="4"/>
      <c r="EU229" s="5"/>
      <c r="EV229" s="5"/>
      <c r="EW229" s="4"/>
      <c r="EX229" s="16"/>
      <c r="EY229" s="6"/>
      <c r="EZ229" s="6"/>
      <c r="FA229" s="6"/>
      <c r="FB229" s="4"/>
      <c r="FC229" s="4"/>
      <c r="FD229" s="5"/>
      <c r="FE229" s="5"/>
      <c r="FF229" s="4"/>
      <c r="FG229" s="16"/>
      <c r="FH229" s="6"/>
      <c r="FI229" s="6"/>
      <c r="FJ229" s="6"/>
      <c r="FK229" s="27"/>
      <c r="FL229" s="22"/>
      <c r="FN229" s="37"/>
    </row>
    <row r="230" spans="6:170" x14ac:dyDescent="0.25">
      <c r="F230" s="1">
        <v>224</v>
      </c>
      <c r="G230" s="1">
        <v>-6.9631627867155501</v>
      </c>
      <c r="H230" s="5">
        <f t="shared" si="340"/>
        <v>-0.74668015534762056</v>
      </c>
      <c r="I230" s="5">
        <f t="shared" si="341"/>
        <v>0.74668015534762056</v>
      </c>
      <c r="J230" s="5">
        <v>-3.47378477454185</v>
      </c>
      <c r="K230" s="16">
        <f t="shared" si="335"/>
        <v>3473.7847745418499</v>
      </c>
      <c r="L230" s="5">
        <f t="shared" si="336"/>
        <v>8.1416830653324599</v>
      </c>
      <c r="M230" s="16">
        <f t="shared" si="338"/>
        <v>86844.61936354624</v>
      </c>
      <c r="N230" s="5">
        <f t="shared" si="339"/>
        <v>8.1416830653324599</v>
      </c>
      <c r="O230" s="14">
        <f t="shared" si="337"/>
        <v>1.8667003883690515E-2</v>
      </c>
      <c r="P230" s="6">
        <f t="shared" si="342"/>
        <v>0.43615371358260135</v>
      </c>
      <c r="Q230" s="4"/>
      <c r="R230" s="4"/>
      <c r="S230" s="5"/>
      <c r="T230" s="5"/>
      <c r="U230" s="4"/>
      <c r="V230" s="16"/>
      <c r="W230" s="6"/>
      <c r="X230" s="6"/>
      <c r="Y230" s="6"/>
      <c r="Z230" s="4"/>
      <c r="AA230" s="4"/>
      <c r="AB230" s="5"/>
      <c r="AC230" s="5"/>
      <c r="AD230" s="4"/>
      <c r="AE230" s="16"/>
      <c r="AF230" s="6"/>
      <c r="AG230" s="6"/>
      <c r="AH230" s="6"/>
      <c r="AI230" s="27"/>
      <c r="AJ230" s="22"/>
      <c r="AM230" s="1"/>
      <c r="AN230" s="1"/>
      <c r="AO230" s="5"/>
      <c r="AP230" s="5"/>
      <c r="AQ230" s="5"/>
      <c r="AR230" s="16"/>
      <c r="AS230" s="5"/>
      <c r="AT230" s="16"/>
      <c r="AU230" s="5"/>
      <c r="AV230" s="14"/>
      <c r="AW230" s="6"/>
      <c r="AX230" s="4"/>
      <c r="AY230" s="4"/>
      <c r="AZ230" s="5"/>
      <c r="BA230" s="5"/>
      <c r="BB230" s="4"/>
      <c r="BC230" s="16"/>
      <c r="BD230" s="6"/>
      <c r="BE230" s="6"/>
      <c r="BF230" s="6"/>
      <c r="BG230" s="4"/>
      <c r="BH230" s="4"/>
      <c r="BI230" s="5"/>
      <c r="BJ230" s="5"/>
      <c r="BK230" s="4"/>
      <c r="BL230" s="16"/>
      <c r="BM230" s="6"/>
      <c r="BN230" s="6"/>
      <c r="BO230" s="6"/>
      <c r="BP230" s="27"/>
      <c r="BQ230" s="22"/>
      <c r="BS230" s="37"/>
      <c r="BT230" s="1"/>
      <c r="BU230" s="1"/>
      <c r="BV230" s="5"/>
      <c r="BW230" s="5"/>
      <c r="BX230" s="5"/>
      <c r="BY230" s="16"/>
      <c r="BZ230" s="5"/>
      <c r="CA230" s="16"/>
      <c r="CB230" s="5"/>
      <c r="CC230" s="14"/>
      <c r="CD230" s="6"/>
      <c r="CE230" s="4"/>
      <c r="CF230" s="4"/>
      <c r="CG230" s="5"/>
      <c r="CH230" s="5"/>
      <c r="CI230" s="4"/>
      <c r="CJ230" s="16"/>
      <c r="CK230" s="6"/>
      <c r="CL230" s="6"/>
      <c r="CM230" s="6"/>
      <c r="CN230" s="4"/>
      <c r="CO230" s="4"/>
      <c r="CP230" s="5"/>
      <c r="CQ230" s="5"/>
      <c r="CR230" s="4"/>
      <c r="CS230" s="16"/>
      <c r="CT230" s="6"/>
      <c r="CU230" s="6"/>
      <c r="CV230" s="6"/>
      <c r="CW230" s="27"/>
      <c r="CX230" s="22"/>
      <c r="CZ230" s="37"/>
      <c r="DA230" s="1"/>
      <c r="DB230" s="1"/>
      <c r="DC230" s="5"/>
      <c r="DD230" s="5"/>
      <c r="DE230" s="5"/>
      <c r="DF230" s="16"/>
      <c r="DG230" s="5"/>
      <c r="DH230" s="16"/>
      <c r="DI230" s="5"/>
      <c r="DJ230" s="14"/>
      <c r="DK230" s="6"/>
      <c r="DL230" s="4"/>
      <c r="DM230" s="4"/>
      <c r="DN230" s="5"/>
      <c r="DO230" s="5"/>
      <c r="DP230" s="4"/>
      <c r="DQ230" s="16"/>
      <c r="DR230" s="6"/>
      <c r="DS230" s="6"/>
      <c r="DT230" s="6"/>
      <c r="DU230" s="4"/>
      <c r="DV230" s="4"/>
      <c r="DW230" s="5"/>
      <c r="DX230" s="5"/>
      <c r="DY230" s="4"/>
      <c r="DZ230" s="16"/>
      <c r="EA230" s="6"/>
      <c r="EB230" s="6"/>
      <c r="EC230" s="6"/>
      <c r="ED230" s="27"/>
      <c r="EE230" s="22"/>
      <c r="EG230" s="37"/>
      <c r="EH230" s="1"/>
      <c r="EI230" s="1"/>
      <c r="EJ230" s="5"/>
      <c r="EK230" s="5"/>
      <c r="EL230" s="5"/>
      <c r="EM230" s="16"/>
      <c r="EN230" s="5"/>
      <c r="EO230" s="16"/>
      <c r="EP230" s="5"/>
      <c r="EQ230" s="14"/>
      <c r="ER230" s="6"/>
      <c r="ES230" s="4"/>
      <c r="ET230" s="4"/>
      <c r="EU230" s="5"/>
      <c r="EV230" s="5"/>
      <c r="EW230" s="4"/>
      <c r="EX230" s="16"/>
      <c r="EY230" s="6"/>
      <c r="EZ230" s="6"/>
      <c r="FA230" s="6"/>
      <c r="FB230" s="4"/>
      <c r="FC230" s="4"/>
      <c r="FD230" s="5"/>
      <c r="FE230" s="5"/>
      <c r="FF230" s="4"/>
      <c r="FG230" s="16"/>
      <c r="FH230" s="6"/>
      <c r="FI230" s="6"/>
      <c r="FJ230" s="6"/>
      <c r="FK230" s="27"/>
      <c r="FL230" s="22"/>
      <c r="FN230" s="37"/>
    </row>
    <row r="231" spans="6:170" x14ac:dyDescent="0.25">
      <c r="F231" s="1">
        <v>225</v>
      </c>
      <c r="G231" s="1">
        <v>-6.9664495172625998</v>
      </c>
      <c r="H231" s="5">
        <f t="shared" si="340"/>
        <v>-0.7499668858946702</v>
      </c>
      <c r="I231" s="5">
        <f t="shared" si="341"/>
        <v>0.7499668858946702</v>
      </c>
      <c r="J231" s="5">
        <v>-3.50934844464064</v>
      </c>
      <c r="K231" s="16">
        <f t="shared" si="335"/>
        <v>3509.3484446406401</v>
      </c>
      <c r="L231" s="5">
        <f t="shared" si="336"/>
        <v>8.2250354171264988</v>
      </c>
      <c r="M231" s="16">
        <f t="shared" si="338"/>
        <v>87733.711116015998</v>
      </c>
      <c r="N231" s="5">
        <f t="shared" si="339"/>
        <v>8.2250354171265005</v>
      </c>
      <c r="O231" s="14">
        <f t="shared" si="337"/>
        <v>1.8749172147366756E-2</v>
      </c>
      <c r="P231" s="6">
        <f t="shared" si="342"/>
        <v>0.4386879245909357</v>
      </c>
      <c r="Q231" s="4"/>
      <c r="R231" s="4"/>
      <c r="S231" s="5"/>
      <c r="T231" s="5"/>
      <c r="U231" s="4"/>
      <c r="V231" s="16"/>
      <c r="W231" s="6"/>
      <c r="X231" s="6"/>
      <c r="Y231" s="6"/>
      <c r="Z231" s="4"/>
      <c r="AA231" s="4"/>
      <c r="AB231" s="5"/>
      <c r="AC231" s="5"/>
      <c r="AD231" s="4"/>
      <c r="AE231" s="16"/>
      <c r="AF231" s="6"/>
      <c r="AG231" s="6"/>
      <c r="AH231" s="6"/>
      <c r="AI231" s="27"/>
      <c r="AJ231" s="22"/>
      <c r="AM231" s="1"/>
      <c r="AN231" s="1"/>
      <c r="AO231" s="5"/>
      <c r="AP231" s="5"/>
      <c r="AQ231" s="5"/>
      <c r="AR231" s="16"/>
      <c r="AS231" s="5"/>
      <c r="AT231" s="16"/>
      <c r="AU231" s="5"/>
      <c r="AV231" s="14"/>
      <c r="AW231" s="6"/>
      <c r="AX231" s="4"/>
      <c r="AY231" s="4"/>
      <c r="AZ231" s="5"/>
      <c r="BA231" s="5"/>
      <c r="BB231" s="4"/>
      <c r="BC231" s="16"/>
      <c r="BD231" s="6"/>
      <c r="BE231" s="6"/>
      <c r="BF231" s="6"/>
      <c r="BG231" s="4"/>
      <c r="BH231" s="4"/>
      <c r="BI231" s="5"/>
      <c r="BJ231" s="5"/>
      <c r="BK231" s="4"/>
      <c r="BL231" s="16"/>
      <c r="BM231" s="6"/>
      <c r="BN231" s="6"/>
      <c r="BO231" s="6"/>
      <c r="BP231" s="27"/>
      <c r="BQ231" s="22"/>
      <c r="BS231" s="37"/>
      <c r="BT231" s="1"/>
      <c r="BU231" s="1"/>
      <c r="BV231" s="5"/>
      <c r="BW231" s="5"/>
      <c r="BX231" s="5"/>
      <c r="BY231" s="16"/>
      <c r="BZ231" s="5"/>
      <c r="CA231" s="16"/>
      <c r="CB231" s="5"/>
      <c r="CC231" s="14"/>
      <c r="CD231" s="6"/>
      <c r="CE231" s="4"/>
      <c r="CF231" s="4"/>
      <c r="CG231" s="5"/>
      <c r="CH231" s="5"/>
      <c r="CI231" s="4"/>
      <c r="CJ231" s="16"/>
      <c r="CK231" s="6"/>
      <c r="CL231" s="6"/>
      <c r="CM231" s="6"/>
      <c r="CN231" s="4"/>
      <c r="CO231" s="4"/>
      <c r="CP231" s="5"/>
      <c r="CQ231" s="5"/>
      <c r="CR231" s="4"/>
      <c r="CS231" s="16"/>
      <c r="CT231" s="6"/>
      <c r="CU231" s="6"/>
      <c r="CV231" s="6"/>
      <c r="CW231" s="27"/>
      <c r="CX231" s="22"/>
      <c r="CZ231" s="37"/>
      <c r="DA231" s="1"/>
      <c r="DB231" s="1"/>
      <c r="DC231" s="5"/>
      <c r="DD231" s="5"/>
      <c r="DE231" s="5"/>
      <c r="DF231" s="16"/>
      <c r="DG231" s="5"/>
      <c r="DH231" s="16"/>
      <c r="DI231" s="5"/>
      <c r="DJ231" s="14"/>
      <c r="DK231" s="6"/>
      <c r="DL231" s="4"/>
      <c r="DM231" s="4"/>
      <c r="DN231" s="5"/>
      <c r="DO231" s="5"/>
      <c r="DP231" s="4"/>
      <c r="DQ231" s="16"/>
      <c r="DR231" s="6"/>
      <c r="DS231" s="6"/>
      <c r="DT231" s="6"/>
      <c r="DU231" s="4"/>
      <c r="DV231" s="4"/>
      <c r="DW231" s="5"/>
      <c r="DX231" s="5"/>
      <c r="DY231" s="4"/>
      <c r="DZ231" s="16"/>
      <c r="EA231" s="6"/>
      <c r="EB231" s="6"/>
      <c r="EC231" s="6"/>
      <c r="ED231" s="27"/>
      <c r="EE231" s="22"/>
      <c r="EG231" s="37"/>
      <c r="EH231" s="1"/>
      <c r="EI231" s="1"/>
      <c r="EJ231" s="5"/>
      <c r="EK231" s="5"/>
      <c r="EL231" s="5"/>
      <c r="EM231" s="16"/>
      <c r="EN231" s="5"/>
      <c r="EO231" s="16"/>
      <c r="EP231" s="5"/>
      <c r="EQ231" s="14"/>
      <c r="ER231" s="6"/>
      <c r="ES231" s="4"/>
      <c r="ET231" s="4"/>
      <c r="EU231" s="5"/>
      <c r="EV231" s="5"/>
      <c r="EW231" s="4"/>
      <c r="EX231" s="16"/>
      <c r="EY231" s="6"/>
      <c r="EZ231" s="6"/>
      <c r="FA231" s="6"/>
      <c r="FB231" s="4"/>
      <c r="FC231" s="4"/>
      <c r="FD231" s="5"/>
      <c r="FE231" s="5"/>
      <c r="FF231" s="4"/>
      <c r="FG231" s="16"/>
      <c r="FH231" s="6"/>
      <c r="FI231" s="6"/>
      <c r="FJ231" s="6"/>
      <c r="FK231" s="27"/>
      <c r="FL231" s="22"/>
      <c r="FN231" s="37"/>
    </row>
    <row r="232" spans="6:170" x14ac:dyDescent="0.25">
      <c r="F232" s="1"/>
      <c r="G232" s="5"/>
      <c r="H232" s="5"/>
      <c r="I232" s="5"/>
      <c r="J232" s="6"/>
      <c r="K232" s="16"/>
      <c r="L232" s="5"/>
      <c r="M232" s="16"/>
      <c r="N232" s="5"/>
      <c r="O232" s="6"/>
      <c r="P232" s="6"/>
      <c r="Q232" s="4"/>
      <c r="R232" s="4"/>
      <c r="S232" s="5"/>
      <c r="T232" s="5"/>
      <c r="U232" s="4"/>
      <c r="V232" s="16"/>
      <c r="W232" s="6"/>
      <c r="X232" s="6"/>
      <c r="Y232" s="6"/>
      <c r="Z232" s="4"/>
      <c r="AA232" s="4"/>
      <c r="AB232" s="5"/>
      <c r="AC232" s="5"/>
      <c r="AD232" s="4"/>
      <c r="AE232" s="16"/>
      <c r="AF232" s="6"/>
      <c r="AG232" s="6"/>
      <c r="AH232" s="6"/>
      <c r="AI232" s="27"/>
      <c r="AJ232" s="22"/>
    </row>
    <row r="233" spans="6:170" x14ac:dyDescent="0.25">
      <c r="F233" s="1"/>
      <c r="G233" s="5"/>
      <c r="H233" s="5"/>
      <c r="I233" s="5"/>
      <c r="J233" s="6"/>
      <c r="K233" s="16"/>
      <c r="L233" s="17">
        <f>MAX(L6:L231)</f>
        <v>8.2250354171264988</v>
      </c>
      <c r="M233" s="15"/>
      <c r="N233" s="17"/>
      <c r="O233" s="6"/>
      <c r="P233" s="6"/>
      <c r="Q233" s="4"/>
      <c r="R233" s="4"/>
      <c r="S233" s="5"/>
      <c r="T233" s="5"/>
      <c r="U233" s="4"/>
      <c r="V233" s="16"/>
      <c r="W233" s="6"/>
      <c r="X233" s="6"/>
      <c r="Y233" s="6"/>
      <c r="Z233" s="4"/>
      <c r="AA233" s="4"/>
      <c r="AB233" s="5"/>
      <c r="AC233" s="5"/>
      <c r="AD233" s="4"/>
      <c r="AE233" s="16"/>
      <c r="AF233" s="6"/>
      <c r="AG233" s="6"/>
      <c r="AH233" s="6"/>
      <c r="AI233" s="27"/>
      <c r="AJ233" s="22"/>
    </row>
    <row r="234" spans="6:170" x14ac:dyDescent="0.25">
      <c r="F234" s="1"/>
      <c r="G234" s="5"/>
      <c r="H234" s="5"/>
      <c r="I234" s="5"/>
      <c r="J234" s="6"/>
      <c r="K234" s="16"/>
      <c r="L234" s="5"/>
      <c r="M234" s="16"/>
      <c r="N234" s="5"/>
      <c r="O234" s="6"/>
      <c r="P234" s="6"/>
      <c r="Q234" s="4"/>
      <c r="R234" s="4"/>
      <c r="S234" s="5"/>
      <c r="T234" s="5"/>
      <c r="U234" s="4"/>
      <c r="V234" s="16"/>
      <c r="W234" s="6"/>
      <c r="X234" s="6"/>
      <c r="Y234" s="6"/>
      <c r="Z234" s="4"/>
      <c r="AA234" s="4"/>
      <c r="AB234" s="5"/>
      <c r="AC234" s="5"/>
      <c r="AD234" s="4"/>
      <c r="AE234" s="16"/>
      <c r="AF234" s="6"/>
      <c r="AG234" s="6"/>
      <c r="AH234" s="6"/>
      <c r="AI234" s="27"/>
      <c r="AJ234" s="22"/>
    </row>
    <row r="235" spans="6:170" x14ac:dyDescent="0.25">
      <c r="F235" s="1"/>
      <c r="G235" s="5"/>
      <c r="H235" s="5"/>
      <c r="I235" s="5"/>
      <c r="J235" s="6"/>
      <c r="K235" s="16"/>
      <c r="L235" s="5"/>
      <c r="M235" s="16"/>
      <c r="N235" s="5"/>
      <c r="O235" s="6"/>
      <c r="P235" s="6"/>
      <c r="Q235" s="4"/>
      <c r="R235" s="4"/>
      <c r="S235" s="5"/>
      <c r="T235" s="5"/>
      <c r="U235" s="4"/>
      <c r="V235" s="16"/>
      <c r="W235" s="6"/>
      <c r="X235" s="6"/>
      <c r="Y235" s="6"/>
      <c r="Z235" s="4"/>
      <c r="AA235" s="4"/>
      <c r="AB235" s="5"/>
      <c r="AC235" s="5"/>
      <c r="AD235" s="4"/>
      <c r="AE235" s="16"/>
      <c r="AF235" s="6"/>
      <c r="AG235" s="6"/>
      <c r="AH235" s="6"/>
      <c r="AI235" s="27"/>
      <c r="AJ235" s="22"/>
    </row>
    <row r="236" spans="6:170" x14ac:dyDescent="0.25">
      <c r="F236" s="1"/>
      <c r="G236" s="5"/>
      <c r="H236" s="5"/>
      <c r="I236" s="5"/>
      <c r="J236" s="6"/>
      <c r="K236" s="16"/>
      <c r="L236" s="5"/>
      <c r="M236" s="16"/>
      <c r="N236" s="5"/>
      <c r="O236" s="6"/>
      <c r="P236" s="6"/>
      <c r="Q236" s="4"/>
      <c r="R236" s="4"/>
      <c r="S236" s="5"/>
      <c r="T236" s="5"/>
      <c r="U236" s="4"/>
      <c r="V236" s="16"/>
      <c r="W236" s="6"/>
      <c r="X236" s="6"/>
      <c r="Y236" s="6"/>
      <c r="Z236" s="4"/>
      <c r="AA236" s="4"/>
      <c r="AB236" s="5"/>
      <c r="AC236" s="5"/>
      <c r="AD236" s="4"/>
      <c r="AE236" s="16"/>
      <c r="AF236" s="6"/>
      <c r="AG236" s="6"/>
      <c r="AH236" s="6"/>
      <c r="AI236" s="27"/>
      <c r="AJ236" s="22"/>
    </row>
    <row r="237" spans="6:170" x14ac:dyDescent="0.25">
      <c r="F237" s="1"/>
      <c r="G237" s="5"/>
      <c r="H237" s="5"/>
      <c r="I237" s="5"/>
      <c r="J237" s="6"/>
      <c r="K237" s="16"/>
      <c r="L237" s="5"/>
      <c r="M237" s="16"/>
      <c r="N237" s="5"/>
      <c r="O237" s="6"/>
      <c r="P237" s="6"/>
      <c r="Q237" s="4"/>
      <c r="R237" s="4"/>
      <c r="S237" s="5"/>
      <c r="T237" s="5"/>
      <c r="U237" s="4"/>
      <c r="V237" s="16"/>
      <c r="W237" s="6"/>
      <c r="X237" s="6"/>
      <c r="Y237" s="6"/>
      <c r="Z237" s="4"/>
      <c r="AA237" s="4"/>
      <c r="AB237" s="5"/>
      <c r="AC237" s="5"/>
      <c r="AD237" s="4"/>
      <c r="AE237" s="16"/>
      <c r="AF237" s="6"/>
      <c r="AG237" s="6"/>
      <c r="AH237" s="6"/>
      <c r="AI237" s="27"/>
      <c r="AJ237" s="22"/>
    </row>
    <row r="238" spans="6:170" x14ac:dyDescent="0.25">
      <c r="F238" s="1"/>
      <c r="G238" s="5"/>
      <c r="H238" s="5"/>
      <c r="I238" s="5"/>
      <c r="J238" s="6"/>
      <c r="K238" s="16"/>
      <c r="L238" s="5"/>
      <c r="M238" s="16"/>
      <c r="N238" s="5"/>
      <c r="O238" s="6"/>
      <c r="P238" s="6"/>
      <c r="Q238" s="4"/>
      <c r="R238" s="4"/>
      <c r="S238" s="5"/>
      <c r="T238" s="5"/>
      <c r="U238" s="4"/>
      <c r="V238" s="16"/>
      <c r="W238" s="6"/>
      <c r="X238" s="6"/>
      <c r="Y238" s="6"/>
      <c r="Z238" s="4"/>
      <c r="AA238" s="4"/>
      <c r="AB238" s="5"/>
      <c r="AC238" s="5"/>
      <c r="AD238" s="4"/>
      <c r="AE238" s="16"/>
      <c r="AF238" s="6"/>
      <c r="AG238" s="6"/>
      <c r="AH238" s="6"/>
      <c r="AI238" s="27"/>
      <c r="AJ238" s="22"/>
    </row>
    <row r="239" spans="6:170" x14ac:dyDescent="0.25">
      <c r="F239" s="1"/>
      <c r="G239" s="5"/>
      <c r="H239" s="5"/>
      <c r="I239" s="5"/>
      <c r="J239" s="6"/>
      <c r="K239" s="16"/>
      <c r="L239" s="5"/>
      <c r="M239" s="16"/>
      <c r="N239" s="5"/>
      <c r="O239" s="6"/>
      <c r="P239" s="6"/>
      <c r="Q239" s="4"/>
      <c r="R239" s="4"/>
      <c r="S239" s="5"/>
      <c r="T239" s="5"/>
      <c r="U239" s="4"/>
      <c r="V239" s="16"/>
      <c r="W239" s="6"/>
      <c r="X239" s="6"/>
      <c r="Y239" s="6"/>
      <c r="Z239" s="4"/>
      <c r="AA239" s="4"/>
      <c r="AB239" s="5"/>
      <c r="AC239" s="5"/>
      <c r="AD239" s="4"/>
      <c r="AE239" s="16"/>
      <c r="AF239" s="6"/>
      <c r="AG239" s="6"/>
      <c r="AH239" s="6"/>
      <c r="AI239" s="27"/>
      <c r="AJ239" s="22"/>
    </row>
    <row r="240" spans="6:170" x14ac:dyDescent="0.25">
      <c r="F240" s="1"/>
      <c r="G240" s="5"/>
      <c r="H240" s="5"/>
      <c r="I240" s="5"/>
      <c r="J240" s="6"/>
      <c r="K240" s="16"/>
      <c r="L240" s="5"/>
      <c r="M240" s="16"/>
      <c r="N240" s="5"/>
      <c r="O240" s="6"/>
      <c r="P240" s="6"/>
      <c r="Q240" s="4"/>
      <c r="R240" s="4"/>
      <c r="S240" s="5"/>
      <c r="T240" s="5"/>
      <c r="U240" s="4"/>
      <c r="V240" s="16"/>
      <c r="W240" s="6"/>
      <c r="X240" s="6"/>
      <c r="Y240" s="6"/>
      <c r="Z240" s="4"/>
      <c r="AA240" s="4"/>
      <c r="AB240" s="5"/>
      <c r="AC240" s="5"/>
      <c r="AD240" s="4"/>
      <c r="AE240" s="16"/>
      <c r="AF240" s="6"/>
      <c r="AG240" s="6"/>
      <c r="AH240" s="6"/>
      <c r="AI240" s="27"/>
      <c r="AJ240" s="22"/>
    </row>
    <row r="241" spans="6:36" x14ac:dyDescent="0.25">
      <c r="F241" s="1"/>
      <c r="G241" s="5"/>
      <c r="H241" s="5"/>
      <c r="I241" s="5"/>
      <c r="J241" s="6"/>
      <c r="K241" s="16"/>
      <c r="L241" s="5"/>
      <c r="M241" s="16"/>
      <c r="N241" s="5"/>
      <c r="O241" s="6"/>
      <c r="P241" s="6"/>
      <c r="Q241" s="4"/>
      <c r="R241" s="4"/>
      <c r="S241" s="5"/>
      <c r="T241" s="5"/>
      <c r="U241" s="4"/>
      <c r="V241" s="16"/>
      <c r="W241" s="6"/>
      <c r="X241" s="6"/>
      <c r="Y241" s="6"/>
      <c r="Z241" s="4"/>
      <c r="AA241" s="4"/>
      <c r="AB241" s="5"/>
      <c r="AC241" s="5"/>
      <c r="AD241" s="4"/>
      <c r="AE241" s="16"/>
      <c r="AF241" s="6"/>
      <c r="AG241" s="6"/>
      <c r="AH241" s="6"/>
      <c r="AI241" s="27"/>
      <c r="AJ241" s="22"/>
    </row>
    <row r="242" spans="6:36" x14ac:dyDescent="0.25">
      <c r="F242" s="1"/>
      <c r="G242" s="5"/>
      <c r="H242" s="5"/>
      <c r="I242" s="5"/>
      <c r="J242" s="6"/>
      <c r="K242" s="16"/>
      <c r="L242" s="5"/>
      <c r="M242" s="16"/>
      <c r="N242" s="5"/>
      <c r="O242" s="6"/>
      <c r="P242" s="6"/>
      <c r="Q242" s="4"/>
      <c r="R242" s="4"/>
      <c r="S242" s="5"/>
      <c r="T242" s="5"/>
      <c r="U242" s="4"/>
      <c r="V242" s="16"/>
      <c r="W242" s="6"/>
      <c r="X242" s="6"/>
      <c r="Y242" s="6"/>
      <c r="Z242" s="4"/>
      <c r="AA242" s="4"/>
      <c r="AB242" s="5"/>
      <c r="AC242" s="5"/>
      <c r="AD242" s="4"/>
      <c r="AE242" s="16"/>
      <c r="AF242" s="6"/>
      <c r="AG242" s="6"/>
      <c r="AH242" s="6"/>
      <c r="AI242" s="27"/>
      <c r="AJ242" s="22"/>
    </row>
    <row r="243" spans="6:36" x14ac:dyDescent="0.25">
      <c r="F243" s="1"/>
      <c r="G243" s="5"/>
      <c r="H243" s="5"/>
      <c r="I243" s="5"/>
      <c r="J243" s="6"/>
      <c r="K243" s="16"/>
      <c r="L243" s="5"/>
      <c r="M243" s="16"/>
      <c r="N243" s="5"/>
      <c r="O243" s="6"/>
      <c r="P243" s="6"/>
      <c r="Q243" s="4"/>
      <c r="R243" s="4"/>
      <c r="S243" s="5"/>
      <c r="T243" s="5"/>
      <c r="U243" s="4"/>
      <c r="V243" s="16"/>
      <c r="W243" s="6"/>
      <c r="X243" s="6"/>
      <c r="Y243" s="6"/>
      <c r="Z243" s="4"/>
      <c r="AA243" s="4"/>
      <c r="AB243" s="5"/>
      <c r="AC243" s="5"/>
      <c r="AD243" s="4"/>
      <c r="AE243" s="16"/>
      <c r="AF243" s="6"/>
      <c r="AG243" s="6"/>
      <c r="AH243" s="6"/>
      <c r="AI243" s="27"/>
      <c r="AJ243" s="22"/>
    </row>
    <row r="244" spans="6:36" x14ac:dyDescent="0.25">
      <c r="F244" s="1"/>
      <c r="G244" s="5"/>
      <c r="H244" s="5"/>
      <c r="I244" s="5"/>
      <c r="J244" s="6"/>
      <c r="K244" s="16"/>
      <c r="L244" s="5"/>
      <c r="M244" s="16"/>
      <c r="N244" s="5"/>
      <c r="O244" s="6"/>
      <c r="P244" s="6"/>
      <c r="Q244" s="4"/>
      <c r="R244" s="4"/>
      <c r="S244" s="5"/>
      <c r="T244" s="5"/>
      <c r="U244" s="4"/>
      <c r="V244" s="16"/>
      <c r="W244" s="6"/>
      <c r="X244" s="6"/>
      <c r="Y244" s="6"/>
      <c r="Z244" s="4"/>
      <c r="AA244" s="4"/>
      <c r="AB244" s="5"/>
      <c r="AC244" s="5"/>
      <c r="AD244" s="4"/>
      <c r="AE244" s="16"/>
      <c r="AF244" s="6"/>
      <c r="AG244" s="6"/>
      <c r="AH244" s="6"/>
      <c r="AI244" s="27"/>
      <c r="AJ244" s="22"/>
    </row>
    <row r="245" spans="6:36" x14ac:dyDescent="0.25">
      <c r="F245" s="1"/>
      <c r="G245" s="5"/>
      <c r="H245" s="5"/>
      <c r="I245" s="5"/>
      <c r="J245" s="6"/>
      <c r="K245" s="16"/>
      <c r="L245" s="5"/>
      <c r="M245" s="16"/>
      <c r="N245" s="5"/>
      <c r="O245" s="6"/>
      <c r="P245" s="6"/>
      <c r="Q245" s="4"/>
      <c r="R245" s="4"/>
      <c r="S245" s="5"/>
      <c r="T245" s="5"/>
      <c r="U245" s="4"/>
      <c r="V245" s="16"/>
      <c r="W245" s="6"/>
      <c r="X245" s="6"/>
      <c r="Y245" s="6"/>
      <c r="Z245" s="4"/>
      <c r="AA245" s="4"/>
      <c r="AB245" s="5"/>
      <c r="AC245" s="5"/>
      <c r="AD245" s="4"/>
      <c r="AE245" s="16"/>
      <c r="AF245" s="6"/>
      <c r="AG245" s="6"/>
      <c r="AH245" s="6"/>
      <c r="AI245" s="27"/>
      <c r="AJ245" s="22"/>
    </row>
    <row r="246" spans="6:36" x14ac:dyDescent="0.25">
      <c r="F246" s="1"/>
      <c r="G246" s="5"/>
      <c r="H246" s="5"/>
      <c r="I246" s="5"/>
      <c r="J246" s="6"/>
      <c r="K246" s="16"/>
      <c r="L246" s="5"/>
      <c r="M246" s="16"/>
      <c r="N246" s="5"/>
      <c r="O246" s="6"/>
      <c r="P246" s="6"/>
      <c r="Q246" s="4"/>
      <c r="R246" s="4"/>
      <c r="S246" s="5"/>
      <c r="T246" s="5"/>
      <c r="U246" s="4"/>
      <c r="V246" s="16"/>
      <c r="W246" s="6"/>
      <c r="X246" s="6"/>
      <c r="Y246" s="6"/>
      <c r="Z246" s="4"/>
      <c r="AA246" s="4"/>
      <c r="AB246" s="5"/>
      <c r="AC246" s="5"/>
      <c r="AD246" s="4"/>
      <c r="AE246" s="16"/>
      <c r="AF246" s="6"/>
      <c r="AG246" s="6"/>
      <c r="AH246" s="6"/>
      <c r="AI246" s="27"/>
      <c r="AJ246" s="22"/>
    </row>
    <row r="247" spans="6:36" x14ac:dyDescent="0.25">
      <c r="F247" s="1"/>
      <c r="G247" s="5"/>
      <c r="H247" s="5"/>
      <c r="I247" s="5"/>
      <c r="J247" s="6"/>
      <c r="K247" s="16"/>
      <c r="L247" s="5"/>
      <c r="M247" s="16"/>
      <c r="N247" s="5"/>
      <c r="O247" s="6"/>
      <c r="P247" s="6"/>
      <c r="Q247" s="4"/>
      <c r="R247" s="4"/>
      <c r="S247" s="5"/>
      <c r="T247" s="5"/>
      <c r="U247" s="4"/>
      <c r="V247" s="16"/>
      <c r="W247" s="6"/>
      <c r="X247" s="6"/>
      <c r="Y247" s="6"/>
      <c r="Z247" s="4"/>
      <c r="AA247" s="4"/>
      <c r="AB247" s="5"/>
      <c r="AC247" s="5"/>
      <c r="AD247" s="4"/>
      <c r="AE247" s="16"/>
      <c r="AF247" s="6"/>
      <c r="AG247" s="6"/>
      <c r="AH247" s="6"/>
      <c r="AI247" s="27"/>
      <c r="AJ247" s="22"/>
    </row>
    <row r="248" spans="6:36" x14ac:dyDescent="0.25">
      <c r="F248" s="1"/>
      <c r="G248" s="5"/>
      <c r="H248" s="5"/>
      <c r="I248" s="5"/>
      <c r="J248" s="6"/>
      <c r="K248" s="16"/>
      <c r="L248" s="5"/>
      <c r="M248" s="16"/>
      <c r="N248" s="5"/>
      <c r="O248" s="6"/>
      <c r="P248" s="6"/>
      <c r="Q248" s="4"/>
      <c r="R248" s="4"/>
      <c r="S248" s="5"/>
      <c r="T248" s="5"/>
      <c r="U248" s="4"/>
      <c r="V248" s="16"/>
      <c r="W248" s="6"/>
      <c r="X248" s="6"/>
      <c r="Y248" s="6"/>
      <c r="Z248" s="4"/>
      <c r="AA248" s="4"/>
      <c r="AB248" s="5"/>
      <c r="AC248" s="5"/>
      <c r="AD248" s="4"/>
      <c r="AE248" s="16"/>
      <c r="AF248" s="6"/>
      <c r="AG248" s="6"/>
      <c r="AH248" s="6"/>
      <c r="AI248" s="27"/>
      <c r="AJ248" s="22"/>
    </row>
    <row r="249" spans="6:36" x14ac:dyDescent="0.25">
      <c r="F249" s="1"/>
      <c r="G249" s="5"/>
      <c r="H249" s="5"/>
      <c r="I249" s="5"/>
      <c r="J249" s="6"/>
      <c r="K249" s="16"/>
      <c r="L249" s="5"/>
      <c r="M249" s="16"/>
      <c r="N249" s="5"/>
      <c r="O249" s="6"/>
      <c r="P249" s="6"/>
      <c r="Q249" s="4"/>
      <c r="R249" s="4"/>
      <c r="S249" s="5"/>
      <c r="T249" s="5"/>
      <c r="U249" s="4"/>
      <c r="V249" s="16"/>
      <c r="W249" s="6"/>
      <c r="X249" s="6"/>
      <c r="Y249" s="6"/>
      <c r="Z249" s="4"/>
      <c r="AA249" s="4"/>
      <c r="AB249" s="5"/>
      <c r="AC249" s="5"/>
      <c r="AD249" s="4"/>
      <c r="AE249" s="16"/>
      <c r="AF249" s="6"/>
      <c r="AG249" s="6"/>
      <c r="AH249" s="6"/>
      <c r="AI249" s="27"/>
      <c r="AJ249" s="22"/>
    </row>
    <row r="250" spans="6:36" x14ac:dyDescent="0.25">
      <c r="F250" s="1"/>
      <c r="G250" s="5"/>
      <c r="H250" s="5"/>
      <c r="I250" s="5"/>
      <c r="J250" s="6"/>
      <c r="K250" s="16"/>
      <c r="L250" s="5"/>
      <c r="M250" s="16"/>
      <c r="N250" s="5"/>
      <c r="O250" s="6"/>
      <c r="P250" s="6"/>
      <c r="Q250" s="4"/>
      <c r="R250" s="4"/>
      <c r="S250" s="5"/>
      <c r="T250" s="5"/>
      <c r="U250" s="4"/>
      <c r="V250" s="16"/>
      <c r="W250" s="6"/>
      <c r="X250" s="6"/>
      <c r="Y250" s="6"/>
      <c r="Z250" s="4"/>
      <c r="AA250" s="4"/>
      <c r="AB250" s="5"/>
      <c r="AC250" s="5"/>
      <c r="AD250" s="4"/>
      <c r="AE250" s="16"/>
      <c r="AF250" s="6"/>
      <c r="AG250" s="6"/>
      <c r="AH250" s="6"/>
      <c r="AI250" s="27"/>
      <c r="AJ250" s="22"/>
    </row>
    <row r="251" spans="6:36" x14ac:dyDescent="0.25">
      <c r="F251" s="1"/>
      <c r="G251" s="5"/>
      <c r="H251" s="5"/>
      <c r="I251" s="5"/>
      <c r="J251" s="6"/>
      <c r="K251" s="16"/>
      <c r="L251" s="5"/>
      <c r="M251" s="16"/>
      <c r="N251" s="5"/>
      <c r="O251" s="6"/>
      <c r="P251" s="6"/>
      <c r="Q251" s="4"/>
      <c r="R251" s="4"/>
      <c r="S251" s="5"/>
      <c r="T251" s="5"/>
      <c r="U251" s="4"/>
      <c r="V251" s="16"/>
      <c r="W251" s="6"/>
      <c r="X251" s="6"/>
      <c r="Y251" s="6"/>
      <c r="Z251" s="4"/>
      <c r="AA251" s="4"/>
      <c r="AB251" s="5"/>
      <c r="AC251" s="5"/>
      <c r="AD251" s="4"/>
      <c r="AE251" s="16"/>
      <c r="AF251" s="6"/>
      <c r="AG251" s="6"/>
      <c r="AH251" s="6"/>
      <c r="AI251" s="27"/>
      <c r="AJ251" s="22"/>
    </row>
    <row r="252" spans="6:36" x14ac:dyDescent="0.25">
      <c r="F252" s="1"/>
      <c r="G252" s="5"/>
      <c r="H252" s="5"/>
      <c r="I252" s="5"/>
      <c r="J252" s="6"/>
      <c r="K252" s="16"/>
      <c r="L252" s="5"/>
      <c r="M252" s="16"/>
      <c r="N252" s="5"/>
      <c r="O252" s="6"/>
      <c r="P252" s="6"/>
      <c r="Q252" s="4"/>
      <c r="R252" s="4"/>
      <c r="S252" s="5"/>
      <c r="T252" s="5"/>
      <c r="U252" s="4"/>
      <c r="V252" s="16"/>
      <c r="W252" s="6"/>
      <c r="X252" s="6"/>
      <c r="Y252" s="6"/>
      <c r="Z252" s="4"/>
      <c r="AA252" s="4"/>
      <c r="AB252" s="5"/>
      <c r="AC252" s="5"/>
      <c r="AD252" s="4"/>
      <c r="AE252" s="16"/>
      <c r="AF252" s="6"/>
      <c r="AG252" s="6"/>
      <c r="AH252" s="6"/>
      <c r="AI252" s="27"/>
      <c r="AJ252" s="22"/>
    </row>
    <row r="253" spans="6:36" x14ac:dyDescent="0.25">
      <c r="F253" s="1"/>
      <c r="G253" s="5"/>
      <c r="H253" s="5"/>
      <c r="I253" s="5"/>
      <c r="J253" s="6"/>
      <c r="K253" s="16"/>
      <c r="L253" s="5"/>
      <c r="M253" s="16"/>
      <c r="N253" s="5"/>
      <c r="O253" s="6"/>
      <c r="P253" s="6"/>
      <c r="Q253" s="4"/>
      <c r="R253" s="4"/>
      <c r="S253" s="5"/>
      <c r="T253" s="5"/>
      <c r="U253" s="4"/>
      <c r="V253" s="16"/>
      <c r="W253" s="6"/>
      <c r="X253" s="6"/>
      <c r="Y253" s="6"/>
      <c r="Z253" s="4"/>
      <c r="AA253" s="4"/>
      <c r="AB253" s="5"/>
      <c r="AC253" s="5"/>
      <c r="AD253" s="4"/>
      <c r="AE253" s="16"/>
      <c r="AF253" s="6"/>
      <c r="AG253" s="6"/>
      <c r="AH253" s="6"/>
      <c r="AI253" s="27"/>
      <c r="AJ253" s="22"/>
    </row>
    <row r="254" spans="6:36" x14ac:dyDescent="0.25">
      <c r="F254" s="1"/>
      <c r="G254" s="5"/>
      <c r="H254" s="5"/>
      <c r="I254" s="5"/>
      <c r="J254" s="6"/>
      <c r="K254" s="16"/>
      <c r="L254" s="5"/>
      <c r="M254" s="16"/>
      <c r="N254" s="5"/>
      <c r="O254" s="6"/>
      <c r="P254" s="6"/>
      <c r="Q254" s="4"/>
      <c r="R254" s="4"/>
      <c r="S254" s="5"/>
      <c r="T254" s="5"/>
      <c r="U254" s="4"/>
      <c r="V254" s="16"/>
      <c r="W254" s="6"/>
      <c r="X254" s="6"/>
      <c r="Y254" s="6"/>
      <c r="Z254" s="4"/>
      <c r="AA254" s="4"/>
      <c r="AB254" s="5"/>
      <c r="AC254" s="5"/>
      <c r="AD254" s="4"/>
      <c r="AE254" s="16"/>
      <c r="AF254" s="6"/>
      <c r="AG254" s="6"/>
      <c r="AH254" s="6"/>
      <c r="AI254" s="27"/>
      <c r="AJ254" s="22"/>
    </row>
    <row r="255" spans="6:36" x14ac:dyDescent="0.25">
      <c r="F255" s="1"/>
      <c r="G255" s="5"/>
      <c r="H255" s="5"/>
      <c r="I255" s="5"/>
      <c r="J255" s="6"/>
      <c r="K255" s="16"/>
      <c r="L255" s="5"/>
      <c r="M255" s="16"/>
      <c r="N255" s="5"/>
      <c r="O255" s="6"/>
      <c r="P255" s="6"/>
      <c r="Q255" s="4"/>
      <c r="R255" s="4"/>
      <c r="S255" s="5"/>
      <c r="T255" s="5"/>
      <c r="U255" s="4"/>
      <c r="V255" s="16"/>
      <c r="W255" s="6"/>
      <c r="X255" s="6"/>
      <c r="Y255" s="6"/>
      <c r="Z255" s="4"/>
      <c r="AA255" s="4"/>
      <c r="AB255" s="5"/>
      <c r="AC255" s="5"/>
      <c r="AD255" s="4"/>
      <c r="AE255" s="16"/>
      <c r="AF255" s="6"/>
      <c r="AG255" s="6"/>
      <c r="AH255" s="6"/>
      <c r="AI255" s="27"/>
      <c r="AJ255" s="22"/>
    </row>
    <row r="256" spans="6:36" x14ac:dyDescent="0.25">
      <c r="F256" s="1"/>
      <c r="G256" s="5"/>
      <c r="H256" s="5"/>
      <c r="I256" s="5"/>
      <c r="J256" s="6"/>
      <c r="K256" s="16"/>
      <c r="L256" s="5"/>
      <c r="M256" s="16"/>
      <c r="N256" s="5"/>
      <c r="O256" s="6"/>
      <c r="P256" s="6"/>
      <c r="Q256" s="4"/>
      <c r="R256" s="4"/>
      <c r="S256" s="5"/>
      <c r="T256" s="5"/>
      <c r="U256" s="4"/>
      <c r="V256" s="16"/>
      <c r="W256" s="6"/>
      <c r="X256" s="6"/>
      <c r="Y256" s="6"/>
      <c r="Z256" s="4"/>
      <c r="AA256" s="4"/>
      <c r="AB256" s="5"/>
      <c r="AC256" s="5"/>
      <c r="AD256" s="4"/>
      <c r="AE256" s="16"/>
      <c r="AF256" s="6"/>
      <c r="AG256" s="6"/>
      <c r="AH256" s="6"/>
      <c r="AI256" s="27"/>
      <c r="AJ256" s="22"/>
    </row>
    <row r="257" spans="6:36" x14ac:dyDescent="0.25">
      <c r="F257" s="1"/>
      <c r="G257" s="5"/>
      <c r="H257" s="5"/>
      <c r="I257" s="5"/>
      <c r="J257" s="6"/>
      <c r="K257" s="16"/>
      <c r="L257" s="5"/>
      <c r="M257" s="16"/>
      <c r="N257" s="5"/>
      <c r="O257" s="6"/>
      <c r="P257" s="6"/>
      <c r="Q257" s="4"/>
      <c r="R257" s="4"/>
      <c r="S257" s="5"/>
      <c r="T257" s="5"/>
      <c r="U257" s="4"/>
      <c r="V257" s="16"/>
      <c r="W257" s="6"/>
      <c r="X257" s="6"/>
      <c r="Y257" s="6"/>
      <c r="Z257" s="4"/>
      <c r="AA257" s="4"/>
      <c r="AB257" s="5"/>
      <c r="AC257" s="5"/>
      <c r="AD257" s="4"/>
      <c r="AE257" s="16"/>
      <c r="AF257" s="6"/>
      <c r="AG257" s="6"/>
      <c r="AH257" s="6"/>
      <c r="AI257" s="27"/>
      <c r="AJ257" s="22"/>
    </row>
    <row r="258" spans="6:36" x14ac:dyDescent="0.25">
      <c r="F258" s="1"/>
      <c r="G258" s="5"/>
      <c r="H258" s="5"/>
      <c r="I258" s="5"/>
      <c r="J258" s="6"/>
      <c r="K258" s="16"/>
      <c r="L258" s="5"/>
      <c r="M258" s="16"/>
      <c r="N258" s="5"/>
      <c r="O258" s="6"/>
      <c r="P258" s="6"/>
      <c r="Q258" s="4"/>
      <c r="R258" s="4"/>
      <c r="S258" s="5"/>
      <c r="T258" s="5"/>
      <c r="U258" s="4"/>
      <c r="V258" s="16"/>
      <c r="W258" s="6"/>
      <c r="X258" s="6"/>
      <c r="Y258" s="6"/>
      <c r="Z258" s="4"/>
      <c r="AA258" s="4"/>
      <c r="AB258" s="5"/>
      <c r="AC258" s="5"/>
      <c r="AD258" s="4"/>
      <c r="AE258" s="16"/>
      <c r="AF258" s="6"/>
      <c r="AG258" s="6"/>
      <c r="AH258" s="6"/>
      <c r="AI258" s="27"/>
      <c r="AJ258" s="22"/>
    </row>
    <row r="259" spans="6:36" x14ac:dyDescent="0.25">
      <c r="F259" s="1"/>
      <c r="G259" s="5"/>
      <c r="H259" s="5"/>
      <c r="I259" s="5"/>
      <c r="J259" s="6"/>
      <c r="K259" s="16"/>
      <c r="L259" s="5"/>
      <c r="M259" s="16"/>
      <c r="N259" s="5"/>
      <c r="O259" s="6"/>
      <c r="P259" s="6"/>
      <c r="Q259" s="4"/>
      <c r="R259" s="4"/>
      <c r="S259" s="5"/>
      <c r="T259" s="5"/>
      <c r="U259" s="4"/>
      <c r="V259" s="16"/>
      <c r="W259" s="6"/>
      <c r="X259" s="6"/>
      <c r="Y259" s="6"/>
      <c r="Z259" s="4"/>
      <c r="AA259" s="4"/>
      <c r="AB259" s="5"/>
      <c r="AC259" s="5"/>
      <c r="AD259" s="4"/>
      <c r="AE259" s="16"/>
      <c r="AF259" s="6"/>
      <c r="AG259" s="6"/>
      <c r="AH259" s="6"/>
      <c r="AI259" s="27"/>
      <c r="AJ259" s="22"/>
    </row>
    <row r="260" spans="6:36" x14ac:dyDescent="0.25">
      <c r="F260" s="1"/>
      <c r="G260" s="5"/>
      <c r="H260" s="5"/>
      <c r="I260" s="5"/>
      <c r="J260" s="6"/>
      <c r="K260" s="16"/>
      <c r="L260" s="5"/>
      <c r="M260" s="16"/>
      <c r="N260" s="5"/>
      <c r="O260" s="6"/>
      <c r="P260" s="6"/>
      <c r="Q260" s="4"/>
      <c r="R260" s="4"/>
      <c r="S260" s="5"/>
      <c r="T260" s="5"/>
      <c r="U260" s="4"/>
      <c r="V260" s="16"/>
      <c r="W260" s="6"/>
      <c r="X260" s="6"/>
      <c r="Y260" s="6"/>
      <c r="Z260" s="4"/>
      <c r="AA260" s="4"/>
      <c r="AB260" s="5"/>
      <c r="AC260" s="5"/>
      <c r="AD260" s="4"/>
      <c r="AE260" s="16"/>
      <c r="AF260" s="6"/>
      <c r="AG260" s="6"/>
      <c r="AH260" s="6"/>
      <c r="AI260" s="27"/>
      <c r="AJ260" s="22"/>
    </row>
    <row r="261" spans="6:36" x14ac:dyDescent="0.25">
      <c r="F261" s="1"/>
      <c r="G261" s="5"/>
      <c r="H261" s="5"/>
      <c r="I261" s="5"/>
      <c r="J261" s="6"/>
      <c r="K261" s="16"/>
      <c r="L261" s="5"/>
      <c r="M261" s="16"/>
      <c r="N261" s="5"/>
      <c r="O261" s="6"/>
      <c r="P261" s="6"/>
      <c r="Q261" s="4"/>
      <c r="R261" s="4"/>
      <c r="S261" s="5"/>
      <c r="T261" s="5"/>
      <c r="U261" s="4"/>
      <c r="V261" s="16"/>
      <c r="W261" s="6"/>
      <c r="X261" s="6"/>
      <c r="Y261" s="6"/>
      <c r="Z261" s="4"/>
      <c r="AA261" s="4"/>
      <c r="AB261" s="5"/>
      <c r="AC261" s="5"/>
      <c r="AD261" s="4"/>
      <c r="AE261" s="16"/>
      <c r="AF261" s="6"/>
      <c r="AG261" s="6"/>
      <c r="AH261" s="6"/>
      <c r="AI261" s="27"/>
      <c r="AJ261" s="22"/>
    </row>
    <row r="262" spans="6:36" x14ac:dyDescent="0.25">
      <c r="F262" s="1"/>
      <c r="G262" s="5"/>
      <c r="H262" s="5"/>
      <c r="I262" s="5"/>
      <c r="J262" s="6"/>
      <c r="K262" s="16"/>
      <c r="L262" s="5"/>
      <c r="M262" s="16"/>
      <c r="N262" s="5"/>
      <c r="O262" s="6"/>
      <c r="P262" s="6"/>
      <c r="Q262" s="4"/>
      <c r="R262" s="4"/>
      <c r="S262" s="5"/>
      <c r="T262" s="5"/>
      <c r="U262" s="4"/>
      <c r="V262" s="16"/>
      <c r="W262" s="6"/>
      <c r="X262" s="6"/>
      <c r="Y262" s="6"/>
      <c r="Z262" s="4"/>
      <c r="AA262" s="4"/>
      <c r="AB262" s="5"/>
      <c r="AC262" s="5"/>
      <c r="AD262" s="4"/>
      <c r="AE262" s="16"/>
      <c r="AF262" s="6"/>
      <c r="AG262" s="6"/>
      <c r="AH262" s="6"/>
      <c r="AI262" s="27"/>
      <c r="AJ262" s="22"/>
    </row>
    <row r="263" spans="6:36" x14ac:dyDescent="0.25">
      <c r="F263" s="1"/>
      <c r="G263" s="5"/>
      <c r="H263" s="5"/>
      <c r="I263" s="5"/>
      <c r="J263" s="6"/>
      <c r="K263" s="16"/>
      <c r="L263" s="5"/>
      <c r="M263" s="16"/>
      <c r="N263" s="5"/>
      <c r="O263" s="6"/>
      <c r="P263" s="6"/>
      <c r="Q263" s="4"/>
      <c r="R263" s="4"/>
      <c r="S263" s="5"/>
      <c r="T263" s="5"/>
      <c r="U263" s="4"/>
      <c r="V263" s="16"/>
      <c r="W263" s="6"/>
      <c r="X263" s="6"/>
      <c r="Y263" s="6"/>
      <c r="Z263" s="4"/>
      <c r="AA263" s="4"/>
      <c r="AB263" s="5"/>
      <c r="AC263" s="5"/>
      <c r="AD263" s="4"/>
      <c r="AE263" s="16"/>
      <c r="AF263" s="6"/>
      <c r="AG263" s="6"/>
      <c r="AH263" s="6"/>
      <c r="AI263" s="27"/>
      <c r="AJ263" s="22"/>
    </row>
    <row r="264" spans="6:36" x14ac:dyDescent="0.25">
      <c r="F264" s="1"/>
      <c r="G264" s="5"/>
      <c r="H264" s="5"/>
      <c r="I264" s="5"/>
      <c r="J264" s="6"/>
      <c r="K264" s="16"/>
      <c r="L264" s="5"/>
      <c r="M264" s="16"/>
      <c r="N264" s="5"/>
      <c r="O264" s="6"/>
      <c r="P264" s="6"/>
      <c r="Q264" s="4"/>
      <c r="R264" s="4"/>
      <c r="S264" s="5"/>
      <c r="T264" s="5"/>
      <c r="U264" s="4"/>
      <c r="V264" s="16"/>
      <c r="W264" s="6"/>
      <c r="X264" s="6"/>
      <c r="Y264" s="6"/>
      <c r="Z264" s="4"/>
      <c r="AA264" s="4"/>
      <c r="AB264" s="5"/>
      <c r="AC264" s="5"/>
      <c r="AD264" s="4"/>
      <c r="AE264" s="16"/>
      <c r="AF264" s="6"/>
      <c r="AG264" s="6"/>
      <c r="AH264" s="6"/>
      <c r="AI264" s="27"/>
      <c r="AJ264" s="22"/>
    </row>
    <row r="265" spans="6:36" x14ac:dyDescent="0.25">
      <c r="F265" s="1"/>
      <c r="G265" s="5"/>
      <c r="H265" s="5"/>
      <c r="I265" s="5"/>
      <c r="J265" s="6"/>
      <c r="K265" s="16"/>
      <c r="L265" s="5"/>
      <c r="M265" s="16"/>
      <c r="N265" s="5"/>
      <c r="O265" s="6"/>
      <c r="P265" s="6"/>
      <c r="Q265" s="4"/>
      <c r="R265" s="4"/>
      <c r="S265" s="5"/>
      <c r="T265" s="5"/>
      <c r="U265" s="4"/>
      <c r="V265" s="16"/>
      <c r="W265" s="6"/>
      <c r="X265" s="6"/>
      <c r="Y265" s="6"/>
      <c r="Z265" s="4"/>
      <c r="AA265" s="4"/>
      <c r="AB265" s="5"/>
      <c r="AC265" s="5"/>
      <c r="AD265" s="4"/>
      <c r="AE265" s="16"/>
      <c r="AF265" s="6"/>
      <c r="AG265" s="6"/>
      <c r="AH265" s="6"/>
      <c r="AI265" s="27"/>
      <c r="AJ265" s="22"/>
    </row>
    <row r="266" spans="6:36" x14ac:dyDescent="0.25">
      <c r="F266" s="1"/>
      <c r="G266" s="5"/>
      <c r="H266" s="5"/>
      <c r="I266" s="5"/>
      <c r="J266" s="6"/>
      <c r="K266" s="16"/>
      <c r="L266" s="5"/>
      <c r="M266" s="16"/>
      <c r="N266" s="5"/>
      <c r="O266" s="6"/>
      <c r="P266" s="6"/>
      <c r="Q266" s="4"/>
      <c r="R266" s="4"/>
      <c r="S266" s="5"/>
      <c r="T266" s="5"/>
      <c r="U266" s="4"/>
      <c r="V266" s="16"/>
      <c r="W266" s="6"/>
      <c r="X266" s="6"/>
      <c r="Y266" s="6"/>
      <c r="Z266" s="4"/>
      <c r="AA266" s="4"/>
      <c r="AB266" s="5"/>
      <c r="AC266" s="5"/>
      <c r="AD266" s="4"/>
      <c r="AE266" s="16"/>
      <c r="AF266" s="6"/>
      <c r="AG266" s="6"/>
      <c r="AH266" s="6"/>
      <c r="AI266" s="27"/>
      <c r="AJ266" s="22"/>
    </row>
    <row r="267" spans="6:36" x14ac:dyDescent="0.25">
      <c r="F267" s="1"/>
      <c r="G267" s="5"/>
      <c r="H267" s="5"/>
      <c r="I267" s="5"/>
      <c r="J267" s="6"/>
      <c r="K267" s="16"/>
      <c r="L267" s="5"/>
      <c r="M267" s="16"/>
      <c r="N267" s="5"/>
      <c r="O267" s="6"/>
      <c r="P267" s="6"/>
      <c r="Q267" s="4"/>
      <c r="R267" s="4"/>
      <c r="S267" s="5"/>
      <c r="T267" s="5"/>
      <c r="U267" s="4"/>
      <c r="V267" s="16"/>
      <c r="W267" s="6"/>
      <c r="X267" s="6"/>
      <c r="Y267" s="6"/>
      <c r="Z267" s="4"/>
      <c r="AA267" s="4"/>
      <c r="AB267" s="5"/>
      <c r="AC267" s="5"/>
      <c r="AD267" s="4"/>
      <c r="AE267" s="16"/>
      <c r="AF267" s="6"/>
      <c r="AG267" s="6"/>
      <c r="AH267" s="6"/>
      <c r="AI267" s="27"/>
      <c r="AJ267" s="22"/>
    </row>
    <row r="268" spans="6:36" x14ac:dyDescent="0.25">
      <c r="F268" s="1"/>
      <c r="G268" s="5"/>
      <c r="H268" s="5"/>
      <c r="I268" s="5"/>
      <c r="J268" s="6"/>
      <c r="K268" s="16"/>
      <c r="L268" s="5"/>
      <c r="M268" s="16"/>
      <c r="N268" s="5"/>
      <c r="O268" s="6"/>
      <c r="P268" s="6"/>
      <c r="Q268" s="4"/>
      <c r="R268" s="4"/>
      <c r="S268" s="5"/>
      <c r="T268" s="5"/>
      <c r="U268" s="4"/>
      <c r="V268" s="16"/>
      <c r="W268" s="6"/>
      <c r="X268" s="6"/>
      <c r="Y268" s="6"/>
      <c r="Z268" s="4"/>
      <c r="AA268" s="4"/>
      <c r="AB268" s="5"/>
      <c r="AC268" s="5"/>
      <c r="AD268" s="4"/>
      <c r="AE268" s="16"/>
      <c r="AF268" s="6"/>
      <c r="AG268" s="6"/>
      <c r="AH268" s="6"/>
      <c r="AI268" s="27"/>
      <c r="AJ268" s="22"/>
    </row>
    <row r="269" spans="6:36" x14ac:dyDescent="0.25">
      <c r="F269" s="1"/>
      <c r="G269" s="5"/>
      <c r="H269" s="5"/>
      <c r="I269" s="5"/>
      <c r="J269" s="6"/>
      <c r="K269" s="16"/>
      <c r="L269" s="5"/>
      <c r="M269" s="16"/>
      <c r="N269" s="5"/>
      <c r="O269" s="6"/>
      <c r="P269" s="6"/>
      <c r="Q269" s="4"/>
      <c r="R269" s="4"/>
      <c r="S269" s="5"/>
      <c r="T269" s="5"/>
      <c r="U269" s="4"/>
      <c r="V269" s="16"/>
      <c r="W269" s="6"/>
      <c r="X269" s="6"/>
      <c r="Y269" s="6"/>
      <c r="Z269" s="4"/>
      <c r="AA269" s="4"/>
      <c r="AB269" s="5"/>
      <c r="AC269" s="5"/>
      <c r="AD269" s="4"/>
      <c r="AE269" s="16"/>
      <c r="AF269" s="6"/>
      <c r="AG269" s="6"/>
      <c r="AH269" s="6"/>
      <c r="AI269" s="27"/>
      <c r="AJ269" s="22"/>
    </row>
    <row r="270" spans="6:36" x14ac:dyDescent="0.25">
      <c r="F270" s="1"/>
      <c r="G270" s="5"/>
      <c r="H270" s="5"/>
      <c r="I270" s="5"/>
      <c r="J270" s="6"/>
      <c r="K270" s="16"/>
      <c r="L270" s="5"/>
      <c r="M270" s="16"/>
      <c r="N270" s="5"/>
      <c r="O270" s="6"/>
      <c r="P270" s="6"/>
      <c r="Q270" s="4"/>
      <c r="R270" s="4"/>
      <c r="S270" s="5"/>
      <c r="T270" s="5"/>
      <c r="U270" s="4"/>
      <c r="V270" s="16"/>
      <c r="W270" s="6"/>
      <c r="X270" s="6"/>
      <c r="Y270" s="6"/>
      <c r="Z270" s="4"/>
      <c r="AA270" s="4"/>
      <c r="AB270" s="5"/>
      <c r="AC270" s="5"/>
      <c r="AD270" s="4"/>
      <c r="AE270" s="16"/>
      <c r="AF270" s="6"/>
      <c r="AG270" s="6"/>
      <c r="AH270" s="6"/>
      <c r="AI270" s="27"/>
      <c r="AJ270" s="22"/>
    </row>
    <row r="271" spans="6:36" x14ac:dyDescent="0.25">
      <c r="F271" s="1"/>
      <c r="G271" s="5"/>
      <c r="H271" s="5"/>
      <c r="I271" s="5"/>
      <c r="J271" s="6"/>
      <c r="K271" s="16"/>
      <c r="L271" s="5"/>
      <c r="M271" s="16"/>
      <c r="N271" s="5"/>
      <c r="O271" s="6"/>
      <c r="P271" s="6"/>
      <c r="Q271" s="4"/>
      <c r="R271" s="4"/>
      <c r="S271" s="5"/>
      <c r="T271" s="5"/>
      <c r="U271" s="4"/>
      <c r="V271" s="16"/>
      <c r="W271" s="6"/>
      <c r="X271" s="6"/>
      <c r="Y271" s="6"/>
      <c r="Z271" s="4"/>
      <c r="AA271" s="4"/>
      <c r="AB271" s="5"/>
      <c r="AC271" s="5"/>
      <c r="AD271" s="4"/>
      <c r="AE271" s="16"/>
      <c r="AF271" s="6"/>
      <c r="AG271" s="6"/>
      <c r="AH271" s="6"/>
      <c r="AI271" s="27"/>
      <c r="AJ271" s="22"/>
    </row>
    <row r="272" spans="6:36" x14ac:dyDescent="0.25">
      <c r="F272" s="1"/>
      <c r="G272" s="5"/>
      <c r="H272" s="5"/>
      <c r="I272" s="5"/>
      <c r="J272" s="6"/>
      <c r="K272" s="16"/>
      <c r="L272" s="5"/>
      <c r="M272" s="16"/>
      <c r="N272" s="5"/>
      <c r="O272" s="6"/>
      <c r="P272" s="6"/>
      <c r="Q272" s="4"/>
      <c r="R272" s="4"/>
      <c r="S272" s="5"/>
      <c r="T272" s="5"/>
      <c r="U272" s="4"/>
      <c r="V272" s="16"/>
      <c r="W272" s="6"/>
      <c r="X272" s="6"/>
      <c r="Y272" s="6"/>
      <c r="Z272" s="4"/>
      <c r="AA272" s="4"/>
      <c r="AB272" s="5"/>
      <c r="AC272" s="5"/>
      <c r="AD272" s="4"/>
      <c r="AE272" s="16"/>
      <c r="AF272" s="6"/>
      <c r="AG272" s="6"/>
      <c r="AH272" s="6"/>
      <c r="AI272" s="27"/>
      <c r="AJ272" s="22"/>
    </row>
    <row r="273" spans="6:36" x14ac:dyDescent="0.25">
      <c r="F273" s="1"/>
      <c r="G273" s="5"/>
      <c r="H273" s="5"/>
      <c r="I273" s="5"/>
      <c r="J273" s="6"/>
      <c r="K273" s="16"/>
      <c r="L273" s="5"/>
      <c r="M273" s="16"/>
      <c r="N273" s="5"/>
      <c r="O273" s="6"/>
      <c r="P273" s="6"/>
      <c r="Q273" s="4"/>
      <c r="R273" s="4"/>
      <c r="S273" s="5"/>
      <c r="T273" s="5"/>
      <c r="U273" s="4"/>
      <c r="V273" s="16"/>
      <c r="W273" s="6"/>
      <c r="X273" s="6"/>
      <c r="Y273" s="6"/>
      <c r="Z273" s="4"/>
      <c r="AA273" s="4"/>
      <c r="AB273" s="5"/>
      <c r="AC273" s="5"/>
      <c r="AD273" s="4"/>
      <c r="AE273" s="16"/>
      <c r="AF273" s="6"/>
      <c r="AG273" s="6"/>
      <c r="AH273" s="6"/>
      <c r="AI273" s="27"/>
      <c r="AJ273" s="22"/>
    </row>
    <row r="274" spans="6:36" x14ac:dyDescent="0.25">
      <c r="F274" s="1"/>
      <c r="G274" s="5"/>
      <c r="H274" s="5"/>
      <c r="I274" s="5"/>
      <c r="J274" s="6"/>
      <c r="K274" s="16"/>
      <c r="L274" s="5"/>
      <c r="M274" s="16"/>
      <c r="N274" s="5"/>
      <c r="O274" s="6"/>
      <c r="P274" s="6"/>
      <c r="Q274" s="4"/>
      <c r="R274" s="4"/>
      <c r="S274" s="5"/>
      <c r="T274" s="5"/>
      <c r="U274" s="4"/>
      <c r="V274" s="16"/>
      <c r="W274" s="6"/>
      <c r="X274" s="6"/>
      <c r="Y274" s="6"/>
      <c r="Z274" s="4"/>
      <c r="AA274" s="4"/>
      <c r="AB274" s="5"/>
      <c r="AC274" s="5"/>
      <c r="AD274" s="4"/>
      <c r="AE274" s="16"/>
      <c r="AF274" s="6"/>
      <c r="AG274" s="6"/>
      <c r="AH274" s="6"/>
      <c r="AI274" s="27"/>
      <c r="AJ274" s="22"/>
    </row>
    <row r="275" spans="6:36" x14ac:dyDescent="0.25">
      <c r="F275" s="1"/>
      <c r="G275" s="5"/>
      <c r="H275" s="5"/>
      <c r="I275" s="5"/>
      <c r="J275" s="6"/>
      <c r="K275" s="16"/>
      <c r="L275" s="5"/>
      <c r="M275" s="16"/>
      <c r="N275" s="5"/>
      <c r="O275" s="6"/>
      <c r="P275" s="6"/>
      <c r="Q275" s="4"/>
      <c r="R275" s="4"/>
      <c r="S275" s="5"/>
      <c r="T275" s="5"/>
      <c r="U275" s="4"/>
      <c r="V275" s="16"/>
      <c r="W275" s="6"/>
      <c r="X275" s="6"/>
      <c r="Y275" s="6"/>
      <c r="Z275" s="4"/>
      <c r="AA275" s="4"/>
      <c r="AB275" s="5"/>
      <c r="AC275" s="5"/>
      <c r="AD275" s="4"/>
      <c r="AE275" s="16"/>
      <c r="AF275" s="6"/>
      <c r="AG275" s="6"/>
      <c r="AH275" s="6"/>
      <c r="AI275" s="27"/>
      <c r="AJ275" s="22"/>
    </row>
    <row r="276" spans="6:36" x14ac:dyDescent="0.25">
      <c r="F276" s="1"/>
      <c r="G276" s="5"/>
      <c r="H276" s="5"/>
      <c r="I276" s="5"/>
      <c r="J276" s="6"/>
      <c r="K276" s="16"/>
      <c r="L276" s="5"/>
      <c r="M276" s="16"/>
      <c r="N276" s="5"/>
      <c r="O276" s="6"/>
      <c r="P276" s="6"/>
      <c r="Q276" s="4"/>
      <c r="R276" s="4"/>
      <c r="S276" s="5"/>
      <c r="T276" s="5"/>
      <c r="U276" s="4"/>
      <c r="V276" s="16"/>
      <c r="W276" s="6"/>
      <c r="X276" s="6"/>
      <c r="Y276" s="6"/>
      <c r="Z276" s="4"/>
      <c r="AA276" s="4"/>
      <c r="AB276" s="5"/>
      <c r="AC276" s="5"/>
      <c r="AD276" s="4"/>
      <c r="AE276" s="16"/>
      <c r="AF276" s="6"/>
      <c r="AG276" s="6"/>
      <c r="AH276" s="6"/>
      <c r="AI276" s="27"/>
      <c r="AJ276" s="22"/>
    </row>
    <row r="277" spans="6:36" x14ac:dyDescent="0.25">
      <c r="F277" s="1"/>
      <c r="G277" s="5"/>
      <c r="H277" s="5"/>
      <c r="I277" s="5"/>
      <c r="J277" s="6"/>
      <c r="K277" s="16"/>
      <c r="L277" s="5"/>
      <c r="M277" s="16"/>
      <c r="N277" s="5"/>
      <c r="O277" s="6"/>
      <c r="P277" s="6"/>
      <c r="Q277" s="4"/>
      <c r="R277" s="4"/>
      <c r="S277" s="5"/>
      <c r="T277" s="5"/>
      <c r="U277" s="4"/>
      <c r="V277" s="16"/>
      <c r="W277" s="6"/>
      <c r="X277" s="6"/>
      <c r="Y277" s="6"/>
      <c r="Z277" s="4"/>
      <c r="AA277" s="4"/>
      <c r="AB277" s="5"/>
      <c r="AC277" s="5"/>
      <c r="AD277" s="4"/>
      <c r="AE277" s="16"/>
      <c r="AF277" s="6"/>
      <c r="AG277" s="6"/>
      <c r="AH277" s="6"/>
      <c r="AI277" s="27"/>
      <c r="AJ277" s="22"/>
    </row>
    <row r="278" spans="6:36" x14ac:dyDescent="0.25">
      <c r="F278" s="1"/>
      <c r="G278" s="5"/>
      <c r="H278" s="5"/>
      <c r="I278" s="5"/>
      <c r="J278" s="6"/>
      <c r="K278" s="16"/>
      <c r="L278" s="5"/>
      <c r="M278" s="16"/>
      <c r="N278" s="5"/>
      <c r="O278" s="6"/>
      <c r="P278" s="6"/>
      <c r="Q278" s="4"/>
      <c r="R278" s="4"/>
      <c r="S278" s="5"/>
      <c r="T278" s="5"/>
      <c r="U278" s="4"/>
      <c r="V278" s="16"/>
      <c r="W278" s="6"/>
      <c r="X278" s="6"/>
      <c r="Y278" s="6"/>
      <c r="Z278" s="4"/>
      <c r="AA278" s="4"/>
      <c r="AB278" s="5"/>
      <c r="AC278" s="5"/>
      <c r="AD278" s="4"/>
      <c r="AE278" s="16"/>
      <c r="AF278" s="6"/>
      <c r="AG278" s="6"/>
      <c r="AH278" s="6"/>
      <c r="AI278" s="27"/>
      <c r="AJ278" s="22"/>
    </row>
    <row r="279" spans="6:36" x14ac:dyDescent="0.25">
      <c r="F279" s="1"/>
      <c r="G279" s="5"/>
      <c r="H279" s="5"/>
      <c r="I279" s="5"/>
      <c r="J279" s="6"/>
      <c r="K279" s="16"/>
      <c r="L279" s="5"/>
      <c r="M279" s="16"/>
      <c r="N279" s="5"/>
      <c r="O279" s="6"/>
      <c r="P279" s="6"/>
      <c r="Q279" s="4"/>
      <c r="R279" s="4"/>
      <c r="S279" s="5"/>
      <c r="T279" s="5"/>
      <c r="U279" s="4"/>
      <c r="V279" s="16"/>
      <c r="W279" s="6"/>
      <c r="X279" s="6"/>
      <c r="Y279" s="6"/>
      <c r="Z279" s="4"/>
      <c r="AA279" s="4"/>
      <c r="AB279" s="5"/>
      <c r="AC279" s="5"/>
      <c r="AD279" s="4"/>
      <c r="AE279" s="16"/>
      <c r="AF279" s="6"/>
      <c r="AG279" s="6"/>
      <c r="AH279" s="6"/>
      <c r="AI279" s="27"/>
      <c r="AJ279" s="22"/>
    </row>
    <row r="280" spans="6:36" x14ac:dyDescent="0.25">
      <c r="F280" s="1"/>
      <c r="G280" s="5"/>
      <c r="H280" s="5"/>
      <c r="I280" s="5"/>
      <c r="J280" s="6"/>
      <c r="K280" s="16"/>
      <c r="L280" s="5"/>
      <c r="M280" s="16"/>
      <c r="N280" s="5"/>
      <c r="O280" s="6"/>
      <c r="P280" s="6"/>
      <c r="Q280" s="4"/>
      <c r="R280" s="4"/>
      <c r="S280" s="5"/>
      <c r="T280" s="5"/>
      <c r="U280" s="4"/>
      <c r="V280" s="16"/>
      <c r="W280" s="6"/>
      <c r="X280" s="6"/>
      <c r="Y280" s="6"/>
      <c r="Z280" s="4"/>
      <c r="AA280" s="4"/>
      <c r="AB280" s="5"/>
      <c r="AC280" s="5"/>
      <c r="AD280" s="4"/>
      <c r="AE280" s="16"/>
      <c r="AF280" s="6"/>
      <c r="AG280" s="6"/>
      <c r="AH280" s="6"/>
      <c r="AI280" s="27"/>
      <c r="AJ280" s="22"/>
    </row>
    <row r="281" spans="6:36" x14ac:dyDescent="0.25">
      <c r="F281" s="1"/>
      <c r="G281" s="5"/>
      <c r="H281" s="5"/>
      <c r="I281" s="5"/>
      <c r="J281" s="6"/>
      <c r="K281" s="16"/>
      <c r="L281" s="5"/>
      <c r="M281" s="16"/>
      <c r="N281" s="5"/>
      <c r="O281" s="6"/>
      <c r="P281" s="6"/>
      <c r="Q281" s="4"/>
      <c r="R281" s="4"/>
      <c r="S281" s="5"/>
      <c r="T281" s="5"/>
      <c r="U281" s="4"/>
      <c r="V281" s="16"/>
      <c r="W281" s="6"/>
      <c r="X281" s="6"/>
      <c r="Y281" s="6"/>
      <c r="Z281" s="4"/>
      <c r="AA281" s="4"/>
      <c r="AB281" s="5"/>
      <c r="AC281" s="5"/>
      <c r="AD281" s="4"/>
      <c r="AE281" s="16"/>
      <c r="AF281" s="6"/>
      <c r="AG281" s="6"/>
      <c r="AH281" s="6"/>
      <c r="AI281" s="27"/>
      <c r="AJ281" s="22"/>
    </row>
    <row r="282" spans="6:36" x14ac:dyDescent="0.25">
      <c r="F282" s="1"/>
      <c r="G282" s="5"/>
      <c r="H282" s="5"/>
      <c r="I282" s="5"/>
      <c r="J282" s="6"/>
      <c r="K282" s="16"/>
      <c r="L282" s="5"/>
      <c r="M282" s="16"/>
      <c r="N282" s="5"/>
      <c r="O282" s="6"/>
      <c r="P282" s="6"/>
      <c r="Q282" s="4"/>
      <c r="R282" s="4"/>
      <c r="S282" s="5"/>
      <c r="T282" s="5"/>
      <c r="U282" s="4"/>
      <c r="V282" s="16"/>
      <c r="W282" s="6"/>
      <c r="X282" s="6"/>
      <c r="Y282" s="6"/>
      <c r="Z282" s="4"/>
      <c r="AA282" s="4"/>
      <c r="AB282" s="5"/>
      <c r="AC282" s="5"/>
      <c r="AD282" s="4"/>
      <c r="AE282" s="16"/>
      <c r="AF282" s="6"/>
      <c r="AG282" s="6"/>
      <c r="AH282" s="6"/>
      <c r="AI282" s="27"/>
      <c r="AJ282" s="22"/>
    </row>
    <row r="283" spans="6:36" x14ac:dyDescent="0.25">
      <c r="F283" s="1"/>
      <c r="G283" s="5"/>
      <c r="H283" s="5"/>
      <c r="I283" s="5"/>
      <c r="J283" s="6"/>
      <c r="K283" s="16"/>
      <c r="L283" s="5"/>
      <c r="M283" s="16"/>
      <c r="N283" s="5"/>
      <c r="O283" s="6"/>
      <c r="P283" s="6"/>
      <c r="Q283" s="4"/>
      <c r="R283" s="4"/>
      <c r="S283" s="5"/>
      <c r="T283" s="5"/>
      <c r="U283" s="4"/>
      <c r="V283" s="16"/>
      <c r="W283" s="6"/>
      <c r="X283" s="6"/>
      <c r="Y283" s="6"/>
      <c r="Z283" s="4"/>
      <c r="AA283" s="4"/>
      <c r="AB283" s="5"/>
      <c r="AC283" s="5"/>
      <c r="AD283" s="4"/>
      <c r="AE283" s="16"/>
      <c r="AF283" s="6"/>
      <c r="AG283" s="6"/>
      <c r="AH283" s="6"/>
      <c r="AI283" s="27"/>
      <c r="AJ283" s="22"/>
    </row>
    <row r="284" spans="6:36" x14ac:dyDescent="0.25">
      <c r="F284" s="1"/>
      <c r="G284" s="5"/>
      <c r="H284" s="5"/>
      <c r="I284" s="5"/>
      <c r="J284" s="6"/>
      <c r="K284" s="16"/>
      <c r="L284" s="5"/>
      <c r="M284" s="16"/>
      <c r="N284" s="5"/>
      <c r="O284" s="6"/>
      <c r="P284" s="6"/>
      <c r="Q284" s="4"/>
      <c r="R284" s="4"/>
      <c r="S284" s="5"/>
      <c r="T284" s="5"/>
      <c r="U284" s="4"/>
      <c r="V284" s="16"/>
      <c r="W284" s="6"/>
      <c r="X284" s="6"/>
      <c r="Y284" s="6"/>
      <c r="Z284" s="4"/>
      <c r="AA284" s="4"/>
      <c r="AB284" s="5"/>
      <c r="AC284" s="5"/>
      <c r="AD284" s="4"/>
      <c r="AE284" s="16"/>
      <c r="AF284" s="6"/>
      <c r="AG284" s="6"/>
      <c r="AH284" s="6"/>
      <c r="AI284" s="27"/>
      <c r="AJ284" s="22"/>
    </row>
    <row r="285" spans="6:36" x14ac:dyDescent="0.25">
      <c r="F285" s="1"/>
      <c r="G285" s="5"/>
      <c r="H285" s="5"/>
      <c r="I285" s="5"/>
      <c r="J285" s="6"/>
      <c r="K285" s="16"/>
      <c r="L285" s="5"/>
      <c r="M285" s="16"/>
      <c r="N285" s="5"/>
      <c r="O285" s="6"/>
      <c r="P285" s="6"/>
      <c r="Q285" s="4"/>
      <c r="R285" s="4"/>
      <c r="S285" s="5"/>
      <c r="T285" s="5"/>
      <c r="U285" s="4"/>
      <c r="V285" s="16"/>
      <c r="W285" s="6"/>
      <c r="X285" s="6"/>
      <c r="Y285" s="6"/>
      <c r="Z285" s="4"/>
      <c r="AA285" s="4"/>
      <c r="AB285" s="5"/>
      <c r="AC285" s="5"/>
      <c r="AD285" s="4"/>
      <c r="AE285" s="16"/>
      <c r="AF285" s="6"/>
      <c r="AG285" s="6"/>
      <c r="AH285" s="6"/>
    </row>
    <row r="286" spans="6:36" x14ac:dyDescent="0.25">
      <c r="F286" s="1"/>
      <c r="G286" s="5"/>
      <c r="H286" s="5"/>
      <c r="I286" s="5"/>
      <c r="J286" s="6"/>
      <c r="K286" s="16"/>
      <c r="L286" s="5"/>
      <c r="M286" s="16"/>
      <c r="N286" s="5"/>
      <c r="O286" s="6"/>
      <c r="P286" s="6"/>
      <c r="Q286" s="4"/>
      <c r="R286" s="4"/>
      <c r="S286" s="5"/>
      <c r="T286" s="5"/>
      <c r="U286" s="4"/>
      <c r="V286" s="16"/>
      <c r="W286" s="6"/>
      <c r="X286" s="6"/>
      <c r="Y286" s="6"/>
      <c r="Z286" s="4"/>
      <c r="AA286" s="4"/>
      <c r="AB286" s="5"/>
      <c r="AC286" s="5"/>
      <c r="AD286" s="4"/>
      <c r="AE286" s="16"/>
      <c r="AF286" s="6"/>
      <c r="AG286" s="6"/>
      <c r="AH286" s="6"/>
    </row>
    <row r="287" spans="6:36" x14ac:dyDescent="0.25">
      <c r="F287" s="1"/>
      <c r="G287" s="5"/>
      <c r="H287" s="5"/>
      <c r="I287" s="5"/>
      <c r="J287" s="6"/>
      <c r="K287" s="16"/>
      <c r="L287" s="5"/>
      <c r="M287" s="16"/>
      <c r="N287" s="5"/>
      <c r="O287" s="6"/>
      <c r="P287" s="6"/>
      <c r="Q287" s="4"/>
      <c r="R287" s="4"/>
      <c r="S287" s="5"/>
      <c r="T287" s="5"/>
      <c r="U287" s="4"/>
      <c r="V287" s="16"/>
      <c r="W287" s="6"/>
      <c r="X287" s="6"/>
      <c r="Y287" s="6"/>
      <c r="Z287" s="4"/>
      <c r="AA287" s="4"/>
      <c r="AB287" s="5"/>
      <c r="AC287" s="5"/>
      <c r="AD287" s="4"/>
      <c r="AE287" s="16"/>
      <c r="AF287" s="6"/>
      <c r="AG287" s="6"/>
      <c r="AH287" s="6"/>
    </row>
    <row r="288" spans="6:36" x14ac:dyDescent="0.25">
      <c r="F288" s="1"/>
      <c r="G288" s="5"/>
      <c r="H288" s="5"/>
      <c r="I288" s="5"/>
      <c r="J288" s="6"/>
      <c r="K288" s="16"/>
      <c r="L288" s="5"/>
      <c r="M288" s="16"/>
      <c r="N288" s="5"/>
      <c r="O288" s="6"/>
      <c r="P288" s="6"/>
      <c r="Q288" s="4"/>
      <c r="R288" s="4"/>
      <c r="S288" s="5"/>
      <c r="T288" s="5"/>
      <c r="U288" s="4"/>
      <c r="V288" s="16"/>
      <c r="W288" s="6"/>
      <c r="X288" s="6"/>
      <c r="Y288" s="6"/>
      <c r="Z288" s="4"/>
      <c r="AA288" s="4"/>
      <c r="AB288" s="5"/>
      <c r="AC288" s="5"/>
      <c r="AD288" s="4"/>
      <c r="AE288" s="16"/>
      <c r="AF288" s="6"/>
      <c r="AG288" s="6"/>
      <c r="AH288" s="6"/>
    </row>
    <row r="289" spans="6:34" x14ac:dyDescent="0.25">
      <c r="F289" s="1"/>
      <c r="G289" s="5"/>
      <c r="H289" s="5"/>
      <c r="I289" s="5"/>
      <c r="J289" s="6"/>
      <c r="K289" s="16"/>
      <c r="L289" s="5"/>
      <c r="M289" s="16"/>
      <c r="N289" s="5"/>
      <c r="O289" s="6"/>
      <c r="P289" s="6"/>
      <c r="Q289" s="4"/>
      <c r="R289" s="4"/>
      <c r="S289" s="5"/>
      <c r="T289" s="5"/>
      <c r="U289" s="4"/>
      <c r="V289" s="16"/>
      <c r="W289" s="6"/>
      <c r="X289" s="6"/>
      <c r="Y289" s="6"/>
      <c r="Z289" s="4"/>
      <c r="AA289" s="4"/>
      <c r="AB289" s="5"/>
      <c r="AC289" s="5"/>
      <c r="AD289" s="4"/>
      <c r="AE289" s="16"/>
      <c r="AF289" s="6"/>
      <c r="AG289" s="6"/>
      <c r="AH289" s="6"/>
    </row>
    <row r="290" spans="6:34" x14ac:dyDescent="0.25">
      <c r="F290" s="1"/>
      <c r="G290" s="5"/>
      <c r="H290" s="5"/>
      <c r="I290" s="5"/>
      <c r="J290" s="6"/>
      <c r="K290" s="16"/>
      <c r="L290" s="5"/>
      <c r="M290" s="16"/>
      <c r="N290" s="5"/>
      <c r="O290" s="6"/>
      <c r="P290" s="6"/>
      <c r="Q290" s="4"/>
      <c r="R290" s="4"/>
      <c r="S290" s="5"/>
      <c r="T290" s="5"/>
      <c r="U290" s="4"/>
      <c r="V290" s="16"/>
      <c r="W290" s="6"/>
      <c r="X290" s="6"/>
      <c r="Y290" s="6"/>
      <c r="Z290" s="4"/>
      <c r="AA290" s="4"/>
      <c r="AB290" s="5"/>
      <c r="AC290" s="5"/>
      <c r="AD290" s="4"/>
      <c r="AE290" s="16"/>
      <c r="AF290" s="6"/>
      <c r="AG290" s="6"/>
      <c r="AH290" s="6"/>
    </row>
    <row r="291" spans="6:34" x14ac:dyDescent="0.25">
      <c r="F291" s="1"/>
      <c r="G291" s="5"/>
      <c r="H291" s="5"/>
      <c r="I291" s="5"/>
      <c r="J291" s="6"/>
      <c r="K291" s="16"/>
      <c r="L291" s="5"/>
      <c r="M291" s="16"/>
      <c r="N291" s="5"/>
      <c r="O291" s="6"/>
      <c r="P291" s="6"/>
      <c r="Q291" s="4"/>
      <c r="R291" s="4"/>
      <c r="S291" s="5"/>
      <c r="T291" s="5"/>
      <c r="U291" s="4"/>
      <c r="V291" s="16"/>
      <c r="W291" s="6"/>
      <c r="X291" s="6"/>
      <c r="Y291" s="6"/>
      <c r="Z291" s="4"/>
      <c r="AA291" s="4"/>
      <c r="AB291" s="5"/>
      <c r="AC291" s="5"/>
      <c r="AD291" s="4"/>
      <c r="AE291" s="16"/>
      <c r="AF291" s="6"/>
      <c r="AG291" s="6"/>
      <c r="AH291" s="6"/>
    </row>
    <row r="292" spans="6:34" x14ac:dyDescent="0.25">
      <c r="F292" s="1"/>
      <c r="G292" s="5"/>
      <c r="H292" s="5"/>
      <c r="I292" s="5"/>
      <c r="J292" s="6"/>
      <c r="K292" s="16"/>
      <c r="L292" s="5"/>
      <c r="M292" s="16"/>
      <c r="N292" s="5"/>
      <c r="O292" s="6"/>
      <c r="P292" s="6"/>
      <c r="Q292" s="4"/>
      <c r="R292" s="4"/>
      <c r="S292" s="5"/>
      <c r="T292" s="5"/>
      <c r="U292" s="4"/>
      <c r="V292" s="16"/>
      <c r="W292" s="6"/>
      <c r="X292" s="6"/>
      <c r="Y292" s="6"/>
      <c r="Z292" s="4"/>
      <c r="AA292" s="4"/>
      <c r="AB292" s="5"/>
      <c r="AC292" s="5"/>
      <c r="AD292" s="4"/>
      <c r="AE292" s="16"/>
      <c r="AF292" s="6"/>
      <c r="AG292" s="6"/>
      <c r="AH292" s="6"/>
    </row>
    <row r="293" spans="6:34" x14ac:dyDescent="0.25">
      <c r="F293" s="1"/>
      <c r="G293" s="5"/>
      <c r="H293" s="5"/>
      <c r="I293" s="5"/>
      <c r="J293" s="6"/>
      <c r="K293" s="16"/>
      <c r="L293" s="5"/>
      <c r="M293" s="16"/>
      <c r="N293" s="5"/>
      <c r="O293" s="6"/>
      <c r="P293" s="6"/>
      <c r="Q293" s="4"/>
      <c r="R293" s="4"/>
      <c r="S293" s="5"/>
      <c r="T293" s="5"/>
      <c r="U293" s="4"/>
      <c r="V293" s="16"/>
      <c r="W293" s="6"/>
      <c r="X293" s="6"/>
      <c r="Y293" s="6"/>
      <c r="Z293" s="4"/>
      <c r="AA293" s="4"/>
      <c r="AB293" s="5"/>
      <c r="AC293" s="5"/>
      <c r="AD293" s="4"/>
      <c r="AE293" s="16"/>
      <c r="AF293" s="6"/>
      <c r="AG293" s="6"/>
      <c r="AH293" s="6"/>
    </row>
    <row r="294" spans="6:34" x14ac:dyDescent="0.25">
      <c r="F294" s="1"/>
      <c r="G294" s="5"/>
      <c r="H294" s="5"/>
      <c r="I294" s="5"/>
      <c r="J294" s="6"/>
      <c r="K294" s="16"/>
      <c r="L294" s="5"/>
      <c r="M294" s="16"/>
      <c r="N294" s="5"/>
      <c r="O294" s="6"/>
      <c r="P294" s="6"/>
      <c r="Q294" s="4"/>
      <c r="R294" s="4"/>
      <c r="S294" s="5"/>
      <c r="T294" s="5"/>
      <c r="U294" s="4"/>
      <c r="V294" s="16"/>
      <c r="W294" s="6"/>
      <c r="X294" s="6"/>
      <c r="Y294" s="6"/>
      <c r="Z294" s="4"/>
      <c r="AA294" s="4"/>
      <c r="AB294" s="5"/>
      <c r="AC294" s="5"/>
      <c r="AD294" s="4"/>
      <c r="AE294" s="16"/>
      <c r="AF294" s="6"/>
      <c r="AG294" s="6"/>
      <c r="AH294" s="6"/>
    </row>
    <row r="295" spans="6:34" x14ac:dyDescent="0.25">
      <c r="F295" s="1"/>
      <c r="G295" s="5"/>
      <c r="H295" s="5"/>
      <c r="I295" s="5"/>
      <c r="J295" s="6"/>
      <c r="K295" s="16"/>
      <c r="L295" s="5"/>
      <c r="M295" s="16"/>
      <c r="N295" s="5"/>
      <c r="O295" s="6"/>
      <c r="P295" s="6"/>
      <c r="Q295" s="4"/>
      <c r="R295" s="4"/>
      <c r="S295" s="5"/>
      <c r="T295" s="5"/>
      <c r="U295" s="4"/>
      <c r="V295" s="16"/>
      <c r="W295" s="6"/>
      <c r="X295" s="6"/>
      <c r="Y295" s="6"/>
      <c r="Z295" s="4"/>
      <c r="AA295" s="4"/>
      <c r="AB295" s="5"/>
      <c r="AC295" s="5"/>
      <c r="AD295" s="4"/>
      <c r="AE295" s="16"/>
      <c r="AF295" s="6"/>
      <c r="AG295" s="6"/>
      <c r="AH295" s="6"/>
    </row>
    <row r="296" spans="6:34" x14ac:dyDescent="0.25">
      <c r="F296" s="1"/>
      <c r="G296" s="5"/>
      <c r="H296" s="5"/>
      <c r="I296" s="5"/>
      <c r="J296" s="6"/>
      <c r="K296" s="16"/>
      <c r="L296" s="5"/>
      <c r="M296" s="16"/>
      <c r="N296" s="5"/>
      <c r="O296" s="6"/>
      <c r="P296" s="6"/>
      <c r="Q296" s="4"/>
      <c r="R296" s="4"/>
      <c r="S296" s="5"/>
      <c r="T296" s="5"/>
      <c r="U296" s="4"/>
      <c r="V296" s="16"/>
      <c r="W296" s="6"/>
      <c r="X296" s="6"/>
      <c r="Y296" s="6"/>
      <c r="Z296" s="4"/>
      <c r="AA296" s="4"/>
      <c r="AB296" s="5"/>
      <c r="AC296" s="5"/>
      <c r="AD296" s="4"/>
      <c r="AE296" s="16"/>
      <c r="AF296" s="6"/>
      <c r="AG296" s="6"/>
      <c r="AH296" s="6"/>
    </row>
    <row r="297" spans="6:34" x14ac:dyDescent="0.25">
      <c r="F297" s="1"/>
      <c r="G297" s="5"/>
      <c r="H297" s="5"/>
      <c r="I297" s="5"/>
      <c r="J297" s="6"/>
      <c r="K297" s="16"/>
      <c r="L297" s="5"/>
      <c r="M297" s="16"/>
      <c r="N297" s="5"/>
      <c r="O297" s="6"/>
      <c r="P297" s="6"/>
      <c r="Q297" s="4"/>
      <c r="R297" s="4"/>
      <c r="S297" s="5"/>
      <c r="T297" s="5"/>
      <c r="U297" s="4"/>
      <c r="V297" s="16"/>
      <c r="W297" s="6"/>
      <c r="X297" s="6"/>
      <c r="Y297" s="6"/>
      <c r="Z297" s="4"/>
      <c r="AA297" s="4"/>
      <c r="AB297" s="5"/>
      <c r="AC297" s="5"/>
      <c r="AD297" s="4"/>
      <c r="AE297" s="16"/>
      <c r="AF297" s="6"/>
      <c r="AG297" s="6"/>
      <c r="AH297" s="6"/>
    </row>
    <row r="298" spans="6:34" x14ac:dyDescent="0.25">
      <c r="F298" s="1"/>
      <c r="G298" s="5"/>
      <c r="H298" s="5"/>
      <c r="I298" s="5"/>
      <c r="J298" s="6"/>
      <c r="K298" s="16"/>
      <c r="L298" s="5"/>
      <c r="M298" s="16"/>
      <c r="N298" s="5"/>
      <c r="O298" s="6"/>
      <c r="P298" s="6"/>
      <c r="Q298" s="4"/>
      <c r="R298" s="4"/>
      <c r="S298" s="5"/>
      <c r="T298" s="5"/>
      <c r="U298" s="4"/>
      <c r="V298" s="16"/>
      <c r="W298" s="6"/>
      <c r="X298" s="6"/>
      <c r="Y298" s="6"/>
      <c r="Z298" s="4"/>
      <c r="AA298" s="4"/>
      <c r="AB298" s="5"/>
      <c r="AC298" s="5"/>
      <c r="AD298" s="4"/>
      <c r="AE298" s="16"/>
      <c r="AF298" s="6"/>
      <c r="AG298" s="6"/>
      <c r="AH298" s="6"/>
    </row>
    <row r="299" spans="6:34" x14ac:dyDescent="0.25">
      <c r="F299" s="1"/>
      <c r="G299" s="5"/>
      <c r="H299" s="5"/>
      <c r="I299" s="5"/>
      <c r="J299" s="6"/>
      <c r="K299" s="16"/>
      <c r="L299" s="5"/>
      <c r="M299" s="16"/>
      <c r="N299" s="5"/>
      <c r="O299" s="6"/>
      <c r="P299" s="6"/>
      <c r="Q299" s="4"/>
      <c r="R299" s="4"/>
      <c r="S299" s="5"/>
      <c r="T299" s="5"/>
      <c r="U299" s="4"/>
      <c r="V299" s="16"/>
      <c r="W299" s="6"/>
      <c r="X299" s="6"/>
      <c r="Y299" s="6"/>
      <c r="Z299" s="4"/>
      <c r="AA299" s="4"/>
      <c r="AB299" s="5"/>
      <c r="AC299" s="5"/>
      <c r="AD299" s="4"/>
      <c r="AE299" s="16"/>
      <c r="AF299" s="6"/>
      <c r="AG299" s="6"/>
      <c r="AH299" s="6"/>
    </row>
    <row r="300" spans="6:34" x14ac:dyDescent="0.25">
      <c r="F300" s="1"/>
      <c r="G300" s="5"/>
      <c r="H300" s="5"/>
      <c r="I300" s="5"/>
      <c r="J300" s="6"/>
      <c r="K300" s="16"/>
      <c r="L300" s="5"/>
      <c r="M300" s="16"/>
      <c r="N300" s="5"/>
      <c r="O300" s="6"/>
      <c r="P300" s="6"/>
      <c r="Q300" s="4"/>
      <c r="R300" s="4"/>
      <c r="S300" s="5"/>
      <c r="T300" s="5"/>
      <c r="U300" s="4"/>
      <c r="V300" s="16"/>
      <c r="W300" s="6"/>
      <c r="X300" s="6"/>
      <c r="Y300" s="6"/>
      <c r="Z300" s="4"/>
      <c r="AA300" s="4"/>
      <c r="AB300" s="5"/>
      <c r="AC300" s="5"/>
      <c r="AD300" s="4"/>
      <c r="AE300" s="16"/>
      <c r="AF300" s="6"/>
      <c r="AG300" s="6"/>
      <c r="AH300" s="6"/>
    </row>
    <row r="301" spans="6:34" x14ac:dyDescent="0.25">
      <c r="F301" s="1"/>
      <c r="G301" s="5"/>
      <c r="H301" s="5"/>
      <c r="I301" s="5"/>
      <c r="J301" s="6"/>
      <c r="K301" s="16"/>
      <c r="L301" s="5"/>
      <c r="M301" s="16"/>
      <c r="N301" s="5"/>
      <c r="O301" s="6"/>
      <c r="P301" s="6"/>
      <c r="Q301" s="4"/>
      <c r="R301" s="4"/>
      <c r="S301" s="5"/>
      <c r="T301" s="5"/>
      <c r="U301" s="4"/>
      <c r="V301" s="16"/>
      <c r="W301" s="6"/>
      <c r="X301" s="6"/>
      <c r="Y301" s="6"/>
      <c r="Z301" s="4"/>
      <c r="AA301" s="4"/>
      <c r="AB301" s="5"/>
      <c r="AC301" s="5"/>
      <c r="AD301" s="4"/>
      <c r="AE301" s="16"/>
      <c r="AF301" s="6"/>
      <c r="AG301" s="6"/>
      <c r="AH301" s="6"/>
    </row>
    <row r="302" spans="6:34" x14ac:dyDescent="0.25">
      <c r="F302" s="1"/>
      <c r="G302" s="5"/>
      <c r="H302" s="5"/>
      <c r="I302" s="5"/>
      <c r="J302" s="6"/>
      <c r="K302" s="16"/>
      <c r="L302" s="5"/>
      <c r="M302" s="16"/>
      <c r="N302" s="5"/>
      <c r="O302" s="6"/>
      <c r="P302" s="6"/>
      <c r="Q302" s="4"/>
      <c r="R302" s="4"/>
      <c r="S302" s="5"/>
      <c r="T302" s="5"/>
      <c r="U302" s="4"/>
      <c r="V302" s="16"/>
      <c r="W302" s="6"/>
      <c r="X302" s="6"/>
      <c r="Y302" s="6"/>
      <c r="Z302" s="4"/>
      <c r="AA302" s="4"/>
      <c r="AB302" s="5"/>
      <c r="AC302" s="5"/>
      <c r="AD302" s="4"/>
      <c r="AE302" s="16"/>
      <c r="AF302" s="6"/>
      <c r="AG302" s="6"/>
      <c r="AH302" s="6"/>
    </row>
    <row r="303" spans="6:34" x14ac:dyDescent="0.25">
      <c r="F303" s="1"/>
      <c r="G303" s="5"/>
      <c r="H303" s="5"/>
      <c r="I303" s="5"/>
      <c r="J303" s="6"/>
      <c r="K303" s="16"/>
      <c r="L303" s="5"/>
      <c r="M303" s="16"/>
      <c r="N303" s="5"/>
      <c r="O303" s="6"/>
      <c r="P303" s="6"/>
      <c r="Q303" s="4"/>
      <c r="R303" s="4"/>
      <c r="S303" s="5"/>
      <c r="T303" s="5"/>
      <c r="U303" s="4"/>
      <c r="V303" s="16"/>
      <c r="W303" s="6"/>
      <c r="X303" s="6"/>
      <c r="Y303" s="6"/>
      <c r="Z303" s="4"/>
      <c r="AA303" s="4"/>
      <c r="AB303" s="5"/>
      <c r="AC303" s="5"/>
      <c r="AD303" s="4"/>
      <c r="AE303" s="16"/>
      <c r="AF303" s="6"/>
      <c r="AG303" s="6"/>
      <c r="AH303" s="6"/>
    </row>
    <row r="304" spans="6:34" x14ac:dyDescent="0.25">
      <c r="F304" s="1"/>
      <c r="G304" s="5"/>
      <c r="H304" s="5"/>
      <c r="I304" s="5"/>
      <c r="J304" s="6"/>
      <c r="K304" s="16"/>
      <c r="L304" s="5"/>
      <c r="M304" s="16"/>
      <c r="N304" s="5"/>
      <c r="O304" s="6"/>
      <c r="P304" s="6"/>
      <c r="Q304" s="4"/>
      <c r="R304" s="4"/>
      <c r="S304" s="5"/>
      <c r="T304" s="5"/>
      <c r="U304" s="4"/>
      <c r="V304" s="16"/>
      <c r="W304" s="6"/>
      <c r="X304" s="6"/>
      <c r="Y304" s="6"/>
      <c r="Z304" s="4"/>
      <c r="AA304" s="4"/>
      <c r="AB304" s="5"/>
      <c r="AC304" s="5"/>
      <c r="AD304" s="4"/>
      <c r="AE304" s="16"/>
      <c r="AF304" s="6"/>
      <c r="AG304" s="6"/>
      <c r="AH304" s="6"/>
    </row>
    <row r="305" spans="6:34" x14ac:dyDescent="0.25">
      <c r="F305" s="1"/>
      <c r="G305" s="5"/>
      <c r="H305" s="5"/>
      <c r="I305" s="5"/>
      <c r="J305" s="6"/>
      <c r="K305" s="16"/>
      <c r="L305" s="5"/>
      <c r="M305" s="16"/>
      <c r="N305" s="5"/>
      <c r="O305" s="6"/>
      <c r="P305" s="6"/>
      <c r="Q305" s="4"/>
      <c r="R305" s="4"/>
      <c r="S305" s="5"/>
      <c r="T305" s="5"/>
      <c r="U305" s="4"/>
      <c r="V305" s="16"/>
      <c r="W305" s="6"/>
      <c r="X305" s="6"/>
      <c r="Y305" s="6"/>
      <c r="Z305" s="4"/>
      <c r="AA305" s="4"/>
      <c r="AB305" s="5"/>
      <c r="AC305" s="5"/>
      <c r="AD305" s="4"/>
      <c r="AE305" s="16"/>
      <c r="AF305" s="6"/>
      <c r="AG305" s="6"/>
      <c r="AH305" s="6"/>
    </row>
    <row r="306" spans="6:34" x14ac:dyDescent="0.25">
      <c r="F306" s="1"/>
      <c r="G306" s="5"/>
      <c r="H306" s="5"/>
      <c r="I306" s="5"/>
      <c r="J306" s="6"/>
      <c r="K306" s="16"/>
      <c r="L306" s="5"/>
      <c r="M306" s="16"/>
      <c r="N306" s="5"/>
      <c r="O306" s="6"/>
      <c r="P306" s="6"/>
      <c r="Q306" s="4"/>
      <c r="R306" s="4"/>
      <c r="S306" s="5"/>
      <c r="T306" s="5"/>
      <c r="U306" s="4"/>
      <c r="V306" s="16"/>
      <c r="W306" s="6"/>
      <c r="X306" s="6"/>
      <c r="Y306" s="6"/>
      <c r="Z306" s="4"/>
      <c r="AA306" s="4"/>
      <c r="AB306" s="5"/>
      <c r="AC306" s="5"/>
      <c r="AD306" s="4"/>
      <c r="AE306" s="16"/>
      <c r="AF306" s="6"/>
      <c r="AG306" s="6"/>
      <c r="AH306" s="6"/>
    </row>
    <row r="307" spans="6:34" x14ac:dyDescent="0.25">
      <c r="F307" s="1"/>
      <c r="G307" s="5"/>
      <c r="H307" s="5"/>
      <c r="I307" s="5"/>
      <c r="J307" s="6"/>
      <c r="K307" s="16"/>
      <c r="L307" s="5"/>
      <c r="M307" s="16"/>
      <c r="N307" s="5"/>
      <c r="O307" s="6"/>
      <c r="P307" s="6"/>
      <c r="Q307" s="4"/>
      <c r="R307" s="4"/>
      <c r="S307" s="5"/>
      <c r="T307" s="5"/>
      <c r="U307" s="4"/>
      <c r="V307" s="16"/>
      <c r="W307" s="6"/>
      <c r="X307" s="6"/>
      <c r="Y307" s="6"/>
      <c r="Z307" s="4"/>
      <c r="AA307" s="4"/>
      <c r="AB307" s="5"/>
      <c r="AC307" s="5"/>
      <c r="AD307" s="4"/>
      <c r="AE307" s="16"/>
      <c r="AF307" s="6"/>
      <c r="AG307" s="6"/>
      <c r="AH307" s="6"/>
    </row>
    <row r="308" spans="6:34" x14ac:dyDescent="0.25">
      <c r="F308" s="1"/>
      <c r="G308" s="5"/>
      <c r="H308" s="5"/>
      <c r="I308" s="5"/>
      <c r="J308" s="6"/>
      <c r="K308" s="16"/>
      <c r="L308" s="5"/>
      <c r="M308" s="16"/>
      <c r="N308" s="5"/>
      <c r="O308" s="6"/>
      <c r="P308" s="6"/>
      <c r="Q308" s="4"/>
      <c r="R308" s="4"/>
      <c r="S308" s="5"/>
      <c r="T308" s="5"/>
      <c r="U308" s="4"/>
      <c r="V308" s="16"/>
      <c r="W308" s="6"/>
      <c r="X308" s="6"/>
      <c r="Y308" s="6"/>
      <c r="Z308" s="4"/>
      <c r="AA308" s="4"/>
      <c r="AB308" s="5"/>
      <c r="AC308" s="5"/>
      <c r="AD308" s="4"/>
      <c r="AE308" s="16"/>
      <c r="AF308" s="6"/>
      <c r="AG308" s="6"/>
      <c r="AH308" s="6"/>
    </row>
    <row r="309" spans="6:34" x14ac:dyDescent="0.25">
      <c r="F309" s="1"/>
      <c r="G309" s="5"/>
      <c r="H309" s="5"/>
      <c r="I309" s="5"/>
      <c r="J309" s="6"/>
      <c r="K309" s="16"/>
      <c r="L309" s="5"/>
      <c r="M309" s="16"/>
      <c r="N309" s="5"/>
      <c r="O309" s="6"/>
      <c r="P309" s="6"/>
      <c r="Q309" s="4"/>
      <c r="R309" s="4"/>
      <c r="S309" s="5"/>
      <c r="T309" s="5"/>
      <c r="U309" s="4"/>
      <c r="V309" s="16"/>
      <c r="W309" s="6"/>
      <c r="X309" s="6"/>
      <c r="Y309" s="6"/>
      <c r="Z309" s="4"/>
      <c r="AA309" s="4"/>
      <c r="AB309" s="5"/>
      <c r="AC309" s="5"/>
      <c r="AD309" s="4"/>
      <c r="AE309" s="16"/>
      <c r="AF309" s="6"/>
      <c r="AG309" s="6"/>
      <c r="AH309" s="6"/>
    </row>
    <row r="310" spans="6:34" x14ac:dyDescent="0.25">
      <c r="F310" s="1"/>
      <c r="G310" s="5"/>
      <c r="H310" s="5"/>
      <c r="I310" s="5"/>
      <c r="J310" s="6"/>
      <c r="K310" s="16"/>
      <c r="L310" s="5"/>
      <c r="M310" s="16"/>
      <c r="N310" s="5"/>
      <c r="O310" s="6"/>
      <c r="P310" s="6"/>
      <c r="Q310" s="4"/>
      <c r="R310" s="4"/>
      <c r="S310" s="5"/>
      <c r="T310" s="5"/>
      <c r="U310" s="4"/>
      <c r="V310" s="16"/>
      <c r="W310" s="6"/>
      <c r="X310" s="6"/>
      <c r="Y310" s="6"/>
      <c r="Z310" s="4"/>
      <c r="AA310" s="4"/>
      <c r="AB310" s="5"/>
      <c r="AC310" s="5"/>
      <c r="AD310" s="4"/>
      <c r="AE310" s="16"/>
      <c r="AF310" s="6"/>
      <c r="AG310" s="6"/>
      <c r="AH310" s="6"/>
    </row>
    <row r="311" spans="6:34" x14ac:dyDescent="0.25">
      <c r="F311" s="1"/>
      <c r="G311" s="5"/>
      <c r="H311" s="5"/>
      <c r="I311" s="5"/>
      <c r="J311" s="6"/>
      <c r="K311" s="16"/>
      <c r="L311" s="5"/>
      <c r="M311" s="16"/>
      <c r="N311" s="5"/>
      <c r="O311" s="6"/>
      <c r="P311" s="6"/>
      <c r="Q311" s="4"/>
      <c r="R311" s="4"/>
      <c r="S311" s="5"/>
      <c r="T311" s="5"/>
      <c r="U311" s="4"/>
      <c r="V311" s="16"/>
      <c r="W311" s="6"/>
      <c r="X311" s="6"/>
      <c r="Y311" s="6"/>
      <c r="Z311" s="4"/>
      <c r="AA311" s="4"/>
      <c r="AB311" s="5"/>
      <c r="AC311" s="5"/>
      <c r="AD311" s="4"/>
      <c r="AE311" s="16"/>
      <c r="AF311" s="6"/>
      <c r="AG311" s="6"/>
      <c r="AH311" s="6"/>
    </row>
    <row r="312" spans="6:34" x14ac:dyDescent="0.25">
      <c r="F312" s="1"/>
      <c r="G312" s="5"/>
      <c r="H312" s="5"/>
      <c r="I312" s="5"/>
      <c r="J312" s="6"/>
      <c r="K312" s="16"/>
      <c r="L312" s="5"/>
      <c r="M312" s="16"/>
      <c r="N312" s="5"/>
      <c r="O312" s="6"/>
      <c r="P312" s="6"/>
      <c r="Q312" s="4"/>
      <c r="R312" s="4"/>
      <c r="S312" s="5"/>
      <c r="T312" s="5"/>
      <c r="U312" s="4"/>
      <c r="V312" s="16"/>
      <c r="W312" s="6"/>
      <c r="X312" s="6"/>
      <c r="Y312" s="6"/>
      <c r="Z312" s="4"/>
      <c r="AA312" s="4"/>
      <c r="AB312" s="5"/>
      <c r="AC312" s="5"/>
      <c r="AD312" s="4"/>
      <c r="AE312" s="16"/>
      <c r="AF312" s="6"/>
      <c r="AG312" s="6"/>
      <c r="AH312" s="6"/>
    </row>
    <row r="313" spans="6:34" x14ac:dyDescent="0.25">
      <c r="F313" s="1"/>
      <c r="G313" s="5"/>
      <c r="H313" s="5"/>
      <c r="I313" s="5"/>
      <c r="J313" s="6"/>
      <c r="K313" s="16"/>
      <c r="L313" s="5"/>
      <c r="M313" s="16"/>
      <c r="N313" s="5"/>
      <c r="O313" s="6"/>
      <c r="P313" s="6"/>
      <c r="Q313" s="4"/>
      <c r="R313" s="4"/>
      <c r="S313" s="5"/>
      <c r="T313" s="5"/>
      <c r="U313" s="4"/>
      <c r="V313" s="16"/>
      <c r="W313" s="6"/>
      <c r="X313" s="6"/>
      <c r="Y313" s="6"/>
      <c r="Z313" s="4"/>
      <c r="AA313" s="4"/>
      <c r="AB313" s="5"/>
      <c r="AC313" s="5"/>
      <c r="AD313" s="4"/>
      <c r="AE313" s="16"/>
      <c r="AF313" s="6"/>
      <c r="AG313" s="6"/>
      <c r="AH313" s="6"/>
    </row>
    <row r="314" spans="6:34" x14ac:dyDescent="0.25">
      <c r="F314" s="1"/>
      <c r="G314" s="5"/>
      <c r="H314" s="5"/>
      <c r="I314" s="5"/>
      <c r="J314" s="6"/>
      <c r="K314" s="16"/>
      <c r="L314" s="5"/>
      <c r="M314" s="16"/>
      <c r="N314" s="5"/>
      <c r="O314" s="6"/>
      <c r="P314" s="6"/>
      <c r="Q314" s="4"/>
      <c r="R314" s="4"/>
      <c r="S314" s="5"/>
      <c r="T314" s="5"/>
      <c r="U314" s="4"/>
      <c r="V314" s="16"/>
      <c r="W314" s="6"/>
      <c r="X314" s="6"/>
      <c r="Y314" s="6"/>
      <c r="Z314" s="4"/>
      <c r="AA314" s="4"/>
      <c r="AB314" s="5"/>
      <c r="AC314" s="5"/>
      <c r="AD314" s="4"/>
      <c r="AE314" s="16"/>
      <c r="AF314" s="6"/>
      <c r="AG314" s="6"/>
      <c r="AH314" s="6"/>
    </row>
    <row r="315" spans="6:34" x14ac:dyDescent="0.25">
      <c r="F315" s="1"/>
      <c r="G315" s="5"/>
      <c r="H315" s="5"/>
      <c r="I315" s="5"/>
      <c r="J315" s="6"/>
      <c r="K315" s="16"/>
      <c r="L315" s="5"/>
      <c r="M315" s="16"/>
      <c r="N315" s="5"/>
      <c r="O315" s="6"/>
      <c r="P315" s="6"/>
      <c r="Q315" s="4"/>
      <c r="R315" s="4"/>
      <c r="S315" s="5"/>
      <c r="T315" s="5"/>
      <c r="U315" s="4"/>
      <c r="V315" s="16"/>
      <c r="W315" s="6"/>
      <c r="X315" s="6"/>
      <c r="Y315" s="6"/>
      <c r="Z315" s="4"/>
      <c r="AA315" s="4"/>
      <c r="AB315" s="5"/>
      <c r="AC315" s="5"/>
      <c r="AD315" s="4"/>
      <c r="AE315" s="16"/>
      <c r="AF315" s="6"/>
      <c r="AG315" s="6"/>
      <c r="AH315" s="6"/>
    </row>
    <row r="316" spans="6:34" x14ac:dyDescent="0.25">
      <c r="F316" s="1"/>
      <c r="G316" s="5"/>
      <c r="H316" s="5"/>
      <c r="I316" s="5"/>
      <c r="J316" s="6"/>
      <c r="K316" s="16"/>
      <c r="L316" s="5"/>
      <c r="M316" s="16"/>
      <c r="N316" s="5"/>
      <c r="O316" s="6"/>
      <c r="P316" s="6"/>
      <c r="Q316" s="4"/>
      <c r="R316" s="4"/>
      <c r="S316" s="5"/>
      <c r="T316" s="5"/>
      <c r="U316" s="4"/>
      <c r="V316" s="16"/>
      <c r="W316" s="6"/>
      <c r="X316" s="6"/>
      <c r="Y316" s="6"/>
      <c r="Z316" s="4"/>
      <c r="AA316" s="4"/>
      <c r="AB316" s="5"/>
      <c r="AC316" s="5"/>
      <c r="AD316" s="4"/>
      <c r="AE316" s="16"/>
      <c r="AF316" s="6"/>
      <c r="AG316" s="6"/>
      <c r="AH316" s="6"/>
    </row>
    <row r="317" spans="6:34" x14ac:dyDescent="0.25">
      <c r="F317" s="1"/>
      <c r="G317" s="5"/>
      <c r="H317" s="5"/>
      <c r="I317" s="5"/>
      <c r="J317" s="6"/>
      <c r="K317" s="16"/>
      <c r="L317" s="5"/>
      <c r="M317" s="16"/>
      <c r="N317" s="5"/>
      <c r="O317" s="6"/>
      <c r="P317" s="6"/>
      <c r="Q317" s="4"/>
      <c r="R317" s="4"/>
      <c r="S317" s="5"/>
      <c r="T317" s="5"/>
      <c r="U317" s="4"/>
      <c r="V317" s="16"/>
      <c r="W317" s="6"/>
      <c r="X317" s="6"/>
      <c r="Y317" s="6"/>
      <c r="Z317" s="4"/>
      <c r="AA317" s="4"/>
      <c r="AB317" s="5"/>
      <c r="AC317" s="5"/>
      <c r="AD317" s="4"/>
      <c r="AE317" s="16"/>
      <c r="AF317" s="6"/>
      <c r="AG317" s="6"/>
      <c r="AH317" s="6"/>
    </row>
    <row r="318" spans="6:34" x14ac:dyDescent="0.25">
      <c r="F318" s="1"/>
      <c r="G318" s="5"/>
      <c r="H318" s="5"/>
      <c r="I318" s="5"/>
      <c r="J318" s="6"/>
      <c r="K318" s="16"/>
      <c r="L318" s="5"/>
      <c r="M318" s="16"/>
      <c r="N318" s="5"/>
      <c r="O318" s="6"/>
      <c r="P318" s="6"/>
      <c r="Q318" s="4"/>
      <c r="R318" s="4"/>
      <c r="S318" s="5"/>
      <c r="T318" s="5"/>
      <c r="U318" s="4"/>
      <c r="V318" s="16"/>
      <c r="W318" s="6"/>
      <c r="X318" s="6"/>
      <c r="Y318" s="6"/>
      <c r="Z318" s="4"/>
      <c r="AA318" s="4"/>
      <c r="AB318" s="5"/>
      <c r="AC318" s="5"/>
      <c r="AD318" s="4"/>
      <c r="AE318" s="16"/>
      <c r="AF318" s="6"/>
      <c r="AG318" s="6"/>
      <c r="AH318" s="6"/>
    </row>
    <row r="319" spans="6:34" x14ac:dyDescent="0.25">
      <c r="F319" s="1"/>
      <c r="G319" s="5"/>
      <c r="H319" s="5"/>
      <c r="I319" s="5"/>
      <c r="J319" s="6"/>
      <c r="K319" s="16"/>
      <c r="L319" s="5"/>
      <c r="M319" s="16"/>
      <c r="N319" s="5"/>
      <c r="O319" s="6"/>
      <c r="P319" s="6"/>
      <c r="Q319" s="4"/>
      <c r="R319" s="4"/>
      <c r="S319" s="5"/>
      <c r="T319" s="5"/>
      <c r="U319" s="4"/>
      <c r="V319" s="16"/>
      <c r="W319" s="6"/>
      <c r="X319" s="6"/>
      <c r="Y319" s="6"/>
      <c r="Z319" s="4"/>
      <c r="AA319" s="4"/>
      <c r="AB319" s="5"/>
      <c r="AC319" s="5"/>
      <c r="AD319" s="4"/>
      <c r="AE319" s="16"/>
      <c r="AF319" s="6"/>
      <c r="AG319" s="6"/>
      <c r="AH319" s="6"/>
    </row>
    <row r="320" spans="6:34" x14ac:dyDescent="0.25">
      <c r="F320" s="1"/>
      <c r="G320" s="5"/>
      <c r="H320" s="5"/>
      <c r="I320" s="5"/>
      <c r="J320" s="6"/>
      <c r="K320" s="16"/>
      <c r="L320" s="5"/>
      <c r="M320" s="16"/>
      <c r="N320" s="5"/>
      <c r="O320" s="6"/>
      <c r="P320" s="6"/>
      <c r="Q320" s="4"/>
      <c r="R320" s="4"/>
      <c r="S320" s="5"/>
      <c r="T320" s="5"/>
      <c r="U320" s="4"/>
      <c r="V320" s="16"/>
      <c r="W320" s="6"/>
      <c r="X320" s="6"/>
      <c r="Y320" s="6"/>
      <c r="Z320" s="4"/>
      <c r="AA320" s="4"/>
      <c r="AB320" s="5"/>
      <c r="AC320" s="5"/>
      <c r="AD320" s="4"/>
      <c r="AE320" s="16"/>
      <c r="AF320" s="6"/>
      <c r="AG320" s="6"/>
      <c r="AH320" s="6"/>
    </row>
    <row r="321" spans="6:34" x14ac:dyDescent="0.25">
      <c r="F321" s="1"/>
      <c r="G321" s="5"/>
      <c r="H321" s="5"/>
      <c r="I321" s="5"/>
      <c r="J321" s="6"/>
      <c r="K321" s="16"/>
      <c r="L321" s="5"/>
      <c r="M321" s="16"/>
      <c r="N321" s="5"/>
      <c r="O321" s="6"/>
      <c r="P321" s="6"/>
      <c r="Q321" s="4"/>
      <c r="R321" s="4"/>
      <c r="S321" s="5"/>
      <c r="T321" s="5"/>
      <c r="U321" s="4"/>
      <c r="V321" s="16"/>
      <c r="W321" s="6"/>
      <c r="X321" s="6"/>
      <c r="Y321" s="6"/>
      <c r="Z321" s="4"/>
      <c r="AA321" s="4"/>
      <c r="AB321" s="5"/>
      <c r="AC321" s="5"/>
      <c r="AD321" s="4"/>
      <c r="AE321" s="16"/>
      <c r="AF321" s="6"/>
      <c r="AG321" s="6"/>
      <c r="AH321" s="6"/>
    </row>
    <row r="322" spans="6:34" x14ac:dyDescent="0.25">
      <c r="F322" s="1"/>
      <c r="G322" s="5"/>
      <c r="H322" s="5"/>
      <c r="I322" s="5"/>
      <c r="J322" s="6"/>
      <c r="K322" s="16"/>
      <c r="L322" s="5"/>
      <c r="M322" s="16"/>
      <c r="N322" s="5"/>
      <c r="O322" s="6"/>
      <c r="P322" s="6"/>
      <c r="Q322" s="4"/>
      <c r="R322" s="4"/>
      <c r="S322" s="5"/>
      <c r="T322" s="5"/>
      <c r="U322" s="4"/>
      <c r="V322" s="16"/>
      <c r="W322" s="6"/>
      <c r="X322" s="6"/>
      <c r="Y322" s="6"/>
      <c r="Z322" s="4"/>
      <c r="AA322" s="4"/>
      <c r="AB322" s="5"/>
      <c r="AC322" s="5"/>
      <c r="AD322" s="4"/>
      <c r="AE322" s="16"/>
      <c r="AF322" s="6"/>
      <c r="AG322" s="6"/>
      <c r="AH322" s="6"/>
    </row>
    <row r="323" spans="6:34" x14ac:dyDescent="0.25">
      <c r="F323" s="1"/>
      <c r="G323" s="5"/>
      <c r="H323" s="5"/>
      <c r="I323" s="5"/>
      <c r="J323" s="6"/>
      <c r="K323" s="16"/>
      <c r="L323" s="5"/>
      <c r="M323" s="16"/>
      <c r="N323" s="5"/>
      <c r="O323" s="6"/>
      <c r="P323" s="6"/>
      <c r="Q323" s="4"/>
      <c r="R323" s="4"/>
      <c r="S323" s="5"/>
      <c r="T323" s="5"/>
      <c r="U323" s="4"/>
      <c r="V323" s="16"/>
      <c r="W323" s="6"/>
      <c r="X323" s="6"/>
      <c r="Y323" s="6"/>
      <c r="Z323" s="4"/>
      <c r="AA323" s="4"/>
      <c r="AB323" s="5"/>
      <c r="AC323" s="5"/>
      <c r="AD323" s="4"/>
      <c r="AE323" s="16"/>
      <c r="AF323" s="6"/>
      <c r="AG323" s="6"/>
      <c r="AH323" s="6"/>
    </row>
    <row r="324" spans="6:34" x14ac:dyDescent="0.25">
      <c r="F324" s="1"/>
      <c r="G324" s="5"/>
      <c r="H324" s="5"/>
      <c r="I324" s="5"/>
      <c r="J324" s="6"/>
      <c r="K324" s="16"/>
      <c r="L324" s="5"/>
      <c r="M324" s="16"/>
      <c r="N324" s="5"/>
      <c r="O324" s="6"/>
      <c r="P324" s="6"/>
      <c r="Q324" s="4"/>
      <c r="R324" s="4"/>
      <c r="S324" s="5"/>
      <c r="T324" s="5"/>
      <c r="U324" s="4"/>
      <c r="V324" s="16"/>
      <c r="W324" s="6"/>
      <c r="X324" s="6"/>
      <c r="Y324" s="6"/>
      <c r="Z324" s="4"/>
      <c r="AA324" s="4"/>
      <c r="AB324" s="5"/>
      <c r="AC324" s="5"/>
      <c r="AD324" s="4"/>
      <c r="AE324" s="16"/>
      <c r="AF324" s="6"/>
      <c r="AG324" s="6"/>
      <c r="AH324" s="6"/>
    </row>
    <row r="325" spans="6:34" x14ac:dyDescent="0.25">
      <c r="F325" s="1"/>
      <c r="G325" s="5"/>
      <c r="H325" s="5"/>
      <c r="I325" s="5"/>
      <c r="J325" s="6"/>
      <c r="K325" s="16"/>
      <c r="L325" s="5"/>
      <c r="M325" s="16"/>
      <c r="N325" s="5"/>
      <c r="O325" s="6"/>
      <c r="P325" s="6"/>
      <c r="Q325" s="4"/>
      <c r="R325" s="4"/>
      <c r="S325" s="5"/>
      <c r="T325" s="5"/>
      <c r="U325" s="4"/>
      <c r="V325" s="16"/>
      <c r="W325" s="6"/>
      <c r="X325" s="6"/>
      <c r="Y325" s="6"/>
      <c r="Z325" s="4"/>
      <c r="AA325" s="4"/>
      <c r="AB325" s="5"/>
      <c r="AC325" s="5"/>
      <c r="AD325" s="4"/>
      <c r="AE325" s="16"/>
      <c r="AF325" s="6"/>
      <c r="AG325" s="6"/>
      <c r="AH325" s="6"/>
    </row>
    <row r="326" spans="6:34" x14ac:dyDescent="0.25">
      <c r="F326" s="1"/>
      <c r="G326" s="5"/>
      <c r="H326" s="5"/>
      <c r="I326" s="5"/>
      <c r="J326" s="6"/>
      <c r="K326" s="16"/>
      <c r="L326" s="5"/>
      <c r="M326" s="16"/>
      <c r="N326" s="5"/>
      <c r="O326" s="6"/>
      <c r="P326" s="6"/>
      <c r="Q326" s="4"/>
      <c r="R326" s="4"/>
      <c r="S326" s="5"/>
      <c r="T326" s="5"/>
      <c r="U326" s="4"/>
      <c r="V326" s="16"/>
      <c r="W326" s="6"/>
      <c r="X326" s="6"/>
      <c r="Y326" s="6"/>
      <c r="Z326" s="4"/>
      <c r="AA326" s="4"/>
      <c r="AB326" s="5"/>
      <c r="AC326" s="5"/>
      <c r="AD326" s="4"/>
      <c r="AE326" s="16"/>
      <c r="AF326" s="6"/>
      <c r="AG326" s="6"/>
      <c r="AH326" s="6"/>
    </row>
    <row r="327" spans="6:34" x14ac:dyDescent="0.25">
      <c r="F327" s="1"/>
      <c r="G327" s="5"/>
      <c r="H327" s="5"/>
      <c r="I327" s="5"/>
      <c r="J327" s="6"/>
      <c r="K327" s="16"/>
      <c r="L327" s="5"/>
      <c r="M327" s="16"/>
      <c r="N327" s="5"/>
      <c r="O327" s="6"/>
      <c r="P327" s="6"/>
      <c r="Q327" s="4"/>
      <c r="R327" s="4"/>
      <c r="S327" s="5"/>
      <c r="T327" s="5"/>
      <c r="U327" s="4"/>
      <c r="V327" s="16"/>
      <c r="W327" s="6"/>
      <c r="X327" s="6"/>
      <c r="Y327" s="6"/>
      <c r="Z327" s="4"/>
      <c r="AA327" s="4"/>
      <c r="AB327" s="5"/>
      <c r="AC327" s="5"/>
      <c r="AD327" s="4"/>
      <c r="AE327" s="16"/>
      <c r="AF327" s="6"/>
      <c r="AG327" s="6"/>
      <c r="AH327" s="6"/>
    </row>
    <row r="328" spans="6:34" x14ac:dyDescent="0.25">
      <c r="F328" s="1"/>
      <c r="G328" s="5"/>
      <c r="H328" s="5"/>
      <c r="I328" s="5"/>
      <c r="J328" s="6"/>
      <c r="K328" s="16"/>
      <c r="L328" s="5"/>
      <c r="M328" s="16"/>
      <c r="N328" s="5"/>
      <c r="O328" s="6"/>
      <c r="P328" s="6"/>
      <c r="Q328" s="4"/>
      <c r="R328" s="4"/>
      <c r="S328" s="5"/>
      <c r="T328" s="5"/>
      <c r="U328" s="4"/>
      <c r="V328" s="16"/>
      <c r="W328" s="6"/>
      <c r="X328" s="6"/>
      <c r="Y328" s="6"/>
      <c r="Z328" s="4"/>
      <c r="AA328" s="4"/>
      <c r="AB328" s="5"/>
      <c r="AC328" s="5"/>
      <c r="AD328" s="4"/>
      <c r="AE328" s="16"/>
      <c r="AF328" s="6"/>
      <c r="AG328" s="6"/>
      <c r="AH328" s="6"/>
    </row>
    <row r="329" spans="6:34" x14ac:dyDescent="0.25">
      <c r="F329" s="1"/>
      <c r="G329" s="5"/>
      <c r="H329" s="5"/>
      <c r="I329" s="5"/>
      <c r="J329" s="6"/>
      <c r="K329" s="16"/>
      <c r="L329" s="5"/>
      <c r="M329" s="16"/>
      <c r="N329" s="5"/>
      <c r="O329" s="6"/>
      <c r="P329" s="6"/>
      <c r="Q329" s="4"/>
      <c r="R329" s="4"/>
      <c r="S329" s="5"/>
      <c r="T329" s="5"/>
      <c r="U329" s="4"/>
      <c r="V329" s="16"/>
      <c r="W329" s="6"/>
      <c r="X329" s="6"/>
      <c r="Y329" s="6"/>
      <c r="Z329" s="4"/>
      <c r="AA329" s="4"/>
      <c r="AB329" s="5"/>
      <c r="AC329" s="5"/>
      <c r="AD329" s="4"/>
      <c r="AE329" s="16"/>
      <c r="AF329" s="6"/>
      <c r="AG329" s="6"/>
      <c r="AH329" s="6"/>
    </row>
    <row r="330" spans="6:34" x14ac:dyDescent="0.25">
      <c r="F330" s="1"/>
      <c r="G330" s="5"/>
      <c r="H330" s="5"/>
      <c r="I330" s="5"/>
      <c r="J330" s="6"/>
      <c r="K330" s="16"/>
      <c r="L330" s="5"/>
      <c r="M330" s="16"/>
      <c r="N330" s="5"/>
      <c r="O330" s="6"/>
      <c r="P330" s="6"/>
      <c r="Q330" s="4"/>
      <c r="R330" s="4"/>
      <c r="S330" s="5"/>
      <c r="T330" s="5"/>
      <c r="U330" s="4"/>
      <c r="V330" s="16"/>
      <c r="W330" s="6"/>
      <c r="X330" s="6"/>
      <c r="Y330" s="6"/>
      <c r="Z330" s="4"/>
      <c r="AA330" s="4"/>
      <c r="AB330" s="5"/>
      <c r="AC330" s="5"/>
      <c r="AD330" s="4"/>
      <c r="AE330" s="16"/>
      <c r="AF330" s="6"/>
      <c r="AG330" s="6"/>
      <c r="AH330" s="6"/>
    </row>
    <row r="331" spans="6:34" x14ac:dyDescent="0.25">
      <c r="F331" s="1"/>
      <c r="G331" s="5"/>
      <c r="H331" s="5"/>
      <c r="I331" s="5"/>
      <c r="J331" s="6"/>
      <c r="K331" s="16"/>
      <c r="L331" s="5"/>
      <c r="M331" s="16"/>
      <c r="N331" s="5"/>
      <c r="O331" s="6"/>
      <c r="P331" s="6"/>
      <c r="Q331" s="4"/>
      <c r="R331" s="4"/>
      <c r="S331" s="5"/>
      <c r="T331" s="5"/>
      <c r="U331" s="4"/>
      <c r="V331" s="16"/>
      <c r="W331" s="6"/>
      <c r="X331" s="6"/>
      <c r="Y331" s="6"/>
      <c r="Z331" s="4"/>
      <c r="AA331" s="4"/>
      <c r="AB331" s="5"/>
      <c r="AC331" s="5"/>
      <c r="AD331" s="4"/>
      <c r="AE331" s="16"/>
      <c r="AF331" s="6"/>
      <c r="AG331" s="6"/>
      <c r="AH331" s="6"/>
    </row>
    <row r="332" spans="6:34" x14ac:dyDescent="0.25">
      <c r="F332" s="1"/>
      <c r="G332" s="5"/>
      <c r="H332" s="5"/>
      <c r="I332" s="5"/>
      <c r="J332" s="6"/>
      <c r="K332" s="16"/>
      <c r="L332" s="5"/>
      <c r="M332" s="16"/>
      <c r="N332" s="5"/>
      <c r="O332" s="6"/>
      <c r="P332" s="6"/>
      <c r="Q332" s="4"/>
      <c r="R332" s="4"/>
      <c r="S332" s="5"/>
      <c r="T332" s="5"/>
      <c r="U332" s="4"/>
      <c r="V332" s="16"/>
      <c r="W332" s="6"/>
      <c r="X332" s="6"/>
      <c r="Y332" s="6"/>
      <c r="Z332" s="4"/>
      <c r="AA332" s="4"/>
      <c r="AB332" s="5"/>
      <c r="AC332" s="5"/>
      <c r="AD332" s="4"/>
      <c r="AE332" s="16"/>
      <c r="AF332" s="6"/>
      <c r="AG332" s="6"/>
      <c r="AH332" s="6"/>
    </row>
    <row r="333" spans="6:34" x14ac:dyDescent="0.25">
      <c r="F333" s="1"/>
      <c r="G333" s="5"/>
      <c r="H333" s="5"/>
      <c r="I333" s="5"/>
      <c r="J333" s="6"/>
      <c r="K333" s="16"/>
      <c r="L333" s="5"/>
      <c r="M333" s="16"/>
      <c r="N333" s="5"/>
      <c r="O333" s="6"/>
      <c r="P333" s="6"/>
      <c r="Q333" s="4"/>
      <c r="R333" s="4"/>
      <c r="S333" s="5"/>
      <c r="T333" s="5"/>
      <c r="U333" s="4"/>
      <c r="V333" s="16"/>
      <c r="W333" s="6"/>
      <c r="X333" s="6"/>
      <c r="Y333" s="6"/>
      <c r="Z333" s="4"/>
      <c r="AA333" s="4"/>
      <c r="AB333" s="5"/>
      <c r="AC333" s="5"/>
      <c r="AD333" s="4"/>
      <c r="AE333" s="16"/>
      <c r="AF333" s="6"/>
      <c r="AG333" s="6"/>
      <c r="AH333" s="6"/>
    </row>
    <row r="334" spans="6:34" x14ac:dyDescent="0.25">
      <c r="F334" s="1"/>
      <c r="G334" s="5"/>
      <c r="H334" s="5"/>
      <c r="I334" s="5"/>
      <c r="J334" s="6"/>
      <c r="K334" s="16"/>
      <c r="L334" s="5"/>
      <c r="M334" s="16"/>
      <c r="N334" s="5"/>
      <c r="O334" s="6"/>
      <c r="P334" s="6"/>
      <c r="Q334" s="4"/>
      <c r="R334" s="4"/>
      <c r="S334" s="5"/>
      <c r="T334" s="5"/>
      <c r="U334" s="4"/>
      <c r="V334" s="16"/>
      <c r="W334" s="6"/>
      <c r="X334" s="6"/>
      <c r="Y334" s="6"/>
      <c r="Z334" s="4"/>
      <c r="AA334" s="4"/>
      <c r="AB334" s="5"/>
      <c r="AC334" s="5"/>
      <c r="AD334" s="4"/>
      <c r="AE334" s="16"/>
      <c r="AF334" s="6"/>
      <c r="AG334" s="6"/>
      <c r="AH334" s="6"/>
    </row>
    <row r="335" spans="6:34" x14ac:dyDescent="0.25">
      <c r="F335" s="1"/>
      <c r="G335" s="5"/>
      <c r="H335" s="5"/>
      <c r="I335" s="5"/>
      <c r="J335" s="6"/>
      <c r="K335" s="16"/>
      <c r="L335" s="5"/>
      <c r="M335" s="16"/>
      <c r="N335" s="5"/>
      <c r="O335" s="6"/>
      <c r="P335" s="6"/>
      <c r="Q335" s="4"/>
      <c r="R335" s="4"/>
      <c r="S335" s="5"/>
      <c r="T335" s="5"/>
      <c r="U335" s="4"/>
      <c r="V335" s="16"/>
      <c r="W335" s="6"/>
      <c r="X335" s="6"/>
      <c r="Y335" s="6"/>
      <c r="Z335" s="4"/>
      <c r="AA335" s="4"/>
      <c r="AB335" s="5"/>
      <c r="AC335" s="5"/>
      <c r="AD335" s="4"/>
      <c r="AE335" s="16"/>
      <c r="AF335" s="6"/>
      <c r="AG335" s="6"/>
      <c r="AH335" s="6"/>
    </row>
    <row r="336" spans="6:34" x14ac:dyDescent="0.25">
      <c r="F336" s="1"/>
      <c r="G336" s="5"/>
      <c r="H336" s="5"/>
      <c r="I336" s="5"/>
      <c r="J336" s="6"/>
      <c r="K336" s="16"/>
      <c r="L336" s="5"/>
      <c r="M336" s="16"/>
      <c r="N336" s="5"/>
      <c r="O336" s="6"/>
      <c r="P336" s="6"/>
      <c r="Q336" s="4"/>
      <c r="R336" s="4"/>
      <c r="S336" s="5"/>
      <c r="T336" s="5"/>
      <c r="U336" s="4"/>
      <c r="V336" s="16"/>
      <c r="W336" s="6"/>
      <c r="X336" s="6"/>
      <c r="Y336" s="6"/>
      <c r="Z336" s="4"/>
      <c r="AA336" s="4"/>
      <c r="AB336" s="5"/>
      <c r="AC336" s="5"/>
      <c r="AD336" s="4"/>
      <c r="AE336" s="16"/>
      <c r="AF336" s="6"/>
      <c r="AG336" s="6"/>
      <c r="AH336" s="6"/>
    </row>
    <row r="337" spans="6:34" x14ac:dyDescent="0.25">
      <c r="F337" s="1"/>
      <c r="G337" s="5"/>
      <c r="H337" s="5"/>
      <c r="I337" s="5"/>
      <c r="J337" s="6"/>
      <c r="K337" s="16"/>
      <c r="L337" s="5"/>
      <c r="M337" s="16"/>
      <c r="N337" s="5"/>
      <c r="O337" s="6"/>
      <c r="P337" s="6"/>
      <c r="Q337" s="4"/>
      <c r="R337" s="4"/>
      <c r="S337" s="5"/>
      <c r="T337" s="5"/>
      <c r="U337" s="4"/>
      <c r="V337" s="16"/>
      <c r="W337" s="6"/>
      <c r="X337" s="6"/>
      <c r="Y337" s="6"/>
      <c r="Z337" s="4"/>
      <c r="AA337" s="4"/>
      <c r="AB337" s="5"/>
      <c r="AC337" s="5"/>
      <c r="AD337" s="4"/>
      <c r="AE337" s="16"/>
      <c r="AF337" s="6"/>
      <c r="AG337" s="6"/>
      <c r="AH337" s="6"/>
    </row>
    <row r="338" spans="6:34" x14ac:dyDescent="0.25">
      <c r="F338" s="1"/>
      <c r="G338" s="5"/>
      <c r="H338" s="5"/>
      <c r="I338" s="5"/>
      <c r="J338" s="6"/>
      <c r="K338" s="16"/>
      <c r="L338" s="5"/>
      <c r="M338" s="16"/>
      <c r="N338" s="5"/>
      <c r="O338" s="6"/>
      <c r="P338" s="6"/>
      <c r="Q338" s="4"/>
      <c r="R338" s="4"/>
      <c r="S338" s="5"/>
      <c r="T338" s="5"/>
      <c r="U338" s="4"/>
      <c r="V338" s="16"/>
      <c r="W338" s="6"/>
      <c r="X338" s="6"/>
      <c r="Y338" s="6"/>
      <c r="Z338" s="4"/>
      <c r="AA338" s="4"/>
      <c r="AB338" s="5"/>
      <c r="AC338" s="5"/>
      <c r="AD338" s="4"/>
      <c r="AE338" s="16"/>
      <c r="AF338" s="6"/>
      <c r="AG338" s="6"/>
      <c r="AH338" s="6"/>
    </row>
    <row r="339" spans="6:34" x14ac:dyDescent="0.25">
      <c r="F339" s="1"/>
      <c r="G339" s="5"/>
      <c r="H339" s="5"/>
      <c r="I339" s="5"/>
      <c r="J339" s="6"/>
      <c r="K339" s="16"/>
      <c r="L339" s="5"/>
      <c r="M339" s="16"/>
      <c r="N339" s="5"/>
      <c r="O339" s="6"/>
      <c r="P339" s="6"/>
      <c r="Q339" s="4"/>
      <c r="R339" s="4"/>
      <c r="S339" s="5"/>
      <c r="T339" s="5"/>
      <c r="U339" s="4"/>
      <c r="V339" s="16"/>
      <c r="W339" s="6"/>
      <c r="X339" s="6"/>
      <c r="Y339" s="6"/>
      <c r="Z339" s="4"/>
      <c r="AA339" s="4"/>
      <c r="AB339" s="5"/>
      <c r="AC339" s="5"/>
      <c r="AD339" s="4"/>
      <c r="AE339" s="16"/>
      <c r="AF339" s="6"/>
      <c r="AG339" s="6"/>
      <c r="AH339" s="6"/>
    </row>
    <row r="340" spans="6:34" x14ac:dyDescent="0.25">
      <c r="F340" s="1"/>
      <c r="G340" s="5"/>
      <c r="H340" s="5"/>
      <c r="I340" s="5"/>
      <c r="J340" s="6"/>
      <c r="K340" s="16"/>
      <c r="L340" s="5"/>
      <c r="M340" s="16"/>
      <c r="N340" s="5"/>
      <c r="O340" s="6"/>
      <c r="P340" s="6"/>
      <c r="Q340" s="4"/>
      <c r="R340" s="4"/>
      <c r="S340" s="5"/>
      <c r="T340" s="5"/>
      <c r="U340" s="4"/>
      <c r="V340" s="16"/>
      <c r="W340" s="6"/>
      <c r="X340" s="6"/>
      <c r="Y340" s="6"/>
      <c r="Z340" s="4"/>
      <c r="AA340" s="4"/>
      <c r="AB340" s="5"/>
      <c r="AC340" s="5"/>
      <c r="AD340" s="4"/>
      <c r="AE340" s="16"/>
      <c r="AF340" s="6"/>
      <c r="AG340" s="6"/>
      <c r="AH340" s="6"/>
    </row>
    <row r="341" spans="6:34" x14ac:dyDescent="0.25">
      <c r="F341" s="1"/>
      <c r="G341" s="5"/>
      <c r="H341" s="5"/>
      <c r="I341" s="5"/>
      <c r="J341" s="6"/>
      <c r="K341" s="16"/>
      <c r="L341" s="5"/>
      <c r="M341" s="16"/>
      <c r="N341" s="5"/>
      <c r="O341" s="6"/>
      <c r="P341" s="6"/>
      <c r="Q341" s="4"/>
      <c r="R341" s="4"/>
      <c r="S341" s="5"/>
      <c r="T341" s="5"/>
      <c r="U341" s="4"/>
      <c r="V341" s="16"/>
      <c r="W341" s="6"/>
      <c r="X341" s="6"/>
      <c r="Y341" s="6"/>
      <c r="Z341" s="4"/>
      <c r="AA341" s="4"/>
      <c r="AB341" s="5"/>
      <c r="AC341" s="5"/>
      <c r="AD341" s="4"/>
      <c r="AE341" s="16"/>
      <c r="AF341" s="6"/>
      <c r="AG341" s="6"/>
      <c r="AH341" s="6"/>
    </row>
    <row r="342" spans="6:34" x14ac:dyDescent="0.25">
      <c r="F342" s="4"/>
      <c r="G342" s="30"/>
      <c r="H342" s="30"/>
      <c r="I342" s="30"/>
      <c r="J342" s="27"/>
      <c r="K342" s="24"/>
      <c r="L342" s="30"/>
      <c r="M342" s="24"/>
      <c r="N342" s="30"/>
      <c r="O342" s="27"/>
      <c r="P342" s="27"/>
      <c r="Q342" s="4"/>
      <c r="R342" s="4"/>
      <c r="S342" s="30"/>
      <c r="T342" s="30"/>
      <c r="U342" s="4"/>
      <c r="V342" s="24"/>
      <c r="W342" s="27"/>
      <c r="X342" s="27"/>
      <c r="Y342" s="27"/>
      <c r="Z342" s="4"/>
      <c r="AA342" s="4"/>
      <c r="AB342" s="30"/>
      <c r="AC342" s="30"/>
      <c r="AD342" s="4"/>
      <c r="AE342" s="24"/>
      <c r="AF342" s="27"/>
      <c r="AG342" s="27"/>
      <c r="AH342" s="27"/>
    </row>
    <row r="343" spans="6:34" x14ac:dyDescent="0.25">
      <c r="F343" s="4"/>
      <c r="G343" s="30"/>
      <c r="H343" s="30"/>
      <c r="I343" s="30"/>
      <c r="J343" s="27"/>
      <c r="K343" s="24"/>
      <c r="L343" s="30"/>
      <c r="M343" s="24"/>
      <c r="N343" s="30"/>
      <c r="O343" s="27"/>
      <c r="P343" s="27"/>
      <c r="Q343" s="4"/>
      <c r="R343" s="4"/>
      <c r="S343" s="30"/>
      <c r="T343" s="30"/>
      <c r="U343" s="4"/>
      <c r="V343" s="24"/>
      <c r="W343" s="27"/>
      <c r="X343" s="27"/>
      <c r="Y343" s="27"/>
      <c r="Z343" s="4"/>
      <c r="AA343" s="4"/>
      <c r="AB343" s="30"/>
      <c r="AC343" s="30"/>
      <c r="AD343" s="4"/>
      <c r="AE343" s="24"/>
      <c r="AF343" s="27"/>
      <c r="AG343" s="27"/>
      <c r="AH343" s="27"/>
    </row>
    <row r="344" spans="6:34" x14ac:dyDescent="0.25">
      <c r="F344" s="4"/>
      <c r="G344" s="30"/>
      <c r="H344" s="30"/>
      <c r="I344" s="30"/>
      <c r="J344" s="27"/>
      <c r="K344" s="24"/>
      <c r="L344" s="30"/>
      <c r="M344" s="24"/>
      <c r="N344" s="30"/>
      <c r="O344" s="27"/>
      <c r="P344" s="27"/>
      <c r="Q344" s="4"/>
      <c r="R344" s="4"/>
      <c r="S344" s="30"/>
      <c r="T344" s="30"/>
      <c r="U344" s="4"/>
      <c r="V344" s="24"/>
      <c r="W344" s="27"/>
      <c r="X344" s="27"/>
      <c r="Y344" s="27"/>
      <c r="Z344" s="4"/>
      <c r="AA344" s="4"/>
      <c r="AB344" s="30"/>
      <c r="AC344" s="30"/>
      <c r="AD344" s="4"/>
      <c r="AE344" s="24"/>
      <c r="AF344" s="27"/>
      <c r="AG344" s="27"/>
      <c r="AH344" s="27"/>
    </row>
    <row r="345" spans="6:34" x14ac:dyDescent="0.25">
      <c r="F345" s="4"/>
      <c r="G345" s="30"/>
      <c r="H345" s="30"/>
      <c r="I345" s="30"/>
      <c r="J345" s="27"/>
      <c r="K345" s="24"/>
      <c r="L345" s="30"/>
      <c r="M345" s="24"/>
      <c r="N345" s="30"/>
      <c r="O345" s="27"/>
      <c r="P345" s="27"/>
      <c r="Q345" s="4"/>
      <c r="R345" s="4"/>
      <c r="S345" s="30"/>
      <c r="T345" s="30"/>
      <c r="U345" s="4"/>
      <c r="V345" s="24"/>
      <c r="W345" s="27"/>
      <c r="X345" s="27"/>
      <c r="Y345" s="27"/>
      <c r="Z345" s="4"/>
      <c r="AA345" s="4"/>
      <c r="AB345" s="30"/>
      <c r="AC345" s="30"/>
      <c r="AD345" s="4"/>
      <c r="AE345" s="24"/>
      <c r="AF345" s="27"/>
      <c r="AG345" s="27"/>
      <c r="AH345" s="27"/>
    </row>
    <row r="346" spans="6:34" x14ac:dyDescent="0.25">
      <c r="F346" s="4"/>
      <c r="G346" s="30"/>
      <c r="H346" s="30"/>
      <c r="I346" s="30"/>
      <c r="J346" s="27"/>
      <c r="K346" s="24"/>
      <c r="L346" s="30"/>
      <c r="M346" s="24"/>
      <c r="N346" s="30"/>
      <c r="O346" s="27"/>
      <c r="P346" s="27"/>
      <c r="Q346" s="4"/>
      <c r="R346" s="4"/>
      <c r="S346" s="30"/>
      <c r="T346" s="30"/>
      <c r="U346" s="4"/>
      <c r="V346" s="24"/>
      <c r="W346" s="27"/>
      <c r="X346" s="27"/>
      <c r="Y346" s="27"/>
      <c r="Z346" s="4"/>
      <c r="AA346" s="4"/>
      <c r="AB346" s="30"/>
      <c r="AC346" s="30"/>
      <c r="AD346" s="4"/>
      <c r="AE346" s="24"/>
      <c r="AF346" s="27"/>
      <c r="AG346" s="27"/>
      <c r="AH346" s="27"/>
    </row>
    <row r="347" spans="6:34" x14ac:dyDescent="0.25">
      <c r="F347" s="4"/>
      <c r="G347" s="30"/>
      <c r="H347" s="30"/>
      <c r="I347" s="30"/>
      <c r="J347" s="27"/>
      <c r="K347" s="24"/>
      <c r="L347" s="30"/>
      <c r="M347" s="24"/>
      <c r="N347" s="30"/>
      <c r="O347" s="27"/>
      <c r="P347" s="27"/>
      <c r="Q347" s="4"/>
      <c r="R347" s="4"/>
      <c r="S347" s="30"/>
      <c r="T347" s="30"/>
      <c r="U347" s="4"/>
      <c r="V347" s="24"/>
      <c r="W347" s="27"/>
      <c r="X347" s="27"/>
      <c r="Y347" s="27"/>
      <c r="Z347" s="4"/>
      <c r="AA347" s="4"/>
      <c r="AB347" s="30"/>
      <c r="AC347" s="30"/>
      <c r="AD347" s="4"/>
      <c r="AE347" s="24"/>
      <c r="AF347" s="27"/>
      <c r="AG347" s="27"/>
      <c r="AH347" s="27"/>
    </row>
    <row r="348" spans="6:34" x14ac:dyDescent="0.25">
      <c r="F348" s="4"/>
      <c r="G348" s="30"/>
      <c r="H348" s="30"/>
      <c r="I348" s="30"/>
      <c r="J348" s="27"/>
      <c r="K348" s="24"/>
      <c r="L348" s="30"/>
      <c r="M348" s="24"/>
      <c r="N348" s="30"/>
      <c r="O348" s="27"/>
      <c r="P348" s="27"/>
      <c r="Q348" s="4"/>
      <c r="R348" s="4"/>
      <c r="S348" s="30"/>
      <c r="T348" s="30"/>
      <c r="U348" s="4"/>
      <c r="V348" s="24"/>
      <c r="W348" s="27"/>
      <c r="X348" s="27"/>
      <c r="Y348" s="27"/>
      <c r="Z348" s="4"/>
      <c r="AA348" s="4"/>
      <c r="AB348" s="30"/>
      <c r="AC348" s="30"/>
      <c r="AD348" s="4"/>
      <c r="AE348" s="24"/>
      <c r="AF348" s="27"/>
      <c r="AG348" s="27"/>
      <c r="AH348" s="27"/>
    </row>
    <row r="349" spans="6:34" x14ac:dyDescent="0.25">
      <c r="F349" s="4"/>
      <c r="G349" s="30"/>
      <c r="H349" s="30"/>
      <c r="I349" s="30"/>
      <c r="J349" s="27"/>
      <c r="K349" s="24"/>
      <c r="L349" s="30"/>
      <c r="M349" s="24"/>
      <c r="N349" s="30"/>
      <c r="O349" s="27"/>
      <c r="P349" s="27"/>
      <c r="Q349" s="4"/>
      <c r="R349" s="4"/>
      <c r="S349" s="30"/>
      <c r="T349" s="30"/>
      <c r="U349" s="4"/>
      <c r="V349" s="24"/>
      <c r="W349" s="27"/>
      <c r="X349" s="27"/>
      <c r="Y349" s="27"/>
      <c r="Z349" s="4"/>
      <c r="AA349" s="4"/>
      <c r="AB349" s="30"/>
      <c r="AC349" s="30"/>
      <c r="AD349" s="4"/>
      <c r="AE349" s="24"/>
      <c r="AF349" s="27"/>
      <c r="AG349" s="27"/>
      <c r="AH349" s="27"/>
    </row>
    <row r="350" spans="6:34" x14ac:dyDescent="0.25">
      <c r="F350" s="4"/>
      <c r="G350" s="30"/>
      <c r="H350" s="30"/>
      <c r="I350" s="30"/>
      <c r="J350" s="27"/>
      <c r="K350" s="24"/>
      <c r="L350" s="30"/>
      <c r="M350" s="24"/>
      <c r="N350" s="30"/>
      <c r="O350" s="27"/>
      <c r="P350" s="27"/>
      <c r="Q350" s="4"/>
      <c r="R350" s="4"/>
      <c r="S350" s="30"/>
      <c r="T350" s="30"/>
      <c r="U350" s="4"/>
      <c r="V350" s="24"/>
      <c r="W350" s="27"/>
      <c r="X350" s="27"/>
      <c r="Y350" s="27"/>
      <c r="Z350" s="4"/>
      <c r="AA350" s="4"/>
      <c r="AB350" s="30"/>
      <c r="AC350" s="30"/>
      <c r="AD350" s="4"/>
      <c r="AE350" s="24"/>
      <c r="AF350" s="27"/>
      <c r="AG350" s="27"/>
      <c r="AH350" s="27"/>
    </row>
    <row r="351" spans="6:34" x14ac:dyDescent="0.25">
      <c r="F351" s="4"/>
      <c r="G351" s="30"/>
      <c r="H351" s="30"/>
      <c r="I351" s="30"/>
      <c r="J351" s="27"/>
      <c r="K351" s="24"/>
      <c r="L351" s="30"/>
      <c r="M351" s="24"/>
      <c r="N351" s="30"/>
      <c r="O351" s="27"/>
      <c r="P351" s="27"/>
      <c r="Q351" s="4"/>
      <c r="R351" s="4"/>
      <c r="S351" s="30"/>
      <c r="T351" s="30"/>
      <c r="U351" s="4"/>
      <c r="V351" s="24"/>
      <c r="W351" s="27"/>
      <c r="X351" s="27"/>
      <c r="Y351" s="27"/>
      <c r="Z351" s="4"/>
      <c r="AA351" s="4"/>
      <c r="AB351" s="30"/>
      <c r="AC351" s="30"/>
      <c r="AD351" s="4"/>
      <c r="AE351" s="24"/>
      <c r="AF351" s="27"/>
      <c r="AG351" s="27"/>
      <c r="AH351" s="27"/>
    </row>
    <row r="352" spans="6:34" x14ac:dyDescent="0.25">
      <c r="F352" s="4"/>
      <c r="G352" s="30"/>
      <c r="H352" s="30"/>
      <c r="I352" s="30"/>
      <c r="J352" s="27"/>
      <c r="K352" s="24"/>
      <c r="L352" s="30"/>
      <c r="M352" s="24"/>
      <c r="N352" s="30"/>
      <c r="O352" s="27"/>
      <c r="P352" s="27"/>
      <c r="Q352" s="4"/>
      <c r="R352" s="4"/>
      <c r="S352" s="30"/>
      <c r="T352" s="30"/>
      <c r="U352" s="4"/>
      <c r="V352" s="24"/>
      <c r="W352" s="27"/>
      <c r="X352" s="27"/>
      <c r="Y352" s="27"/>
      <c r="Z352" s="4"/>
      <c r="AA352" s="4"/>
      <c r="AB352" s="30"/>
      <c r="AC352" s="30"/>
      <c r="AD352" s="4"/>
      <c r="AE352" s="24"/>
      <c r="AF352" s="27"/>
      <c r="AG352" s="27"/>
      <c r="AH352" s="27"/>
    </row>
    <row r="353" spans="6:34" x14ac:dyDescent="0.25">
      <c r="F353" s="4"/>
      <c r="G353" s="30"/>
      <c r="H353" s="30"/>
      <c r="I353" s="30"/>
      <c r="J353" s="27"/>
      <c r="K353" s="24"/>
      <c r="L353" s="30"/>
      <c r="M353" s="24"/>
      <c r="N353" s="30"/>
      <c r="O353" s="27"/>
      <c r="P353" s="27"/>
      <c r="Q353" s="4"/>
      <c r="R353" s="4"/>
      <c r="S353" s="30"/>
      <c r="T353" s="30"/>
      <c r="U353" s="4"/>
      <c r="V353" s="24"/>
      <c r="W353" s="27"/>
      <c r="X353" s="27"/>
      <c r="Y353" s="27"/>
      <c r="Z353" s="4"/>
      <c r="AA353" s="4"/>
      <c r="AB353" s="30"/>
      <c r="AC353" s="30"/>
      <c r="AD353" s="4"/>
      <c r="AE353" s="24"/>
      <c r="AF353" s="27"/>
      <c r="AG353" s="27"/>
      <c r="AH353" s="27"/>
    </row>
    <row r="354" spans="6:34" x14ac:dyDescent="0.25">
      <c r="F354" s="4"/>
      <c r="G354" s="30"/>
      <c r="H354" s="30"/>
      <c r="I354" s="30"/>
      <c r="J354" s="27"/>
      <c r="K354" s="24"/>
      <c r="L354" s="30"/>
      <c r="M354" s="24"/>
      <c r="N354" s="30"/>
      <c r="O354" s="27"/>
      <c r="P354" s="27"/>
      <c r="Q354" s="4"/>
      <c r="R354" s="4"/>
      <c r="S354" s="30"/>
      <c r="T354" s="30"/>
      <c r="U354" s="4"/>
      <c r="V354" s="24"/>
      <c r="W354" s="27"/>
      <c r="X354" s="27"/>
      <c r="Y354" s="27"/>
      <c r="Z354" s="4"/>
      <c r="AA354" s="4"/>
      <c r="AB354" s="30"/>
      <c r="AC354" s="30"/>
      <c r="AD354" s="4"/>
      <c r="AE354" s="24"/>
      <c r="AF354" s="27"/>
      <c r="AG354" s="27"/>
      <c r="AH354" s="27"/>
    </row>
    <row r="355" spans="6:34" x14ac:dyDescent="0.25">
      <c r="F355" s="4"/>
      <c r="G355" s="30"/>
      <c r="H355" s="30"/>
      <c r="I355" s="30"/>
      <c r="J355" s="27"/>
      <c r="K355" s="24"/>
      <c r="L355" s="30"/>
      <c r="M355" s="24"/>
      <c r="N355" s="30"/>
      <c r="O355" s="27"/>
      <c r="P355" s="27"/>
      <c r="Q355" s="4"/>
      <c r="R355" s="4"/>
      <c r="S355" s="30"/>
      <c r="T355" s="30"/>
      <c r="U355" s="4"/>
      <c r="V355" s="24"/>
      <c r="W355" s="27"/>
      <c r="X355" s="27"/>
      <c r="Y355" s="27"/>
      <c r="Z355" s="4"/>
      <c r="AA355" s="4"/>
      <c r="AB355" s="30"/>
      <c r="AC355" s="30"/>
      <c r="AD355" s="4"/>
      <c r="AE355" s="24"/>
      <c r="AF355" s="27"/>
      <c r="AG355" s="27"/>
      <c r="AH355" s="27"/>
    </row>
    <row r="356" spans="6:34" x14ac:dyDescent="0.25">
      <c r="F356" s="4"/>
      <c r="G356" s="30"/>
      <c r="H356" s="30"/>
      <c r="I356" s="30"/>
      <c r="J356" s="27"/>
      <c r="K356" s="24"/>
      <c r="L356" s="30"/>
      <c r="M356" s="24"/>
      <c r="N356" s="30"/>
      <c r="O356" s="27"/>
      <c r="P356" s="27"/>
      <c r="Q356" s="4"/>
      <c r="R356" s="4"/>
      <c r="S356" s="30"/>
      <c r="T356" s="30"/>
      <c r="U356" s="4"/>
      <c r="V356" s="24"/>
      <c r="W356" s="27"/>
      <c r="X356" s="27"/>
      <c r="Y356" s="27"/>
      <c r="Z356" s="4"/>
      <c r="AA356" s="4"/>
      <c r="AB356" s="30"/>
      <c r="AC356" s="30"/>
      <c r="AD356" s="4"/>
      <c r="AE356" s="24"/>
      <c r="AF356" s="27"/>
      <c r="AG356" s="27"/>
      <c r="AH356" s="27"/>
    </row>
    <row r="357" spans="6:34" x14ac:dyDescent="0.25">
      <c r="F357" s="4"/>
      <c r="G357" s="30"/>
      <c r="H357" s="30"/>
      <c r="I357" s="30"/>
      <c r="J357" s="27"/>
      <c r="K357" s="24"/>
      <c r="L357" s="30"/>
      <c r="M357" s="24"/>
      <c r="N357" s="30"/>
      <c r="O357" s="27"/>
      <c r="P357" s="27"/>
      <c r="Q357" s="4"/>
      <c r="R357" s="4"/>
      <c r="S357" s="30"/>
      <c r="T357" s="30"/>
      <c r="U357" s="4"/>
      <c r="V357" s="24"/>
      <c r="W357" s="27"/>
      <c r="X357" s="27"/>
      <c r="Y357" s="27"/>
      <c r="Z357" s="4"/>
      <c r="AA357" s="4"/>
      <c r="AB357" s="30"/>
      <c r="AC357" s="30"/>
      <c r="AD357" s="4"/>
      <c r="AE357" s="24"/>
      <c r="AF357" s="27"/>
      <c r="AG357" s="27"/>
      <c r="AH357" s="27"/>
    </row>
    <row r="358" spans="6:34" x14ac:dyDescent="0.25">
      <c r="F358" s="4"/>
      <c r="G358" s="30"/>
      <c r="H358" s="30"/>
      <c r="I358" s="30"/>
      <c r="J358" s="27"/>
      <c r="K358" s="24"/>
      <c r="L358" s="30"/>
      <c r="M358" s="24"/>
      <c r="N358" s="30"/>
      <c r="O358" s="27"/>
      <c r="P358" s="27"/>
      <c r="Q358" s="4"/>
      <c r="R358" s="4"/>
      <c r="S358" s="30"/>
      <c r="T358" s="30"/>
      <c r="U358" s="4"/>
      <c r="V358" s="24"/>
      <c r="W358" s="27"/>
      <c r="X358" s="27"/>
      <c r="Y358" s="27"/>
      <c r="Z358" s="4"/>
      <c r="AA358" s="4"/>
      <c r="AB358" s="30"/>
      <c r="AC358" s="30"/>
      <c r="AD358" s="4"/>
      <c r="AE358" s="24"/>
      <c r="AF358" s="27"/>
      <c r="AG358" s="27"/>
      <c r="AH358" s="27"/>
    </row>
    <row r="359" spans="6:34" x14ac:dyDescent="0.25">
      <c r="F359" s="4"/>
      <c r="G359" s="30"/>
      <c r="H359" s="30"/>
      <c r="I359" s="30"/>
      <c r="J359" s="27"/>
      <c r="K359" s="24"/>
      <c r="L359" s="30"/>
      <c r="M359" s="24"/>
      <c r="N359" s="30"/>
      <c r="O359" s="27"/>
      <c r="P359" s="27"/>
      <c r="Q359" s="4"/>
      <c r="R359" s="4"/>
      <c r="S359" s="30"/>
      <c r="T359" s="30"/>
      <c r="U359" s="4"/>
      <c r="V359" s="24"/>
      <c r="W359" s="27"/>
      <c r="X359" s="27"/>
      <c r="Y359" s="27"/>
      <c r="Z359" s="4"/>
      <c r="AA359" s="4"/>
      <c r="AB359" s="30"/>
      <c r="AC359" s="30"/>
      <c r="AD359" s="4"/>
      <c r="AE359" s="24"/>
      <c r="AF359" s="27"/>
      <c r="AG359" s="27"/>
      <c r="AH359" s="27"/>
    </row>
    <row r="360" spans="6:34" x14ac:dyDescent="0.25">
      <c r="F360" s="4"/>
      <c r="G360" s="30"/>
      <c r="H360" s="30"/>
      <c r="I360" s="30"/>
      <c r="J360" s="27"/>
      <c r="K360" s="24"/>
      <c r="L360" s="30"/>
      <c r="M360" s="24"/>
      <c r="N360" s="30"/>
      <c r="O360" s="27"/>
      <c r="P360" s="27"/>
      <c r="Q360" s="4"/>
      <c r="R360" s="4"/>
      <c r="S360" s="30"/>
      <c r="T360" s="30"/>
      <c r="U360" s="4"/>
      <c r="V360" s="24"/>
      <c r="W360" s="27"/>
      <c r="X360" s="27"/>
      <c r="Y360" s="27"/>
      <c r="Z360" s="4"/>
      <c r="AA360" s="4"/>
      <c r="AB360" s="30"/>
      <c r="AC360" s="30"/>
      <c r="AD360" s="4"/>
      <c r="AE360" s="24"/>
      <c r="AF360" s="27"/>
      <c r="AG360" s="27"/>
      <c r="AH360" s="27"/>
    </row>
    <row r="361" spans="6:34" x14ac:dyDescent="0.25">
      <c r="F361" s="4"/>
      <c r="G361" s="30"/>
      <c r="H361" s="30"/>
      <c r="I361" s="30"/>
      <c r="J361" s="27"/>
      <c r="K361" s="24"/>
      <c r="L361" s="30"/>
      <c r="M361" s="24"/>
      <c r="N361" s="30"/>
      <c r="O361" s="27"/>
      <c r="P361" s="27"/>
      <c r="Q361" s="4"/>
      <c r="R361" s="4"/>
      <c r="S361" s="30"/>
      <c r="T361" s="30"/>
      <c r="U361" s="4"/>
      <c r="V361" s="24"/>
      <c r="W361" s="27"/>
      <c r="X361" s="27"/>
      <c r="Y361" s="27"/>
      <c r="Z361" s="4"/>
      <c r="AA361" s="4"/>
      <c r="AB361" s="30"/>
      <c r="AC361" s="30"/>
      <c r="AD361" s="4"/>
      <c r="AE361" s="24"/>
      <c r="AF361" s="27"/>
      <c r="AG361" s="27"/>
      <c r="AH361" s="27"/>
    </row>
    <row r="362" spans="6:34" x14ac:dyDescent="0.25">
      <c r="F362" s="4"/>
      <c r="G362" s="30"/>
      <c r="H362" s="30"/>
      <c r="I362" s="30"/>
      <c r="J362" s="27"/>
      <c r="K362" s="24"/>
      <c r="L362" s="30"/>
      <c r="M362" s="24"/>
      <c r="N362" s="30"/>
      <c r="O362" s="27"/>
      <c r="P362" s="27"/>
      <c r="Q362" s="4"/>
      <c r="R362" s="4"/>
      <c r="S362" s="30"/>
      <c r="T362" s="30"/>
      <c r="U362" s="4"/>
      <c r="V362" s="24"/>
      <c r="W362" s="27"/>
      <c r="X362" s="27"/>
      <c r="Y362" s="27"/>
      <c r="Z362" s="4"/>
      <c r="AA362" s="4"/>
      <c r="AB362" s="30"/>
      <c r="AC362" s="30"/>
      <c r="AD362" s="4"/>
      <c r="AE362" s="24"/>
      <c r="AF362" s="27"/>
      <c r="AG362" s="27"/>
      <c r="AH362" s="27"/>
    </row>
    <row r="363" spans="6:34" x14ac:dyDescent="0.25">
      <c r="F363" s="4"/>
      <c r="G363" s="30"/>
      <c r="H363" s="30"/>
      <c r="I363" s="30"/>
      <c r="J363" s="27"/>
      <c r="K363" s="24"/>
      <c r="L363" s="30"/>
      <c r="M363" s="24"/>
      <c r="N363" s="30"/>
      <c r="O363" s="27"/>
      <c r="P363" s="27"/>
      <c r="Q363" s="4"/>
      <c r="R363" s="4"/>
      <c r="S363" s="30"/>
      <c r="T363" s="30"/>
      <c r="U363" s="4"/>
      <c r="V363" s="24"/>
      <c r="W363" s="27"/>
      <c r="X363" s="27"/>
      <c r="Y363" s="27"/>
      <c r="Z363" s="4"/>
      <c r="AA363" s="4"/>
      <c r="AB363" s="30"/>
      <c r="AC363" s="30"/>
      <c r="AD363" s="4"/>
      <c r="AE363" s="24"/>
      <c r="AF363" s="27"/>
      <c r="AG363" s="27"/>
      <c r="AH363" s="27"/>
    </row>
    <row r="364" spans="6:34" x14ac:dyDescent="0.25">
      <c r="F364" s="4"/>
      <c r="G364" s="30"/>
      <c r="H364" s="30"/>
      <c r="I364" s="30"/>
      <c r="J364" s="27"/>
      <c r="K364" s="24"/>
      <c r="L364" s="30"/>
      <c r="M364" s="24"/>
      <c r="N364" s="30"/>
      <c r="O364" s="27"/>
      <c r="P364" s="27"/>
      <c r="Q364" s="4"/>
      <c r="R364" s="4"/>
      <c r="S364" s="30"/>
      <c r="T364" s="30"/>
      <c r="U364" s="4"/>
      <c r="V364" s="24"/>
      <c r="W364" s="27"/>
      <c r="X364" s="27"/>
      <c r="Y364" s="27"/>
      <c r="Z364" s="4"/>
      <c r="AA364" s="4"/>
      <c r="AB364" s="30"/>
      <c r="AC364" s="30"/>
      <c r="AD364" s="4"/>
      <c r="AE364" s="24"/>
      <c r="AF364" s="27"/>
      <c r="AG364" s="27"/>
      <c r="AH364" s="27"/>
    </row>
    <row r="365" spans="6:34" x14ac:dyDescent="0.25">
      <c r="F365" s="4"/>
      <c r="G365" s="30"/>
      <c r="H365" s="30"/>
      <c r="I365" s="30"/>
      <c r="J365" s="27"/>
      <c r="K365" s="24"/>
      <c r="L365" s="30"/>
      <c r="M365" s="24"/>
      <c r="N365" s="30"/>
      <c r="O365" s="27"/>
      <c r="P365" s="27"/>
      <c r="Q365" s="4"/>
      <c r="R365" s="4"/>
      <c r="S365" s="30"/>
      <c r="T365" s="30"/>
      <c r="U365" s="4"/>
      <c r="V365" s="24"/>
      <c r="W365" s="27"/>
      <c r="X365" s="27"/>
      <c r="Y365" s="27"/>
      <c r="Z365" s="4"/>
      <c r="AA365" s="4"/>
      <c r="AB365" s="30"/>
      <c r="AC365" s="30"/>
      <c r="AD365" s="4"/>
      <c r="AE365" s="24"/>
      <c r="AF365" s="27"/>
      <c r="AG365" s="27"/>
      <c r="AH365" s="27"/>
    </row>
    <row r="366" spans="6:34" x14ac:dyDescent="0.25">
      <c r="F366" s="4"/>
      <c r="G366" s="30"/>
      <c r="H366" s="30"/>
      <c r="I366" s="30"/>
      <c r="J366" s="27"/>
      <c r="K366" s="24"/>
      <c r="L366" s="30"/>
      <c r="M366" s="24"/>
      <c r="N366" s="30"/>
      <c r="O366" s="27"/>
      <c r="P366" s="27"/>
      <c r="Q366" s="4"/>
      <c r="R366" s="4"/>
      <c r="S366" s="30"/>
      <c r="T366" s="30"/>
      <c r="U366" s="4"/>
      <c r="V366" s="24"/>
      <c r="W366" s="27"/>
      <c r="X366" s="27"/>
      <c r="Y366" s="27"/>
      <c r="Z366" s="4"/>
      <c r="AA366" s="4"/>
      <c r="AB366" s="30"/>
      <c r="AC366" s="30"/>
      <c r="AD366" s="4"/>
      <c r="AE366" s="24"/>
      <c r="AF366" s="27"/>
      <c r="AG366" s="27"/>
      <c r="AH366" s="27"/>
    </row>
    <row r="367" spans="6:34" x14ac:dyDescent="0.25">
      <c r="F367" s="4"/>
      <c r="G367" s="30"/>
      <c r="H367" s="30"/>
      <c r="I367" s="30"/>
      <c r="J367" s="27"/>
      <c r="K367" s="24"/>
      <c r="L367" s="30"/>
      <c r="M367" s="24"/>
      <c r="N367" s="30"/>
      <c r="O367" s="27"/>
      <c r="P367" s="27"/>
      <c r="Q367" s="4"/>
      <c r="R367" s="4"/>
      <c r="S367" s="30"/>
      <c r="T367" s="30"/>
      <c r="U367" s="4"/>
      <c r="V367" s="24"/>
      <c r="W367" s="27"/>
      <c r="X367" s="27"/>
      <c r="Y367" s="27"/>
      <c r="Z367" s="4"/>
      <c r="AA367" s="4"/>
      <c r="AB367" s="30"/>
      <c r="AC367" s="30"/>
      <c r="AD367" s="4"/>
      <c r="AE367" s="24"/>
      <c r="AF367" s="27"/>
      <c r="AG367" s="27"/>
      <c r="AH367" s="27"/>
    </row>
    <row r="368" spans="6:34" x14ac:dyDescent="0.25">
      <c r="F368" s="4"/>
      <c r="G368" s="30"/>
      <c r="H368" s="30"/>
      <c r="I368" s="30"/>
      <c r="J368" s="27"/>
      <c r="K368" s="24"/>
      <c r="L368" s="30"/>
      <c r="M368" s="24"/>
      <c r="N368" s="30"/>
      <c r="O368" s="27"/>
      <c r="P368" s="27"/>
      <c r="Q368" s="4"/>
      <c r="R368" s="4"/>
      <c r="S368" s="30"/>
      <c r="T368" s="30"/>
      <c r="U368" s="4"/>
      <c r="V368" s="24"/>
      <c r="W368" s="27"/>
      <c r="X368" s="27"/>
      <c r="Y368" s="27"/>
      <c r="Z368" s="4"/>
      <c r="AA368" s="4"/>
      <c r="AB368" s="30"/>
      <c r="AC368" s="30"/>
      <c r="AD368" s="4"/>
      <c r="AE368" s="24"/>
      <c r="AF368" s="27"/>
      <c r="AG368" s="27"/>
      <c r="AH368" s="27"/>
    </row>
    <row r="369" spans="6:34" x14ac:dyDescent="0.25">
      <c r="F369" s="4"/>
      <c r="G369" s="30"/>
      <c r="H369" s="30"/>
      <c r="I369" s="30"/>
      <c r="J369" s="27"/>
      <c r="K369" s="24"/>
      <c r="L369" s="30"/>
      <c r="M369" s="24"/>
      <c r="N369" s="30"/>
      <c r="O369" s="27"/>
      <c r="P369" s="27"/>
      <c r="Q369" s="4"/>
      <c r="R369" s="4"/>
      <c r="S369" s="30"/>
      <c r="T369" s="30"/>
      <c r="U369" s="4"/>
      <c r="V369" s="24"/>
      <c r="W369" s="27"/>
      <c r="X369" s="27"/>
      <c r="Y369" s="27"/>
      <c r="Z369" s="4"/>
      <c r="AA369" s="4"/>
      <c r="AB369" s="30"/>
      <c r="AC369" s="30"/>
      <c r="AD369" s="4"/>
      <c r="AE369" s="24"/>
      <c r="AF369" s="27"/>
      <c r="AG369" s="27"/>
      <c r="AH369" s="27"/>
    </row>
    <row r="370" spans="6:34" x14ac:dyDescent="0.25">
      <c r="F370" s="4"/>
      <c r="G370" s="30"/>
      <c r="H370" s="30"/>
      <c r="I370" s="30"/>
      <c r="J370" s="27"/>
      <c r="K370" s="24"/>
      <c r="L370" s="30"/>
      <c r="M370" s="24"/>
      <c r="N370" s="30"/>
      <c r="O370" s="27"/>
      <c r="P370" s="27"/>
      <c r="Q370" s="4"/>
      <c r="R370" s="4"/>
      <c r="S370" s="30"/>
      <c r="T370" s="30"/>
      <c r="U370" s="4"/>
      <c r="V370" s="24"/>
      <c r="W370" s="27"/>
      <c r="X370" s="27"/>
      <c r="Y370" s="27"/>
      <c r="Z370" s="4"/>
      <c r="AA370" s="4"/>
      <c r="AB370" s="30"/>
      <c r="AC370" s="30"/>
      <c r="AD370" s="4"/>
      <c r="AE370" s="24"/>
      <c r="AF370" s="27"/>
      <c r="AG370" s="27"/>
      <c r="AH370" s="27"/>
    </row>
    <row r="371" spans="6:34" x14ac:dyDescent="0.25">
      <c r="F371" s="4"/>
      <c r="G371" s="30"/>
      <c r="H371" s="30"/>
      <c r="I371" s="30"/>
      <c r="J371" s="27"/>
      <c r="K371" s="24"/>
      <c r="L371" s="30"/>
      <c r="M371" s="24"/>
      <c r="N371" s="30"/>
      <c r="O371" s="27"/>
      <c r="P371" s="27"/>
      <c r="Q371" s="4"/>
      <c r="R371" s="4"/>
      <c r="S371" s="30"/>
      <c r="T371" s="30"/>
      <c r="U371" s="4"/>
      <c r="V371" s="24"/>
      <c r="W371" s="27"/>
      <c r="X371" s="27"/>
      <c r="Y371" s="27"/>
      <c r="Z371" s="4"/>
      <c r="AA371" s="4"/>
      <c r="AB371" s="30"/>
      <c r="AC371" s="30"/>
      <c r="AD371" s="4"/>
      <c r="AE371" s="24"/>
      <c r="AF371" s="27"/>
      <c r="AG371" s="27"/>
      <c r="AH371" s="27"/>
    </row>
    <row r="372" spans="6:34" x14ac:dyDescent="0.25">
      <c r="F372" s="4"/>
      <c r="G372" s="30"/>
      <c r="H372" s="30"/>
      <c r="I372" s="30"/>
      <c r="J372" s="27"/>
      <c r="K372" s="24"/>
      <c r="L372" s="30"/>
      <c r="M372" s="24"/>
      <c r="N372" s="30"/>
      <c r="O372" s="27"/>
      <c r="P372" s="27"/>
      <c r="Q372" s="4"/>
      <c r="R372" s="4"/>
      <c r="S372" s="30"/>
      <c r="T372" s="30"/>
      <c r="U372" s="4"/>
      <c r="V372" s="24"/>
      <c r="W372" s="27"/>
      <c r="X372" s="27"/>
      <c r="Y372" s="27"/>
      <c r="Z372" s="4"/>
      <c r="AA372" s="4"/>
      <c r="AB372" s="30"/>
      <c r="AC372" s="30"/>
      <c r="AD372" s="4"/>
      <c r="AE372" s="24"/>
      <c r="AF372" s="27"/>
      <c r="AG372" s="27"/>
      <c r="AH372" s="27"/>
    </row>
    <row r="373" spans="6:34" x14ac:dyDescent="0.25">
      <c r="F373" s="4"/>
      <c r="G373" s="30"/>
      <c r="H373" s="30"/>
      <c r="I373" s="30"/>
      <c r="J373" s="27"/>
      <c r="K373" s="24"/>
      <c r="L373" s="30"/>
      <c r="M373" s="24"/>
      <c r="N373" s="30"/>
      <c r="O373" s="27"/>
      <c r="P373" s="27"/>
      <c r="Q373" s="4"/>
      <c r="R373" s="4"/>
      <c r="S373" s="30"/>
      <c r="T373" s="30"/>
      <c r="U373" s="4"/>
      <c r="V373" s="24"/>
      <c r="W373" s="27"/>
      <c r="X373" s="27"/>
      <c r="Y373" s="27"/>
      <c r="Z373" s="4"/>
      <c r="AA373" s="4"/>
      <c r="AB373" s="30"/>
      <c r="AC373" s="30"/>
      <c r="AD373" s="4"/>
      <c r="AE373" s="24"/>
      <c r="AF373" s="27"/>
      <c r="AG373" s="27"/>
      <c r="AH373" s="27"/>
    </row>
    <row r="374" spans="6:34" x14ac:dyDescent="0.25">
      <c r="F374" s="4"/>
      <c r="G374" s="30"/>
      <c r="H374" s="30"/>
      <c r="I374" s="30"/>
      <c r="J374" s="27"/>
      <c r="K374" s="24"/>
      <c r="L374" s="30"/>
      <c r="M374" s="24"/>
      <c r="N374" s="30"/>
      <c r="O374" s="27"/>
      <c r="P374" s="27"/>
      <c r="Q374" s="4"/>
      <c r="R374" s="4"/>
      <c r="S374" s="30"/>
      <c r="T374" s="30"/>
      <c r="U374" s="4"/>
      <c r="V374" s="24"/>
      <c r="W374" s="27"/>
      <c r="X374" s="27"/>
      <c r="Y374" s="27"/>
      <c r="Z374" s="4"/>
      <c r="AA374" s="4"/>
      <c r="AB374" s="30"/>
      <c r="AC374" s="30"/>
      <c r="AD374" s="4"/>
      <c r="AE374" s="24"/>
      <c r="AF374" s="27"/>
      <c r="AG374" s="27"/>
      <c r="AH374" s="27"/>
    </row>
    <row r="375" spans="6:34" x14ac:dyDescent="0.25">
      <c r="F375" s="4"/>
      <c r="G375" s="30"/>
      <c r="H375" s="30"/>
      <c r="I375" s="30"/>
      <c r="J375" s="27"/>
      <c r="K375" s="24"/>
      <c r="L375" s="30"/>
      <c r="M375" s="24"/>
      <c r="N375" s="30"/>
      <c r="O375" s="27"/>
      <c r="P375" s="27"/>
      <c r="Q375" s="4"/>
      <c r="R375" s="4"/>
      <c r="S375" s="30"/>
      <c r="T375" s="30"/>
      <c r="U375" s="4"/>
      <c r="V375" s="24"/>
      <c r="W375" s="27"/>
      <c r="X375" s="27"/>
      <c r="Y375" s="27"/>
      <c r="Z375" s="4"/>
      <c r="AA375" s="4"/>
      <c r="AB375" s="30"/>
      <c r="AC375" s="30"/>
      <c r="AD375" s="4"/>
      <c r="AE375" s="24"/>
      <c r="AF375" s="27"/>
      <c r="AG375" s="27"/>
      <c r="AH375" s="27"/>
    </row>
    <row r="376" spans="6:34" x14ac:dyDescent="0.25">
      <c r="F376" s="4"/>
      <c r="G376" s="30"/>
      <c r="H376" s="30"/>
      <c r="I376" s="30"/>
      <c r="J376" s="27"/>
      <c r="K376" s="24"/>
      <c r="L376" s="30"/>
      <c r="M376" s="24"/>
      <c r="N376" s="30"/>
      <c r="O376" s="27"/>
      <c r="P376" s="27"/>
      <c r="Q376" s="4"/>
      <c r="R376" s="4"/>
      <c r="S376" s="30"/>
      <c r="T376" s="30"/>
      <c r="U376" s="4"/>
      <c r="V376" s="24"/>
      <c r="W376" s="27"/>
      <c r="X376" s="27"/>
      <c r="Y376" s="27"/>
      <c r="Z376" s="4"/>
      <c r="AA376" s="4"/>
      <c r="AB376" s="30"/>
      <c r="AC376" s="30"/>
      <c r="AD376" s="4"/>
      <c r="AE376" s="24"/>
      <c r="AF376" s="27"/>
      <c r="AG376" s="27"/>
      <c r="AH376" s="27"/>
    </row>
    <row r="377" spans="6:34" x14ac:dyDescent="0.25">
      <c r="F377" s="4"/>
      <c r="G377" s="30"/>
      <c r="H377" s="30"/>
      <c r="I377" s="30"/>
      <c r="J377" s="27"/>
      <c r="K377" s="24"/>
      <c r="L377" s="30"/>
      <c r="M377" s="24"/>
      <c r="N377" s="30"/>
      <c r="O377" s="27"/>
      <c r="P377" s="27"/>
      <c r="Q377" s="4"/>
      <c r="R377" s="4"/>
      <c r="S377" s="30"/>
      <c r="T377" s="30"/>
      <c r="U377" s="4"/>
      <c r="V377" s="24"/>
      <c r="W377" s="27"/>
      <c r="X377" s="27"/>
      <c r="Y377" s="27"/>
      <c r="Z377" s="4"/>
      <c r="AA377" s="4"/>
      <c r="AB377" s="30"/>
      <c r="AC377" s="30"/>
      <c r="AD377" s="4"/>
      <c r="AE377" s="24"/>
      <c r="AF377" s="27"/>
      <c r="AG377" s="27"/>
      <c r="AH377" s="27"/>
    </row>
    <row r="378" spans="6:34" x14ac:dyDescent="0.25">
      <c r="F378" s="4"/>
      <c r="G378" s="30"/>
      <c r="H378" s="30"/>
      <c r="I378" s="30"/>
      <c r="J378" s="27"/>
      <c r="K378" s="24"/>
      <c r="L378" s="30"/>
      <c r="M378" s="24"/>
      <c r="N378" s="30"/>
      <c r="O378" s="27"/>
      <c r="P378" s="27"/>
      <c r="Q378" s="4"/>
      <c r="R378" s="4"/>
      <c r="S378" s="30"/>
      <c r="T378" s="30"/>
      <c r="U378" s="4"/>
      <c r="V378" s="24"/>
      <c r="W378" s="27"/>
      <c r="X378" s="27"/>
      <c r="Y378" s="27"/>
      <c r="Z378" s="4"/>
      <c r="AA378" s="4"/>
      <c r="AB378" s="30"/>
      <c r="AC378" s="30"/>
      <c r="AD378" s="4"/>
      <c r="AE378" s="24"/>
      <c r="AF378" s="27"/>
      <c r="AG378" s="27"/>
      <c r="AH378" s="27"/>
    </row>
    <row r="379" spans="6:34" x14ac:dyDescent="0.25">
      <c r="F379" s="4"/>
      <c r="G379" s="30"/>
      <c r="H379" s="30"/>
      <c r="I379" s="30"/>
      <c r="J379" s="27"/>
      <c r="K379" s="24"/>
      <c r="L379" s="30"/>
      <c r="M379" s="24"/>
      <c r="N379" s="30"/>
      <c r="O379" s="27"/>
      <c r="P379" s="27"/>
      <c r="Q379" s="4"/>
      <c r="R379" s="4"/>
      <c r="S379" s="30"/>
      <c r="T379" s="30"/>
      <c r="U379" s="4"/>
      <c r="V379" s="24"/>
      <c r="W379" s="27"/>
      <c r="X379" s="27"/>
      <c r="Y379" s="27"/>
      <c r="Z379" s="4"/>
      <c r="AA379" s="4"/>
      <c r="AB379" s="30"/>
      <c r="AC379" s="30"/>
      <c r="AD379" s="4"/>
      <c r="AE379" s="24"/>
      <c r="AF379" s="27"/>
      <c r="AG379" s="27"/>
      <c r="AH379" s="27"/>
    </row>
    <row r="380" spans="6:34" x14ac:dyDescent="0.25">
      <c r="F380" s="4"/>
      <c r="G380" s="30"/>
      <c r="H380" s="30"/>
      <c r="I380" s="30"/>
      <c r="J380" s="27"/>
      <c r="K380" s="24"/>
      <c r="L380" s="30"/>
      <c r="M380" s="24"/>
      <c r="N380" s="30"/>
      <c r="O380" s="27"/>
      <c r="P380" s="27"/>
      <c r="Q380" s="4"/>
      <c r="R380" s="4"/>
      <c r="S380" s="30"/>
      <c r="T380" s="30"/>
      <c r="U380" s="4"/>
      <c r="V380" s="24"/>
      <c r="W380" s="27"/>
      <c r="X380" s="27"/>
      <c r="Y380" s="27"/>
      <c r="Z380" s="4"/>
      <c r="AA380" s="4"/>
      <c r="AB380" s="30"/>
      <c r="AC380" s="30"/>
      <c r="AD380" s="4"/>
      <c r="AE380" s="24"/>
      <c r="AF380" s="27"/>
      <c r="AG380" s="27"/>
      <c r="AH380" s="27"/>
    </row>
    <row r="381" spans="6:34" x14ac:dyDescent="0.25">
      <c r="F381" s="4"/>
      <c r="G381" s="30"/>
      <c r="H381" s="30"/>
      <c r="I381" s="30"/>
      <c r="J381" s="27"/>
      <c r="K381" s="24"/>
      <c r="L381" s="30"/>
      <c r="M381" s="24"/>
      <c r="N381" s="30"/>
      <c r="O381" s="27"/>
      <c r="P381" s="27"/>
      <c r="Q381" s="4"/>
      <c r="R381" s="4"/>
      <c r="S381" s="30"/>
      <c r="T381" s="30"/>
      <c r="U381" s="4"/>
      <c r="V381" s="24"/>
      <c r="W381" s="27"/>
      <c r="X381" s="27"/>
      <c r="Y381" s="27"/>
      <c r="Z381" s="4"/>
      <c r="AA381" s="4"/>
      <c r="AB381" s="30"/>
      <c r="AC381" s="30"/>
      <c r="AD381" s="4"/>
      <c r="AE381" s="24"/>
      <c r="AF381" s="27"/>
      <c r="AG381" s="27"/>
      <c r="AH381" s="27"/>
    </row>
    <row r="382" spans="6:34" x14ac:dyDescent="0.25">
      <c r="F382" s="4"/>
      <c r="G382" s="30"/>
      <c r="H382" s="30"/>
      <c r="I382" s="30"/>
      <c r="J382" s="27"/>
      <c r="K382" s="24"/>
      <c r="L382" s="30"/>
      <c r="M382" s="24"/>
      <c r="N382" s="30"/>
      <c r="O382" s="27"/>
      <c r="P382" s="27"/>
      <c r="Q382" s="4"/>
      <c r="R382" s="4"/>
      <c r="S382" s="30"/>
      <c r="T382" s="30"/>
      <c r="U382" s="4"/>
      <c r="V382" s="24"/>
      <c r="W382" s="27"/>
      <c r="X382" s="27"/>
      <c r="Y382" s="27"/>
      <c r="Z382" s="4"/>
      <c r="AA382" s="4"/>
      <c r="AB382" s="30"/>
      <c r="AC382" s="30"/>
      <c r="AD382" s="4"/>
      <c r="AE382" s="24"/>
      <c r="AF382" s="27"/>
      <c r="AG382" s="27"/>
      <c r="AH382" s="27"/>
    </row>
    <row r="383" spans="6:34" x14ac:dyDescent="0.25">
      <c r="F383" s="4"/>
      <c r="G383" s="30"/>
      <c r="H383" s="30"/>
      <c r="I383" s="30"/>
      <c r="J383" s="27"/>
      <c r="K383" s="24"/>
      <c r="L383" s="30"/>
      <c r="M383" s="24"/>
      <c r="N383" s="30"/>
      <c r="O383" s="27"/>
      <c r="P383" s="27"/>
      <c r="Q383" s="4"/>
      <c r="R383" s="4"/>
      <c r="S383" s="30"/>
      <c r="T383" s="30"/>
      <c r="U383" s="4"/>
      <c r="V383" s="24"/>
      <c r="W383" s="27"/>
      <c r="X383" s="27"/>
      <c r="Y383" s="27"/>
      <c r="Z383" s="4"/>
      <c r="AA383" s="4"/>
      <c r="AB383" s="30"/>
      <c r="AC383" s="30"/>
      <c r="AD383" s="4"/>
      <c r="AE383" s="24"/>
      <c r="AF383" s="27"/>
      <c r="AG383" s="27"/>
      <c r="AH383" s="27"/>
    </row>
    <row r="384" spans="6:34" x14ac:dyDescent="0.25">
      <c r="F384" s="4"/>
      <c r="G384" s="30"/>
      <c r="H384" s="30"/>
      <c r="I384" s="30"/>
      <c r="J384" s="27"/>
      <c r="K384" s="24"/>
      <c r="L384" s="30"/>
      <c r="M384" s="24"/>
      <c r="N384" s="30"/>
      <c r="O384" s="27"/>
      <c r="P384" s="27"/>
      <c r="Q384" s="4"/>
      <c r="R384" s="4"/>
      <c r="S384" s="30"/>
      <c r="T384" s="30"/>
      <c r="U384" s="4"/>
      <c r="V384" s="24"/>
      <c r="W384" s="27"/>
      <c r="X384" s="27"/>
      <c r="Y384" s="27"/>
      <c r="Z384" s="4"/>
      <c r="AA384" s="4"/>
      <c r="AB384" s="30"/>
      <c r="AC384" s="30"/>
      <c r="AD384" s="4"/>
      <c r="AE384" s="24"/>
      <c r="AF384" s="27"/>
      <c r="AG384" s="27"/>
      <c r="AH384" s="27"/>
    </row>
    <row r="385" spans="6:34" x14ac:dyDescent="0.25">
      <c r="F385" s="4"/>
      <c r="G385" s="30"/>
      <c r="H385" s="30"/>
      <c r="I385" s="30"/>
      <c r="J385" s="27"/>
      <c r="K385" s="24"/>
      <c r="L385" s="30"/>
      <c r="M385" s="24"/>
      <c r="N385" s="30"/>
      <c r="O385" s="27"/>
      <c r="P385" s="27"/>
      <c r="Q385" s="4"/>
      <c r="R385" s="4"/>
      <c r="S385" s="30"/>
      <c r="T385" s="30"/>
      <c r="U385" s="4"/>
      <c r="V385" s="24"/>
      <c r="W385" s="27"/>
      <c r="X385" s="27"/>
      <c r="Y385" s="27"/>
      <c r="Z385" s="4"/>
      <c r="AA385" s="4"/>
      <c r="AB385" s="30"/>
      <c r="AC385" s="30"/>
      <c r="AD385" s="4"/>
      <c r="AE385" s="24"/>
      <c r="AF385" s="27"/>
      <c r="AG385" s="27"/>
      <c r="AH385" s="27"/>
    </row>
    <row r="386" spans="6:34" x14ac:dyDescent="0.25">
      <c r="F386" s="4"/>
      <c r="G386" s="30"/>
      <c r="H386" s="30"/>
      <c r="I386" s="30"/>
      <c r="J386" s="27"/>
      <c r="K386" s="24"/>
      <c r="L386" s="30"/>
      <c r="M386" s="24"/>
      <c r="N386" s="30"/>
      <c r="O386" s="27"/>
      <c r="P386" s="27"/>
      <c r="Q386" s="4"/>
      <c r="R386" s="4"/>
      <c r="S386" s="30"/>
      <c r="T386" s="30"/>
      <c r="U386" s="4"/>
      <c r="V386" s="24"/>
      <c r="W386" s="27"/>
      <c r="X386" s="27"/>
      <c r="Y386" s="27"/>
      <c r="Z386" s="4"/>
      <c r="AA386" s="4"/>
      <c r="AB386" s="30"/>
      <c r="AC386" s="30"/>
      <c r="AD386" s="4"/>
      <c r="AE386" s="24"/>
      <c r="AF386" s="27"/>
      <c r="AG386" s="27"/>
      <c r="AH386" s="27"/>
    </row>
    <row r="387" spans="6:34" x14ac:dyDescent="0.25">
      <c r="F387" s="4"/>
      <c r="G387" s="30"/>
      <c r="H387" s="30"/>
      <c r="I387" s="30"/>
      <c r="J387" s="27"/>
      <c r="K387" s="24"/>
      <c r="L387" s="30"/>
      <c r="M387" s="24"/>
      <c r="N387" s="30"/>
      <c r="O387" s="27"/>
      <c r="P387" s="27"/>
      <c r="Q387" s="4"/>
      <c r="R387" s="4"/>
      <c r="S387" s="30"/>
      <c r="T387" s="30"/>
      <c r="U387" s="4"/>
      <c r="V387" s="24"/>
      <c r="W387" s="27"/>
      <c r="X387" s="27"/>
      <c r="Y387" s="27"/>
      <c r="Z387" s="4"/>
      <c r="AA387" s="4"/>
      <c r="AB387" s="30"/>
      <c r="AC387" s="30"/>
      <c r="AD387" s="4"/>
      <c r="AE387" s="24"/>
      <c r="AF387" s="27"/>
      <c r="AG387" s="27"/>
      <c r="AH387" s="27"/>
    </row>
    <row r="388" spans="6:34" x14ac:dyDescent="0.25">
      <c r="F388" s="4"/>
      <c r="G388" s="30"/>
      <c r="H388" s="30"/>
      <c r="I388" s="30"/>
      <c r="J388" s="27"/>
      <c r="K388" s="24"/>
      <c r="L388" s="30"/>
      <c r="M388" s="24"/>
      <c r="N388" s="30"/>
      <c r="O388" s="27"/>
      <c r="P388" s="27"/>
      <c r="Q388" s="4"/>
      <c r="R388" s="4"/>
      <c r="S388" s="30"/>
      <c r="T388" s="30"/>
      <c r="U388" s="4"/>
      <c r="V388" s="24"/>
      <c r="W388" s="27"/>
      <c r="X388" s="27"/>
      <c r="Y388" s="27"/>
      <c r="Z388" s="4"/>
      <c r="AA388" s="4"/>
      <c r="AB388" s="30"/>
      <c r="AC388" s="30"/>
      <c r="AD388" s="4"/>
      <c r="AE388" s="24"/>
      <c r="AF388" s="27"/>
      <c r="AG388" s="27"/>
      <c r="AH388" s="27"/>
    </row>
    <row r="389" spans="6:34" x14ac:dyDescent="0.25">
      <c r="F389" s="4"/>
      <c r="G389" s="30"/>
      <c r="H389" s="30"/>
      <c r="I389" s="30"/>
      <c r="J389" s="27"/>
      <c r="K389" s="24"/>
      <c r="L389" s="30"/>
      <c r="M389" s="24"/>
      <c r="N389" s="30"/>
      <c r="O389" s="27"/>
      <c r="P389" s="27"/>
      <c r="Q389" s="4"/>
      <c r="R389" s="4"/>
      <c r="S389" s="30"/>
      <c r="T389" s="30"/>
      <c r="U389" s="4"/>
      <c r="V389" s="24"/>
      <c r="W389" s="27"/>
      <c r="X389" s="27"/>
      <c r="Y389" s="27"/>
      <c r="Z389" s="4"/>
      <c r="AA389" s="4"/>
      <c r="AB389" s="30"/>
      <c r="AC389" s="30"/>
      <c r="AD389" s="4"/>
      <c r="AE389" s="24"/>
      <c r="AF389" s="27"/>
      <c r="AG389" s="27"/>
      <c r="AH389" s="27"/>
    </row>
    <row r="390" spans="6:34" x14ac:dyDescent="0.25">
      <c r="F390" s="4"/>
      <c r="G390" s="30"/>
      <c r="H390" s="30"/>
      <c r="I390" s="30"/>
      <c r="J390" s="27"/>
      <c r="K390" s="24"/>
      <c r="L390" s="30"/>
      <c r="M390" s="24"/>
      <c r="N390" s="30"/>
      <c r="O390" s="27"/>
      <c r="P390" s="27"/>
      <c r="Q390" s="4"/>
      <c r="R390" s="4"/>
      <c r="S390" s="30"/>
      <c r="T390" s="30"/>
      <c r="U390" s="4"/>
      <c r="V390" s="24"/>
      <c r="W390" s="27"/>
      <c r="X390" s="27"/>
      <c r="Y390" s="27"/>
      <c r="Z390" s="4"/>
      <c r="AA390" s="4"/>
      <c r="AB390" s="30"/>
      <c r="AC390" s="30"/>
      <c r="AD390" s="4"/>
      <c r="AE390" s="24"/>
      <c r="AF390" s="27"/>
      <c r="AG390" s="27"/>
      <c r="AH390" s="27"/>
    </row>
    <row r="391" spans="6:34" x14ac:dyDescent="0.25">
      <c r="F391" s="4"/>
      <c r="G391" s="30"/>
      <c r="H391" s="30"/>
      <c r="I391" s="30"/>
      <c r="J391" s="27"/>
      <c r="K391" s="24"/>
      <c r="L391" s="30"/>
      <c r="M391" s="24"/>
      <c r="N391" s="30"/>
      <c r="O391" s="27"/>
      <c r="P391" s="27"/>
      <c r="Q391" s="4"/>
      <c r="R391" s="4"/>
      <c r="S391" s="30"/>
      <c r="T391" s="30"/>
      <c r="U391" s="4"/>
      <c r="V391" s="24"/>
      <c r="W391" s="27"/>
      <c r="X391" s="27"/>
      <c r="Y391" s="27"/>
      <c r="Z391" s="4"/>
      <c r="AA391" s="4"/>
      <c r="AB391" s="30"/>
      <c r="AC391" s="30"/>
      <c r="AD391" s="4"/>
      <c r="AE391" s="24"/>
      <c r="AF391" s="27"/>
      <c r="AG391" s="27"/>
      <c r="AH391" s="27"/>
    </row>
    <row r="392" spans="6:34" x14ac:dyDescent="0.25">
      <c r="F392" s="4"/>
      <c r="G392" s="30"/>
      <c r="H392" s="30"/>
      <c r="I392" s="30"/>
      <c r="J392" s="27"/>
      <c r="K392" s="24"/>
      <c r="L392" s="30"/>
      <c r="M392" s="24"/>
      <c r="N392" s="30"/>
      <c r="O392" s="27"/>
      <c r="P392" s="27"/>
      <c r="Q392" s="4"/>
      <c r="R392" s="4"/>
      <c r="S392" s="30"/>
      <c r="T392" s="30"/>
      <c r="U392" s="4"/>
      <c r="V392" s="24"/>
      <c r="W392" s="27"/>
      <c r="X392" s="27"/>
      <c r="Y392" s="27"/>
      <c r="Z392" s="4"/>
      <c r="AA392" s="4"/>
      <c r="AB392" s="30"/>
      <c r="AC392" s="30"/>
      <c r="AD392" s="4"/>
      <c r="AE392" s="24"/>
      <c r="AF392" s="27"/>
      <c r="AG392" s="27"/>
      <c r="AH392" s="27"/>
    </row>
    <row r="393" spans="6:34" x14ac:dyDescent="0.25">
      <c r="F393" s="4"/>
      <c r="G393" s="30"/>
      <c r="H393" s="30"/>
      <c r="I393" s="30"/>
      <c r="J393" s="27"/>
      <c r="K393" s="24"/>
      <c r="L393" s="30"/>
      <c r="M393" s="24"/>
      <c r="N393" s="30"/>
      <c r="O393" s="27"/>
      <c r="P393" s="27"/>
      <c r="Q393" s="4"/>
      <c r="R393" s="4"/>
      <c r="S393" s="30"/>
      <c r="T393" s="30"/>
      <c r="U393" s="4"/>
      <c r="V393" s="24"/>
      <c r="W393" s="27"/>
      <c r="X393" s="27"/>
      <c r="Y393" s="27"/>
      <c r="Z393" s="4"/>
      <c r="AA393" s="4"/>
      <c r="AB393" s="30"/>
      <c r="AC393" s="30"/>
      <c r="AD393" s="4"/>
      <c r="AE393" s="24"/>
      <c r="AF393" s="27"/>
      <c r="AG393" s="27"/>
      <c r="AH393" s="27"/>
    </row>
    <row r="394" spans="6:34" x14ac:dyDescent="0.25">
      <c r="F394" s="4"/>
      <c r="G394" s="30"/>
      <c r="H394" s="30"/>
      <c r="I394" s="30"/>
      <c r="J394" s="27"/>
      <c r="K394" s="24"/>
      <c r="L394" s="30"/>
      <c r="M394" s="24"/>
      <c r="N394" s="30"/>
      <c r="O394" s="27"/>
      <c r="P394" s="27"/>
      <c r="Q394" s="4"/>
      <c r="R394" s="4"/>
      <c r="S394" s="30"/>
      <c r="T394" s="30"/>
      <c r="U394" s="4"/>
      <c r="V394" s="24"/>
      <c r="W394" s="27"/>
      <c r="X394" s="27"/>
      <c r="Y394" s="27"/>
      <c r="Z394" s="4"/>
      <c r="AA394" s="4"/>
      <c r="AB394" s="30"/>
      <c r="AC394" s="30"/>
      <c r="AD394" s="4"/>
      <c r="AE394" s="24"/>
      <c r="AF394" s="27"/>
      <c r="AG394" s="27"/>
      <c r="AH394" s="27"/>
    </row>
    <row r="395" spans="6:34" x14ac:dyDescent="0.25">
      <c r="F395" s="4"/>
      <c r="G395" s="30"/>
      <c r="H395" s="30"/>
      <c r="I395" s="30"/>
      <c r="J395" s="27"/>
      <c r="K395" s="24"/>
      <c r="L395" s="30"/>
      <c r="M395" s="24"/>
      <c r="N395" s="30"/>
      <c r="O395" s="27"/>
      <c r="P395" s="27"/>
      <c r="Q395" s="4"/>
      <c r="R395" s="4"/>
      <c r="S395" s="30"/>
      <c r="T395" s="30"/>
      <c r="U395" s="4"/>
      <c r="V395" s="24"/>
      <c r="W395" s="27"/>
      <c r="X395" s="27"/>
      <c r="Y395" s="27"/>
      <c r="Z395" s="4"/>
      <c r="AA395" s="4"/>
      <c r="AB395" s="30"/>
      <c r="AC395" s="30"/>
      <c r="AD395" s="4"/>
      <c r="AE395" s="24"/>
      <c r="AF395" s="27"/>
      <c r="AG395" s="27"/>
      <c r="AH395" s="27"/>
    </row>
    <row r="396" spans="6:34" x14ac:dyDescent="0.25">
      <c r="F396" s="4"/>
      <c r="G396" s="30"/>
      <c r="H396" s="30"/>
      <c r="I396" s="30"/>
      <c r="J396" s="27"/>
      <c r="K396" s="24"/>
      <c r="L396" s="30"/>
      <c r="M396" s="24"/>
      <c r="N396" s="30"/>
      <c r="O396" s="27"/>
      <c r="P396" s="27"/>
      <c r="Q396" s="4"/>
      <c r="R396" s="4"/>
      <c r="S396" s="30"/>
      <c r="T396" s="30"/>
      <c r="U396" s="4"/>
      <c r="V396" s="24"/>
      <c r="W396" s="27"/>
      <c r="X396" s="27"/>
      <c r="Y396" s="27"/>
      <c r="Z396" s="4"/>
      <c r="AA396" s="4"/>
      <c r="AB396" s="30"/>
      <c r="AC396" s="30"/>
      <c r="AD396" s="4"/>
      <c r="AE396" s="24"/>
      <c r="AF396" s="27"/>
      <c r="AG396" s="27"/>
      <c r="AH396" s="27"/>
    </row>
    <row r="397" spans="6:34" x14ac:dyDescent="0.25">
      <c r="F397" s="4"/>
      <c r="G397" s="30"/>
      <c r="H397" s="30"/>
      <c r="I397" s="30"/>
      <c r="J397" s="27"/>
      <c r="K397" s="24"/>
      <c r="L397" s="30"/>
      <c r="M397" s="24"/>
      <c r="N397" s="30"/>
      <c r="O397" s="27"/>
      <c r="P397" s="27"/>
      <c r="Q397" s="4"/>
      <c r="R397" s="4"/>
      <c r="S397" s="30"/>
      <c r="T397" s="30"/>
      <c r="U397" s="4"/>
      <c r="V397" s="24"/>
      <c r="W397" s="27"/>
      <c r="X397" s="27"/>
      <c r="Y397" s="27"/>
      <c r="Z397" s="4"/>
      <c r="AA397" s="4"/>
      <c r="AB397" s="30"/>
      <c r="AC397" s="30"/>
      <c r="AD397" s="4"/>
      <c r="AE397" s="24"/>
      <c r="AF397" s="27"/>
      <c r="AG397" s="27"/>
      <c r="AH397" s="27"/>
    </row>
    <row r="398" spans="6:34" x14ac:dyDescent="0.25">
      <c r="F398" s="4"/>
      <c r="G398" s="30"/>
      <c r="H398" s="30"/>
      <c r="I398" s="30"/>
      <c r="J398" s="27"/>
      <c r="K398" s="24"/>
      <c r="L398" s="30"/>
      <c r="M398" s="24"/>
      <c r="N398" s="30"/>
      <c r="O398" s="27"/>
      <c r="P398" s="27"/>
      <c r="Q398" s="4"/>
      <c r="R398" s="4"/>
      <c r="S398" s="30"/>
      <c r="T398" s="30"/>
      <c r="U398" s="4"/>
      <c r="V398" s="24"/>
      <c r="W398" s="27"/>
      <c r="X398" s="27"/>
      <c r="Y398" s="27"/>
      <c r="Z398" s="4"/>
      <c r="AA398" s="4"/>
      <c r="AB398" s="30"/>
      <c r="AC398" s="30"/>
      <c r="AD398" s="4"/>
      <c r="AE398" s="24"/>
      <c r="AF398" s="27"/>
      <c r="AG398" s="27"/>
      <c r="AH398" s="27"/>
    </row>
    <row r="399" spans="6:34" x14ac:dyDescent="0.25">
      <c r="F399" s="4"/>
      <c r="G399" s="30"/>
      <c r="H399" s="30"/>
      <c r="I399" s="30"/>
      <c r="J399" s="27"/>
      <c r="K399" s="24"/>
      <c r="L399" s="30"/>
      <c r="M399" s="24"/>
      <c r="N399" s="30"/>
      <c r="O399" s="27"/>
      <c r="P399" s="27"/>
      <c r="Q399" s="4"/>
      <c r="R399" s="4"/>
      <c r="S399" s="30"/>
      <c r="T399" s="30"/>
      <c r="U399" s="4"/>
      <c r="V399" s="24"/>
      <c r="W399" s="27"/>
      <c r="X399" s="27"/>
      <c r="Y399" s="27"/>
      <c r="Z399" s="4"/>
      <c r="AA399" s="4"/>
      <c r="AB399" s="30"/>
      <c r="AC399" s="30"/>
      <c r="AD399" s="4"/>
      <c r="AE399" s="24"/>
      <c r="AF399" s="27"/>
      <c r="AG399" s="27"/>
      <c r="AH399" s="27"/>
    </row>
    <row r="400" spans="6:34" x14ac:dyDescent="0.25">
      <c r="F400" s="4"/>
      <c r="G400" s="30"/>
      <c r="H400" s="30"/>
      <c r="I400" s="30"/>
      <c r="J400" s="27"/>
      <c r="K400" s="24"/>
      <c r="L400" s="30"/>
      <c r="M400" s="24"/>
      <c r="N400" s="30"/>
      <c r="O400" s="27"/>
      <c r="P400" s="27"/>
      <c r="Q400" s="4"/>
      <c r="R400" s="4"/>
      <c r="S400" s="30"/>
      <c r="T400" s="30"/>
      <c r="U400" s="4"/>
      <c r="V400" s="24"/>
      <c r="W400" s="27"/>
      <c r="X400" s="27"/>
      <c r="Y400" s="27"/>
      <c r="Z400" s="4"/>
      <c r="AA400" s="4"/>
      <c r="AB400" s="30"/>
      <c r="AC400" s="30"/>
      <c r="AD400" s="4"/>
      <c r="AE400" s="24"/>
      <c r="AF400" s="27"/>
      <c r="AG400" s="27"/>
      <c r="AH400" s="27"/>
    </row>
    <row r="401" spans="6:34" x14ac:dyDescent="0.25">
      <c r="F401" s="4"/>
      <c r="G401" s="30"/>
      <c r="H401" s="30"/>
      <c r="I401" s="30"/>
      <c r="J401" s="27"/>
      <c r="K401" s="24"/>
      <c r="L401" s="30"/>
      <c r="M401" s="24"/>
      <c r="N401" s="30"/>
      <c r="O401" s="27"/>
      <c r="P401" s="27"/>
      <c r="Q401" s="4"/>
      <c r="R401" s="4"/>
      <c r="S401" s="30"/>
      <c r="T401" s="30"/>
      <c r="U401" s="4"/>
      <c r="V401" s="24"/>
      <c r="W401" s="27"/>
      <c r="X401" s="27"/>
      <c r="Y401" s="27"/>
      <c r="Z401" s="4"/>
      <c r="AA401" s="4"/>
      <c r="AB401" s="30"/>
      <c r="AC401" s="30"/>
      <c r="AD401" s="4"/>
      <c r="AE401" s="24"/>
      <c r="AF401" s="27"/>
      <c r="AG401" s="27"/>
      <c r="AH401" s="27"/>
    </row>
    <row r="402" spans="6:34" x14ac:dyDescent="0.25">
      <c r="F402" s="4"/>
      <c r="G402" s="30"/>
      <c r="H402" s="30"/>
      <c r="I402" s="30"/>
      <c r="J402" s="27"/>
      <c r="K402" s="24"/>
      <c r="L402" s="30"/>
      <c r="M402" s="24"/>
      <c r="N402" s="30"/>
      <c r="O402" s="27"/>
      <c r="P402" s="27"/>
      <c r="Q402" s="4"/>
      <c r="R402" s="4"/>
      <c r="S402" s="30"/>
      <c r="T402" s="30"/>
      <c r="U402" s="4"/>
      <c r="V402" s="24"/>
      <c r="W402" s="27"/>
      <c r="X402" s="27"/>
      <c r="Y402" s="27"/>
      <c r="Z402" s="4"/>
      <c r="AA402" s="4"/>
      <c r="AB402" s="30"/>
      <c r="AC402" s="30"/>
      <c r="AD402" s="4"/>
      <c r="AE402" s="24"/>
      <c r="AF402" s="27"/>
      <c r="AG402" s="27"/>
      <c r="AH402" s="27"/>
    </row>
    <row r="403" spans="6:34" x14ac:dyDescent="0.25">
      <c r="F403" s="4"/>
      <c r="G403" s="30"/>
      <c r="H403" s="30"/>
      <c r="I403" s="30"/>
      <c r="J403" s="27"/>
      <c r="K403" s="24"/>
      <c r="L403" s="30"/>
      <c r="M403" s="24"/>
      <c r="N403" s="30"/>
      <c r="O403" s="27"/>
      <c r="P403" s="27"/>
      <c r="Q403" s="4"/>
      <c r="R403" s="4"/>
      <c r="S403" s="30"/>
      <c r="T403" s="30"/>
      <c r="U403" s="4"/>
      <c r="V403" s="24"/>
      <c r="W403" s="27"/>
      <c r="X403" s="27"/>
      <c r="Y403" s="27"/>
      <c r="Z403" s="4"/>
      <c r="AA403" s="4"/>
      <c r="AB403" s="30"/>
      <c r="AC403" s="30"/>
      <c r="AD403" s="4"/>
      <c r="AE403" s="24"/>
      <c r="AF403" s="27"/>
      <c r="AG403" s="27"/>
      <c r="AH403" s="27"/>
    </row>
    <row r="404" spans="6:34" x14ac:dyDescent="0.25">
      <c r="F404" s="4"/>
      <c r="G404" s="30"/>
      <c r="H404" s="30"/>
      <c r="I404" s="30"/>
      <c r="J404" s="27"/>
      <c r="K404" s="24"/>
      <c r="L404" s="30"/>
      <c r="M404" s="24"/>
      <c r="N404" s="30"/>
      <c r="O404" s="27"/>
      <c r="P404" s="27"/>
      <c r="Q404" s="4"/>
      <c r="R404" s="4"/>
      <c r="S404" s="30"/>
      <c r="T404" s="30"/>
      <c r="U404" s="4"/>
      <c r="V404" s="24"/>
      <c r="W404" s="27"/>
      <c r="X404" s="27"/>
      <c r="Y404" s="27"/>
      <c r="Z404" s="4"/>
      <c r="AA404" s="4"/>
      <c r="AB404" s="30"/>
      <c r="AC404" s="30"/>
      <c r="AD404" s="4"/>
      <c r="AE404" s="24"/>
      <c r="AF404" s="27"/>
      <c r="AG404" s="27"/>
      <c r="AH404" s="27"/>
    </row>
    <row r="405" spans="6:34" x14ac:dyDescent="0.25">
      <c r="F405" s="4"/>
      <c r="G405" s="30"/>
      <c r="H405" s="30"/>
      <c r="I405" s="30"/>
      <c r="J405" s="27"/>
      <c r="K405" s="24"/>
      <c r="L405" s="30"/>
      <c r="M405" s="24"/>
      <c r="N405" s="30"/>
      <c r="O405" s="27"/>
      <c r="P405" s="27"/>
      <c r="Q405" s="4"/>
      <c r="R405" s="4"/>
      <c r="S405" s="30"/>
      <c r="T405" s="30"/>
      <c r="U405" s="4"/>
      <c r="V405" s="24"/>
      <c r="W405" s="27"/>
      <c r="X405" s="27"/>
      <c r="Y405" s="27"/>
      <c r="Z405" s="4"/>
      <c r="AA405" s="4"/>
      <c r="AB405" s="30"/>
      <c r="AC405" s="30"/>
      <c r="AD405" s="4"/>
      <c r="AE405" s="24"/>
      <c r="AF405" s="27"/>
      <c r="AG405" s="27"/>
      <c r="AH405" s="27"/>
    </row>
    <row r="406" spans="6:34" x14ac:dyDescent="0.25">
      <c r="F406" s="4"/>
      <c r="G406" s="30"/>
      <c r="H406" s="30"/>
      <c r="I406" s="30"/>
      <c r="J406" s="27"/>
      <c r="K406" s="24"/>
      <c r="L406" s="30"/>
      <c r="M406" s="24"/>
      <c r="N406" s="30"/>
      <c r="O406" s="27"/>
      <c r="P406" s="27"/>
      <c r="Q406" s="4"/>
      <c r="R406" s="4"/>
      <c r="S406" s="30"/>
      <c r="T406" s="30"/>
      <c r="U406" s="4"/>
      <c r="V406" s="24"/>
      <c r="W406" s="27"/>
      <c r="X406" s="27"/>
      <c r="Y406" s="27"/>
      <c r="Z406" s="4"/>
      <c r="AA406" s="4"/>
      <c r="AB406" s="30"/>
      <c r="AC406" s="30"/>
      <c r="AD406" s="4"/>
      <c r="AE406" s="24"/>
      <c r="AF406" s="27"/>
      <c r="AG406" s="27"/>
      <c r="AH406" s="27"/>
    </row>
    <row r="407" spans="6:34" x14ac:dyDescent="0.25">
      <c r="F407" s="4"/>
      <c r="G407" s="30"/>
      <c r="H407" s="30"/>
      <c r="I407" s="30"/>
      <c r="J407" s="27"/>
      <c r="K407" s="24"/>
      <c r="L407" s="30"/>
      <c r="M407" s="24"/>
      <c r="N407" s="30"/>
      <c r="O407" s="27"/>
      <c r="P407" s="27"/>
      <c r="Q407" s="4"/>
      <c r="R407" s="4"/>
      <c r="S407" s="30"/>
      <c r="T407" s="30"/>
      <c r="U407" s="4"/>
      <c r="V407" s="24"/>
      <c r="W407" s="27"/>
      <c r="X407" s="27"/>
      <c r="Y407" s="27"/>
      <c r="Z407" s="4"/>
      <c r="AA407" s="4"/>
      <c r="AB407" s="30"/>
      <c r="AC407" s="30"/>
      <c r="AD407" s="4"/>
      <c r="AE407" s="24"/>
      <c r="AF407" s="27"/>
      <c r="AG407" s="27"/>
      <c r="AH407" s="27"/>
    </row>
    <row r="408" spans="6:34" x14ac:dyDescent="0.25">
      <c r="F408" s="4"/>
      <c r="G408" s="30"/>
      <c r="H408" s="30"/>
      <c r="I408" s="30"/>
      <c r="J408" s="27"/>
      <c r="K408" s="24"/>
      <c r="L408" s="30"/>
      <c r="M408" s="24"/>
      <c r="N408" s="30"/>
      <c r="O408" s="27"/>
      <c r="P408" s="27"/>
      <c r="Q408" s="4"/>
      <c r="R408" s="4"/>
      <c r="S408" s="30"/>
      <c r="T408" s="30"/>
      <c r="U408" s="4"/>
      <c r="V408" s="24"/>
      <c r="W408" s="27"/>
      <c r="X408" s="27"/>
      <c r="Y408" s="27"/>
      <c r="Z408" s="4"/>
      <c r="AA408" s="4"/>
      <c r="AB408" s="30"/>
      <c r="AC408" s="30"/>
      <c r="AD408" s="4"/>
      <c r="AE408" s="24"/>
      <c r="AF408" s="27"/>
      <c r="AG408" s="27"/>
      <c r="AH408" s="27"/>
    </row>
    <row r="409" spans="6:34" x14ac:dyDescent="0.25">
      <c r="F409" s="4"/>
      <c r="G409" s="30"/>
      <c r="H409" s="30"/>
      <c r="I409" s="30"/>
      <c r="J409" s="27"/>
      <c r="K409" s="24"/>
      <c r="L409" s="30"/>
      <c r="M409" s="24"/>
      <c r="N409" s="30"/>
      <c r="O409" s="27"/>
      <c r="P409" s="27"/>
      <c r="Q409" s="4"/>
      <c r="R409" s="4"/>
      <c r="S409" s="30"/>
      <c r="T409" s="30"/>
      <c r="U409" s="4"/>
      <c r="V409" s="24"/>
      <c r="W409" s="27"/>
      <c r="X409" s="27"/>
      <c r="Y409" s="27"/>
      <c r="Z409" s="4"/>
      <c r="AA409" s="4"/>
      <c r="AB409" s="30"/>
      <c r="AC409" s="30"/>
      <c r="AD409" s="4"/>
      <c r="AE409" s="24"/>
      <c r="AF409" s="27"/>
      <c r="AG409" s="27"/>
      <c r="AH409" s="27"/>
    </row>
    <row r="410" spans="6:34" x14ac:dyDescent="0.25">
      <c r="F410" s="4"/>
      <c r="G410" s="30"/>
      <c r="H410" s="30"/>
      <c r="I410" s="30"/>
      <c r="J410" s="27"/>
      <c r="K410" s="24"/>
      <c r="L410" s="30"/>
      <c r="M410" s="24"/>
      <c r="N410" s="30"/>
      <c r="O410" s="27"/>
      <c r="P410" s="27"/>
      <c r="Q410" s="4"/>
      <c r="R410" s="4"/>
      <c r="S410" s="30"/>
      <c r="T410" s="30"/>
      <c r="U410" s="4"/>
      <c r="V410" s="24"/>
      <c r="W410" s="27"/>
      <c r="X410" s="27"/>
      <c r="Y410" s="27"/>
      <c r="Z410" s="4"/>
      <c r="AA410" s="4"/>
      <c r="AB410" s="30"/>
      <c r="AC410" s="30"/>
      <c r="AD410" s="4"/>
      <c r="AE410" s="24"/>
      <c r="AF410" s="27"/>
      <c r="AG410" s="27"/>
      <c r="AH410" s="27"/>
    </row>
    <row r="411" spans="6:34" x14ac:dyDescent="0.25">
      <c r="F411" s="4"/>
      <c r="G411" s="30"/>
      <c r="H411" s="30"/>
      <c r="I411" s="30"/>
      <c r="J411" s="27"/>
      <c r="K411" s="24"/>
      <c r="L411" s="30"/>
      <c r="M411" s="24"/>
      <c r="N411" s="30"/>
      <c r="O411" s="27"/>
      <c r="P411" s="27"/>
      <c r="Q411" s="4"/>
      <c r="R411" s="4"/>
      <c r="S411" s="30"/>
      <c r="T411" s="30"/>
      <c r="U411" s="4"/>
      <c r="V411" s="24"/>
      <c r="W411" s="27"/>
      <c r="X411" s="27"/>
      <c r="Y411" s="27"/>
      <c r="Z411" s="4"/>
      <c r="AA411" s="4"/>
      <c r="AB411" s="30"/>
      <c r="AC411" s="30"/>
      <c r="AD411" s="4"/>
      <c r="AE411" s="24"/>
      <c r="AF411" s="27"/>
      <c r="AG411" s="27"/>
      <c r="AH411" s="27"/>
    </row>
    <row r="412" spans="6:34" x14ac:dyDescent="0.25">
      <c r="F412" s="4"/>
      <c r="G412" s="30"/>
      <c r="H412" s="30"/>
      <c r="I412" s="30"/>
      <c r="J412" s="27"/>
      <c r="K412" s="24"/>
      <c r="L412" s="30"/>
      <c r="M412" s="24"/>
      <c r="N412" s="30"/>
      <c r="O412" s="27"/>
      <c r="P412" s="27"/>
      <c r="Q412" s="4"/>
      <c r="R412" s="4"/>
      <c r="S412" s="30"/>
      <c r="T412" s="30"/>
      <c r="U412" s="4"/>
      <c r="V412" s="24"/>
      <c r="W412" s="27"/>
      <c r="X412" s="27"/>
      <c r="Y412" s="27"/>
      <c r="Z412" s="4"/>
      <c r="AA412" s="4"/>
      <c r="AB412" s="30"/>
      <c r="AC412" s="30"/>
      <c r="AD412" s="4"/>
      <c r="AE412" s="24"/>
      <c r="AF412" s="27"/>
      <c r="AG412" s="27"/>
      <c r="AH412" s="27"/>
    </row>
    <row r="413" spans="6:34" x14ac:dyDescent="0.25">
      <c r="F413" s="4"/>
      <c r="G413" s="30"/>
      <c r="H413" s="30"/>
      <c r="I413" s="30"/>
      <c r="J413" s="27"/>
      <c r="K413" s="24"/>
      <c r="L413" s="30"/>
      <c r="M413" s="24"/>
      <c r="N413" s="30"/>
      <c r="O413" s="27"/>
      <c r="P413" s="27"/>
      <c r="Q413" s="4"/>
      <c r="R413" s="4"/>
      <c r="S413" s="30"/>
      <c r="T413" s="30"/>
      <c r="U413" s="4"/>
      <c r="V413" s="24"/>
      <c r="W413" s="27"/>
      <c r="X413" s="27"/>
      <c r="Y413" s="27"/>
      <c r="Z413" s="4"/>
      <c r="AA413" s="4"/>
      <c r="AB413" s="30"/>
      <c r="AC413" s="30"/>
      <c r="AD413" s="4"/>
      <c r="AE413" s="24"/>
      <c r="AF413" s="27"/>
      <c r="AG413" s="27"/>
      <c r="AH413" s="27"/>
    </row>
    <row r="414" spans="6:34" x14ac:dyDescent="0.25">
      <c r="F414" s="4"/>
      <c r="G414" s="30"/>
      <c r="H414" s="30"/>
      <c r="I414" s="30"/>
      <c r="J414" s="27"/>
      <c r="K414" s="24"/>
      <c r="L414" s="30"/>
      <c r="M414" s="24"/>
      <c r="N414" s="30"/>
      <c r="O414" s="27"/>
      <c r="P414" s="27"/>
      <c r="Q414" s="4"/>
      <c r="R414" s="4"/>
      <c r="S414" s="30"/>
      <c r="T414" s="30"/>
      <c r="U414" s="4"/>
      <c r="V414" s="24"/>
      <c r="W414" s="27"/>
      <c r="X414" s="27"/>
      <c r="Y414" s="27"/>
      <c r="Z414" s="4"/>
      <c r="AA414" s="4"/>
      <c r="AB414" s="30"/>
      <c r="AC414" s="30"/>
      <c r="AD414" s="4"/>
      <c r="AE414" s="24"/>
      <c r="AF414" s="27"/>
      <c r="AG414" s="27"/>
      <c r="AH414" s="27"/>
    </row>
    <row r="415" spans="6:34" x14ac:dyDescent="0.25">
      <c r="F415" s="4"/>
      <c r="G415" s="30"/>
      <c r="H415" s="30"/>
      <c r="I415" s="30"/>
      <c r="J415" s="27"/>
      <c r="K415" s="24"/>
      <c r="L415" s="30"/>
      <c r="M415" s="24"/>
      <c r="N415" s="30"/>
      <c r="O415" s="27"/>
      <c r="P415" s="27"/>
      <c r="Q415" s="4"/>
      <c r="R415" s="4"/>
      <c r="S415" s="30"/>
      <c r="T415" s="30"/>
      <c r="U415" s="4"/>
      <c r="V415" s="24"/>
      <c r="W415" s="27"/>
      <c r="X415" s="27"/>
      <c r="Y415" s="27"/>
      <c r="Z415" s="4"/>
      <c r="AA415" s="4"/>
      <c r="AB415" s="30"/>
      <c r="AC415" s="30"/>
      <c r="AD415" s="4"/>
      <c r="AE415" s="24"/>
      <c r="AF415" s="27"/>
      <c r="AG415" s="27"/>
      <c r="AH415" s="27"/>
    </row>
    <row r="416" spans="6:34" x14ac:dyDescent="0.25">
      <c r="F416" s="4"/>
      <c r="G416" s="30"/>
      <c r="H416" s="30"/>
      <c r="I416" s="30"/>
      <c r="J416" s="27"/>
      <c r="K416" s="24"/>
      <c r="L416" s="30"/>
      <c r="M416" s="24"/>
      <c r="N416" s="30"/>
      <c r="O416" s="27"/>
      <c r="P416" s="27"/>
      <c r="Q416" s="4"/>
      <c r="R416" s="4"/>
      <c r="S416" s="30"/>
      <c r="T416" s="30"/>
      <c r="U416" s="4"/>
      <c r="V416" s="24"/>
      <c r="W416" s="27"/>
      <c r="X416" s="27"/>
      <c r="Y416" s="27"/>
      <c r="Z416" s="4"/>
      <c r="AA416" s="4"/>
      <c r="AB416" s="30"/>
      <c r="AC416" s="30"/>
      <c r="AD416" s="4"/>
      <c r="AE416" s="24"/>
      <c r="AF416" s="27"/>
      <c r="AG416" s="27"/>
      <c r="AH416" s="27"/>
    </row>
    <row r="417" spans="6:34" x14ac:dyDescent="0.25">
      <c r="F417" s="4"/>
      <c r="G417" s="30"/>
      <c r="H417" s="30"/>
      <c r="I417" s="30"/>
      <c r="J417" s="27"/>
      <c r="K417" s="24"/>
      <c r="L417" s="30"/>
      <c r="M417" s="24"/>
      <c r="N417" s="30"/>
      <c r="O417" s="27"/>
      <c r="P417" s="27"/>
      <c r="Q417" s="4"/>
      <c r="R417" s="4"/>
      <c r="S417" s="30"/>
      <c r="T417" s="30"/>
      <c r="U417" s="4"/>
      <c r="V417" s="24"/>
      <c r="W417" s="27"/>
      <c r="X417" s="27"/>
      <c r="Y417" s="27"/>
      <c r="Z417" s="4"/>
      <c r="AA417" s="4"/>
      <c r="AB417" s="30"/>
      <c r="AC417" s="30"/>
      <c r="AD417" s="4"/>
      <c r="AE417" s="24"/>
      <c r="AF417" s="27"/>
      <c r="AG417" s="27"/>
      <c r="AH417" s="27"/>
    </row>
    <row r="418" spans="6:34" x14ac:dyDescent="0.25">
      <c r="F418" s="4"/>
      <c r="G418" s="30"/>
      <c r="H418" s="30"/>
      <c r="I418" s="30"/>
      <c r="J418" s="27"/>
      <c r="K418" s="24"/>
      <c r="L418" s="30"/>
      <c r="M418" s="24"/>
      <c r="N418" s="30"/>
      <c r="O418" s="27"/>
      <c r="P418" s="27"/>
      <c r="Q418" s="4"/>
      <c r="R418" s="4"/>
      <c r="S418" s="30"/>
      <c r="T418" s="30"/>
      <c r="U418" s="4"/>
      <c r="V418" s="24"/>
      <c r="W418" s="27"/>
      <c r="X418" s="27"/>
      <c r="Y418" s="27"/>
      <c r="Z418" s="4"/>
      <c r="AA418" s="4"/>
      <c r="AB418" s="30"/>
      <c r="AC418" s="30"/>
      <c r="AD418" s="4"/>
      <c r="AE418" s="24"/>
      <c r="AF418" s="27"/>
      <c r="AG418" s="27"/>
      <c r="AH418" s="27"/>
    </row>
    <row r="419" spans="6:34" x14ac:dyDescent="0.25">
      <c r="F419" s="4"/>
      <c r="G419" s="30"/>
      <c r="H419" s="30"/>
      <c r="I419" s="30"/>
      <c r="J419" s="27"/>
      <c r="K419" s="24"/>
      <c r="L419" s="30"/>
      <c r="M419" s="24"/>
      <c r="N419" s="30"/>
      <c r="O419" s="27"/>
      <c r="P419" s="27"/>
      <c r="Q419" s="4"/>
      <c r="R419" s="4"/>
      <c r="S419" s="30"/>
      <c r="T419" s="30"/>
      <c r="U419" s="4"/>
      <c r="V419" s="24"/>
      <c r="W419" s="27"/>
      <c r="X419" s="27"/>
      <c r="Y419" s="27"/>
      <c r="Z419" s="4"/>
      <c r="AA419" s="4"/>
      <c r="AB419" s="30"/>
      <c r="AC419" s="30"/>
      <c r="AD419" s="4"/>
      <c r="AE419" s="24"/>
      <c r="AF419" s="27"/>
      <c r="AG419" s="27"/>
      <c r="AH419" s="27"/>
    </row>
    <row r="420" spans="6:34" x14ac:dyDescent="0.25">
      <c r="F420" s="4"/>
      <c r="G420" s="30"/>
      <c r="H420" s="30"/>
      <c r="I420" s="30"/>
      <c r="J420" s="27"/>
      <c r="K420" s="24"/>
      <c r="L420" s="30"/>
      <c r="M420" s="24"/>
      <c r="N420" s="30"/>
      <c r="O420" s="27"/>
      <c r="P420" s="27"/>
      <c r="Q420" s="4"/>
      <c r="R420" s="4"/>
      <c r="S420" s="30"/>
      <c r="T420" s="30"/>
      <c r="U420" s="4"/>
      <c r="V420" s="24"/>
      <c r="W420" s="27"/>
      <c r="X420" s="27"/>
      <c r="Y420" s="27"/>
      <c r="Z420" s="4"/>
      <c r="AA420" s="4"/>
      <c r="AB420" s="30"/>
      <c r="AC420" s="30"/>
      <c r="AD420" s="4"/>
      <c r="AE420" s="24"/>
      <c r="AF420" s="27"/>
      <c r="AG420" s="27"/>
      <c r="AH420" s="27"/>
    </row>
    <row r="421" spans="6:34" x14ac:dyDescent="0.25">
      <c r="F421" s="4"/>
      <c r="G421" s="30"/>
      <c r="H421" s="30"/>
      <c r="I421" s="30"/>
      <c r="J421" s="27"/>
      <c r="K421" s="24"/>
      <c r="L421" s="30"/>
      <c r="M421" s="24"/>
      <c r="N421" s="30"/>
      <c r="O421" s="27"/>
      <c r="P421" s="27"/>
      <c r="Q421" s="4"/>
      <c r="R421" s="4"/>
      <c r="S421" s="30"/>
      <c r="T421" s="30"/>
      <c r="U421" s="4"/>
      <c r="V421" s="24"/>
      <c r="W421" s="27"/>
      <c r="X421" s="27"/>
      <c r="Y421" s="27"/>
      <c r="Z421" s="4"/>
      <c r="AA421" s="4"/>
      <c r="AB421" s="30"/>
      <c r="AC421" s="30"/>
      <c r="AD421" s="4"/>
      <c r="AE421" s="24"/>
      <c r="AF421" s="27"/>
      <c r="AG421" s="27"/>
      <c r="AH421" s="27"/>
    </row>
    <row r="422" spans="6:34" x14ac:dyDescent="0.25">
      <c r="F422" s="4"/>
      <c r="G422" s="30"/>
      <c r="H422" s="30"/>
      <c r="I422" s="30"/>
      <c r="J422" s="27"/>
      <c r="K422" s="24"/>
      <c r="L422" s="30"/>
      <c r="M422" s="24"/>
      <c r="N422" s="30"/>
      <c r="O422" s="27"/>
      <c r="P422" s="27"/>
      <c r="Q422" s="4"/>
      <c r="R422" s="4"/>
      <c r="S422" s="30"/>
      <c r="T422" s="30"/>
      <c r="U422" s="4"/>
      <c r="V422" s="24"/>
      <c r="W422" s="27"/>
      <c r="X422" s="27"/>
      <c r="Y422" s="27"/>
      <c r="Z422" s="4"/>
      <c r="AA422" s="4"/>
      <c r="AB422" s="30"/>
      <c r="AC422" s="30"/>
      <c r="AD422" s="4"/>
      <c r="AE422" s="24"/>
      <c r="AF422" s="27"/>
      <c r="AG422" s="27"/>
      <c r="AH422" s="27"/>
    </row>
    <row r="423" spans="6:34" x14ac:dyDescent="0.25">
      <c r="F423" s="4"/>
      <c r="G423" s="30"/>
      <c r="H423" s="30"/>
      <c r="I423" s="30"/>
      <c r="J423" s="27"/>
      <c r="K423" s="24"/>
      <c r="L423" s="30"/>
      <c r="M423" s="24"/>
      <c r="N423" s="30"/>
      <c r="O423" s="27"/>
      <c r="P423" s="27"/>
      <c r="Q423" s="4"/>
      <c r="R423" s="4"/>
      <c r="S423" s="30"/>
      <c r="T423" s="30"/>
      <c r="U423" s="4"/>
      <c r="V423" s="24"/>
      <c r="W423" s="27"/>
      <c r="X423" s="27"/>
      <c r="Y423" s="27"/>
      <c r="Z423" s="4"/>
      <c r="AA423" s="4"/>
      <c r="AB423" s="30"/>
      <c r="AC423" s="30"/>
      <c r="AD423" s="4"/>
      <c r="AE423" s="24"/>
      <c r="AF423" s="27"/>
      <c r="AG423" s="27"/>
      <c r="AH423" s="27"/>
    </row>
    <row r="424" spans="6:34" x14ac:dyDescent="0.25">
      <c r="F424" s="4"/>
      <c r="G424" s="30"/>
      <c r="H424" s="30"/>
      <c r="I424" s="30"/>
      <c r="J424" s="27"/>
      <c r="K424" s="24"/>
      <c r="L424" s="30"/>
      <c r="M424" s="24"/>
      <c r="N424" s="30"/>
      <c r="O424" s="27"/>
      <c r="P424" s="27"/>
      <c r="Q424" s="4"/>
      <c r="R424" s="4"/>
      <c r="S424" s="30"/>
      <c r="T424" s="30"/>
      <c r="U424" s="4"/>
      <c r="V424" s="24"/>
      <c r="W424" s="27"/>
      <c r="X424" s="27"/>
      <c r="Y424" s="27"/>
      <c r="Z424" s="4"/>
      <c r="AA424" s="4"/>
      <c r="AB424" s="30"/>
      <c r="AC424" s="30"/>
      <c r="AD424" s="4"/>
      <c r="AE424" s="24"/>
      <c r="AF424" s="27"/>
      <c r="AG424" s="27"/>
      <c r="AH424" s="27"/>
    </row>
    <row r="425" spans="6:34" x14ac:dyDescent="0.25">
      <c r="F425" s="4"/>
      <c r="G425" s="30"/>
      <c r="H425" s="30"/>
      <c r="I425" s="30"/>
      <c r="J425" s="27"/>
      <c r="K425" s="24"/>
      <c r="L425" s="30"/>
      <c r="M425" s="24"/>
      <c r="N425" s="30"/>
      <c r="O425" s="27"/>
      <c r="P425" s="27"/>
      <c r="Q425" s="4"/>
      <c r="R425" s="4"/>
      <c r="S425" s="30"/>
      <c r="T425" s="30"/>
      <c r="U425" s="4"/>
      <c r="V425" s="24"/>
      <c r="W425" s="27"/>
      <c r="X425" s="27"/>
      <c r="Y425" s="27"/>
      <c r="Z425" s="4"/>
      <c r="AA425" s="4"/>
      <c r="AB425" s="30"/>
      <c r="AC425" s="30"/>
      <c r="AD425" s="4"/>
      <c r="AE425" s="24"/>
      <c r="AF425" s="27"/>
      <c r="AG425" s="27"/>
      <c r="AH425" s="27"/>
    </row>
    <row r="426" spans="6:34" x14ac:dyDescent="0.25">
      <c r="F426" s="4"/>
      <c r="G426" s="30"/>
      <c r="H426" s="30"/>
      <c r="I426" s="30"/>
      <c r="J426" s="27"/>
      <c r="K426" s="24"/>
      <c r="L426" s="30"/>
      <c r="M426" s="24"/>
      <c r="N426" s="30"/>
      <c r="O426" s="27"/>
      <c r="P426" s="27"/>
      <c r="Q426" s="4"/>
      <c r="R426" s="4"/>
      <c r="S426" s="30"/>
      <c r="T426" s="30"/>
      <c r="U426" s="4"/>
      <c r="V426" s="24"/>
      <c r="W426" s="27"/>
      <c r="X426" s="27"/>
      <c r="Y426" s="27"/>
      <c r="Z426" s="4"/>
      <c r="AA426" s="4"/>
      <c r="AB426" s="30"/>
      <c r="AC426" s="30"/>
      <c r="AD426" s="4"/>
      <c r="AE426" s="24"/>
      <c r="AF426" s="27"/>
      <c r="AG426" s="27"/>
      <c r="AH426" s="27"/>
    </row>
    <row r="427" spans="6:34" x14ac:dyDescent="0.25">
      <c r="F427" s="4"/>
      <c r="G427" s="30"/>
      <c r="H427" s="30"/>
      <c r="I427" s="30"/>
      <c r="J427" s="27"/>
      <c r="K427" s="24"/>
      <c r="L427" s="30"/>
      <c r="M427" s="24"/>
      <c r="N427" s="30"/>
      <c r="O427" s="27"/>
      <c r="P427" s="27"/>
      <c r="Q427" s="4"/>
      <c r="R427" s="4"/>
      <c r="S427" s="30"/>
      <c r="T427" s="30"/>
      <c r="U427" s="4"/>
      <c r="V427" s="24"/>
      <c r="W427" s="27"/>
      <c r="X427" s="27"/>
      <c r="Y427" s="27"/>
      <c r="Z427" s="4"/>
      <c r="AA427" s="4"/>
      <c r="AB427" s="30"/>
      <c r="AC427" s="30"/>
      <c r="AD427" s="4"/>
      <c r="AE427" s="24"/>
      <c r="AF427" s="27"/>
      <c r="AG427" s="27"/>
      <c r="AH427" s="27"/>
    </row>
    <row r="428" spans="6:34" x14ac:dyDescent="0.25">
      <c r="F428" s="4"/>
      <c r="G428" s="30"/>
      <c r="H428" s="30"/>
      <c r="I428" s="30"/>
      <c r="J428" s="27"/>
      <c r="K428" s="24"/>
      <c r="L428" s="30"/>
      <c r="M428" s="24"/>
      <c r="N428" s="30"/>
      <c r="O428" s="27"/>
      <c r="P428" s="27"/>
      <c r="Q428" s="4"/>
      <c r="R428" s="4"/>
      <c r="S428" s="30"/>
      <c r="T428" s="30"/>
      <c r="U428" s="4"/>
      <c r="V428" s="24"/>
      <c r="W428" s="27"/>
      <c r="X428" s="27"/>
      <c r="Y428" s="27"/>
      <c r="Z428" s="4"/>
      <c r="AA428" s="4"/>
      <c r="AB428" s="30"/>
      <c r="AC428" s="30"/>
      <c r="AD428" s="4"/>
      <c r="AE428" s="24"/>
      <c r="AF428" s="27"/>
      <c r="AG428" s="27"/>
      <c r="AH428" s="27"/>
    </row>
    <row r="429" spans="6:34" x14ac:dyDescent="0.25">
      <c r="F429" s="4"/>
      <c r="G429" s="30"/>
      <c r="H429" s="30"/>
      <c r="I429" s="30"/>
      <c r="J429" s="27"/>
      <c r="K429" s="24"/>
      <c r="L429" s="30"/>
      <c r="M429" s="24"/>
      <c r="N429" s="30"/>
      <c r="O429" s="27"/>
      <c r="P429" s="27"/>
      <c r="Q429" s="4"/>
      <c r="R429" s="4"/>
      <c r="S429" s="30"/>
      <c r="T429" s="30"/>
      <c r="U429" s="4"/>
      <c r="V429" s="24"/>
      <c r="W429" s="27"/>
      <c r="X429" s="27"/>
      <c r="Y429" s="27"/>
      <c r="Z429" s="4"/>
      <c r="AA429" s="4"/>
      <c r="AB429" s="30"/>
      <c r="AC429" s="30"/>
      <c r="AD429" s="4"/>
      <c r="AE429" s="24"/>
      <c r="AF429" s="27"/>
      <c r="AG429" s="27"/>
      <c r="AH429" s="27"/>
    </row>
    <row r="430" spans="6:34" x14ac:dyDescent="0.25">
      <c r="F430" s="4"/>
      <c r="G430" s="30"/>
      <c r="H430" s="30"/>
      <c r="I430" s="30"/>
      <c r="J430" s="27"/>
      <c r="K430" s="24"/>
      <c r="L430" s="30"/>
      <c r="M430" s="24"/>
      <c r="N430" s="30"/>
      <c r="O430" s="27"/>
      <c r="P430" s="27"/>
      <c r="Q430" s="4"/>
      <c r="R430" s="4"/>
      <c r="S430" s="30"/>
      <c r="T430" s="30"/>
      <c r="U430" s="4"/>
      <c r="V430" s="24"/>
      <c r="W430" s="27"/>
      <c r="X430" s="27"/>
      <c r="Y430" s="27"/>
      <c r="Z430" s="4"/>
      <c r="AA430" s="4"/>
      <c r="AB430" s="30"/>
      <c r="AC430" s="30"/>
      <c r="AD430" s="4"/>
      <c r="AE430" s="24"/>
      <c r="AF430" s="27"/>
      <c r="AG430" s="27"/>
      <c r="AH430" s="27"/>
    </row>
    <row r="431" spans="6:34" x14ac:dyDescent="0.25">
      <c r="F431" s="4"/>
      <c r="G431" s="30"/>
      <c r="H431" s="30"/>
      <c r="I431" s="30"/>
      <c r="J431" s="27"/>
      <c r="K431" s="24"/>
      <c r="L431" s="30"/>
      <c r="M431" s="24"/>
      <c r="N431" s="30"/>
      <c r="O431" s="27"/>
      <c r="P431" s="27"/>
      <c r="Q431" s="4"/>
      <c r="R431" s="4"/>
      <c r="S431" s="30"/>
      <c r="T431" s="30"/>
      <c r="U431" s="4"/>
      <c r="V431" s="24"/>
      <c r="W431" s="27"/>
      <c r="X431" s="27"/>
      <c r="Y431" s="27"/>
      <c r="Z431" s="4"/>
      <c r="AA431" s="4"/>
      <c r="AB431" s="30"/>
      <c r="AC431" s="30"/>
      <c r="AD431" s="4"/>
      <c r="AE431" s="24"/>
      <c r="AF431" s="27"/>
      <c r="AG431" s="27"/>
      <c r="AH431" s="27"/>
    </row>
    <row r="432" spans="6:34" x14ac:dyDescent="0.25">
      <c r="F432" s="4"/>
      <c r="G432" s="30"/>
      <c r="H432" s="30"/>
      <c r="I432" s="30"/>
      <c r="J432" s="27"/>
      <c r="K432" s="24"/>
      <c r="L432" s="30"/>
      <c r="M432" s="24"/>
      <c r="N432" s="30"/>
      <c r="O432" s="27"/>
      <c r="P432" s="27"/>
      <c r="Q432" s="4"/>
      <c r="R432" s="4"/>
      <c r="S432" s="30"/>
      <c r="T432" s="30"/>
      <c r="U432" s="4"/>
      <c r="V432" s="24"/>
      <c r="W432" s="27"/>
      <c r="X432" s="27"/>
      <c r="Y432" s="27"/>
      <c r="Z432" s="4"/>
      <c r="AA432" s="4"/>
      <c r="AB432" s="30"/>
      <c r="AC432" s="30"/>
      <c r="AD432" s="4"/>
      <c r="AE432" s="24"/>
      <c r="AF432" s="27"/>
      <c r="AG432" s="27"/>
      <c r="AH432" s="27"/>
    </row>
    <row r="433" spans="6:34" x14ac:dyDescent="0.25">
      <c r="F433" s="4"/>
      <c r="G433" s="30"/>
      <c r="H433" s="30"/>
      <c r="I433" s="30"/>
      <c r="J433" s="27"/>
      <c r="K433" s="24"/>
      <c r="L433" s="30"/>
      <c r="M433" s="24"/>
      <c r="N433" s="30"/>
      <c r="O433" s="27"/>
      <c r="P433" s="27"/>
      <c r="Q433" s="4"/>
      <c r="R433" s="4"/>
      <c r="S433" s="30"/>
      <c r="T433" s="30"/>
      <c r="U433" s="4"/>
      <c r="V433" s="24"/>
      <c r="W433" s="27"/>
      <c r="X433" s="27"/>
      <c r="Y433" s="27"/>
      <c r="Z433" s="4"/>
      <c r="AA433" s="4"/>
      <c r="AB433" s="30"/>
      <c r="AC433" s="30"/>
      <c r="AD433" s="4"/>
      <c r="AE433" s="24"/>
      <c r="AF433" s="27"/>
      <c r="AG433" s="27"/>
      <c r="AH433" s="27"/>
    </row>
    <row r="434" spans="6:34" x14ac:dyDescent="0.25">
      <c r="F434" s="4"/>
      <c r="G434" s="30"/>
      <c r="H434" s="30"/>
      <c r="I434" s="30"/>
      <c r="J434" s="27"/>
      <c r="K434" s="24"/>
      <c r="L434" s="30"/>
      <c r="M434" s="24"/>
      <c r="N434" s="30"/>
      <c r="O434" s="27"/>
      <c r="P434" s="27"/>
      <c r="Q434" s="4"/>
      <c r="R434" s="4"/>
      <c r="S434" s="30"/>
      <c r="T434" s="30"/>
      <c r="U434" s="4"/>
      <c r="V434" s="24"/>
      <c r="W434" s="27"/>
      <c r="X434" s="27"/>
      <c r="Y434" s="27"/>
      <c r="Z434" s="4"/>
      <c r="AA434" s="4"/>
      <c r="AB434" s="30"/>
      <c r="AC434" s="30"/>
      <c r="AD434" s="4"/>
      <c r="AE434" s="24"/>
      <c r="AF434" s="27"/>
      <c r="AG434" s="27"/>
      <c r="AH434" s="27"/>
    </row>
    <row r="435" spans="6:34" x14ac:dyDescent="0.25">
      <c r="F435" s="4"/>
      <c r="G435" s="30"/>
      <c r="H435" s="30"/>
      <c r="I435" s="30"/>
      <c r="J435" s="27"/>
      <c r="K435" s="24"/>
      <c r="L435" s="30"/>
      <c r="M435" s="24"/>
      <c r="N435" s="30"/>
      <c r="O435" s="27"/>
      <c r="P435" s="27"/>
      <c r="Q435" s="4"/>
      <c r="R435" s="4"/>
      <c r="S435" s="30"/>
      <c r="T435" s="30"/>
      <c r="U435" s="4"/>
      <c r="V435" s="24"/>
      <c r="W435" s="27"/>
      <c r="X435" s="27"/>
      <c r="Y435" s="27"/>
      <c r="Z435" s="4"/>
      <c r="AA435" s="4"/>
      <c r="AB435" s="30"/>
      <c r="AC435" s="30"/>
      <c r="AD435" s="4"/>
      <c r="AE435" s="24"/>
      <c r="AF435" s="27"/>
      <c r="AG435" s="27"/>
      <c r="AH435" s="27"/>
    </row>
    <row r="436" spans="6:34" x14ac:dyDescent="0.25">
      <c r="F436" s="4"/>
      <c r="G436" s="30"/>
      <c r="H436" s="30"/>
      <c r="I436" s="30"/>
      <c r="J436" s="27"/>
      <c r="K436" s="24"/>
      <c r="L436" s="30"/>
      <c r="M436" s="24"/>
      <c r="N436" s="30"/>
      <c r="O436" s="27"/>
      <c r="P436" s="27"/>
      <c r="Q436" s="4"/>
      <c r="R436" s="4"/>
      <c r="S436" s="30"/>
      <c r="T436" s="30"/>
      <c r="U436" s="4"/>
      <c r="V436" s="24"/>
      <c r="W436" s="27"/>
      <c r="X436" s="27"/>
      <c r="Y436" s="27"/>
      <c r="Z436" s="4"/>
      <c r="AA436" s="4"/>
      <c r="AB436" s="30"/>
      <c r="AC436" s="30"/>
      <c r="AD436" s="4"/>
      <c r="AE436" s="24"/>
      <c r="AF436" s="27"/>
      <c r="AG436" s="27"/>
      <c r="AH436" s="27"/>
    </row>
    <row r="437" spans="6:34" x14ac:dyDescent="0.25">
      <c r="F437" s="4"/>
      <c r="G437" s="30"/>
      <c r="H437" s="30"/>
      <c r="I437" s="30"/>
      <c r="J437" s="27"/>
      <c r="K437" s="24"/>
      <c r="L437" s="30"/>
      <c r="M437" s="24"/>
      <c r="N437" s="30"/>
      <c r="O437" s="27"/>
      <c r="P437" s="27"/>
      <c r="Q437" s="4"/>
      <c r="R437" s="4"/>
      <c r="S437" s="30"/>
      <c r="T437" s="30"/>
      <c r="U437" s="4"/>
      <c r="V437" s="24"/>
      <c r="W437" s="27"/>
      <c r="X437" s="27"/>
      <c r="Y437" s="27"/>
      <c r="Z437" s="4"/>
      <c r="AA437" s="4"/>
      <c r="AB437" s="30"/>
      <c r="AC437" s="30"/>
      <c r="AD437" s="4"/>
      <c r="AE437" s="24"/>
      <c r="AF437" s="27"/>
      <c r="AG437" s="27"/>
      <c r="AH437" s="27"/>
    </row>
    <row r="438" spans="6:34" x14ac:dyDescent="0.25">
      <c r="F438" s="4"/>
      <c r="G438" s="30"/>
      <c r="H438" s="30"/>
      <c r="I438" s="30"/>
      <c r="J438" s="27"/>
      <c r="K438" s="24"/>
      <c r="L438" s="30"/>
      <c r="M438" s="24"/>
      <c r="N438" s="30"/>
      <c r="O438" s="27"/>
      <c r="P438" s="27"/>
      <c r="Q438" s="4"/>
      <c r="R438" s="4"/>
      <c r="S438" s="30"/>
      <c r="T438" s="30"/>
      <c r="U438" s="4"/>
      <c r="V438" s="24"/>
      <c r="W438" s="27"/>
      <c r="X438" s="27"/>
      <c r="Y438" s="27"/>
      <c r="Z438" s="4"/>
      <c r="AA438" s="4"/>
      <c r="AB438" s="30"/>
      <c r="AC438" s="30"/>
      <c r="AD438" s="4"/>
      <c r="AE438" s="24"/>
      <c r="AF438" s="27"/>
      <c r="AG438" s="27"/>
      <c r="AH438" s="27"/>
    </row>
    <row r="439" spans="6:34" x14ac:dyDescent="0.25">
      <c r="F439" s="4"/>
      <c r="G439" s="30"/>
      <c r="H439" s="30"/>
      <c r="I439" s="30"/>
      <c r="J439" s="27"/>
      <c r="K439" s="24"/>
      <c r="L439" s="30"/>
      <c r="M439" s="24"/>
      <c r="N439" s="30"/>
      <c r="O439" s="27"/>
      <c r="P439" s="27"/>
      <c r="Q439" s="4"/>
      <c r="R439" s="4"/>
      <c r="S439" s="30"/>
      <c r="T439" s="30"/>
      <c r="U439" s="4"/>
      <c r="V439" s="24"/>
      <c r="W439" s="27"/>
      <c r="X439" s="27"/>
      <c r="Y439" s="27"/>
      <c r="Z439" s="4"/>
      <c r="AA439" s="4"/>
      <c r="AB439" s="30"/>
      <c r="AC439" s="30"/>
      <c r="AD439" s="4"/>
      <c r="AE439" s="24"/>
      <c r="AF439" s="27"/>
      <c r="AG439" s="27"/>
      <c r="AH439" s="27"/>
    </row>
    <row r="440" spans="6:34" x14ac:dyDescent="0.25">
      <c r="F440" s="4"/>
      <c r="G440" s="30"/>
      <c r="H440" s="30"/>
      <c r="I440" s="30"/>
      <c r="J440" s="27"/>
      <c r="K440" s="24"/>
      <c r="L440" s="30"/>
      <c r="M440" s="24"/>
      <c r="N440" s="30"/>
      <c r="O440" s="27"/>
      <c r="P440" s="27"/>
      <c r="Q440" s="4"/>
      <c r="R440" s="4"/>
      <c r="S440" s="30"/>
      <c r="T440" s="30"/>
      <c r="U440" s="4"/>
      <c r="V440" s="24"/>
      <c r="W440" s="27"/>
      <c r="X440" s="27"/>
      <c r="Y440" s="27"/>
      <c r="Z440" s="4"/>
      <c r="AA440" s="4"/>
      <c r="AB440" s="30"/>
      <c r="AC440" s="30"/>
      <c r="AD440" s="4"/>
      <c r="AE440" s="24"/>
      <c r="AF440" s="27"/>
      <c r="AG440" s="27"/>
      <c r="AH440" s="27"/>
    </row>
    <row r="441" spans="6:34" x14ac:dyDescent="0.25">
      <c r="F441" s="4"/>
      <c r="G441" s="30"/>
      <c r="H441" s="30"/>
      <c r="I441" s="30"/>
      <c r="J441" s="27"/>
      <c r="K441" s="24"/>
      <c r="L441" s="30"/>
      <c r="M441" s="24"/>
      <c r="N441" s="30"/>
      <c r="O441" s="27"/>
      <c r="P441" s="27"/>
      <c r="Q441" s="4"/>
      <c r="R441" s="4"/>
      <c r="S441" s="30"/>
      <c r="T441" s="30"/>
      <c r="U441" s="4"/>
      <c r="V441" s="24"/>
      <c r="W441" s="27"/>
      <c r="X441" s="27"/>
      <c r="Y441" s="27"/>
      <c r="Z441" s="4"/>
      <c r="AA441" s="4"/>
      <c r="AB441" s="30"/>
      <c r="AC441" s="30"/>
      <c r="AD441" s="4"/>
      <c r="AE441" s="24"/>
      <c r="AF441" s="27"/>
      <c r="AG441" s="27"/>
      <c r="AH441" s="27"/>
    </row>
    <row r="442" spans="6:34" x14ac:dyDescent="0.25">
      <c r="F442" s="4"/>
      <c r="G442" s="30"/>
      <c r="H442" s="30"/>
      <c r="I442" s="30"/>
      <c r="J442" s="27"/>
      <c r="K442" s="24"/>
      <c r="L442" s="30"/>
      <c r="M442" s="24"/>
      <c r="N442" s="30"/>
      <c r="O442" s="27"/>
      <c r="P442" s="27"/>
      <c r="Q442" s="4"/>
      <c r="R442" s="4"/>
      <c r="S442" s="30"/>
      <c r="T442" s="30"/>
      <c r="U442" s="4"/>
      <c r="V442" s="24"/>
      <c r="W442" s="27"/>
      <c r="X442" s="27"/>
      <c r="Y442" s="27"/>
      <c r="Z442" s="4"/>
      <c r="AA442" s="4"/>
      <c r="AB442" s="30"/>
      <c r="AC442" s="30"/>
      <c r="AD442" s="4"/>
      <c r="AE442" s="24"/>
      <c r="AF442" s="27"/>
      <c r="AG442" s="27"/>
      <c r="AH442" s="27"/>
    </row>
    <row r="443" spans="6:34" x14ac:dyDescent="0.25">
      <c r="F443" s="4"/>
      <c r="G443" s="30"/>
      <c r="H443" s="30"/>
      <c r="I443" s="30"/>
      <c r="J443" s="27"/>
      <c r="K443" s="24"/>
      <c r="L443" s="30"/>
      <c r="M443" s="24"/>
      <c r="N443" s="30"/>
      <c r="O443" s="27"/>
      <c r="P443" s="27"/>
      <c r="Q443" s="4"/>
      <c r="R443" s="4"/>
      <c r="S443" s="30"/>
      <c r="T443" s="30"/>
      <c r="U443" s="4"/>
      <c r="V443" s="24"/>
      <c r="W443" s="27"/>
      <c r="X443" s="27"/>
      <c r="Y443" s="27"/>
      <c r="Z443" s="4"/>
      <c r="AA443" s="4"/>
      <c r="AB443" s="30"/>
      <c r="AC443" s="30"/>
      <c r="AD443" s="4"/>
      <c r="AE443" s="24"/>
      <c r="AF443" s="27"/>
      <c r="AG443" s="27"/>
      <c r="AH443" s="27"/>
    </row>
    <row r="444" spans="6:34" x14ac:dyDescent="0.25">
      <c r="F444" s="4"/>
      <c r="G444" s="30"/>
      <c r="H444" s="30"/>
      <c r="I444" s="30"/>
      <c r="J444" s="27"/>
      <c r="K444" s="24"/>
      <c r="L444" s="30"/>
      <c r="M444" s="24"/>
      <c r="N444" s="30"/>
      <c r="O444" s="27"/>
      <c r="P444" s="27"/>
      <c r="Q444" s="4"/>
      <c r="R444" s="4"/>
      <c r="S444" s="30"/>
      <c r="T444" s="30"/>
      <c r="U444" s="4"/>
      <c r="V444" s="24"/>
      <c r="W444" s="27"/>
      <c r="X444" s="27"/>
      <c r="Y444" s="27"/>
      <c r="Z444" s="4"/>
      <c r="AA444" s="4"/>
      <c r="AB444" s="30"/>
      <c r="AC444" s="30"/>
      <c r="AD444" s="4"/>
      <c r="AE444" s="24"/>
      <c r="AF444" s="27"/>
      <c r="AG444" s="27"/>
      <c r="AH444" s="27"/>
    </row>
    <row r="445" spans="6:34" x14ac:dyDescent="0.25">
      <c r="F445" s="4"/>
      <c r="G445" s="30"/>
      <c r="H445" s="30"/>
      <c r="I445" s="30"/>
      <c r="J445" s="27"/>
      <c r="K445" s="24"/>
      <c r="L445" s="30"/>
      <c r="M445" s="24"/>
      <c r="N445" s="30"/>
      <c r="O445" s="27"/>
      <c r="P445" s="27"/>
      <c r="Q445" s="4"/>
      <c r="R445" s="4"/>
      <c r="S445" s="30"/>
      <c r="T445" s="30"/>
      <c r="U445" s="4"/>
      <c r="V445" s="24"/>
      <c r="W445" s="27"/>
      <c r="X445" s="27"/>
      <c r="Y445" s="27"/>
      <c r="Z445" s="4"/>
      <c r="AA445" s="4"/>
      <c r="AB445" s="30"/>
      <c r="AC445" s="30"/>
      <c r="AD445" s="4"/>
      <c r="AE445" s="24"/>
      <c r="AF445" s="27"/>
      <c r="AG445" s="27"/>
      <c r="AH445" s="27"/>
    </row>
    <row r="446" spans="6:34" x14ac:dyDescent="0.25">
      <c r="F446" s="4"/>
      <c r="G446" s="30"/>
      <c r="H446" s="30"/>
      <c r="I446" s="30"/>
      <c r="J446" s="27"/>
      <c r="K446" s="24"/>
      <c r="L446" s="30"/>
      <c r="M446" s="24"/>
      <c r="N446" s="30"/>
      <c r="O446" s="27"/>
      <c r="P446" s="27"/>
      <c r="Q446" s="4"/>
      <c r="R446" s="4"/>
      <c r="S446" s="30"/>
      <c r="T446" s="30"/>
      <c r="U446" s="4"/>
      <c r="V446" s="24"/>
      <c r="W446" s="27"/>
      <c r="X446" s="27"/>
      <c r="Y446" s="27"/>
      <c r="Z446" s="4"/>
      <c r="AA446" s="4"/>
      <c r="AB446" s="30"/>
      <c r="AC446" s="30"/>
      <c r="AD446" s="4"/>
      <c r="AE446" s="24"/>
      <c r="AF446" s="27"/>
      <c r="AG446" s="27"/>
      <c r="AH446" s="27"/>
    </row>
    <row r="447" spans="6:34" x14ac:dyDescent="0.25">
      <c r="F447" s="4"/>
      <c r="G447" s="30"/>
      <c r="H447" s="30"/>
      <c r="I447" s="30"/>
      <c r="J447" s="27"/>
      <c r="K447" s="24"/>
      <c r="L447" s="30"/>
      <c r="M447" s="24"/>
      <c r="N447" s="30"/>
      <c r="O447" s="27"/>
      <c r="P447" s="27"/>
      <c r="Q447" s="4"/>
      <c r="R447" s="4"/>
      <c r="S447" s="30"/>
      <c r="T447" s="30"/>
      <c r="U447" s="4"/>
      <c r="V447" s="24"/>
      <c r="W447" s="27"/>
      <c r="X447" s="27"/>
      <c r="Y447" s="27"/>
      <c r="Z447" s="4"/>
      <c r="AA447" s="4"/>
      <c r="AB447" s="30"/>
      <c r="AC447" s="30"/>
      <c r="AD447" s="4"/>
      <c r="AE447" s="24"/>
      <c r="AF447" s="27"/>
      <c r="AG447" s="27"/>
      <c r="AH447" s="27"/>
    </row>
    <row r="448" spans="6:34" x14ac:dyDescent="0.25">
      <c r="F448" s="4"/>
      <c r="G448" s="30"/>
      <c r="H448" s="30"/>
      <c r="I448" s="30"/>
      <c r="J448" s="27"/>
      <c r="K448" s="24"/>
      <c r="L448" s="30"/>
      <c r="M448" s="24"/>
      <c r="N448" s="30"/>
      <c r="O448" s="27"/>
      <c r="P448" s="27"/>
      <c r="Q448" s="4"/>
      <c r="R448" s="4"/>
      <c r="S448" s="30"/>
      <c r="T448" s="30"/>
      <c r="U448" s="4"/>
      <c r="V448" s="24"/>
      <c r="W448" s="27"/>
      <c r="X448" s="27"/>
      <c r="Y448" s="27"/>
      <c r="Z448" s="4"/>
      <c r="AA448" s="4"/>
      <c r="AB448" s="30"/>
      <c r="AC448" s="30"/>
      <c r="AD448" s="4"/>
      <c r="AE448" s="24"/>
      <c r="AF448" s="27"/>
      <c r="AG448" s="27"/>
      <c r="AH448" s="27"/>
    </row>
    <row r="449" spans="6:34" x14ac:dyDescent="0.25">
      <c r="F449" s="4"/>
      <c r="G449" s="30"/>
      <c r="H449" s="30"/>
      <c r="I449" s="30"/>
      <c r="J449" s="27"/>
      <c r="K449" s="24"/>
      <c r="L449" s="30"/>
      <c r="M449" s="24"/>
      <c r="N449" s="30"/>
      <c r="O449" s="27"/>
      <c r="P449" s="27"/>
      <c r="Q449" s="4"/>
      <c r="R449" s="4"/>
      <c r="S449" s="30"/>
      <c r="T449" s="30"/>
      <c r="U449" s="4"/>
      <c r="V449" s="24"/>
      <c r="W449" s="27"/>
      <c r="X449" s="27"/>
      <c r="Y449" s="27"/>
      <c r="Z449" s="4"/>
      <c r="AA449" s="4"/>
      <c r="AB449" s="30"/>
      <c r="AC449" s="30"/>
      <c r="AD449" s="4"/>
      <c r="AE449" s="24"/>
      <c r="AF449" s="27"/>
      <c r="AG449" s="27"/>
      <c r="AH449" s="27"/>
    </row>
    <row r="450" spans="6:34" x14ac:dyDescent="0.25">
      <c r="F450" s="4"/>
      <c r="G450" s="30"/>
      <c r="H450" s="30"/>
      <c r="I450" s="30"/>
      <c r="J450" s="27"/>
      <c r="K450" s="24"/>
      <c r="L450" s="30"/>
      <c r="M450" s="24"/>
      <c r="N450" s="30"/>
      <c r="O450" s="27"/>
      <c r="P450" s="27"/>
      <c r="Q450" s="4"/>
      <c r="R450" s="4"/>
      <c r="S450" s="30"/>
      <c r="T450" s="30"/>
      <c r="U450" s="4"/>
      <c r="V450" s="24"/>
      <c r="W450" s="27"/>
      <c r="X450" s="27"/>
      <c r="Y450" s="27"/>
      <c r="Z450" s="4"/>
      <c r="AA450" s="4"/>
      <c r="AB450" s="30"/>
      <c r="AC450" s="30"/>
      <c r="AD450" s="4"/>
      <c r="AE450" s="24"/>
      <c r="AF450" s="27"/>
      <c r="AG450" s="27"/>
      <c r="AH450" s="27"/>
    </row>
    <row r="451" spans="6:34" x14ac:dyDescent="0.25">
      <c r="F451" s="4"/>
      <c r="G451" s="30"/>
      <c r="H451" s="30"/>
      <c r="I451" s="30"/>
      <c r="J451" s="27"/>
      <c r="K451" s="24"/>
      <c r="L451" s="30"/>
      <c r="M451" s="24"/>
      <c r="N451" s="30"/>
      <c r="O451" s="27"/>
      <c r="P451" s="27"/>
      <c r="Q451" s="4"/>
      <c r="R451" s="4"/>
      <c r="S451" s="30"/>
      <c r="T451" s="30"/>
      <c r="U451" s="4"/>
      <c r="V451" s="24"/>
      <c r="W451" s="27"/>
      <c r="X451" s="27"/>
      <c r="Y451" s="27"/>
      <c r="Z451" s="4"/>
      <c r="AA451" s="4"/>
      <c r="AB451" s="30"/>
      <c r="AC451" s="30"/>
      <c r="AD451" s="4"/>
      <c r="AE451" s="24"/>
      <c r="AF451" s="27"/>
      <c r="AG451" s="27"/>
      <c r="AH451" s="27"/>
    </row>
    <row r="452" spans="6:34" x14ac:dyDescent="0.25">
      <c r="F452" s="4"/>
      <c r="G452" s="30"/>
      <c r="H452" s="30"/>
      <c r="I452" s="30"/>
      <c r="J452" s="27"/>
      <c r="K452" s="24"/>
      <c r="L452" s="30"/>
      <c r="M452" s="24"/>
      <c r="N452" s="30"/>
      <c r="O452" s="27"/>
      <c r="P452" s="27"/>
      <c r="Q452" s="4"/>
      <c r="R452" s="4"/>
      <c r="S452" s="30"/>
      <c r="T452" s="30"/>
      <c r="U452" s="4"/>
      <c r="V452" s="24"/>
      <c r="W452" s="27"/>
      <c r="X452" s="27"/>
      <c r="Y452" s="27"/>
      <c r="Z452" s="4"/>
      <c r="AA452" s="4"/>
      <c r="AB452" s="30"/>
      <c r="AC452" s="30"/>
      <c r="AD452" s="4"/>
      <c r="AE452" s="24"/>
      <c r="AF452" s="27"/>
      <c r="AG452" s="27"/>
      <c r="AH452" s="27"/>
    </row>
    <row r="453" spans="6:34" x14ac:dyDescent="0.25">
      <c r="F453" s="4"/>
      <c r="G453" s="30"/>
      <c r="H453" s="30"/>
      <c r="I453" s="30"/>
      <c r="J453" s="27"/>
      <c r="K453" s="24"/>
      <c r="L453" s="30"/>
      <c r="M453" s="24"/>
      <c r="N453" s="30"/>
      <c r="O453" s="27"/>
      <c r="P453" s="27"/>
      <c r="Q453" s="4"/>
      <c r="R453" s="4"/>
      <c r="S453" s="30"/>
      <c r="T453" s="30"/>
      <c r="U453" s="4"/>
      <c r="V453" s="24"/>
      <c r="W453" s="27"/>
      <c r="X453" s="27"/>
      <c r="Y453" s="27"/>
      <c r="Z453" s="4"/>
      <c r="AA453" s="4"/>
      <c r="AB453" s="30"/>
      <c r="AC453" s="30"/>
      <c r="AD453" s="4"/>
      <c r="AE453" s="24"/>
      <c r="AF453" s="27"/>
      <c r="AG453" s="27"/>
      <c r="AH453" s="27"/>
    </row>
    <row r="454" spans="6:34" x14ac:dyDescent="0.25">
      <c r="F454" s="4"/>
      <c r="G454" s="30"/>
      <c r="H454" s="30"/>
      <c r="I454" s="30"/>
      <c r="J454" s="27"/>
      <c r="K454" s="24"/>
      <c r="L454" s="30"/>
      <c r="M454" s="24"/>
      <c r="N454" s="30"/>
      <c r="O454" s="27"/>
      <c r="P454" s="27"/>
      <c r="Q454" s="4"/>
      <c r="R454" s="4"/>
      <c r="S454" s="30"/>
      <c r="T454" s="30"/>
      <c r="U454" s="4"/>
      <c r="V454" s="24"/>
      <c r="W454" s="27"/>
      <c r="X454" s="27"/>
      <c r="Y454" s="27"/>
      <c r="Z454" s="4"/>
      <c r="AA454" s="4"/>
      <c r="AB454" s="30"/>
      <c r="AC454" s="30"/>
      <c r="AD454" s="4"/>
      <c r="AE454" s="24"/>
      <c r="AF454" s="27"/>
      <c r="AG454" s="27"/>
      <c r="AH454" s="27"/>
    </row>
    <row r="455" spans="6:34" x14ac:dyDescent="0.25">
      <c r="F455" s="4"/>
      <c r="G455" s="30"/>
      <c r="H455" s="30"/>
      <c r="I455" s="30"/>
      <c r="J455" s="27"/>
      <c r="K455" s="24"/>
      <c r="L455" s="30"/>
      <c r="M455" s="24"/>
      <c r="N455" s="30"/>
      <c r="O455" s="27"/>
      <c r="P455" s="27"/>
      <c r="Q455" s="4"/>
      <c r="R455" s="4"/>
      <c r="S455" s="30"/>
      <c r="T455" s="30"/>
      <c r="U455" s="4"/>
      <c r="V455" s="24"/>
      <c r="W455" s="27"/>
      <c r="X455" s="27"/>
      <c r="Y455" s="27"/>
      <c r="Z455" s="4"/>
      <c r="AA455" s="4"/>
      <c r="AB455" s="30"/>
      <c r="AC455" s="30"/>
      <c r="AD455" s="4"/>
      <c r="AE455" s="24"/>
      <c r="AF455" s="27"/>
      <c r="AG455" s="27"/>
      <c r="AH455" s="27"/>
    </row>
    <row r="456" spans="6:34" x14ac:dyDescent="0.25">
      <c r="F456" s="4"/>
      <c r="G456" s="30"/>
      <c r="H456" s="30"/>
      <c r="I456" s="30"/>
      <c r="J456" s="27"/>
      <c r="K456" s="24"/>
      <c r="L456" s="30"/>
      <c r="M456" s="24"/>
      <c r="N456" s="30"/>
      <c r="O456" s="27"/>
      <c r="P456" s="27"/>
      <c r="Q456" s="4"/>
      <c r="R456" s="4"/>
      <c r="S456" s="30"/>
      <c r="T456" s="30"/>
      <c r="U456" s="4"/>
      <c r="V456" s="24"/>
      <c r="W456" s="27"/>
      <c r="X456" s="27"/>
      <c r="Y456" s="27"/>
      <c r="Z456" s="4"/>
      <c r="AA456" s="4"/>
      <c r="AB456" s="30"/>
      <c r="AC456" s="30"/>
      <c r="AD456" s="4"/>
      <c r="AE456" s="24"/>
      <c r="AF456" s="27"/>
      <c r="AG456" s="27"/>
      <c r="AH456" s="27"/>
    </row>
    <row r="457" spans="6:34" x14ac:dyDescent="0.25">
      <c r="F457" s="4"/>
      <c r="G457" s="30"/>
      <c r="H457" s="30"/>
      <c r="I457" s="30"/>
      <c r="J457" s="27"/>
      <c r="K457" s="24"/>
      <c r="L457" s="30"/>
      <c r="M457" s="24"/>
      <c r="N457" s="30"/>
      <c r="O457" s="27"/>
      <c r="P457" s="27"/>
      <c r="Q457" s="4"/>
      <c r="R457" s="4"/>
      <c r="S457" s="30"/>
      <c r="T457" s="30"/>
      <c r="U457" s="4"/>
      <c r="V457" s="24"/>
      <c r="W457" s="27"/>
      <c r="X457" s="27"/>
      <c r="Y457" s="27"/>
      <c r="Z457" s="4"/>
      <c r="AA457" s="4"/>
      <c r="AB457" s="30"/>
      <c r="AC457" s="30"/>
      <c r="AD457" s="4"/>
      <c r="AE457" s="24"/>
      <c r="AF457" s="27"/>
      <c r="AG457" s="27"/>
      <c r="AH457" s="27"/>
    </row>
    <row r="458" spans="6:34" x14ac:dyDescent="0.25">
      <c r="F458" s="4"/>
      <c r="G458" s="30"/>
      <c r="H458" s="30"/>
      <c r="I458" s="30"/>
      <c r="J458" s="27"/>
      <c r="K458" s="24"/>
      <c r="L458" s="30"/>
      <c r="M458" s="24"/>
      <c r="N458" s="30"/>
      <c r="O458" s="27"/>
      <c r="P458" s="27"/>
      <c r="Q458" s="4"/>
      <c r="R458" s="4"/>
      <c r="S458" s="30"/>
      <c r="T458" s="30"/>
      <c r="U458" s="4"/>
      <c r="V458" s="24"/>
      <c r="W458" s="27"/>
      <c r="X458" s="27"/>
      <c r="Y458" s="27"/>
      <c r="Z458" s="4"/>
      <c r="AA458" s="4"/>
      <c r="AB458" s="30"/>
      <c r="AC458" s="30"/>
      <c r="AD458" s="4"/>
      <c r="AE458" s="24"/>
      <c r="AF458" s="27"/>
      <c r="AG458" s="27"/>
      <c r="AH458" s="27"/>
    </row>
    <row r="459" spans="6:34" x14ac:dyDescent="0.25">
      <c r="F459" s="4"/>
      <c r="G459" s="30"/>
      <c r="H459" s="30"/>
      <c r="I459" s="30"/>
      <c r="J459" s="27"/>
      <c r="K459" s="24"/>
      <c r="L459" s="30"/>
      <c r="M459" s="24"/>
      <c r="N459" s="30"/>
      <c r="O459" s="27"/>
      <c r="P459" s="27"/>
      <c r="Q459" s="4"/>
      <c r="R459" s="4"/>
      <c r="S459" s="30"/>
      <c r="T459" s="30"/>
      <c r="U459" s="4"/>
      <c r="V459" s="24"/>
      <c r="W459" s="27"/>
      <c r="X459" s="27"/>
      <c r="Y459" s="27"/>
      <c r="Z459" s="4"/>
      <c r="AA459" s="4"/>
      <c r="AB459" s="30"/>
      <c r="AC459" s="30"/>
      <c r="AD459" s="4"/>
      <c r="AE459" s="24"/>
      <c r="AF459" s="27"/>
      <c r="AG459" s="27"/>
      <c r="AH459" s="27"/>
    </row>
    <row r="460" spans="6:34" x14ac:dyDescent="0.25">
      <c r="F460" s="4"/>
      <c r="G460" s="30"/>
      <c r="H460" s="30"/>
      <c r="I460" s="30"/>
      <c r="J460" s="27"/>
      <c r="K460" s="24"/>
      <c r="L460" s="30"/>
      <c r="M460" s="24"/>
      <c r="N460" s="30"/>
      <c r="O460" s="27"/>
      <c r="P460" s="27"/>
      <c r="Q460" s="4"/>
      <c r="R460" s="4"/>
      <c r="S460" s="30"/>
      <c r="T460" s="30"/>
      <c r="U460" s="4"/>
      <c r="V460" s="24"/>
      <c r="W460" s="27"/>
      <c r="X460" s="27"/>
      <c r="Y460" s="27"/>
      <c r="Z460" s="4"/>
      <c r="AA460" s="4"/>
      <c r="AB460" s="30"/>
      <c r="AC460" s="30"/>
      <c r="AD460" s="4"/>
      <c r="AE460" s="24"/>
      <c r="AF460" s="27"/>
      <c r="AG460" s="27"/>
      <c r="AH460" s="27"/>
    </row>
    <row r="461" spans="6:34" x14ac:dyDescent="0.25">
      <c r="F461" s="4"/>
      <c r="G461" s="30"/>
      <c r="H461" s="30"/>
      <c r="I461" s="30"/>
      <c r="J461" s="27"/>
      <c r="K461" s="24"/>
      <c r="L461" s="30"/>
      <c r="M461" s="24"/>
      <c r="N461" s="30"/>
      <c r="O461" s="27"/>
      <c r="P461" s="27"/>
      <c r="Q461" s="4"/>
      <c r="R461" s="4"/>
      <c r="S461" s="30"/>
      <c r="T461" s="30"/>
      <c r="U461" s="4"/>
      <c r="V461" s="24"/>
      <c r="W461" s="27"/>
      <c r="X461" s="27"/>
      <c r="Y461" s="27"/>
      <c r="Z461" s="4"/>
      <c r="AA461" s="4"/>
      <c r="AB461" s="30"/>
      <c r="AC461" s="30"/>
      <c r="AD461" s="4"/>
      <c r="AE461" s="24"/>
      <c r="AF461" s="27"/>
      <c r="AG461" s="27"/>
      <c r="AH461" s="27"/>
    </row>
    <row r="462" spans="6:34" x14ac:dyDescent="0.25">
      <c r="F462" s="4"/>
      <c r="G462" s="30"/>
      <c r="H462" s="30"/>
      <c r="I462" s="30"/>
      <c r="J462" s="27"/>
      <c r="K462" s="24"/>
      <c r="L462" s="30"/>
      <c r="M462" s="24"/>
      <c r="N462" s="30"/>
      <c r="O462" s="27"/>
      <c r="P462" s="27"/>
      <c r="Q462" s="4"/>
      <c r="R462" s="4"/>
      <c r="S462" s="30"/>
      <c r="T462" s="30"/>
      <c r="U462" s="4"/>
      <c r="V462" s="24"/>
      <c r="W462" s="27"/>
      <c r="X462" s="27"/>
      <c r="Y462" s="27"/>
      <c r="Z462" s="4"/>
      <c r="AA462" s="4"/>
      <c r="AB462" s="30"/>
      <c r="AC462" s="30"/>
      <c r="AD462" s="4"/>
      <c r="AE462" s="24"/>
      <c r="AF462" s="27"/>
      <c r="AG462" s="27"/>
      <c r="AH462" s="27"/>
    </row>
    <row r="463" spans="6:34" x14ac:dyDescent="0.25">
      <c r="F463" s="4"/>
      <c r="G463" s="30"/>
      <c r="H463" s="30"/>
      <c r="I463" s="30"/>
      <c r="J463" s="27"/>
      <c r="K463" s="24"/>
      <c r="L463" s="30"/>
      <c r="M463" s="24"/>
      <c r="N463" s="30"/>
      <c r="O463" s="27"/>
      <c r="P463" s="27"/>
      <c r="Q463" s="4"/>
      <c r="R463" s="4"/>
      <c r="S463" s="30"/>
      <c r="T463" s="30"/>
      <c r="U463" s="4"/>
      <c r="V463" s="24"/>
      <c r="W463" s="27"/>
      <c r="X463" s="27"/>
      <c r="Y463" s="27"/>
      <c r="Z463" s="4"/>
      <c r="AA463" s="4"/>
      <c r="AB463" s="30"/>
      <c r="AC463" s="30"/>
      <c r="AD463" s="4"/>
      <c r="AE463" s="24"/>
      <c r="AF463" s="27"/>
      <c r="AG463" s="27"/>
      <c r="AH463" s="27"/>
    </row>
    <row r="464" spans="6:34" x14ac:dyDescent="0.25">
      <c r="F464" s="4"/>
      <c r="G464" s="30"/>
      <c r="H464" s="30"/>
      <c r="I464" s="30"/>
      <c r="J464" s="27"/>
      <c r="K464" s="24"/>
      <c r="L464" s="30"/>
      <c r="M464" s="24"/>
      <c r="N464" s="30"/>
      <c r="O464" s="27"/>
      <c r="P464" s="27"/>
      <c r="Q464" s="4"/>
      <c r="R464" s="4"/>
      <c r="S464" s="30"/>
      <c r="T464" s="30"/>
      <c r="U464" s="4"/>
      <c r="V464" s="24"/>
      <c r="W464" s="27"/>
      <c r="X464" s="27"/>
      <c r="Y464" s="27"/>
      <c r="Z464" s="4"/>
      <c r="AA464" s="4"/>
      <c r="AB464" s="30"/>
      <c r="AC464" s="30"/>
      <c r="AD464" s="4"/>
      <c r="AE464" s="24"/>
      <c r="AF464" s="27"/>
      <c r="AG464" s="27"/>
      <c r="AH464" s="27"/>
    </row>
    <row r="465" spans="6:34" x14ac:dyDescent="0.25">
      <c r="F465" s="4"/>
      <c r="G465" s="30"/>
      <c r="H465" s="30"/>
      <c r="I465" s="30"/>
      <c r="J465" s="27"/>
      <c r="K465" s="24"/>
      <c r="L465" s="30"/>
      <c r="M465" s="24"/>
      <c r="N465" s="30"/>
      <c r="O465" s="27"/>
      <c r="P465" s="27"/>
      <c r="Q465" s="4"/>
      <c r="R465" s="4"/>
      <c r="S465" s="30"/>
      <c r="T465" s="30"/>
      <c r="U465" s="4"/>
      <c r="V465" s="24"/>
      <c r="W465" s="27"/>
      <c r="X465" s="27"/>
      <c r="Y465" s="27"/>
      <c r="Z465" s="4"/>
      <c r="AA465" s="4"/>
      <c r="AB465" s="30"/>
      <c r="AC465" s="30"/>
      <c r="AD465" s="4"/>
      <c r="AE465" s="24"/>
      <c r="AF465" s="27"/>
      <c r="AG465" s="27"/>
      <c r="AH465" s="27"/>
    </row>
    <row r="466" spans="6:34" x14ac:dyDescent="0.25">
      <c r="F466" s="4"/>
      <c r="G466" s="30"/>
      <c r="H466" s="30"/>
      <c r="I466" s="30"/>
      <c r="J466" s="27"/>
      <c r="K466" s="24"/>
      <c r="L466" s="30"/>
      <c r="M466" s="24"/>
      <c r="N466" s="30"/>
      <c r="O466" s="27"/>
      <c r="P466" s="27"/>
      <c r="Q466" s="4"/>
      <c r="R466" s="4"/>
      <c r="S466" s="30"/>
      <c r="T466" s="30"/>
      <c r="U466" s="4"/>
      <c r="V466" s="24"/>
      <c r="W466" s="27"/>
      <c r="X466" s="27"/>
      <c r="Y466" s="27"/>
      <c r="Z466" s="4"/>
      <c r="AA466" s="4"/>
      <c r="AB466" s="30"/>
      <c r="AC466" s="30"/>
      <c r="AD466" s="4"/>
      <c r="AE466" s="24"/>
      <c r="AF466" s="27"/>
      <c r="AG466" s="27"/>
      <c r="AH466" s="27"/>
    </row>
    <row r="467" spans="6:34" x14ac:dyDescent="0.25">
      <c r="F467" s="4"/>
      <c r="G467" s="30"/>
      <c r="H467" s="30"/>
      <c r="I467" s="30"/>
      <c r="J467" s="27"/>
      <c r="K467" s="24"/>
      <c r="L467" s="30"/>
      <c r="M467" s="24"/>
      <c r="N467" s="30"/>
      <c r="O467" s="27"/>
      <c r="P467" s="27"/>
      <c r="Q467" s="4"/>
      <c r="R467" s="4"/>
      <c r="S467" s="30"/>
      <c r="T467" s="30"/>
      <c r="U467" s="4"/>
      <c r="V467" s="24"/>
      <c r="W467" s="27"/>
      <c r="X467" s="27"/>
      <c r="Y467" s="27"/>
      <c r="Z467" s="4"/>
      <c r="AA467" s="4"/>
      <c r="AB467" s="30"/>
      <c r="AC467" s="30"/>
      <c r="AD467" s="4"/>
      <c r="AE467" s="24"/>
      <c r="AF467" s="27"/>
      <c r="AG467" s="27"/>
      <c r="AH467" s="27"/>
    </row>
    <row r="468" spans="6:34" x14ac:dyDescent="0.25">
      <c r="F468" s="4"/>
      <c r="G468" s="30"/>
      <c r="H468" s="30"/>
      <c r="I468" s="30"/>
      <c r="J468" s="27"/>
      <c r="K468" s="24"/>
      <c r="L468" s="30"/>
      <c r="M468" s="24"/>
      <c r="N468" s="30"/>
      <c r="O468" s="27"/>
      <c r="P468" s="27"/>
      <c r="Q468" s="4"/>
      <c r="R468" s="4"/>
      <c r="S468" s="30"/>
      <c r="T468" s="30"/>
      <c r="U468" s="4"/>
      <c r="V468" s="24"/>
      <c r="W468" s="27"/>
      <c r="X468" s="27"/>
      <c r="Y468" s="27"/>
      <c r="Z468" s="4"/>
      <c r="AA468" s="4"/>
      <c r="AB468" s="30"/>
      <c r="AC468" s="30"/>
      <c r="AD468" s="4"/>
      <c r="AE468" s="24"/>
      <c r="AF468" s="27"/>
      <c r="AG468" s="27"/>
      <c r="AH468" s="27"/>
    </row>
    <row r="469" spans="6:34" x14ac:dyDescent="0.25">
      <c r="F469" s="4"/>
      <c r="G469" s="30"/>
      <c r="H469" s="30"/>
      <c r="I469" s="30"/>
      <c r="J469" s="27"/>
      <c r="K469" s="24"/>
      <c r="L469" s="30"/>
      <c r="M469" s="24"/>
      <c r="N469" s="30"/>
      <c r="O469" s="27"/>
      <c r="P469" s="27"/>
      <c r="Q469" s="4"/>
      <c r="R469" s="4"/>
      <c r="S469" s="30"/>
      <c r="T469" s="30"/>
      <c r="U469" s="4"/>
      <c r="V469" s="24"/>
      <c r="W469" s="27"/>
      <c r="X469" s="27"/>
      <c r="Y469" s="27"/>
      <c r="Z469" s="4"/>
      <c r="AA469" s="4"/>
      <c r="AB469" s="30"/>
      <c r="AC469" s="30"/>
      <c r="AD469" s="4"/>
      <c r="AE469" s="24"/>
      <c r="AF469" s="27"/>
      <c r="AG469" s="27"/>
      <c r="AH469" s="27"/>
    </row>
    <row r="470" spans="6:34" x14ac:dyDescent="0.25">
      <c r="F470" s="4"/>
      <c r="G470" s="30"/>
      <c r="H470" s="30"/>
      <c r="I470" s="30"/>
      <c r="J470" s="27"/>
      <c r="K470" s="24"/>
      <c r="L470" s="30"/>
      <c r="M470" s="24"/>
      <c r="N470" s="30"/>
      <c r="O470" s="27"/>
      <c r="P470" s="27"/>
      <c r="Q470" s="4"/>
      <c r="R470" s="4"/>
      <c r="S470" s="30"/>
      <c r="T470" s="30"/>
      <c r="U470" s="4"/>
      <c r="V470" s="24"/>
      <c r="W470" s="27"/>
      <c r="X470" s="27"/>
      <c r="Y470" s="27"/>
      <c r="Z470" s="4"/>
      <c r="AA470" s="4"/>
      <c r="AB470" s="30"/>
      <c r="AC470" s="30"/>
      <c r="AD470" s="4"/>
      <c r="AE470" s="24"/>
      <c r="AF470" s="27"/>
      <c r="AG470" s="27"/>
      <c r="AH470" s="27"/>
    </row>
    <row r="471" spans="6:34" x14ac:dyDescent="0.25">
      <c r="F471" s="4"/>
      <c r="G471" s="30"/>
      <c r="H471" s="30"/>
      <c r="I471" s="30"/>
      <c r="J471" s="27"/>
      <c r="K471" s="24"/>
      <c r="L471" s="30"/>
      <c r="M471" s="24"/>
      <c r="N471" s="30"/>
      <c r="O471" s="27"/>
      <c r="P471" s="27"/>
      <c r="Q471" s="4"/>
      <c r="R471" s="4"/>
      <c r="S471" s="30"/>
      <c r="T471" s="30"/>
      <c r="U471" s="4"/>
      <c r="V471" s="24"/>
      <c r="W471" s="27"/>
      <c r="X471" s="27"/>
      <c r="Y471" s="27"/>
      <c r="Z471" s="4"/>
      <c r="AA471" s="4"/>
      <c r="AB471" s="30"/>
      <c r="AC471" s="30"/>
      <c r="AD471" s="4"/>
      <c r="AE471" s="24"/>
      <c r="AF471" s="27"/>
      <c r="AG471" s="27"/>
      <c r="AH471" s="27"/>
    </row>
    <row r="472" spans="6:34" x14ac:dyDescent="0.25">
      <c r="F472" s="4"/>
      <c r="G472" s="30"/>
      <c r="H472" s="30"/>
      <c r="I472" s="30"/>
      <c r="J472" s="27"/>
      <c r="K472" s="24"/>
      <c r="L472" s="30"/>
      <c r="M472" s="24"/>
      <c r="N472" s="30"/>
      <c r="O472" s="27"/>
      <c r="P472" s="27"/>
      <c r="Q472" s="4"/>
      <c r="R472" s="4"/>
      <c r="S472" s="30"/>
      <c r="T472" s="30"/>
      <c r="U472" s="4"/>
      <c r="V472" s="24"/>
      <c r="W472" s="27"/>
      <c r="X472" s="27"/>
      <c r="Y472" s="27"/>
      <c r="Z472" s="4"/>
      <c r="AA472" s="4"/>
      <c r="AB472" s="30"/>
      <c r="AC472" s="30"/>
      <c r="AD472" s="4"/>
      <c r="AE472" s="24"/>
      <c r="AF472" s="27"/>
      <c r="AG472" s="27"/>
      <c r="AH472" s="27"/>
    </row>
    <row r="473" spans="6:34" x14ac:dyDescent="0.25">
      <c r="F473" s="4"/>
      <c r="G473" s="30"/>
      <c r="H473" s="30"/>
      <c r="I473" s="30"/>
      <c r="J473" s="27"/>
      <c r="K473" s="24"/>
      <c r="L473" s="30"/>
      <c r="M473" s="24"/>
      <c r="N473" s="30"/>
      <c r="O473" s="27"/>
      <c r="P473" s="27"/>
      <c r="Q473" s="4"/>
      <c r="R473" s="4"/>
      <c r="S473" s="30"/>
      <c r="T473" s="30"/>
      <c r="U473" s="4"/>
      <c r="V473" s="24"/>
      <c r="W473" s="27"/>
      <c r="X473" s="27"/>
      <c r="Y473" s="27"/>
      <c r="Z473" s="4"/>
      <c r="AA473" s="4"/>
      <c r="AB473" s="30"/>
      <c r="AC473" s="30"/>
      <c r="AD473" s="4"/>
      <c r="AE473" s="24"/>
      <c r="AF473" s="27"/>
      <c r="AG473" s="27"/>
      <c r="AH473" s="27"/>
    </row>
    <row r="474" spans="6:34" x14ac:dyDescent="0.25">
      <c r="F474" s="4"/>
      <c r="G474" s="30"/>
      <c r="H474" s="30"/>
      <c r="I474" s="30"/>
      <c r="J474" s="27"/>
      <c r="K474" s="24"/>
      <c r="L474" s="30"/>
      <c r="M474" s="24"/>
      <c r="N474" s="30"/>
      <c r="O474" s="27"/>
      <c r="P474" s="27"/>
      <c r="Q474" s="4"/>
      <c r="R474" s="4"/>
      <c r="S474" s="30"/>
      <c r="T474" s="30"/>
      <c r="U474" s="4"/>
      <c r="V474" s="24"/>
      <c r="W474" s="27"/>
      <c r="X474" s="27"/>
      <c r="Y474" s="27"/>
      <c r="Z474" s="4"/>
      <c r="AA474" s="4"/>
      <c r="AB474" s="30"/>
      <c r="AC474" s="30"/>
      <c r="AD474" s="4"/>
      <c r="AE474" s="24"/>
      <c r="AF474" s="27"/>
      <c r="AG474" s="27"/>
      <c r="AH474" s="27"/>
    </row>
    <row r="475" spans="6:34" x14ac:dyDescent="0.25">
      <c r="F475" s="4"/>
      <c r="G475" s="30"/>
      <c r="H475" s="30"/>
      <c r="I475" s="30"/>
      <c r="J475" s="27"/>
      <c r="K475" s="24"/>
      <c r="L475" s="30"/>
      <c r="M475" s="24"/>
      <c r="N475" s="30"/>
      <c r="O475" s="27"/>
      <c r="P475" s="27"/>
      <c r="Q475" s="4"/>
      <c r="R475" s="4"/>
      <c r="S475" s="30"/>
      <c r="T475" s="30"/>
      <c r="U475" s="4"/>
      <c r="V475" s="24"/>
      <c r="W475" s="27"/>
      <c r="X475" s="27"/>
      <c r="Y475" s="27"/>
      <c r="Z475" s="4"/>
      <c r="AA475" s="4"/>
      <c r="AB475" s="30"/>
      <c r="AC475" s="30"/>
      <c r="AD475" s="4"/>
      <c r="AE475" s="24"/>
      <c r="AF475" s="27"/>
      <c r="AG475" s="27"/>
      <c r="AH475" s="27"/>
    </row>
    <row r="476" spans="6:34" x14ac:dyDescent="0.25">
      <c r="F476" s="4"/>
      <c r="G476" s="30"/>
      <c r="H476" s="30"/>
      <c r="I476" s="30"/>
      <c r="J476" s="27"/>
      <c r="K476" s="24"/>
      <c r="L476" s="30"/>
      <c r="M476" s="24"/>
      <c r="N476" s="30"/>
      <c r="O476" s="27"/>
      <c r="P476" s="27"/>
      <c r="Q476" s="4"/>
      <c r="R476" s="4"/>
      <c r="S476" s="30"/>
      <c r="T476" s="30"/>
      <c r="U476" s="4"/>
      <c r="V476" s="24"/>
      <c r="W476" s="27"/>
      <c r="X476" s="27"/>
      <c r="Y476" s="27"/>
      <c r="Z476" s="4"/>
      <c r="AA476" s="4"/>
      <c r="AB476" s="30"/>
      <c r="AC476" s="30"/>
      <c r="AD476" s="4"/>
      <c r="AE476" s="24"/>
      <c r="AF476" s="27"/>
      <c r="AG476" s="27"/>
      <c r="AH476" s="27"/>
    </row>
    <row r="477" spans="6:34" x14ac:dyDescent="0.25">
      <c r="F477" s="4"/>
      <c r="G477" s="30"/>
      <c r="H477" s="30"/>
      <c r="I477" s="30"/>
      <c r="J477" s="27"/>
      <c r="K477" s="24"/>
      <c r="L477" s="30"/>
      <c r="M477" s="24"/>
      <c r="N477" s="30"/>
      <c r="O477" s="27"/>
      <c r="P477" s="27"/>
      <c r="Q477" s="4"/>
      <c r="R477" s="4"/>
      <c r="S477" s="30"/>
      <c r="T477" s="30"/>
      <c r="U477" s="4"/>
      <c r="V477" s="24"/>
      <c r="W477" s="27"/>
      <c r="X477" s="27"/>
      <c r="Y477" s="27"/>
      <c r="Z477" s="4"/>
      <c r="AA477" s="4"/>
      <c r="AB477" s="30"/>
      <c r="AC477" s="30"/>
      <c r="AD477" s="4"/>
      <c r="AE477" s="24"/>
      <c r="AF477" s="27"/>
      <c r="AG477" s="27"/>
      <c r="AH477" s="27"/>
    </row>
    <row r="478" spans="6:34" x14ac:dyDescent="0.25">
      <c r="F478" s="4"/>
      <c r="G478" s="30"/>
      <c r="H478" s="30"/>
      <c r="I478" s="30"/>
      <c r="J478" s="27"/>
      <c r="K478" s="24"/>
      <c r="L478" s="30"/>
      <c r="M478" s="24"/>
      <c r="N478" s="30"/>
      <c r="O478" s="27"/>
      <c r="P478" s="27"/>
      <c r="Q478" s="4"/>
      <c r="R478" s="4"/>
      <c r="S478" s="30"/>
      <c r="T478" s="30"/>
      <c r="U478" s="4"/>
      <c r="V478" s="24"/>
      <c r="W478" s="27"/>
      <c r="X478" s="27"/>
      <c r="Y478" s="27"/>
      <c r="Z478" s="4"/>
      <c r="AA478" s="4"/>
      <c r="AB478" s="30"/>
      <c r="AC478" s="30"/>
      <c r="AD478" s="4"/>
      <c r="AE478" s="24"/>
      <c r="AF478" s="27"/>
      <c r="AG478" s="27"/>
      <c r="AH478" s="27"/>
    </row>
    <row r="479" spans="6:34" x14ac:dyDescent="0.25">
      <c r="F479" s="4"/>
      <c r="G479" s="30"/>
      <c r="H479" s="30"/>
      <c r="I479" s="30"/>
      <c r="J479" s="27"/>
      <c r="K479" s="24"/>
      <c r="L479" s="30"/>
      <c r="M479" s="24"/>
      <c r="N479" s="30"/>
      <c r="O479" s="27"/>
      <c r="P479" s="27"/>
      <c r="Q479" s="4"/>
      <c r="R479" s="4"/>
      <c r="S479" s="30"/>
      <c r="T479" s="30"/>
      <c r="U479" s="4"/>
      <c r="V479" s="24"/>
      <c r="W479" s="27"/>
      <c r="X479" s="27"/>
      <c r="Y479" s="27"/>
      <c r="Z479" s="4"/>
      <c r="AA479" s="4"/>
      <c r="AB479" s="30"/>
      <c r="AC479" s="30"/>
      <c r="AD479" s="4"/>
      <c r="AE479" s="24"/>
      <c r="AF479" s="27"/>
      <c r="AG479" s="27"/>
      <c r="AH479" s="27"/>
    </row>
    <row r="480" spans="6:34" x14ac:dyDescent="0.25">
      <c r="F480" s="4"/>
      <c r="G480" s="30"/>
      <c r="H480" s="30"/>
      <c r="I480" s="30"/>
      <c r="J480" s="27"/>
      <c r="K480" s="24"/>
      <c r="L480" s="30"/>
      <c r="M480" s="24"/>
      <c r="N480" s="30"/>
      <c r="O480" s="27"/>
      <c r="P480" s="27"/>
      <c r="Q480" s="4"/>
      <c r="R480" s="4"/>
      <c r="S480" s="30"/>
      <c r="T480" s="30"/>
      <c r="U480" s="4"/>
      <c r="V480" s="24"/>
      <c r="W480" s="27"/>
      <c r="X480" s="27"/>
      <c r="Y480" s="27"/>
      <c r="Z480" s="4"/>
      <c r="AA480" s="4"/>
      <c r="AB480" s="30"/>
      <c r="AC480" s="30"/>
      <c r="AD480" s="4"/>
      <c r="AE480" s="24"/>
      <c r="AF480" s="27"/>
      <c r="AG480" s="27"/>
      <c r="AH480" s="27"/>
    </row>
    <row r="481" spans="6:34" x14ac:dyDescent="0.25">
      <c r="F481" s="4"/>
      <c r="G481" s="30"/>
      <c r="H481" s="30"/>
      <c r="I481" s="30"/>
      <c r="J481" s="27"/>
      <c r="K481" s="24"/>
      <c r="L481" s="30"/>
      <c r="M481" s="24"/>
      <c r="N481" s="30"/>
      <c r="O481" s="27"/>
      <c r="P481" s="27"/>
      <c r="Q481" s="4"/>
      <c r="R481" s="4"/>
      <c r="S481" s="30"/>
      <c r="T481" s="30"/>
      <c r="U481" s="4"/>
      <c r="V481" s="24"/>
      <c r="W481" s="27"/>
      <c r="X481" s="27"/>
      <c r="Y481" s="27"/>
      <c r="Z481" s="4"/>
      <c r="AA481" s="4"/>
      <c r="AB481" s="30"/>
      <c r="AC481" s="30"/>
      <c r="AD481" s="4"/>
      <c r="AE481" s="24"/>
      <c r="AF481" s="27"/>
      <c r="AG481" s="27"/>
      <c r="AH481" s="27"/>
    </row>
    <row r="482" spans="6:34" x14ac:dyDescent="0.25">
      <c r="F482" s="4"/>
      <c r="G482" s="30"/>
      <c r="H482" s="30"/>
      <c r="I482" s="30"/>
      <c r="J482" s="27"/>
      <c r="K482" s="24"/>
      <c r="L482" s="30"/>
      <c r="M482" s="24"/>
      <c r="N482" s="30"/>
      <c r="O482" s="27"/>
      <c r="P482" s="27"/>
      <c r="Q482" s="4"/>
      <c r="R482" s="4"/>
      <c r="S482" s="30"/>
      <c r="T482" s="30"/>
      <c r="U482" s="4"/>
      <c r="V482" s="24"/>
      <c r="W482" s="27"/>
      <c r="X482" s="27"/>
      <c r="Y482" s="27"/>
      <c r="Z482" s="4"/>
      <c r="AA482" s="4"/>
      <c r="AB482" s="30"/>
      <c r="AC482" s="30"/>
      <c r="AD482" s="4"/>
      <c r="AE482" s="24"/>
      <c r="AF482" s="27"/>
      <c r="AG482" s="27"/>
      <c r="AH482" s="27"/>
    </row>
    <row r="483" spans="6:34" x14ac:dyDescent="0.25">
      <c r="F483" s="4"/>
      <c r="G483" s="30"/>
      <c r="H483" s="30"/>
      <c r="I483" s="30"/>
      <c r="J483" s="27"/>
      <c r="K483" s="24"/>
      <c r="L483" s="30"/>
      <c r="M483" s="24"/>
      <c r="N483" s="30"/>
      <c r="O483" s="27"/>
      <c r="P483" s="27"/>
      <c r="Q483" s="4"/>
      <c r="R483" s="4"/>
      <c r="S483" s="30"/>
      <c r="T483" s="30"/>
      <c r="U483" s="4"/>
      <c r="V483" s="24"/>
      <c r="W483" s="27"/>
      <c r="X483" s="27"/>
      <c r="Y483" s="27"/>
      <c r="Z483" s="4"/>
      <c r="AA483" s="4"/>
      <c r="AB483" s="30"/>
      <c r="AC483" s="30"/>
      <c r="AD483" s="4"/>
      <c r="AE483" s="24"/>
      <c r="AF483" s="27"/>
      <c r="AG483" s="27"/>
      <c r="AH483" s="27"/>
    </row>
    <row r="484" spans="6:34" x14ac:dyDescent="0.25">
      <c r="F484" s="4"/>
      <c r="G484" s="30"/>
      <c r="H484" s="30"/>
      <c r="I484" s="30"/>
      <c r="J484" s="27"/>
      <c r="K484" s="24"/>
      <c r="L484" s="30"/>
      <c r="M484" s="24"/>
      <c r="N484" s="30"/>
      <c r="O484" s="27"/>
      <c r="P484" s="27"/>
      <c r="Q484" s="4"/>
      <c r="R484" s="4"/>
      <c r="S484" s="30"/>
      <c r="T484" s="30"/>
      <c r="U484" s="4"/>
      <c r="V484" s="24"/>
      <c r="W484" s="27"/>
      <c r="X484" s="27"/>
      <c r="Y484" s="27"/>
      <c r="Z484" s="4"/>
      <c r="AA484" s="4"/>
      <c r="AB484" s="30"/>
      <c r="AC484" s="30"/>
      <c r="AD484" s="4"/>
      <c r="AE484" s="24"/>
      <c r="AF484" s="27"/>
      <c r="AG484" s="27"/>
      <c r="AH484" s="27"/>
    </row>
    <row r="485" spans="6:34" x14ac:dyDescent="0.25">
      <c r="F485" s="4"/>
      <c r="G485" s="30"/>
      <c r="H485" s="30"/>
      <c r="I485" s="30"/>
      <c r="J485" s="27"/>
      <c r="K485" s="24"/>
      <c r="L485" s="30"/>
      <c r="M485" s="24"/>
      <c r="N485" s="30"/>
      <c r="O485" s="27"/>
      <c r="P485" s="27"/>
      <c r="Q485" s="4"/>
      <c r="R485" s="4"/>
      <c r="S485" s="30"/>
      <c r="T485" s="30"/>
      <c r="U485" s="4"/>
      <c r="V485" s="24"/>
      <c r="W485" s="27"/>
      <c r="X485" s="27"/>
      <c r="Y485" s="27"/>
      <c r="Z485" s="4"/>
      <c r="AA485" s="4"/>
      <c r="AB485" s="30"/>
      <c r="AC485" s="30"/>
      <c r="AD485" s="4"/>
      <c r="AE485" s="24"/>
      <c r="AF485" s="27"/>
      <c r="AG485" s="27"/>
      <c r="AH485" s="27"/>
    </row>
    <row r="486" spans="6:34" x14ac:dyDescent="0.25">
      <c r="F486" s="4"/>
      <c r="G486" s="30"/>
      <c r="H486" s="30"/>
      <c r="I486" s="30"/>
      <c r="J486" s="27"/>
      <c r="K486" s="24"/>
      <c r="L486" s="30"/>
      <c r="M486" s="24"/>
      <c r="N486" s="30"/>
      <c r="O486" s="27"/>
      <c r="P486" s="27"/>
      <c r="Q486" s="4"/>
      <c r="R486" s="4"/>
      <c r="S486" s="30"/>
      <c r="T486" s="30"/>
      <c r="U486" s="4"/>
      <c r="V486" s="24"/>
      <c r="W486" s="27"/>
      <c r="X486" s="27"/>
      <c r="Y486" s="27"/>
      <c r="Z486" s="4"/>
      <c r="AA486" s="4"/>
      <c r="AB486" s="30"/>
      <c r="AC486" s="30"/>
      <c r="AD486" s="4"/>
      <c r="AE486" s="24"/>
      <c r="AF486" s="27"/>
      <c r="AG486" s="27"/>
      <c r="AH486" s="27"/>
    </row>
    <row r="487" spans="6:34" x14ac:dyDescent="0.25">
      <c r="F487" s="4"/>
      <c r="G487" s="30"/>
      <c r="H487" s="30"/>
      <c r="I487" s="30"/>
      <c r="J487" s="27"/>
      <c r="K487" s="24"/>
      <c r="L487" s="30"/>
      <c r="M487" s="24"/>
      <c r="N487" s="30"/>
      <c r="O487" s="27"/>
      <c r="P487" s="27"/>
      <c r="Q487" s="4"/>
      <c r="R487" s="4"/>
      <c r="S487" s="30"/>
      <c r="T487" s="30"/>
      <c r="U487" s="4"/>
      <c r="V487" s="24"/>
      <c r="W487" s="27"/>
      <c r="X487" s="27"/>
      <c r="Y487" s="27"/>
      <c r="Z487" s="4"/>
      <c r="AA487" s="4"/>
      <c r="AB487" s="30"/>
      <c r="AC487" s="30"/>
      <c r="AD487" s="4"/>
      <c r="AE487" s="24"/>
      <c r="AF487" s="27"/>
      <c r="AG487" s="27"/>
      <c r="AH487" s="27"/>
    </row>
    <row r="488" spans="6:34" x14ac:dyDescent="0.25">
      <c r="F488" s="4"/>
      <c r="G488" s="30"/>
      <c r="H488" s="30"/>
      <c r="I488" s="30"/>
      <c r="J488" s="27"/>
      <c r="K488" s="24"/>
      <c r="L488" s="30"/>
      <c r="M488" s="24"/>
      <c r="N488" s="30"/>
      <c r="O488" s="27"/>
      <c r="P488" s="27"/>
      <c r="Q488" s="4"/>
      <c r="R488" s="4"/>
      <c r="S488" s="30"/>
      <c r="T488" s="30"/>
      <c r="U488" s="4"/>
      <c r="V488" s="24"/>
      <c r="W488" s="27"/>
      <c r="X488" s="27"/>
      <c r="Y488" s="27"/>
      <c r="Z488" s="4"/>
      <c r="AA488" s="4"/>
      <c r="AB488" s="30"/>
      <c r="AC488" s="30"/>
      <c r="AD488" s="4"/>
      <c r="AE488" s="24"/>
      <c r="AF488" s="27"/>
      <c r="AG488" s="27"/>
      <c r="AH488" s="27"/>
    </row>
    <row r="489" spans="6:34" x14ac:dyDescent="0.25">
      <c r="F489" s="4"/>
      <c r="G489" s="30"/>
      <c r="H489" s="30"/>
      <c r="I489" s="30"/>
      <c r="J489" s="27"/>
      <c r="K489" s="24"/>
      <c r="L489" s="30"/>
      <c r="M489" s="24"/>
      <c r="N489" s="30"/>
      <c r="O489" s="27"/>
      <c r="P489" s="27"/>
      <c r="Q489" s="4"/>
      <c r="R489" s="4"/>
      <c r="S489" s="30"/>
      <c r="T489" s="30"/>
      <c r="U489" s="4"/>
      <c r="V489" s="24"/>
      <c r="W489" s="27"/>
      <c r="X489" s="27"/>
      <c r="Y489" s="27"/>
      <c r="Z489" s="4"/>
      <c r="AA489" s="4"/>
      <c r="AB489" s="30"/>
      <c r="AC489" s="30"/>
      <c r="AD489" s="4"/>
      <c r="AE489" s="24"/>
      <c r="AF489" s="27"/>
      <c r="AG489" s="27"/>
      <c r="AH489" s="27"/>
    </row>
    <row r="490" spans="6:34" x14ac:dyDescent="0.25">
      <c r="F490" s="4"/>
      <c r="G490" s="30"/>
      <c r="H490" s="30"/>
      <c r="I490" s="30"/>
      <c r="J490" s="27"/>
      <c r="K490" s="24"/>
      <c r="L490" s="30"/>
      <c r="M490" s="24"/>
      <c r="N490" s="30"/>
      <c r="O490" s="27"/>
      <c r="P490" s="27"/>
      <c r="Q490" s="4"/>
      <c r="R490" s="4"/>
      <c r="S490" s="30"/>
      <c r="T490" s="30"/>
      <c r="U490" s="4"/>
      <c r="V490" s="24"/>
      <c r="W490" s="27"/>
      <c r="X490" s="27"/>
      <c r="Y490" s="27"/>
      <c r="Z490" s="4"/>
      <c r="AA490" s="4"/>
      <c r="AB490" s="30"/>
      <c r="AC490" s="30"/>
      <c r="AD490" s="4"/>
      <c r="AE490" s="24"/>
      <c r="AF490" s="27"/>
      <c r="AG490" s="27"/>
      <c r="AH490" s="27"/>
    </row>
    <row r="491" spans="6:34" x14ac:dyDescent="0.25">
      <c r="F491" s="4"/>
      <c r="G491" s="30"/>
      <c r="H491" s="30"/>
      <c r="I491" s="30"/>
      <c r="J491" s="27"/>
      <c r="K491" s="24"/>
      <c r="L491" s="30"/>
      <c r="M491" s="24"/>
      <c r="N491" s="30"/>
      <c r="O491" s="27"/>
      <c r="P491" s="27"/>
      <c r="Q491" s="4"/>
      <c r="R491" s="4"/>
      <c r="S491" s="30"/>
      <c r="T491" s="30"/>
      <c r="U491" s="4"/>
      <c r="V491" s="24"/>
      <c r="W491" s="27"/>
      <c r="X491" s="27"/>
      <c r="Y491" s="27"/>
      <c r="Z491" s="4"/>
      <c r="AA491" s="4"/>
      <c r="AB491" s="30"/>
      <c r="AC491" s="30"/>
      <c r="AD491" s="4"/>
      <c r="AE491" s="24"/>
      <c r="AF491" s="27"/>
      <c r="AG491" s="27"/>
      <c r="AH491" s="27"/>
    </row>
    <row r="492" spans="6:34" x14ac:dyDescent="0.25">
      <c r="F492" s="4"/>
      <c r="G492" s="30"/>
      <c r="H492" s="30"/>
      <c r="I492" s="30"/>
      <c r="J492" s="27"/>
      <c r="K492" s="24"/>
      <c r="L492" s="30"/>
      <c r="M492" s="24"/>
      <c r="N492" s="30"/>
      <c r="O492" s="27"/>
      <c r="P492" s="27"/>
      <c r="Q492" s="4"/>
      <c r="R492" s="4"/>
      <c r="S492" s="30"/>
      <c r="T492" s="30"/>
      <c r="U492" s="4"/>
      <c r="V492" s="24"/>
      <c r="W492" s="27"/>
      <c r="X492" s="27"/>
      <c r="Y492" s="27"/>
      <c r="Z492" s="4"/>
      <c r="AA492" s="4"/>
      <c r="AB492" s="30"/>
      <c r="AC492" s="30"/>
      <c r="AD492" s="4"/>
      <c r="AE492" s="24"/>
      <c r="AF492" s="27"/>
      <c r="AG492" s="27"/>
      <c r="AH492" s="27"/>
    </row>
    <row r="493" spans="6:34" x14ac:dyDescent="0.25">
      <c r="F493" s="4"/>
      <c r="G493" s="30"/>
      <c r="H493" s="30"/>
      <c r="I493" s="30"/>
      <c r="J493" s="27"/>
      <c r="K493" s="24"/>
      <c r="L493" s="30"/>
      <c r="M493" s="24"/>
      <c r="N493" s="30"/>
      <c r="O493" s="27"/>
      <c r="P493" s="27"/>
      <c r="Q493" s="4"/>
      <c r="R493" s="4"/>
      <c r="S493" s="30"/>
      <c r="T493" s="30"/>
      <c r="U493" s="4"/>
      <c r="V493" s="24"/>
      <c r="W493" s="27"/>
      <c r="X493" s="27"/>
      <c r="Y493" s="27"/>
      <c r="Z493" s="4"/>
      <c r="AA493" s="4"/>
      <c r="AB493" s="30"/>
      <c r="AC493" s="30"/>
      <c r="AD493" s="4"/>
      <c r="AE493" s="24"/>
      <c r="AF493" s="27"/>
      <c r="AG493" s="27"/>
      <c r="AH493" s="27"/>
    </row>
    <row r="494" spans="6:34" x14ac:dyDescent="0.25">
      <c r="F494" s="4"/>
      <c r="G494" s="30"/>
      <c r="H494" s="30"/>
      <c r="I494" s="30"/>
      <c r="J494" s="27"/>
      <c r="K494" s="24"/>
      <c r="L494" s="30"/>
      <c r="M494" s="24"/>
      <c r="N494" s="30"/>
      <c r="O494" s="27"/>
      <c r="P494" s="27"/>
      <c r="Q494" s="4"/>
      <c r="R494" s="4"/>
      <c r="S494" s="30"/>
      <c r="T494" s="30"/>
      <c r="U494" s="4"/>
      <c r="V494" s="24"/>
      <c r="W494" s="27"/>
      <c r="X494" s="27"/>
      <c r="Y494" s="27"/>
      <c r="Z494" s="4"/>
      <c r="AA494" s="4"/>
      <c r="AB494" s="30"/>
      <c r="AC494" s="30"/>
      <c r="AD494" s="4"/>
      <c r="AE494" s="24"/>
      <c r="AF494" s="27"/>
      <c r="AG494" s="27"/>
      <c r="AH494" s="27"/>
    </row>
    <row r="495" spans="6:34" x14ac:dyDescent="0.25">
      <c r="F495" s="4"/>
      <c r="G495" s="30"/>
      <c r="H495" s="30"/>
      <c r="I495" s="30"/>
      <c r="J495" s="27"/>
      <c r="K495" s="24"/>
      <c r="L495" s="30"/>
      <c r="M495" s="24"/>
      <c r="N495" s="30"/>
      <c r="O495" s="27"/>
      <c r="P495" s="27"/>
      <c r="Q495" s="4"/>
      <c r="R495" s="4"/>
      <c r="S495" s="30"/>
      <c r="T495" s="30"/>
      <c r="U495" s="4"/>
      <c r="V495" s="24"/>
      <c r="W495" s="27"/>
      <c r="X495" s="27"/>
      <c r="Y495" s="27"/>
      <c r="Z495" s="4"/>
      <c r="AA495" s="4"/>
      <c r="AB495" s="30"/>
      <c r="AC495" s="30"/>
      <c r="AD495" s="4"/>
      <c r="AE495" s="24"/>
      <c r="AF495" s="27"/>
      <c r="AG495" s="27"/>
      <c r="AH495" s="27"/>
    </row>
    <row r="496" spans="6:34" x14ac:dyDescent="0.25">
      <c r="F496" s="4"/>
      <c r="G496" s="30"/>
      <c r="H496" s="30"/>
      <c r="I496" s="30"/>
      <c r="J496" s="27"/>
      <c r="K496" s="24"/>
      <c r="L496" s="30"/>
      <c r="M496" s="24"/>
      <c r="N496" s="30"/>
      <c r="O496" s="27"/>
      <c r="P496" s="27"/>
      <c r="Q496" s="4"/>
      <c r="R496" s="4"/>
      <c r="S496" s="30"/>
      <c r="T496" s="30"/>
      <c r="U496" s="4"/>
      <c r="V496" s="24"/>
      <c r="W496" s="27"/>
      <c r="X496" s="27"/>
      <c r="Y496" s="27"/>
      <c r="Z496" s="4"/>
      <c r="AA496" s="4"/>
      <c r="AB496" s="30"/>
      <c r="AC496" s="30"/>
      <c r="AD496" s="4"/>
      <c r="AE496" s="24"/>
      <c r="AF496" s="27"/>
      <c r="AG496" s="27"/>
      <c r="AH496" s="27"/>
    </row>
    <row r="497" spans="6:34" x14ac:dyDescent="0.25">
      <c r="F497" s="4"/>
      <c r="G497" s="30"/>
      <c r="H497" s="30"/>
      <c r="I497" s="30"/>
      <c r="J497" s="27"/>
      <c r="K497" s="24"/>
      <c r="L497" s="30"/>
      <c r="M497" s="24"/>
      <c r="N497" s="30"/>
      <c r="O497" s="27"/>
      <c r="P497" s="27"/>
      <c r="Q497" s="4"/>
      <c r="R497" s="4"/>
      <c r="S497" s="30"/>
      <c r="T497" s="30"/>
      <c r="U497" s="4"/>
      <c r="V497" s="24"/>
      <c r="W497" s="27"/>
      <c r="X497" s="27"/>
      <c r="Y497" s="27"/>
      <c r="Z497" s="4"/>
      <c r="AA497" s="4"/>
      <c r="AB497" s="30"/>
      <c r="AC497" s="30"/>
      <c r="AD497" s="4"/>
      <c r="AE497" s="24"/>
      <c r="AF497" s="27"/>
      <c r="AG497" s="27"/>
      <c r="AH497" s="27"/>
    </row>
    <row r="498" spans="6:34" x14ac:dyDescent="0.25">
      <c r="F498" s="4"/>
      <c r="G498" s="30"/>
      <c r="H498" s="30"/>
      <c r="I498" s="30"/>
      <c r="J498" s="27"/>
      <c r="K498" s="24"/>
      <c r="L498" s="30"/>
      <c r="M498" s="24"/>
      <c r="N498" s="30"/>
      <c r="O498" s="27"/>
      <c r="P498" s="27"/>
      <c r="Q498" s="4"/>
      <c r="R498" s="4"/>
      <c r="S498" s="30"/>
      <c r="T498" s="30"/>
      <c r="U498" s="4"/>
      <c r="V498" s="24"/>
      <c r="W498" s="27"/>
      <c r="X498" s="27"/>
      <c r="Y498" s="27"/>
      <c r="Z498" s="4"/>
      <c r="AA498" s="4"/>
      <c r="AB498" s="30"/>
      <c r="AC498" s="30"/>
      <c r="AD498" s="4"/>
      <c r="AE498" s="24"/>
      <c r="AF498" s="27"/>
      <c r="AG498" s="27"/>
      <c r="AH498" s="27"/>
    </row>
    <row r="499" spans="6:34" x14ac:dyDescent="0.25">
      <c r="F499" s="4"/>
      <c r="G499" s="30"/>
      <c r="H499" s="30"/>
      <c r="I499" s="30"/>
      <c r="J499" s="27"/>
      <c r="K499" s="24"/>
      <c r="L499" s="30"/>
      <c r="M499" s="24"/>
      <c r="N499" s="30"/>
      <c r="O499" s="27"/>
      <c r="P499" s="27"/>
      <c r="Q499" s="4"/>
      <c r="R499" s="4"/>
      <c r="S499" s="30"/>
      <c r="T499" s="30"/>
      <c r="U499" s="4"/>
      <c r="V499" s="24"/>
      <c r="W499" s="27"/>
      <c r="X499" s="27"/>
      <c r="Y499" s="27"/>
      <c r="Z499" s="4"/>
      <c r="AA499" s="4"/>
      <c r="AB499" s="30"/>
      <c r="AC499" s="30"/>
      <c r="AD499" s="4"/>
      <c r="AE499" s="24"/>
      <c r="AF499" s="27"/>
      <c r="AG499" s="27"/>
      <c r="AH499" s="27"/>
    </row>
    <row r="500" spans="6:34" x14ac:dyDescent="0.25">
      <c r="F500" s="4"/>
      <c r="G500" s="30"/>
      <c r="H500" s="30"/>
      <c r="I500" s="30"/>
      <c r="J500" s="27"/>
      <c r="K500" s="24"/>
      <c r="L500" s="30"/>
      <c r="M500" s="24"/>
      <c r="N500" s="30"/>
      <c r="O500" s="27"/>
      <c r="P500" s="27"/>
      <c r="Q500" s="4"/>
      <c r="R500" s="4"/>
      <c r="S500" s="30"/>
      <c r="T500" s="30"/>
      <c r="U500" s="4"/>
      <c r="V500" s="24"/>
      <c r="W500" s="27"/>
      <c r="X500" s="27"/>
      <c r="Y500" s="27"/>
      <c r="Z500" s="4"/>
      <c r="AA500" s="4"/>
      <c r="AB500" s="30"/>
      <c r="AC500" s="30"/>
      <c r="AD500" s="4"/>
      <c r="AE500" s="24"/>
      <c r="AF500" s="27"/>
      <c r="AG500" s="27"/>
      <c r="AH500" s="27"/>
    </row>
    <row r="501" spans="6:34" x14ac:dyDescent="0.25">
      <c r="F501" s="4"/>
      <c r="G501" s="30"/>
      <c r="H501" s="30"/>
      <c r="I501" s="30"/>
      <c r="J501" s="27"/>
      <c r="K501" s="24"/>
      <c r="L501" s="30"/>
      <c r="M501" s="24"/>
      <c r="N501" s="30"/>
      <c r="O501" s="27"/>
      <c r="P501" s="27"/>
      <c r="Q501" s="4"/>
      <c r="R501" s="4"/>
      <c r="S501" s="30"/>
      <c r="T501" s="30"/>
      <c r="U501" s="4"/>
      <c r="V501" s="24"/>
      <c r="W501" s="27"/>
      <c r="X501" s="27"/>
      <c r="Y501" s="27"/>
      <c r="Z501" s="4"/>
      <c r="AA501" s="4"/>
      <c r="AB501" s="30"/>
      <c r="AC501" s="30"/>
      <c r="AD501" s="4"/>
      <c r="AE501" s="24"/>
      <c r="AF501" s="27"/>
      <c r="AG501" s="27"/>
      <c r="AH501" s="27"/>
    </row>
    <row r="502" spans="6:34" x14ac:dyDescent="0.25">
      <c r="F502" s="4"/>
      <c r="G502" s="30"/>
      <c r="H502" s="30"/>
      <c r="I502" s="30"/>
      <c r="J502" s="27"/>
      <c r="K502" s="24"/>
      <c r="L502" s="30"/>
      <c r="M502" s="24"/>
      <c r="N502" s="30"/>
      <c r="O502" s="27"/>
      <c r="P502" s="27"/>
      <c r="Q502" s="4"/>
      <c r="R502" s="4"/>
      <c r="S502" s="30"/>
      <c r="T502" s="30"/>
      <c r="U502" s="4"/>
      <c r="V502" s="24"/>
      <c r="W502" s="27"/>
      <c r="X502" s="27"/>
      <c r="Y502" s="27"/>
      <c r="Z502" s="4"/>
      <c r="AA502" s="4"/>
      <c r="AB502" s="30"/>
      <c r="AC502" s="30"/>
      <c r="AD502" s="4"/>
      <c r="AE502" s="24"/>
      <c r="AF502" s="27"/>
      <c r="AG502" s="27"/>
      <c r="AH502" s="27"/>
    </row>
    <row r="503" spans="6:34" x14ac:dyDescent="0.25">
      <c r="F503" s="4"/>
      <c r="G503" s="30"/>
      <c r="H503" s="30"/>
      <c r="I503" s="30"/>
      <c r="J503" s="27"/>
      <c r="K503" s="24"/>
      <c r="L503" s="30"/>
      <c r="M503" s="24"/>
      <c r="N503" s="30"/>
      <c r="O503" s="27"/>
      <c r="P503" s="27"/>
      <c r="Q503" s="4"/>
      <c r="R503" s="4"/>
      <c r="S503" s="30"/>
      <c r="T503" s="30"/>
      <c r="U503" s="4"/>
      <c r="V503" s="24"/>
      <c r="W503" s="27"/>
      <c r="X503" s="27"/>
      <c r="Y503" s="27"/>
      <c r="Z503" s="4"/>
      <c r="AA503" s="4"/>
      <c r="AB503" s="30"/>
      <c r="AC503" s="30"/>
      <c r="AD503" s="4"/>
      <c r="AE503" s="24"/>
      <c r="AF503" s="27"/>
      <c r="AG503" s="27"/>
      <c r="AH503" s="27"/>
    </row>
    <row r="504" spans="6:34" x14ac:dyDescent="0.25">
      <c r="F504" s="4"/>
      <c r="G504" s="30"/>
      <c r="H504" s="30"/>
      <c r="I504" s="30"/>
      <c r="J504" s="27"/>
      <c r="K504" s="24"/>
      <c r="L504" s="30"/>
      <c r="M504" s="24"/>
      <c r="N504" s="30"/>
      <c r="O504" s="27"/>
      <c r="P504" s="27"/>
      <c r="Q504" s="4"/>
      <c r="R504" s="4"/>
      <c r="S504" s="30"/>
      <c r="T504" s="30"/>
      <c r="U504" s="4"/>
      <c r="V504" s="24"/>
      <c r="W504" s="27"/>
      <c r="X504" s="27"/>
      <c r="Y504" s="27"/>
      <c r="Z504" s="4"/>
      <c r="AA504" s="4"/>
      <c r="AB504" s="30"/>
      <c r="AC504" s="30"/>
      <c r="AD504" s="4"/>
      <c r="AE504" s="24"/>
      <c r="AF504" s="27"/>
      <c r="AG504" s="27"/>
      <c r="AH504" s="27"/>
    </row>
    <row r="505" spans="6:34" x14ac:dyDescent="0.25">
      <c r="F505" s="4"/>
      <c r="G505" s="30"/>
      <c r="H505" s="30"/>
      <c r="I505" s="30"/>
      <c r="J505" s="27"/>
      <c r="K505" s="24"/>
      <c r="L505" s="30"/>
      <c r="M505" s="24"/>
      <c r="N505" s="30"/>
      <c r="O505" s="27"/>
      <c r="P505" s="27"/>
      <c r="Q505" s="4"/>
      <c r="R505" s="4"/>
      <c r="S505" s="30"/>
      <c r="T505" s="30"/>
      <c r="U505" s="4"/>
      <c r="V505" s="24"/>
      <c r="W505" s="27"/>
      <c r="X505" s="27"/>
      <c r="Y505" s="27"/>
      <c r="Z505" s="4"/>
      <c r="AA505" s="4"/>
      <c r="AB505" s="30"/>
      <c r="AC505" s="30"/>
      <c r="AD505" s="4"/>
      <c r="AE505" s="24"/>
      <c r="AF505" s="27"/>
      <c r="AG505" s="27"/>
      <c r="AH505" s="27"/>
    </row>
    <row r="506" spans="6:34" x14ac:dyDescent="0.25">
      <c r="F506" s="4"/>
      <c r="G506" s="30"/>
      <c r="H506" s="30"/>
      <c r="I506" s="30"/>
      <c r="J506" s="27"/>
      <c r="K506" s="24"/>
      <c r="L506" s="30"/>
      <c r="M506" s="24"/>
      <c r="N506" s="30"/>
      <c r="O506" s="27"/>
      <c r="P506" s="27"/>
      <c r="Q506" s="4"/>
      <c r="R506" s="4"/>
      <c r="S506" s="30"/>
      <c r="T506" s="30"/>
      <c r="U506" s="4"/>
      <c r="V506" s="24"/>
      <c r="W506" s="27"/>
      <c r="X506" s="27"/>
      <c r="Y506" s="27"/>
      <c r="Z506" s="4"/>
      <c r="AA506" s="4"/>
      <c r="AB506" s="30"/>
      <c r="AC506" s="30"/>
      <c r="AD506" s="4"/>
      <c r="AE506" s="24"/>
      <c r="AF506" s="27"/>
      <c r="AG506" s="27"/>
      <c r="AH506" s="27"/>
    </row>
    <row r="507" spans="6:34" x14ac:dyDescent="0.25">
      <c r="F507" s="4"/>
      <c r="G507" s="30"/>
      <c r="H507" s="30"/>
      <c r="I507" s="30"/>
      <c r="J507" s="27"/>
      <c r="K507" s="24"/>
      <c r="L507" s="30"/>
      <c r="M507" s="24"/>
      <c r="N507" s="30"/>
      <c r="O507" s="27"/>
      <c r="P507" s="27"/>
      <c r="Q507" s="4"/>
      <c r="R507" s="4"/>
      <c r="S507" s="30"/>
      <c r="T507" s="30"/>
      <c r="U507" s="4"/>
      <c r="V507" s="24"/>
      <c r="W507" s="27"/>
      <c r="X507" s="27"/>
      <c r="Y507" s="27"/>
      <c r="Z507" s="4"/>
      <c r="AA507" s="4"/>
      <c r="AB507" s="30"/>
      <c r="AC507" s="30"/>
      <c r="AD507" s="4"/>
      <c r="AE507" s="24"/>
      <c r="AF507" s="27"/>
      <c r="AG507" s="27"/>
      <c r="AH507" s="27"/>
    </row>
    <row r="508" spans="6:34" x14ac:dyDescent="0.25">
      <c r="F508" s="4"/>
      <c r="G508" s="30"/>
      <c r="H508" s="30"/>
      <c r="I508" s="30"/>
      <c r="J508" s="27"/>
      <c r="K508" s="24"/>
      <c r="L508" s="30"/>
      <c r="M508" s="24"/>
      <c r="N508" s="30"/>
      <c r="O508" s="27"/>
      <c r="P508" s="27"/>
      <c r="Q508" s="4"/>
      <c r="R508" s="4"/>
      <c r="S508" s="30"/>
      <c r="T508" s="30"/>
      <c r="U508" s="4"/>
      <c r="V508" s="24"/>
      <c r="W508" s="27"/>
      <c r="X508" s="27"/>
      <c r="Y508" s="27"/>
      <c r="Z508" s="4"/>
      <c r="AA508" s="4"/>
      <c r="AB508" s="30"/>
      <c r="AC508" s="30"/>
      <c r="AD508" s="4"/>
      <c r="AE508" s="24"/>
      <c r="AF508" s="27"/>
      <c r="AG508" s="27"/>
      <c r="AH508" s="27"/>
    </row>
    <row r="509" spans="6:34" x14ac:dyDescent="0.25">
      <c r="F509" s="4"/>
      <c r="G509" s="30"/>
      <c r="H509" s="30"/>
      <c r="I509" s="30"/>
      <c r="J509" s="27"/>
      <c r="K509" s="24"/>
      <c r="L509" s="30"/>
      <c r="M509" s="24"/>
      <c r="N509" s="30"/>
      <c r="O509" s="27"/>
      <c r="P509" s="27"/>
      <c r="Q509" s="4"/>
      <c r="R509" s="4"/>
      <c r="S509" s="30"/>
      <c r="T509" s="30"/>
      <c r="U509" s="4"/>
      <c r="V509" s="24"/>
      <c r="W509" s="27"/>
      <c r="X509" s="27"/>
      <c r="Y509" s="27"/>
      <c r="Z509" s="4"/>
      <c r="AA509" s="4"/>
      <c r="AB509" s="30"/>
      <c r="AC509" s="30"/>
      <c r="AD509" s="4"/>
      <c r="AE509" s="24"/>
      <c r="AF509" s="27"/>
      <c r="AG509" s="27"/>
      <c r="AH509" s="27"/>
    </row>
    <row r="510" spans="6:34" x14ac:dyDescent="0.25">
      <c r="F510" s="4"/>
      <c r="G510" s="30"/>
      <c r="H510" s="30"/>
      <c r="I510" s="30"/>
      <c r="J510" s="27"/>
      <c r="K510" s="24"/>
      <c r="L510" s="30"/>
      <c r="M510" s="24"/>
      <c r="N510" s="30"/>
      <c r="O510" s="27"/>
      <c r="P510" s="27"/>
      <c r="Q510" s="4"/>
      <c r="R510" s="4"/>
      <c r="S510" s="30"/>
      <c r="T510" s="30"/>
      <c r="U510" s="4"/>
      <c r="V510" s="24"/>
      <c r="W510" s="27"/>
      <c r="X510" s="27"/>
      <c r="Y510" s="27"/>
      <c r="Z510" s="4"/>
      <c r="AA510" s="4"/>
      <c r="AB510" s="30"/>
      <c r="AC510" s="30"/>
      <c r="AD510" s="4"/>
      <c r="AE510" s="24"/>
      <c r="AF510" s="27"/>
      <c r="AG510" s="27"/>
      <c r="AH510" s="27"/>
    </row>
    <row r="511" spans="6:34" x14ac:dyDescent="0.25">
      <c r="F511" s="4"/>
      <c r="G511" s="30"/>
      <c r="H511" s="30"/>
      <c r="I511" s="30"/>
      <c r="J511" s="27"/>
      <c r="K511" s="24"/>
      <c r="L511" s="30"/>
      <c r="M511" s="24"/>
      <c r="N511" s="30"/>
      <c r="O511" s="27"/>
      <c r="P511" s="27"/>
      <c r="Q511" s="4"/>
      <c r="R511" s="4"/>
      <c r="S511" s="30"/>
      <c r="T511" s="30"/>
      <c r="U511" s="4"/>
      <c r="V511" s="24"/>
      <c r="W511" s="27"/>
      <c r="X511" s="27"/>
      <c r="Y511" s="27"/>
      <c r="Z511" s="4"/>
      <c r="AA511" s="4"/>
      <c r="AB511" s="30"/>
      <c r="AC511" s="30"/>
      <c r="AD511" s="4"/>
      <c r="AE511" s="24"/>
      <c r="AF511" s="27"/>
      <c r="AG511" s="27"/>
      <c r="AH511" s="27"/>
    </row>
    <row r="512" spans="6:34" x14ac:dyDescent="0.25">
      <c r="F512" s="4"/>
      <c r="G512" s="30"/>
      <c r="H512" s="30"/>
      <c r="I512" s="30"/>
      <c r="J512" s="27"/>
      <c r="K512" s="24"/>
      <c r="L512" s="30"/>
      <c r="M512" s="24"/>
      <c r="N512" s="30"/>
      <c r="O512" s="27"/>
      <c r="P512" s="27"/>
      <c r="Q512" s="4"/>
      <c r="R512" s="4"/>
      <c r="S512" s="30"/>
      <c r="T512" s="30"/>
      <c r="U512" s="4"/>
      <c r="V512" s="24"/>
      <c r="W512" s="27"/>
      <c r="X512" s="27"/>
      <c r="Y512" s="27"/>
      <c r="Z512" s="4"/>
      <c r="AA512" s="4"/>
      <c r="AB512" s="30"/>
      <c r="AC512" s="30"/>
      <c r="AD512" s="4"/>
      <c r="AE512" s="24"/>
      <c r="AF512" s="27"/>
      <c r="AG512" s="27"/>
      <c r="AH512" s="27"/>
    </row>
    <row r="513" spans="6:34" x14ac:dyDescent="0.25">
      <c r="F513" s="4"/>
      <c r="G513" s="30"/>
      <c r="H513" s="30"/>
      <c r="I513" s="30"/>
      <c r="J513" s="27"/>
      <c r="K513" s="24"/>
      <c r="L513" s="30"/>
      <c r="M513" s="24"/>
      <c r="N513" s="30"/>
      <c r="O513" s="27"/>
      <c r="P513" s="27"/>
      <c r="Q513" s="4"/>
      <c r="R513" s="4"/>
      <c r="S513" s="30"/>
      <c r="T513" s="30"/>
      <c r="U513" s="4"/>
      <c r="V513" s="24"/>
      <c r="W513" s="27"/>
      <c r="X513" s="27"/>
      <c r="Y513" s="27"/>
      <c r="Z513" s="4"/>
      <c r="AA513" s="4"/>
      <c r="AB513" s="30"/>
      <c r="AC513" s="30"/>
      <c r="AD513" s="4"/>
      <c r="AE513" s="24"/>
      <c r="AF513" s="27"/>
      <c r="AG513" s="27"/>
      <c r="AH513" s="27"/>
    </row>
    <row r="514" spans="6:34" x14ac:dyDescent="0.25">
      <c r="F514" s="4"/>
      <c r="G514" s="30"/>
      <c r="H514" s="30"/>
      <c r="I514" s="30"/>
      <c r="J514" s="27"/>
      <c r="K514" s="24"/>
      <c r="L514" s="30"/>
      <c r="M514" s="24"/>
      <c r="N514" s="30"/>
      <c r="O514" s="27"/>
      <c r="P514" s="27"/>
      <c r="Q514" s="4"/>
      <c r="R514" s="4"/>
      <c r="S514" s="30"/>
      <c r="T514" s="30"/>
      <c r="U514" s="4"/>
      <c r="V514" s="24"/>
      <c r="W514" s="27"/>
      <c r="X514" s="27"/>
      <c r="Y514" s="27"/>
      <c r="Z514" s="4"/>
      <c r="AA514" s="4"/>
      <c r="AB514" s="30"/>
      <c r="AC514" s="30"/>
      <c r="AD514" s="4"/>
      <c r="AE514" s="24"/>
      <c r="AF514" s="27"/>
      <c r="AG514" s="27"/>
      <c r="AH514" s="27"/>
    </row>
    <row r="515" spans="6:34" x14ac:dyDescent="0.25">
      <c r="F515" s="4"/>
      <c r="G515" s="30"/>
      <c r="H515" s="30"/>
      <c r="I515" s="30"/>
      <c r="J515" s="27"/>
      <c r="K515" s="24"/>
      <c r="L515" s="30"/>
      <c r="M515" s="24"/>
      <c r="N515" s="30"/>
      <c r="O515" s="27"/>
      <c r="P515" s="27"/>
      <c r="Q515" s="4"/>
      <c r="R515" s="4"/>
      <c r="S515" s="30"/>
      <c r="T515" s="30"/>
      <c r="U515" s="4"/>
      <c r="V515" s="24"/>
      <c r="W515" s="27"/>
      <c r="X515" s="27"/>
      <c r="Y515" s="27"/>
      <c r="Z515" s="4"/>
      <c r="AA515" s="4"/>
      <c r="AB515" s="30"/>
      <c r="AC515" s="30"/>
      <c r="AD515" s="4"/>
      <c r="AE515" s="24"/>
      <c r="AF515" s="27"/>
      <c r="AG515" s="27"/>
      <c r="AH515" s="27"/>
    </row>
    <row r="516" spans="6:34" x14ac:dyDescent="0.25">
      <c r="F516" s="4"/>
      <c r="G516" s="30"/>
      <c r="H516" s="30"/>
      <c r="I516" s="30"/>
      <c r="J516" s="27"/>
      <c r="K516" s="24"/>
      <c r="L516" s="30"/>
      <c r="M516" s="24"/>
      <c r="N516" s="30"/>
      <c r="O516" s="27"/>
      <c r="P516" s="27"/>
      <c r="Q516" s="4"/>
      <c r="R516" s="4"/>
      <c r="S516" s="30"/>
      <c r="T516" s="30"/>
      <c r="U516" s="4"/>
      <c r="V516" s="24"/>
      <c r="W516" s="27"/>
      <c r="X516" s="27"/>
      <c r="Y516" s="27"/>
      <c r="Z516" s="4"/>
      <c r="AA516" s="4"/>
      <c r="AB516" s="30"/>
      <c r="AC516" s="30"/>
      <c r="AD516" s="4"/>
      <c r="AE516" s="24"/>
      <c r="AF516" s="27"/>
      <c r="AG516" s="27"/>
      <c r="AH516" s="27"/>
    </row>
    <row r="517" spans="6:34" x14ac:dyDescent="0.25">
      <c r="F517" s="4"/>
      <c r="G517" s="30"/>
      <c r="H517" s="30"/>
      <c r="I517" s="30"/>
      <c r="J517" s="27"/>
      <c r="K517" s="24"/>
      <c r="L517" s="30"/>
      <c r="M517" s="24"/>
      <c r="N517" s="30"/>
      <c r="O517" s="27"/>
      <c r="P517" s="27"/>
      <c r="Q517" s="4"/>
      <c r="R517" s="4"/>
      <c r="S517" s="30"/>
      <c r="T517" s="30"/>
      <c r="U517" s="4"/>
      <c r="V517" s="24"/>
      <c r="W517" s="27"/>
      <c r="X517" s="27"/>
      <c r="Y517" s="27"/>
      <c r="Z517" s="4"/>
      <c r="AA517" s="4"/>
      <c r="AB517" s="30"/>
      <c r="AC517" s="30"/>
      <c r="AD517" s="4"/>
      <c r="AE517" s="24"/>
      <c r="AF517" s="27"/>
      <c r="AG517" s="27"/>
      <c r="AH517" s="27"/>
    </row>
    <row r="518" spans="6:34" x14ac:dyDescent="0.25">
      <c r="F518" s="4"/>
      <c r="G518" s="30"/>
      <c r="H518" s="30"/>
      <c r="I518" s="30"/>
      <c r="J518" s="27"/>
      <c r="K518" s="24"/>
      <c r="L518" s="30"/>
      <c r="M518" s="24"/>
      <c r="N518" s="30"/>
      <c r="O518" s="27"/>
      <c r="P518" s="27"/>
      <c r="Q518" s="4"/>
      <c r="R518" s="4"/>
      <c r="S518" s="30"/>
      <c r="T518" s="30"/>
      <c r="U518" s="4"/>
      <c r="V518" s="24"/>
      <c r="W518" s="27"/>
      <c r="X518" s="27"/>
      <c r="Y518" s="27"/>
      <c r="Z518" s="4"/>
      <c r="AA518" s="4"/>
      <c r="AB518" s="30"/>
      <c r="AC518" s="30"/>
      <c r="AD518" s="4"/>
      <c r="AE518" s="24"/>
      <c r="AF518" s="27"/>
      <c r="AG518" s="27"/>
      <c r="AH518" s="27"/>
    </row>
    <row r="519" spans="6:34" x14ac:dyDescent="0.25">
      <c r="F519" s="4"/>
      <c r="G519" s="30"/>
      <c r="H519" s="30"/>
      <c r="I519" s="30"/>
      <c r="J519" s="27"/>
      <c r="K519" s="24"/>
      <c r="L519" s="30"/>
      <c r="M519" s="24"/>
      <c r="N519" s="30"/>
      <c r="O519" s="27"/>
      <c r="P519" s="27"/>
      <c r="Q519" s="4"/>
      <c r="R519" s="4"/>
      <c r="S519" s="30"/>
      <c r="T519" s="30"/>
      <c r="U519" s="4"/>
      <c r="V519" s="24"/>
      <c r="W519" s="27"/>
      <c r="X519" s="27"/>
      <c r="Y519" s="27"/>
      <c r="Z519" s="4"/>
      <c r="AA519" s="4"/>
      <c r="AB519" s="30"/>
      <c r="AC519" s="30"/>
      <c r="AD519" s="4"/>
      <c r="AE519" s="24"/>
      <c r="AF519" s="27"/>
      <c r="AG519" s="27"/>
      <c r="AH519" s="27"/>
    </row>
    <row r="520" spans="6:34" x14ac:dyDescent="0.25">
      <c r="F520" s="4"/>
      <c r="G520" s="30"/>
      <c r="H520" s="30"/>
      <c r="I520" s="30"/>
      <c r="J520" s="27"/>
      <c r="K520" s="24"/>
      <c r="L520" s="30"/>
      <c r="M520" s="24"/>
      <c r="N520" s="30"/>
      <c r="O520" s="27"/>
      <c r="P520" s="27"/>
      <c r="Q520" s="4"/>
      <c r="R520" s="4"/>
      <c r="S520" s="30"/>
      <c r="T520" s="30"/>
      <c r="U520" s="4"/>
      <c r="V520" s="24"/>
      <c r="W520" s="27"/>
      <c r="X520" s="27"/>
      <c r="Y520" s="27"/>
      <c r="Z520" s="4"/>
      <c r="AA520" s="4"/>
      <c r="AB520" s="30"/>
      <c r="AC520" s="30"/>
      <c r="AD520" s="4"/>
      <c r="AE520" s="24"/>
      <c r="AF520" s="27"/>
      <c r="AG520" s="27"/>
      <c r="AH520" s="27"/>
    </row>
    <row r="521" spans="6:34" x14ac:dyDescent="0.25">
      <c r="F521" s="4"/>
      <c r="G521" s="30"/>
      <c r="H521" s="30"/>
      <c r="I521" s="30"/>
      <c r="J521" s="27"/>
      <c r="K521" s="24"/>
      <c r="L521" s="30"/>
      <c r="M521" s="24"/>
      <c r="N521" s="30"/>
      <c r="O521" s="27"/>
      <c r="P521" s="27"/>
      <c r="Q521" s="4"/>
      <c r="R521" s="4"/>
      <c r="S521" s="30"/>
      <c r="T521" s="30"/>
      <c r="U521" s="4"/>
      <c r="V521" s="24"/>
      <c r="W521" s="27"/>
      <c r="X521" s="27"/>
      <c r="Y521" s="27"/>
      <c r="Z521" s="4"/>
      <c r="AA521" s="4"/>
      <c r="AB521" s="30"/>
      <c r="AC521" s="30"/>
      <c r="AD521" s="4"/>
      <c r="AE521" s="24"/>
      <c r="AF521" s="27"/>
      <c r="AG521" s="27"/>
      <c r="AH521" s="27"/>
    </row>
    <row r="522" spans="6:34" x14ac:dyDescent="0.25">
      <c r="F522" s="4"/>
      <c r="G522" s="30"/>
      <c r="H522" s="30"/>
      <c r="I522" s="30"/>
      <c r="J522" s="27"/>
      <c r="K522" s="24"/>
      <c r="L522" s="30"/>
      <c r="M522" s="24"/>
      <c r="N522" s="30"/>
      <c r="O522" s="27"/>
      <c r="P522" s="27"/>
      <c r="Q522" s="4"/>
      <c r="R522" s="4"/>
      <c r="S522" s="30"/>
      <c r="T522" s="30"/>
      <c r="U522" s="4"/>
      <c r="V522" s="24"/>
      <c r="W522" s="27"/>
      <c r="X522" s="27"/>
      <c r="Y522" s="27"/>
      <c r="Z522" s="4"/>
      <c r="AA522" s="4"/>
      <c r="AB522" s="30"/>
      <c r="AC522" s="30"/>
      <c r="AD522" s="4"/>
      <c r="AE522" s="24"/>
      <c r="AF522" s="27"/>
      <c r="AG522" s="27"/>
      <c r="AH522" s="27"/>
    </row>
    <row r="523" spans="6:34" x14ac:dyDescent="0.25">
      <c r="F523" s="4"/>
      <c r="G523" s="30"/>
      <c r="H523" s="30"/>
      <c r="I523" s="30"/>
      <c r="J523" s="27"/>
      <c r="K523" s="24"/>
      <c r="L523" s="30"/>
      <c r="M523" s="24"/>
      <c r="N523" s="30"/>
      <c r="O523" s="27"/>
      <c r="P523" s="27"/>
      <c r="Q523" s="4"/>
      <c r="R523" s="4"/>
      <c r="S523" s="30"/>
      <c r="T523" s="30"/>
      <c r="U523" s="4"/>
      <c r="V523" s="24"/>
      <c r="W523" s="27"/>
      <c r="X523" s="27"/>
      <c r="Y523" s="27"/>
      <c r="Z523" s="4"/>
      <c r="AA523" s="4"/>
      <c r="AB523" s="30"/>
      <c r="AC523" s="30"/>
      <c r="AD523" s="4"/>
      <c r="AE523" s="24"/>
      <c r="AF523" s="27"/>
      <c r="AG523" s="27"/>
      <c r="AH523" s="27"/>
    </row>
    <row r="524" spans="6:34" x14ac:dyDescent="0.25">
      <c r="F524" s="4"/>
      <c r="G524" s="30"/>
      <c r="H524" s="30"/>
      <c r="I524" s="30"/>
      <c r="J524" s="27"/>
      <c r="K524" s="24"/>
      <c r="L524" s="30"/>
      <c r="M524" s="24"/>
      <c r="N524" s="30"/>
      <c r="O524" s="27"/>
      <c r="P524" s="27"/>
      <c r="Q524" s="4"/>
      <c r="R524" s="4"/>
      <c r="S524" s="30"/>
      <c r="T524" s="30"/>
      <c r="U524" s="4"/>
      <c r="V524" s="24"/>
      <c r="W524" s="27"/>
      <c r="X524" s="27"/>
      <c r="Y524" s="27"/>
      <c r="Z524" s="4"/>
      <c r="AA524" s="4"/>
      <c r="AB524" s="30"/>
      <c r="AC524" s="30"/>
      <c r="AD524" s="4"/>
      <c r="AE524" s="24"/>
      <c r="AF524" s="27"/>
      <c r="AG524" s="27"/>
      <c r="AH524" s="27"/>
    </row>
    <row r="525" spans="6:34" x14ac:dyDescent="0.25">
      <c r="F525" s="4"/>
      <c r="G525" s="30"/>
      <c r="H525" s="30"/>
      <c r="I525" s="30"/>
      <c r="J525" s="27"/>
      <c r="K525" s="24"/>
      <c r="L525" s="30"/>
      <c r="M525" s="24"/>
      <c r="N525" s="30"/>
      <c r="O525" s="27"/>
      <c r="P525" s="27"/>
      <c r="Q525" s="4"/>
      <c r="R525" s="4"/>
      <c r="S525" s="30"/>
      <c r="T525" s="30"/>
      <c r="U525" s="4"/>
      <c r="V525" s="24"/>
      <c r="W525" s="27"/>
      <c r="X525" s="27"/>
      <c r="Y525" s="27"/>
      <c r="Z525" s="4"/>
      <c r="AA525" s="4"/>
      <c r="AB525" s="30"/>
      <c r="AC525" s="30"/>
      <c r="AD525" s="4"/>
      <c r="AE525" s="24"/>
      <c r="AF525" s="27"/>
      <c r="AG525" s="27"/>
      <c r="AH525" s="27"/>
    </row>
    <row r="526" spans="6:34" x14ac:dyDescent="0.25">
      <c r="F526" s="4"/>
      <c r="G526" s="30"/>
      <c r="H526" s="30"/>
      <c r="I526" s="30"/>
      <c r="J526" s="27"/>
      <c r="K526" s="24"/>
      <c r="L526" s="30"/>
      <c r="M526" s="24"/>
      <c r="N526" s="30"/>
      <c r="O526" s="27"/>
      <c r="P526" s="27"/>
      <c r="Q526" s="4"/>
      <c r="R526" s="4"/>
      <c r="S526" s="30"/>
      <c r="T526" s="30"/>
      <c r="U526" s="4"/>
      <c r="V526" s="24"/>
      <c r="W526" s="27"/>
      <c r="X526" s="27"/>
      <c r="Y526" s="27"/>
      <c r="Z526" s="4"/>
      <c r="AA526" s="4"/>
      <c r="AB526" s="30"/>
      <c r="AC526" s="30"/>
      <c r="AD526" s="4"/>
      <c r="AE526" s="24"/>
      <c r="AF526" s="27"/>
      <c r="AG526" s="27"/>
      <c r="AH526" s="27"/>
    </row>
    <row r="527" spans="6:34" x14ac:dyDescent="0.25">
      <c r="F527" s="4"/>
      <c r="G527" s="30"/>
      <c r="H527" s="30"/>
      <c r="I527" s="30"/>
      <c r="J527" s="27"/>
      <c r="K527" s="24"/>
      <c r="L527" s="30"/>
      <c r="M527" s="24"/>
      <c r="N527" s="30"/>
      <c r="O527" s="27"/>
      <c r="P527" s="27"/>
      <c r="Q527" s="4"/>
      <c r="R527" s="4"/>
      <c r="S527" s="30"/>
      <c r="T527" s="30"/>
      <c r="U527" s="4"/>
      <c r="V527" s="24"/>
      <c r="W527" s="27"/>
      <c r="X527" s="27"/>
      <c r="Y527" s="27"/>
      <c r="Z527" s="4"/>
      <c r="AA527" s="4"/>
      <c r="AB527" s="30"/>
      <c r="AC527" s="30"/>
      <c r="AD527" s="4"/>
      <c r="AE527" s="24"/>
      <c r="AF527" s="27"/>
      <c r="AG527" s="27"/>
      <c r="AH527" s="27"/>
    </row>
    <row r="528" spans="6:34" x14ac:dyDescent="0.25">
      <c r="F528" s="4"/>
      <c r="G528" s="30"/>
      <c r="H528" s="30"/>
      <c r="I528" s="30"/>
      <c r="J528" s="27"/>
      <c r="K528" s="24"/>
      <c r="L528" s="30"/>
      <c r="M528" s="24"/>
      <c r="N528" s="30"/>
      <c r="O528" s="27"/>
      <c r="P528" s="27"/>
      <c r="Q528" s="4"/>
      <c r="R528" s="4"/>
      <c r="S528" s="30"/>
      <c r="T528" s="30"/>
      <c r="U528" s="4"/>
      <c r="V528" s="24"/>
      <c r="W528" s="27"/>
      <c r="X528" s="27"/>
      <c r="Y528" s="27"/>
      <c r="Z528" s="4"/>
      <c r="AA528" s="4"/>
      <c r="AB528" s="30"/>
      <c r="AC528" s="30"/>
      <c r="AD528" s="4"/>
      <c r="AE528" s="24"/>
      <c r="AF528" s="27"/>
      <c r="AG528" s="27"/>
      <c r="AH528" s="27"/>
    </row>
    <row r="529" spans="6:34" x14ac:dyDescent="0.25">
      <c r="F529" s="4"/>
      <c r="G529" s="30"/>
      <c r="H529" s="30"/>
      <c r="I529" s="30"/>
      <c r="J529" s="27"/>
      <c r="K529" s="24"/>
      <c r="L529" s="30"/>
      <c r="M529" s="24"/>
      <c r="N529" s="30"/>
      <c r="O529" s="27"/>
      <c r="P529" s="27"/>
      <c r="Q529" s="4"/>
      <c r="R529" s="4"/>
      <c r="S529" s="30"/>
      <c r="T529" s="30"/>
      <c r="U529" s="4"/>
      <c r="V529" s="24"/>
      <c r="W529" s="27"/>
      <c r="X529" s="27"/>
      <c r="Y529" s="27"/>
      <c r="Z529" s="4"/>
      <c r="AA529" s="4"/>
      <c r="AB529" s="30"/>
      <c r="AC529" s="30"/>
      <c r="AD529" s="4"/>
      <c r="AE529" s="24"/>
      <c r="AF529" s="27"/>
      <c r="AG529" s="27"/>
      <c r="AH529" s="27"/>
    </row>
    <row r="530" spans="6:34" x14ac:dyDescent="0.25">
      <c r="F530" s="4"/>
      <c r="G530" s="30"/>
      <c r="H530" s="30"/>
      <c r="I530" s="30"/>
      <c r="J530" s="27"/>
      <c r="K530" s="24"/>
      <c r="L530" s="30"/>
      <c r="M530" s="24"/>
      <c r="N530" s="30"/>
      <c r="O530" s="27"/>
      <c r="P530" s="27"/>
      <c r="Q530" s="4"/>
      <c r="R530" s="4"/>
      <c r="S530" s="30"/>
      <c r="T530" s="30"/>
      <c r="U530" s="4"/>
      <c r="V530" s="24"/>
      <c r="W530" s="27"/>
      <c r="X530" s="27"/>
      <c r="Y530" s="27"/>
      <c r="Z530" s="4"/>
      <c r="AA530" s="4"/>
      <c r="AB530" s="30"/>
      <c r="AC530" s="30"/>
      <c r="AD530" s="4"/>
      <c r="AE530" s="24"/>
      <c r="AF530" s="27"/>
      <c r="AG530" s="27"/>
      <c r="AH530" s="27"/>
    </row>
    <row r="531" spans="6:34" x14ac:dyDescent="0.25">
      <c r="F531" s="4"/>
      <c r="G531" s="30"/>
      <c r="H531" s="30"/>
      <c r="I531" s="30"/>
      <c r="J531" s="27"/>
      <c r="K531" s="24"/>
      <c r="L531" s="30"/>
      <c r="M531" s="24"/>
      <c r="N531" s="30"/>
      <c r="O531" s="27"/>
      <c r="P531" s="27"/>
      <c r="Q531" s="4"/>
      <c r="R531" s="4"/>
      <c r="S531" s="30"/>
      <c r="T531" s="30"/>
      <c r="U531" s="4"/>
      <c r="V531" s="24"/>
      <c r="W531" s="27"/>
      <c r="X531" s="27"/>
      <c r="Y531" s="27"/>
      <c r="Z531" s="4"/>
      <c r="AA531" s="4"/>
      <c r="AB531" s="30"/>
      <c r="AC531" s="30"/>
      <c r="AD531" s="4"/>
      <c r="AE531" s="24"/>
      <c r="AF531" s="27"/>
      <c r="AG531" s="27"/>
      <c r="AH531" s="27"/>
    </row>
    <row r="532" spans="6:34" x14ac:dyDescent="0.25">
      <c r="F532" s="4"/>
      <c r="G532" s="30"/>
      <c r="H532" s="30"/>
      <c r="I532" s="30"/>
      <c r="J532" s="27"/>
      <c r="K532" s="24"/>
      <c r="L532" s="30"/>
      <c r="M532" s="24"/>
      <c r="N532" s="30"/>
      <c r="O532" s="27"/>
      <c r="P532" s="27"/>
      <c r="Q532" s="4"/>
      <c r="R532" s="4"/>
      <c r="S532" s="30"/>
      <c r="T532" s="30"/>
      <c r="U532" s="4"/>
      <c r="V532" s="24"/>
      <c r="W532" s="27"/>
      <c r="X532" s="27"/>
      <c r="Y532" s="27"/>
      <c r="Z532" s="4"/>
      <c r="AA532" s="4"/>
      <c r="AB532" s="30"/>
      <c r="AC532" s="30"/>
      <c r="AD532" s="4"/>
      <c r="AE532" s="24"/>
      <c r="AF532" s="27"/>
      <c r="AG532" s="27"/>
      <c r="AH532" s="27"/>
    </row>
    <row r="533" spans="6:34" x14ac:dyDescent="0.25">
      <c r="F533" s="4"/>
      <c r="G533" s="30"/>
      <c r="H533" s="30"/>
      <c r="I533" s="30"/>
      <c r="J533" s="27"/>
      <c r="K533" s="24"/>
      <c r="L533" s="30"/>
      <c r="M533" s="24"/>
      <c r="N533" s="30"/>
      <c r="O533" s="27"/>
      <c r="P533" s="27"/>
      <c r="Q533" s="4"/>
      <c r="R533" s="4"/>
      <c r="S533" s="30"/>
      <c r="T533" s="30"/>
      <c r="U533" s="4"/>
      <c r="V533" s="24"/>
      <c r="W533" s="27"/>
      <c r="X533" s="27"/>
      <c r="Y533" s="27"/>
      <c r="Z533" s="4"/>
      <c r="AA533" s="4"/>
      <c r="AB533" s="30"/>
      <c r="AC533" s="30"/>
      <c r="AD533" s="4"/>
      <c r="AE533" s="24"/>
      <c r="AF533" s="27"/>
      <c r="AG533" s="27"/>
      <c r="AH533" s="27"/>
    </row>
    <row r="534" spans="6:34" x14ac:dyDescent="0.25">
      <c r="F534" s="4"/>
      <c r="G534" s="30"/>
      <c r="H534" s="30"/>
      <c r="I534" s="30"/>
      <c r="J534" s="27"/>
      <c r="K534" s="24"/>
      <c r="L534" s="30"/>
      <c r="M534" s="24"/>
      <c r="N534" s="30"/>
      <c r="O534" s="27"/>
      <c r="P534" s="27"/>
      <c r="Q534" s="4"/>
      <c r="R534" s="4"/>
      <c r="S534" s="30"/>
      <c r="T534" s="30"/>
      <c r="U534" s="4"/>
      <c r="V534" s="24"/>
      <c r="W534" s="27"/>
      <c r="X534" s="27"/>
      <c r="Y534" s="27"/>
      <c r="Z534" s="4"/>
      <c r="AA534" s="4"/>
      <c r="AB534" s="30"/>
      <c r="AC534" s="30"/>
      <c r="AD534" s="4"/>
      <c r="AE534" s="24"/>
      <c r="AF534" s="27"/>
      <c r="AG534" s="27"/>
      <c r="AH534" s="27"/>
    </row>
    <row r="535" spans="6:34" x14ac:dyDescent="0.25">
      <c r="F535" s="4"/>
      <c r="G535" s="30"/>
      <c r="H535" s="30"/>
      <c r="I535" s="30"/>
      <c r="J535" s="27"/>
      <c r="K535" s="24"/>
      <c r="L535" s="30"/>
      <c r="M535" s="24"/>
      <c r="N535" s="30"/>
      <c r="O535" s="27"/>
      <c r="P535" s="27"/>
      <c r="Q535" s="4"/>
      <c r="R535" s="4"/>
      <c r="S535" s="30"/>
      <c r="T535" s="30"/>
      <c r="U535" s="4"/>
      <c r="V535" s="24"/>
      <c r="W535" s="27"/>
      <c r="X535" s="27"/>
      <c r="Y535" s="27"/>
      <c r="Z535" s="4"/>
      <c r="AA535" s="4"/>
      <c r="AB535" s="30"/>
      <c r="AC535" s="30"/>
      <c r="AD535" s="4"/>
      <c r="AE535" s="24"/>
      <c r="AF535" s="27"/>
      <c r="AG535" s="27"/>
      <c r="AH535" s="27"/>
    </row>
    <row r="536" spans="6:34" x14ac:dyDescent="0.25">
      <c r="F536" s="4"/>
      <c r="G536" s="30"/>
      <c r="H536" s="30"/>
      <c r="I536" s="30"/>
      <c r="J536" s="27"/>
      <c r="K536" s="24"/>
      <c r="L536" s="30"/>
      <c r="M536" s="24"/>
      <c r="N536" s="30"/>
      <c r="O536" s="27"/>
      <c r="P536" s="27"/>
      <c r="Q536" s="4"/>
      <c r="R536" s="4"/>
      <c r="S536" s="30"/>
      <c r="T536" s="30"/>
      <c r="U536" s="4"/>
      <c r="V536" s="24"/>
      <c r="W536" s="27"/>
      <c r="X536" s="27"/>
      <c r="Y536" s="27"/>
      <c r="Z536" s="4"/>
      <c r="AA536" s="4"/>
      <c r="AB536" s="30"/>
      <c r="AC536" s="30"/>
      <c r="AD536" s="4"/>
      <c r="AE536" s="24"/>
      <c r="AF536" s="27"/>
      <c r="AG536" s="27"/>
      <c r="AH536" s="27"/>
    </row>
    <row r="537" spans="6:34" x14ac:dyDescent="0.25">
      <c r="F537" s="4"/>
      <c r="G537" s="30"/>
      <c r="H537" s="30"/>
      <c r="I537" s="30"/>
      <c r="J537" s="27"/>
      <c r="K537" s="24"/>
      <c r="L537" s="30"/>
      <c r="M537" s="24"/>
      <c r="N537" s="30"/>
      <c r="O537" s="27"/>
      <c r="P537" s="27"/>
      <c r="Q537" s="4"/>
      <c r="R537" s="4"/>
      <c r="S537" s="30"/>
      <c r="T537" s="30"/>
      <c r="U537" s="4"/>
      <c r="V537" s="24"/>
      <c r="W537" s="27"/>
      <c r="X537" s="27"/>
      <c r="Y537" s="27"/>
      <c r="Z537" s="4"/>
      <c r="AA537" s="4"/>
      <c r="AB537" s="30"/>
      <c r="AC537" s="30"/>
      <c r="AD537" s="4"/>
      <c r="AE537" s="24"/>
      <c r="AF537" s="27"/>
      <c r="AG537" s="27"/>
      <c r="AH537" s="27"/>
    </row>
    <row r="538" spans="6:34" x14ac:dyDescent="0.25">
      <c r="F538" s="4"/>
      <c r="G538" s="30"/>
      <c r="H538" s="30"/>
      <c r="I538" s="30"/>
      <c r="J538" s="27"/>
      <c r="K538" s="24"/>
      <c r="L538" s="30"/>
      <c r="M538" s="24"/>
      <c r="N538" s="30"/>
      <c r="O538" s="27"/>
      <c r="P538" s="27"/>
      <c r="Q538" s="4"/>
      <c r="R538" s="4"/>
      <c r="S538" s="30"/>
      <c r="T538" s="30"/>
      <c r="U538" s="4"/>
      <c r="V538" s="24"/>
      <c r="W538" s="27"/>
      <c r="X538" s="27"/>
      <c r="Y538" s="27"/>
      <c r="Z538" s="4"/>
      <c r="AA538" s="4"/>
      <c r="AB538" s="30"/>
      <c r="AC538" s="30"/>
      <c r="AD538" s="4"/>
      <c r="AE538" s="24"/>
      <c r="AF538" s="27"/>
      <c r="AG538" s="27"/>
      <c r="AH538" s="27"/>
    </row>
    <row r="539" spans="6:34" x14ac:dyDescent="0.25">
      <c r="F539" s="4"/>
      <c r="G539" s="30"/>
      <c r="H539" s="30"/>
      <c r="I539" s="30"/>
      <c r="J539" s="27"/>
      <c r="K539" s="24"/>
      <c r="L539" s="30"/>
      <c r="M539" s="24"/>
      <c r="N539" s="30"/>
      <c r="O539" s="27"/>
      <c r="P539" s="27"/>
      <c r="Q539" s="4"/>
      <c r="R539" s="4"/>
      <c r="S539" s="30"/>
      <c r="T539" s="30"/>
      <c r="U539" s="4"/>
      <c r="V539" s="24"/>
      <c r="W539" s="27"/>
      <c r="X539" s="27"/>
      <c r="Y539" s="27"/>
      <c r="Z539" s="4"/>
      <c r="AA539" s="4"/>
      <c r="AB539" s="30"/>
      <c r="AC539" s="30"/>
      <c r="AD539" s="4"/>
      <c r="AE539" s="24"/>
      <c r="AF539" s="27"/>
      <c r="AG539" s="27"/>
      <c r="AH539" s="27"/>
    </row>
    <row r="540" spans="6:34" x14ac:dyDescent="0.25">
      <c r="F540" s="4"/>
      <c r="G540" s="30"/>
      <c r="H540" s="30"/>
      <c r="I540" s="30"/>
      <c r="J540" s="27"/>
      <c r="K540" s="24"/>
      <c r="L540" s="30"/>
      <c r="M540" s="24"/>
      <c r="N540" s="30"/>
      <c r="O540" s="27"/>
      <c r="P540" s="27"/>
      <c r="Q540" s="4"/>
      <c r="R540" s="4"/>
      <c r="S540" s="30"/>
      <c r="T540" s="30"/>
      <c r="U540" s="4"/>
      <c r="V540" s="24"/>
      <c r="W540" s="27"/>
      <c r="X540" s="27"/>
      <c r="Y540" s="27"/>
      <c r="Z540" s="4"/>
      <c r="AA540" s="4"/>
      <c r="AB540" s="30"/>
      <c r="AC540" s="30"/>
      <c r="AD540" s="4"/>
      <c r="AE540" s="24"/>
      <c r="AF540" s="27"/>
      <c r="AG540" s="27"/>
      <c r="AH540" s="27"/>
    </row>
    <row r="541" spans="6:34" x14ac:dyDescent="0.25">
      <c r="F541" s="4"/>
      <c r="G541" s="30"/>
      <c r="H541" s="30"/>
      <c r="I541" s="30"/>
      <c r="J541" s="27"/>
      <c r="K541" s="24"/>
      <c r="L541" s="30"/>
      <c r="M541" s="24"/>
      <c r="N541" s="30"/>
      <c r="O541" s="27"/>
      <c r="P541" s="27"/>
      <c r="Q541" s="4"/>
      <c r="R541" s="4"/>
      <c r="S541" s="30"/>
      <c r="T541" s="30"/>
      <c r="U541" s="4"/>
      <c r="V541" s="24"/>
      <c r="W541" s="27"/>
      <c r="X541" s="27"/>
      <c r="Y541" s="27"/>
      <c r="Z541" s="4"/>
      <c r="AA541" s="4"/>
      <c r="AB541" s="30"/>
      <c r="AC541" s="30"/>
      <c r="AD541" s="4"/>
      <c r="AE541" s="24"/>
      <c r="AF541" s="27"/>
      <c r="AG541" s="27"/>
      <c r="AH541" s="27"/>
    </row>
    <row r="542" spans="6:34" x14ac:dyDescent="0.25">
      <c r="F542" s="4"/>
      <c r="G542" s="30"/>
      <c r="H542" s="30"/>
      <c r="I542" s="30"/>
      <c r="J542" s="27"/>
      <c r="K542" s="24"/>
      <c r="L542" s="30"/>
      <c r="M542" s="24"/>
      <c r="N542" s="30"/>
      <c r="O542" s="27"/>
      <c r="P542" s="27"/>
      <c r="Q542" s="4"/>
      <c r="R542" s="4"/>
      <c r="S542" s="30"/>
      <c r="T542" s="30"/>
      <c r="U542" s="4"/>
      <c r="V542" s="24"/>
      <c r="W542" s="27"/>
      <c r="X542" s="27"/>
      <c r="Y542" s="27"/>
      <c r="Z542" s="4"/>
      <c r="AA542" s="4"/>
      <c r="AB542" s="30"/>
      <c r="AC542" s="30"/>
      <c r="AD542" s="4"/>
      <c r="AE542" s="24"/>
      <c r="AF542" s="27"/>
      <c r="AG542" s="27"/>
      <c r="AH542" s="27"/>
    </row>
    <row r="543" spans="6:34" x14ac:dyDescent="0.25">
      <c r="F543" s="4"/>
      <c r="G543" s="30"/>
      <c r="H543" s="30"/>
      <c r="I543" s="30"/>
      <c r="J543" s="27"/>
      <c r="K543" s="24"/>
      <c r="L543" s="30"/>
      <c r="M543" s="24"/>
      <c r="N543" s="30"/>
      <c r="O543" s="27"/>
      <c r="P543" s="27"/>
      <c r="Q543" s="4"/>
      <c r="R543" s="4"/>
      <c r="S543" s="30"/>
      <c r="T543" s="30"/>
      <c r="U543" s="4"/>
      <c r="V543" s="24"/>
      <c r="W543" s="27"/>
      <c r="X543" s="27"/>
      <c r="Y543" s="27"/>
      <c r="Z543" s="4"/>
      <c r="AA543" s="4"/>
      <c r="AB543" s="30"/>
      <c r="AC543" s="30"/>
      <c r="AD543" s="4"/>
      <c r="AE543" s="24"/>
      <c r="AF543" s="27"/>
      <c r="AG543" s="27"/>
      <c r="AH543" s="27"/>
    </row>
    <row r="544" spans="6:34" x14ac:dyDescent="0.25">
      <c r="F544" s="4"/>
      <c r="G544" s="30"/>
      <c r="H544" s="30"/>
      <c r="I544" s="30"/>
      <c r="J544" s="27"/>
      <c r="K544" s="24"/>
      <c r="L544" s="30"/>
      <c r="M544" s="24"/>
      <c r="N544" s="30"/>
      <c r="O544" s="27"/>
      <c r="P544" s="27"/>
      <c r="Q544" s="4"/>
      <c r="R544" s="4"/>
      <c r="S544" s="30"/>
      <c r="T544" s="30"/>
      <c r="U544" s="4"/>
      <c r="V544" s="24"/>
      <c r="W544" s="27"/>
      <c r="X544" s="27"/>
      <c r="Y544" s="27"/>
      <c r="Z544" s="4"/>
      <c r="AA544" s="4"/>
      <c r="AB544" s="30"/>
      <c r="AC544" s="30"/>
      <c r="AD544" s="4"/>
      <c r="AE544" s="24"/>
      <c r="AF544" s="27"/>
      <c r="AG544" s="27"/>
      <c r="AH544" s="27"/>
    </row>
    <row r="545" spans="6:34" x14ac:dyDescent="0.25">
      <c r="F545" s="4"/>
      <c r="G545" s="30"/>
      <c r="H545" s="30"/>
      <c r="I545" s="30"/>
      <c r="J545" s="27"/>
      <c r="K545" s="24"/>
      <c r="L545" s="30"/>
      <c r="M545" s="24"/>
      <c r="N545" s="30"/>
      <c r="O545" s="27"/>
      <c r="P545" s="27"/>
      <c r="Q545" s="4"/>
      <c r="R545" s="4"/>
      <c r="S545" s="30"/>
      <c r="T545" s="30"/>
      <c r="U545" s="4"/>
      <c r="V545" s="24"/>
      <c r="W545" s="27"/>
      <c r="X545" s="27"/>
      <c r="Y545" s="27"/>
      <c r="Z545" s="4"/>
      <c r="AA545" s="4"/>
      <c r="AB545" s="30"/>
      <c r="AC545" s="30"/>
      <c r="AD545" s="4"/>
      <c r="AE545" s="24"/>
      <c r="AF545" s="27"/>
      <c r="AG545" s="27"/>
      <c r="AH545" s="27"/>
    </row>
    <row r="546" spans="6:34" x14ac:dyDescent="0.25">
      <c r="F546" s="4"/>
      <c r="G546" s="30"/>
      <c r="H546" s="30"/>
      <c r="I546" s="30"/>
      <c r="J546" s="27"/>
      <c r="K546" s="24"/>
      <c r="L546" s="30"/>
      <c r="M546" s="24"/>
      <c r="N546" s="30"/>
      <c r="O546" s="27"/>
      <c r="P546" s="27"/>
      <c r="Q546" s="4"/>
      <c r="R546" s="4"/>
      <c r="S546" s="30"/>
      <c r="T546" s="30"/>
      <c r="U546" s="4"/>
      <c r="V546" s="24"/>
      <c r="W546" s="27"/>
      <c r="X546" s="27"/>
      <c r="Y546" s="27"/>
      <c r="Z546" s="4"/>
      <c r="AA546" s="4"/>
      <c r="AB546" s="30"/>
      <c r="AC546" s="30"/>
      <c r="AD546" s="4"/>
      <c r="AE546" s="24"/>
      <c r="AF546" s="27"/>
      <c r="AG546" s="27"/>
      <c r="AH546" s="27"/>
    </row>
    <row r="547" spans="6:34" x14ac:dyDescent="0.25">
      <c r="F547" s="4"/>
      <c r="G547" s="30"/>
      <c r="H547" s="30"/>
      <c r="I547" s="30"/>
      <c r="J547" s="27"/>
      <c r="K547" s="24"/>
      <c r="L547" s="30"/>
      <c r="M547" s="24"/>
      <c r="N547" s="30"/>
      <c r="O547" s="27"/>
      <c r="P547" s="27"/>
      <c r="Q547" s="4"/>
      <c r="R547" s="4"/>
      <c r="S547" s="30"/>
      <c r="T547" s="30"/>
      <c r="U547" s="4"/>
      <c r="V547" s="24"/>
      <c r="W547" s="27"/>
      <c r="X547" s="27"/>
      <c r="Y547" s="27"/>
      <c r="Z547" s="4"/>
      <c r="AA547" s="4"/>
      <c r="AB547" s="30"/>
      <c r="AC547" s="30"/>
      <c r="AD547" s="4"/>
      <c r="AE547" s="24"/>
      <c r="AF547" s="27"/>
      <c r="AG547" s="27"/>
      <c r="AH547" s="27"/>
    </row>
    <row r="548" spans="6:34" x14ac:dyDescent="0.25">
      <c r="F548" s="4"/>
      <c r="G548" s="30"/>
      <c r="H548" s="30"/>
      <c r="I548" s="30"/>
      <c r="J548" s="27"/>
      <c r="K548" s="24"/>
      <c r="L548" s="30"/>
      <c r="M548" s="24"/>
      <c r="N548" s="30"/>
      <c r="O548" s="27"/>
      <c r="P548" s="27"/>
      <c r="Q548" s="4"/>
      <c r="R548" s="4"/>
      <c r="S548" s="30"/>
      <c r="T548" s="30"/>
      <c r="U548" s="4"/>
      <c r="V548" s="24"/>
      <c r="W548" s="27"/>
      <c r="X548" s="27"/>
      <c r="Y548" s="27"/>
      <c r="Z548" s="4"/>
      <c r="AA548" s="4"/>
      <c r="AB548" s="30"/>
      <c r="AC548" s="30"/>
      <c r="AD548" s="4"/>
      <c r="AE548" s="24"/>
      <c r="AF548" s="27"/>
      <c r="AG548" s="27"/>
      <c r="AH548" s="27"/>
    </row>
    <row r="549" spans="6:34" x14ac:dyDescent="0.25">
      <c r="F549" s="4"/>
      <c r="G549" s="30"/>
      <c r="H549" s="30"/>
      <c r="I549" s="30"/>
      <c r="J549" s="27"/>
      <c r="K549" s="24"/>
      <c r="L549" s="30"/>
      <c r="M549" s="24"/>
      <c r="N549" s="30"/>
      <c r="O549" s="27"/>
      <c r="P549" s="27"/>
      <c r="Q549" s="4"/>
      <c r="R549" s="4"/>
      <c r="S549" s="30"/>
      <c r="T549" s="30"/>
      <c r="U549" s="4"/>
      <c r="V549" s="24"/>
      <c r="W549" s="27"/>
      <c r="X549" s="27"/>
      <c r="Y549" s="27"/>
      <c r="Z549" s="4"/>
      <c r="AA549" s="4"/>
      <c r="AB549" s="30"/>
      <c r="AC549" s="30"/>
      <c r="AD549" s="4"/>
      <c r="AE549" s="24"/>
      <c r="AF549" s="27"/>
      <c r="AG549" s="27"/>
      <c r="AH549" s="27"/>
    </row>
    <row r="550" spans="6:34" x14ac:dyDescent="0.25">
      <c r="F550" s="4"/>
      <c r="G550" s="30"/>
      <c r="H550" s="30"/>
      <c r="I550" s="30"/>
      <c r="J550" s="27"/>
      <c r="K550" s="24"/>
      <c r="L550" s="30"/>
      <c r="M550" s="24"/>
      <c r="N550" s="30"/>
      <c r="O550" s="27"/>
      <c r="P550" s="27"/>
      <c r="Q550" s="4"/>
      <c r="R550" s="4"/>
      <c r="S550" s="30"/>
      <c r="T550" s="30"/>
      <c r="U550" s="4"/>
      <c r="V550" s="24"/>
      <c r="W550" s="27"/>
      <c r="X550" s="27"/>
      <c r="Y550" s="27"/>
      <c r="Z550" s="4"/>
      <c r="AA550" s="4"/>
      <c r="AB550" s="30"/>
      <c r="AC550" s="30"/>
      <c r="AD550" s="4"/>
      <c r="AE550" s="24"/>
      <c r="AF550" s="27"/>
      <c r="AG550" s="27"/>
      <c r="AH550" s="27"/>
    </row>
    <row r="551" spans="6:34" x14ac:dyDescent="0.25">
      <c r="F551" s="4"/>
      <c r="G551" s="30"/>
      <c r="H551" s="30"/>
      <c r="I551" s="30"/>
      <c r="J551" s="27"/>
      <c r="K551" s="24"/>
      <c r="L551" s="30"/>
      <c r="M551" s="24"/>
      <c r="N551" s="30"/>
      <c r="O551" s="27"/>
      <c r="P551" s="27"/>
      <c r="Q551" s="4"/>
      <c r="R551" s="4"/>
      <c r="S551" s="30"/>
      <c r="T551" s="30"/>
      <c r="U551" s="4"/>
      <c r="V551" s="24"/>
      <c r="W551" s="27"/>
      <c r="X551" s="27"/>
      <c r="Y551" s="27"/>
      <c r="Z551" s="4"/>
      <c r="AA551" s="4"/>
      <c r="AB551" s="30"/>
      <c r="AC551" s="30"/>
      <c r="AD551" s="4"/>
      <c r="AE551" s="24"/>
      <c r="AF551" s="27"/>
      <c r="AG551" s="27"/>
      <c r="AH551" s="27"/>
    </row>
    <row r="552" spans="6:34" x14ac:dyDescent="0.25">
      <c r="F552" s="4"/>
      <c r="G552" s="30"/>
      <c r="H552" s="30"/>
      <c r="I552" s="30"/>
      <c r="J552" s="27"/>
      <c r="K552" s="24"/>
      <c r="L552" s="30"/>
      <c r="M552" s="24"/>
      <c r="N552" s="30"/>
      <c r="O552" s="27"/>
      <c r="P552" s="27"/>
      <c r="Q552" s="4"/>
      <c r="R552" s="4"/>
      <c r="S552" s="30"/>
      <c r="T552" s="30"/>
      <c r="U552" s="4"/>
      <c r="V552" s="24"/>
      <c r="W552" s="27"/>
      <c r="X552" s="27"/>
      <c r="Y552" s="27"/>
      <c r="Z552" s="4"/>
      <c r="AA552" s="4"/>
      <c r="AB552" s="30"/>
      <c r="AC552" s="30"/>
      <c r="AD552" s="4"/>
      <c r="AE552" s="24"/>
      <c r="AF552" s="27"/>
      <c r="AG552" s="27"/>
      <c r="AH552" s="27"/>
    </row>
    <row r="553" spans="6:34" x14ac:dyDescent="0.25">
      <c r="F553" s="4"/>
      <c r="G553" s="30"/>
      <c r="H553" s="30"/>
      <c r="I553" s="30"/>
      <c r="J553" s="27"/>
      <c r="K553" s="24"/>
      <c r="L553" s="30"/>
      <c r="M553" s="24"/>
      <c r="N553" s="30"/>
      <c r="O553" s="27"/>
      <c r="P553" s="27"/>
      <c r="Q553" s="4"/>
      <c r="R553" s="4"/>
      <c r="S553" s="30"/>
      <c r="T553" s="30"/>
      <c r="U553" s="4"/>
      <c r="V553" s="24"/>
      <c r="W553" s="27"/>
      <c r="X553" s="27"/>
      <c r="Y553" s="27"/>
      <c r="Z553" s="4"/>
      <c r="AA553" s="4"/>
      <c r="AB553" s="30"/>
      <c r="AC553" s="30"/>
      <c r="AD553" s="4"/>
      <c r="AE553" s="24"/>
      <c r="AF553" s="27"/>
      <c r="AG553" s="27"/>
      <c r="AH553" s="27"/>
    </row>
    <row r="554" spans="6:34" x14ac:dyDescent="0.25">
      <c r="F554" s="4"/>
      <c r="G554" s="30"/>
      <c r="H554" s="30"/>
      <c r="I554" s="30"/>
      <c r="J554" s="27"/>
      <c r="K554" s="24"/>
      <c r="L554" s="30"/>
      <c r="M554" s="24"/>
      <c r="N554" s="30"/>
      <c r="O554" s="27"/>
      <c r="P554" s="27"/>
      <c r="Q554" s="4"/>
      <c r="R554" s="4"/>
      <c r="S554" s="30"/>
      <c r="T554" s="30"/>
      <c r="U554" s="4"/>
      <c r="V554" s="24"/>
      <c r="W554" s="27"/>
      <c r="X554" s="27"/>
      <c r="Y554" s="27"/>
      <c r="Z554" s="4"/>
      <c r="AA554" s="4"/>
      <c r="AB554" s="30"/>
      <c r="AC554" s="30"/>
      <c r="AD554" s="4"/>
      <c r="AE554" s="24"/>
      <c r="AF554" s="27"/>
      <c r="AG554" s="27"/>
      <c r="AH554" s="27"/>
    </row>
    <row r="555" spans="6:34" x14ac:dyDescent="0.25">
      <c r="F555" s="4"/>
      <c r="G555" s="30"/>
      <c r="H555" s="30"/>
      <c r="I555" s="30"/>
      <c r="J555" s="27"/>
      <c r="K555" s="24"/>
      <c r="L555" s="30"/>
      <c r="M555" s="24"/>
      <c r="N555" s="30"/>
      <c r="O555" s="27"/>
      <c r="P555" s="27"/>
      <c r="Q555" s="4"/>
      <c r="R555" s="4"/>
      <c r="S555" s="30"/>
      <c r="T555" s="30"/>
      <c r="U555" s="4"/>
      <c r="V555" s="24"/>
      <c r="W555" s="27"/>
      <c r="X555" s="27"/>
      <c r="Y555" s="27"/>
      <c r="Z555" s="4"/>
      <c r="AA555" s="4"/>
      <c r="AB555" s="30"/>
      <c r="AC555" s="30"/>
      <c r="AD555" s="4"/>
      <c r="AE555" s="24"/>
      <c r="AF555" s="27"/>
      <c r="AG555" s="27"/>
      <c r="AH555" s="27"/>
    </row>
    <row r="556" spans="6:34" x14ac:dyDescent="0.25">
      <c r="F556" s="4"/>
      <c r="G556" s="30"/>
      <c r="H556" s="30"/>
      <c r="I556" s="30"/>
      <c r="J556" s="27"/>
      <c r="K556" s="24"/>
      <c r="L556" s="30"/>
      <c r="M556" s="24"/>
      <c r="N556" s="30"/>
      <c r="O556" s="27"/>
      <c r="P556" s="27"/>
      <c r="Q556" s="4"/>
      <c r="R556" s="4"/>
      <c r="S556" s="30"/>
      <c r="T556" s="30"/>
      <c r="U556" s="4"/>
      <c r="V556" s="24"/>
      <c r="W556" s="27"/>
      <c r="X556" s="27"/>
      <c r="Y556" s="27"/>
      <c r="Z556" s="4"/>
      <c r="AA556" s="4"/>
      <c r="AB556" s="30"/>
      <c r="AC556" s="30"/>
      <c r="AD556" s="4"/>
      <c r="AE556" s="24"/>
      <c r="AF556" s="27"/>
      <c r="AG556" s="27"/>
      <c r="AH556" s="27"/>
    </row>
    <row r="557" spans="6:34" x14ac:dyDescent="0.25">
      <c r="F557" s="4"/>
      <c r="G557" s="30"/>
      <c r="H557" s="30"/>
      <c r="I557" s="30"/>
      <c r="J557" s="27"/>
      <c r="K557" s="24"/>
      <c r="L557" s="30"/>
      <c r="M557" s="24"/>
      <c r="N557" s="30"/>
      <c r="O557" s="27"/>
      <c r="P557" s="27"/>
      <c r="Q557" s="4"/>
      <c r="R557" s="4"/>
      <c r="S557" s="30"/>
      <c r="T557" s="30"/>
      <c r="U557" s="4"/>
      <c r="V557" s="24"/>
      <c r="W557" s="27"/>
      <c r="X557" s="27"/>
      <c r="Y557" s="27"/>
      <c r="Z557" s="4"/>
      <c r="AA557" s="4"/>
      <c r="AB557" s="30"/>
      <c r="AC557" s="30"/>
      <c r="AD557" s="4"/>
      <c r="AE557" s="24"/>
      <c r="AF557" s="27"/>
      <c r="AG557" s="27"/>
      <c r="AH557" s="27"/>
    </row>
    <row r="558" spans="6:34" x14ac:dyDescent="0.25">
      <c r="F558" s="4"/>
      <c r="G558" s="30"/>
      <c r="H558" s="30"/>
      <c r="I558" s="30"/>
      <c r="J558" s="27"/>
      <c r="K558" s="24"/>
      <c r="L558" s="30"/>
      <c r="M558" s="24"/>
      <c r="N558" s="30"/>
      <c r="O558" s="27"/>
      <c r="P558" s="27"/>
      <c r="Q558" s="4"/>
      <c r="R558" s="4"/>
      <c r="S558" s="30"/>
      <c r="T558" s="30"/>
      <c r="U558" s="4"/>
      <c r="V558" s="24"/>
      <c r="W558" s="27"/>
      <c r="X558" s="27"/>
      <c r="Y558" s="27"/>
      <c r="Z558" s="4"/>
      <c r="AA558" s="4"/>
      <c r="AB558" s="30"/>
      <c r="AC558" s="30"/>
      <c r="AD558" s="4"/>
      <c r="AE558" s="24"/>
      <c r="AF558" s="27"/>
      <c r="AG558" s="27"/>
      <c r="AH558" s="27"/>
    </row>
    <row r="559" spans="6:34" x14ac:dyDescent="0.25">
      <c r="F559" s="4"/>
      <c r="G559" s="30"/>
      <c r="H559" s="30"/>
      <c r="I559" s="30"/>
      <c r="J559" s="27"/>
      <c r="K559" s="24"/>
      <c r="L559" s="30"/>
      <c r="M559" s="24"/>
      <c r="N559" s="30"/>
      <c r="O559" s="27"/>
      <c r="P559" s="27"/>
      <c r="Q559" s="4"/>
      <c r="R559" s="4"/>
      <c r="S559" s="30"/>
      <c r="T559" s="30"/>
      <c r="U559" s="4"/>
      <c r="V559" s="24"/>
      <c r="W559" s="27"/>
      <c r="X559" s="27"/>
      <c r="Y559" s="27"/>
      <c r="Z559" s="4"/>
      <c r="AA559" s="4"/>
      <c r="AB559" s="30"/>
      <c r="AC559" s="30"/>
      <c r="AD559" s="4"/>
      <c r="AE559" s="24"/>
      <c r="AF559" s="27"/>
      <c r="AG559" s="27"/>
      <c r="AH559" s="27"/>
    </row>
    <row r="560" spans="6:34" x14ac:dyDescent="0.25">
      <c r="F560" s="4"/>
      <c r="G560" s="30"/>
      <c r="H560" s="30"/>
      <c r="I560" s="30"/>
      <c r="J560" s="27"/>
      <c r="K560" s="24"/>
      <c r="L560" s="30"/>
      <c r="M560" s="24"/>
      <c r="N560" s="30"/>
      <c r="O560" s="27"/>
      <c r="P560" s="27"/>
      <c r="Q560" s="4"/>
      <c r="R560" s="4"/>
      <c r="S560" s="30"/>
      <c r="T560" s="30"/>
      <c r="U560" s="4"/>
      <c r="V560" s="24"/>
      <c r="W560" s="27"/>
      <c r="X560" s="27"/>
      <c r="Y560" s="27"/>
      <c r="Z560" s="4"/>
      <c r="AA560" s="4"/>
      <c r="AB560" s="30"/>
      <c r="AC560" s="30"/>
      <c r="AD560" s="4"/>
      <c r="AE560" s="24"/>
      <c r="AF560" s="27"/>
      <c r="AG560" s="27"/>
      <c r="AH560" s="27"/>
    </row>
    <row r="561" spans="6:34" x14ac:dyDescent="0.25">
      <c r="F561" s="4"/>
      <c r="G561" s="30"/>
      <c r="H561" s="30"/>
      <c r="I561" s="30"/>
      <c r="J561" s="27"/>
      <c r="K561" s="24"/>
      <c r="L561" s="30"/>
      <c r="M561" s="24"/>
      <c r="N561" s="30"/>
      <c r="O561" s="27"/>
      <c r="P561" s="27"/>
      <c r="Q561" s="4"/>
      <c r="R561" s="4"/>
      <c r="S561" s="30"/>
      <c r="T561" s="30"/>
      <c r="U561" s="4"/>
      <c r="V561" s="24"/>
      <c r="W561" s="27"/>
      <c r="X561" s="27"/>
      <c r="Y561" s="27"/>
      <c r="Z561" s="4"/>
      <c r="AA561" s="4"/>
      <c r="AB561" s="30"/>
      <c r="AC561" s="30"/>
      <c r="AD561" s="4"/>
      <c r="AE561" s="24"/>
      <c r="AF561" s="27"/>
      <c r="AG561" s="27"/>
      <c r="AH561" s="27"/>
    </row>
    <row r="562" spans="6:34" x14ac:dyDescent="0.25">
      <c r="F562" s="4"/>
      <c r="G562" s="30"/>
      <c r="H562" s="30"/>
      <c r="I562" s="30"/>
      <c r="J562" s="27"/>
      <c r="K562" s="24"/>
      <c r="L562" s="30"/>
      <c r="M562" s="24"/>
      <c r="N562" s="30"/>
      <c r="O562" s="27"/>
      <c r="P562" s="27"/>
      <c r="Q562" s="4"/>
      <c r="R562" s="4"/>
      <c r="S562" s="30"/>
      <c r="T562" s="30"/>
      <c r="U562" s="4"/>
      <c r="V562" s="24"/>
      <c r="W562" s="27"/>
      <c r="X562" s="27"/>
      <c r="Y562" s="27"/>
      <c r="Z562" s="4"/>
      <c r="AA562" s="4"/>
      <c r="AB562" s="30"/>
      <c r="AC562" s="30"/>
      <c r="AD562" s="4"/>
      <c r="AE562" s="24"/>
      <c r="AF562" s="27"/>
      <c r="AG562" s="27"/>
      <c r="AH562" s="27"/>
    </row>
    <row r="563" spans="6:34" x14ac:dyDescent="0.25">
      <c r="F563" s="4"/>
      <c r="G563" s="30"/>
      <c r="H563" s="30"/>
      <c r="I563" s="30"/>
      <c r="J563" s="27"/>
      <c r="K563" s="24"/>
      <c r="L563" s="30"/>
      <c r="M563" s="24"/>
      <c r="N563" s="30"/>
      <c r="O563" s="27"/>
      <c r="P563" s="27"/>
      <c r="Q563" s="4"/>
      <c r="R563" s="4"/>
      <c r="S563" s="30"/>
      <c r="T563" s="30"/>
      <c r="U563" s="4"/>
      <c r="V563" s="24"/>
      <c r="W563" s="27"/>
      <c r="X563" s="27"/>
      <c r="Y563" s="27"/>
      <c r="Z563" s="4"/>
      <c r="AA563" s="4"/>
      <c r="AB563" s="30"/>
      <c r="AC563" s="30"/>
      <c r="AD563" s="4"/>
      <c r="AE563" s="24"/>
      <c r="AF563" s="27"/>
      <c r="AG563" s="27"/>
      <c r="AH563" s="27"/>
    </row>
    <row r="564" spans="6:34" x14ac:dyDescent="0.25">
      <c r="F564" s="4"/>
      <c r="G564" s="30"/>
      <c r="H564" s="30"/>
      <c r="I564" s="30"/>
      <c r="J564" s="27"/>
      <c r="K564" s="24"/>
      <c r="L564" s="30"/>
      <c r="M564" s="24"/>
      <c r="N564" s="30"/>
      <c r="O564" s="27"/>
      <c r="P564" s="27"/>
      <c r="Q564" s="4"/>
      <c r="R564" s="4"/>
      <c r="S564" s="30"/>
      <c r="T564" s="30"/>
      <c r="U564" s="4"/>
      <c r="V564" s="24"/>
      <c r="W564" s="27"/>
      <c r="X564" s="27"/>
      <c r="Y564" s="27"/>
      <c r="Z564" s="4"/>
      <c r="AA564" s="4"/>
      <c r="AB564" s="30"/>
      <c r="AC564" s="30"/>
      <c r="AD564" s="4"/>
      <c r="AE564" s="24"/>
      <c r="AF564" s="27"/>
      <c r="AG564" s="27"/>
      <c r="AH564" s="27"/>
    </row>
    <row r="565" spans="6:34" x14ac:dyDescent="0.25">
      <c r="F565" s="4"/>
      <c r="G565" s="30"/>
      <c r="H565" s="30"/>
      <c r="I565" s="30"/>
      <c r="J565" s="27"/>
      <c r="K565" s="24"/>
      <c r="L565" s="30"/>
      <c r="M565" s="24"/>
      <c r="N565" s="30"/>
      <c r="O565" s="27"/>
      <c r="P565" s="27"/>
      <c r="Q565" s="4"/>
      <c r="R565" s="4"/>
      <c r="S565" s="30"/>
      <c r="T565" s="30"/>
      <c r="U565" s="4"/>
      <c r="V565" s="24"/>
      <c r="W565" s="27"/>
      <c r="X565" s="27"/>
      <c r="Y565" s="27"/>
      <c r="Z565" s="4"/>
      <c r="AA565" s="4"/>
      <c r="AB565" s="30"/>
      <c r="AC565" s="30"/>
      <c r="AD565" s="4"/>
      <c r="AE565" s="24"/>
      <c r="AF565" s="27"/>
      <c r="AG565" s="27"/>
      <c r="AH565" s="27"/>
    </row>
    <row r="566" spans="6:34" x14ac:dyDescent="0.25">
      <c r="F566" s="4"/>
      <c r="G566" s="30"/>
      <c r="H566" s="30"/>
      <c r="I566" s="30"/>
      <c r="J566" s="27"/>
      <c r="K566" s="24"/>
      <c r="L566" s="30"/>
      <c r="M566" s="24"/>
      <c r="N566" s="30"/>
      <c r="O566" s="27"/>
      <c r="P566" s="27"/>
      <c r="Q566" s="4"/>
      <c r="R566" s="4"/>
      <c r="S566" s="30"/>
      <c r="T566" s="30"/>
      <c r="U566" s="4"/>
      <c r="V566" s="24"/>
      <c r="W566" s="27"/>
      <c r="X566" s="27"/>
      <c r="Y566" s="27"/>
      <c r="Z566" s="4"/>
      <c r="AA566" s="4"/>
      <c r="AB566" s="30"/>
      <c r="AC566" s="30"/>
      <c r="AD566" s="4"/>
      <c r="AE566" s="24"/>
      <c r="AF566" s="27"/>
      <c r="AG566" s="27"/>
      <c r="AH566" s="27"/>
    </row>
    <row r="567" spans="6:34" x14ac:dyDescent="0.25">
      <c r="F567" s="4"/>
      <c r="G567" s="30"/>
      <c r="H567" s="30"/>
      <c r="I567" s="30"/>
      <c r="J567" s="27"/>
      <c r="K567" s="24"/>
      <c r="L567" s="30"/>
      <c r="M567" s="24"/>
      <c r="N567" s="30"/>
      <c r="O567" s="27"/>
      <c r="P567" s="27"/>
      <c r="Q567" s="4"/>
      <c r="R567" s="4"/>
      <c r="S567" s="30"/>
      <c r="T567" s="30"/>
      <c r="U567" s="4"/>
      <c r="V567" s="24"/>
      <c r="W567" s="27"/>
      <c r="X567" s="27"/>
      <c r="Y567" s="27"/>
      <c r="Z567" s="4"/>
      <c r="AA567" s="4"/>
      <c r="AB567" s="30"/>
      <c r="AC567" s="30"/>
      <c r="AD567" s="4"/>
      <c r="AE567" s="24"/>
      <c r="AF567" s="27"/>
      <c r="AG567" s="27"/>
      <c r="AH567" s="27"/>
    </row>
    <row r="568" spans="6:34" x14ac:dyDescent="0.25">
      <c r="F568" s="4"/>
      <c r="G568" s="30"/>
      <c r="H568" s="30"/>
      <c r="I568" s="30"/>
      <c r="J568" s="27"/>
      <c r="K568" s="24"/>
      <c r="L568" s="30"/>
      <c r="M568" s="24"/>
      <c r="N568" s="30"/>
      <c r="O568" s="27"/>
      <c r="P568" s="27"/>
      <c r="Q568" s="4"/>
      <c r="R568" s="4"/>
      <c r="S568" s="30"/>
      <c r="T568" s="30"/>
      <c r="U568" s="4"/>
      <c r="V568" s="24"/>
      <c r="W568" s="27"/>
      <c r="X568" s="27"/>
      <c r="Y568" s="27"/>
      <c r="Z568" s="4"/>
      <c r="AA568" s="4"/>
      <c r="AB568" s="30"/>
      <c r="AC568" s="30"/>
      <c r="AD568" s="4"/>
      <c r="AE568" s="24"/>
      <c r="AF568" s="27"/>
      <c r="AG568" s="27"/>
      <c r="AH568" s="27"/>
    </row>
    <row r="569" spans="6:34" x14ac:dyDescent="0.25">
      <c r="F569" s="4"/>
      <c r="G569" s="30"/>
      <c r="H569" s="30"/>
      <c r="I569" s="30"/>
      <c r="J569" s="27"/>
      <c r="K569" s="24"/>
      <c r="L569" s="30"/>
      <c r="M569" s="24"/>
      <c r="N569" s="30"/>
      <c r="O569" s="27"/>
      <c r="P569" s="27"/>
      <c r="Q569" s="4"/>
      <c r="R569" s="4"/>
      <c r="S569" s="30"/>
      <c r="T569" s="30"/>
      <c r="U569" s="4"/>
      <c r="V569" s="24"/>
      <c r="W569" s="27"/>
      <c r="X569" s="27"/>
      <c r="Y569" s="27"/>
      <c r="Z569" s="4"/>
      <c r="AA569" s="4"/>
      <c r="AB569" s="30"/>
      <c r="AC569" s="30"/>
      <c r="AD569" s="4"/>
      <c r="AE569" s="24"/>
      <c r="AF569" s="27"/>
      <c r="AG569" s="27"/>
      <c r="AH569" s="27"/>
    </row>
    <row r="570" spans="6:34" x14ac:dyDescent="0.25">
      <c r="F570" s="4"/>
      <c r="G570" s="30"/>
      <c r="H570" s="30"/>
      <c r="I570" s="30"/>
      <c r="J570" s="27"/>
      <c r="K570" s="24"/>
      <c r="L570" s="30"/>
      <c r="M570" s="24"/>
      <c r="N570" s="30"/>
      <c r="O570" s="27"/>
      <c r="P570" s="27"/>
      <c r="Q570" s="4"/>
      <c r="R570" s="4"/>
      <c r="S570" s="30"/>
      <c r="T570" s="30"/>
      <c r="U570" s="4"/>
      <c r="V570" s="24"/>
      <c r="W570" s="27"/>
      <c r="X570" s="27"/>
      <c r="Y570" s="27"/>
      <c r="Z570" s="4"/>
      <c r="AA570" s="4"/>
      <c r="AB570" s="30"/>
      <c r="AC570" s="30"/>
      <c r="AD570" s="4"/>
      <c r="AE570" s="24"/>
      <c r="AF570" s="27"/>
      <c r="AG570" s="27"/>
      <c r="AH570" s="27"/>
    </row>
    <row r="571" spans="6:34" x14ac:dyDescent="0.25">
      <c r="F571" s="4"/>
      <c r="G571" s="30"/>
      <c r="H571" s="30"/>
      <c r="I571" s="30"/>
      <c r="J571" s="27"/>
      <c r="K571" s="24"/>
      <c r="L571" s="30"/>
      <c r="M571" s="24"/>
      <c r="N571" s="30"/>
      <c r="O571" s="27"/>
      <c r="P571" s="27"/>
      <c r="Q571" s="4"/>
      <c r="R571" s="4"/>
      <c r="S571" s="30"/>
      <c r="T571" s="30"/>
      <c r="U571" s="4"/>
      <c r="V571" s="24"/>
      <c r="W571" s="27"/>
      <c r="X571" s="27"/>
      <c r="Y571" s="27"/>
      <c r="Z571" s="4"/>
      <c r="AA571" s="4"/>
      <c r="AB571" s="30"/>
      <c r="AC571" s="30"/>
      <c r="AD571" s="4"/>
      <c r="AE571" s="24"/>
      <c r="AF571" s="27"/>
      <c r="AG571" s="27"/>
      <c r="AH571" s="27"/>
    </row>
    <row r="572" spans="6:34" x14ac:dyDescent="0.25">
      <c r="F572" s="4"/>
      <c r="G572" s="30"/>
      <c r="H572" s="30"/>
      <c r="I572" s="30"/>
      <c r="J572" s="27"/>
      <c r="K572" s="24"/>
      <c r="L572" s="30"/>
      <c r="M572" s="24"/>
      <c r="N572" s="30"/>
      <c r="O572" s="27"/>
      <c r="P572" s="27"/>
      <c r="Q572" s="4"/>
      <c r="R572" s="4"/>
      <c r="S572" s="30"/>
      <c r="T572" s="30"/>
      <c r="U572" s="4"/>
      <c r="V572" s="24"/>
      <c r="W572" s="27"/>
      <c r="X572" s="27"/>
      <c r="Y572" s="27"/>
      <c r="Z572" s="4"/>
      <c r="AA572" s="4"/>
      <c r="AB572" s="30"/>
      <c r="AC572" s="30"/>
      <c r="AD572" s="4"/>
      <c r="AE572" s="24"/>
      <c r="AF572" s="27"/>
      <c r="AG572" s="27"/>
      <c r="AH572" s="27"/>
    </row>
    <row r="573" spans="6:34" x14ac:dyDescent="0.25">
      <c r="F573" s="4"/>
      <c r="G573" s="30"/>
      <c r="H573" s="30"/>
      <c r="I573" s="30"/>
      <c r="J573" s="27"/>
      <c r="K573" s="24"/>
      <c r="L573" s="30"/>
      <c r="M573" s="24"/>
      <c r="N573" s="30"/>
      <c r="O573" s="27"/>
      <c r="P573" s="27"/>
      <c r="Q573" s="4"/>
      <c r="R573" s="4"/>
      <c r="S573" s="30"/>
      <c r="T573" s="30"/>
      <c r="U573" s="4"/>
      <c r="V573" s="24"/>
      <c r="W573" s="27"/>
      <c r="X573" s="27"/>
      <c r="Y573" s="27"/>
      <c r="Z573" s="4"/>
      <c r="AA573" s="4"/>
      <c r="AB573" s="30"/>
      <c r="AC573" s="30"/>
      <c r="AD573" s="4"/>
      <c r="AE573" s="24"/>
      <c r="AF573" s="27"/>
      <c r="AG573" s="27"/>
      <c r="AH573" s="27"/>
    </row>
    <row r="574" spans="6:34" x14ac:dyDescent="0.25">
      <c r="F574" s="4"/>
      <c r="G574" s="30"/>
      <c r="H574" s="30"/>
      <c r="I574" s="30"/>
      <c r="J574" s="27"/>
      <c r="K574" s="24"/>
      <c r="L574" s="30"/>
      <c r="M574" s="24"/>
      <c r="N574" s="30"/>
      <c r="O574" s="27"/>
      <c r="P574" s="27"/>
      <c r="Q574" s="4"/>
      <c r="R574" s="4"/>
      <c r="S574" s="30"/>
      <c r="T574" s="30"/>
      <c r="U574" s="4"/>
      <c r="V574" s="24"/>
      <c r="W574" s="27"/>
      <c r="X574" s="27"/>
      <c r="Y574" s="27"/>
      <c r="Z574" s="4"/>
      <c r="AA574" s="4"/>
      <c r="AB574" s="30"/>
      <c r="AC574" s="30"/>
      <c r="AD574" s="4"/>
      <c r="AE574" s="24"/>
      <c r="AF574" s="27"/>
      <c r="AG574" s="27"/>
      <c r="AH574" s="27"/>
    </row>
    <row r="575" spans="6:34" x14ac:dyDescent="0.25">
      <c r="F575" s="4"/>
      <c r="G575" s="30"/>
      <c r="H575" s="30"/>
      <c r="I575" s="30"/>
      <c r="J575" s="27"/>
      <c r="K575" s="24"/>
      <c r="L575" s="30"/>
      <c r="M575" s="24"/>
      <c r="N575" s="30"/>
      <c r="O575" s="27"/>
      <c r="P575" s="27"/>
      <c r="Q575" s="4"/>
      <c r="R575" s="4"/>
      <c r="S575" s="30"/>
      <c r="T575" s="30"/>
      <c r="U575" s="4"/>
      <c r="V575" s="24"/>
      <c r="W575" s="27"/>
      <c r="X575" s="27"/>
      <c r="Y575" s="27"/>
      <c r="Z575" s="4"/>
      <c r="AA575" s="4"/>
      <c r="AB575" s="30"/>
      <c r="AC575" s="30"/>
      <c r="AD575" s="4"/>
      <c r="AE575" s="24"/>
      <c r="AF575" s="27"/>
      <c r="AG575" s="27"/>
      <c r="AH575" s="27"/>
    </row>
    <row r="576" spans="6:34" x14ac:dyDescent="0.25">
      <c r="F576" s="4"/>
      <c r="G576" s="30"/>
      <c r="H576" s="30"/>
      <c r="I576" s="30"/>
      <c r="J576" s="27"/>
      <c r="K576" s="24"/>
      <c r="L576" s="30"/>
      <c r="M576" s="24"/>
      <c r="N576" s="30"/>
      <c r="O576" s="27"/>
      <c r="P576" s="27"/>
      <c r="Q576" s="4"/>
      <c r="R576" s="4"/>
      <c r="S576" s="30"/>
      <c r="T576" s="30"/>
      <c r="U576" s="4"/>
      <c r="V576" s="24"/>
      <c r="W576" s="27"/>
      <c r="X576" s="27"/>
      <c r="Y576" s="27"/>
      <c r="Z576" s="4"/>
      <c r="AA576" s="4"/>
      <c r="AB576" s="30"/>
      <c r="AC576" s="30"/>
      <c r="AD576" s="4"/>
      <c r="AE576" s="24"/>
      <c r="AF576" s="27"/>
      <c r="AG576" s="27"/>
      <c r="AH576" s="27"/>
    </row>
    <row r="577" spans="6:34" x14ac:dyDescent="0.25">
      <c r="F577" s="4"/>
      <c r="G577" s="30"/>
      <c r="H577" s="30"/>
      <c r="I577" s="30"/>
      <c r="J577" s="27"/>
      <c r="K577" s="24"/>
      <c r="L577" s="30"/>
      <c r="M577" s="24"/>
      <c r="N577" s="30"/>
      <c r="O577" s="27"/>
      <c r="P577" s="27"/>
      <c r="Q577" s="4"/>
      <c r="R577" s="4"/>
      <c r="S577" s="30"/>
      <c r="T577" s="30"/>
      <c r="U577" s="4"/>
      <c r="V577" s="24"/>
      <c r="W577" s="27"/>
      <c r="X577" s="27"/>
      <c r="Y577" s="27"/>
      <c r="Z577" s="4"/>
      <c r="AA577" s="4"/>
      <c r="AB577" s="30"/>
      <c r="AC577" s="30"/>
      <c r="AD577" s="4"/>
      <c r="AE577" s="24"/>
      <c r="AF577" s="27"/>
      <c r="AG577" s="27"/>
      <c r="AH577" s="27"/>
    </row>
    <row r="578" spans="6:34" x14ac:dyDescent="0.25">
      <c r="F578" s="4"/>
      <c r="G578" s="30"/>
      <c r="H578" s="30"/>
      <c r="I578" s="30"/>
      <c r="J578" s="27"/>
      <c r="K578" s="24"/>
      <c r="L578" s="30"/>
      <c r="M578" s="24"/>
      <c r="N578" s="30"/>
      <c r="O578" s="27"/>
      <c r="P578" s="27"/>
      <c r="Q578" s="4"/>
      <c r="R578" s="4"/>
      <c r="S578" s="30"/>
      <c r="T578" s="30"/>
      <c r="U578" s="4"/>
      <c r="V578" s="24"/>
      <c r="W578" s="27"/>
      <c r="X578" s="27"/>
      <c r="Y578" s="27"/>
      <c r="Z578" s="4"/>
      <c r="AA578" s="4"/>
      <c r="AB578" s="30"/>
      <c r="AC578" s="30"/>
      <c r="AD578" s="4"/>
      <c r="AE578" s="24"/>
      <c r="AF578" s="27"/>
      <c r="AG578" s="27"/>
      <c r="AH578" s="27"/>
    </row>
    <row r="579" spans="6:34" x14ac:dyDescent="0.25">
      <c r="F579" s="4"/>
      <c r="G579" s="30"/>
      <c r="H579" s="30"/>
      <c r="I579" s="30"/>
      <c r="J579" s="27"/>
      <c r="K579" s="24"/>
      <c r="L579" s="30"/>
      <c r="M579" s="24"/>
      <c r="N579" s="30"/>
      <c r="O579" s="27"/>
      <c r="P579" s="27"/>
      <c r="Q579" s="4"/>
      <c r="R579" s="4"/>
      <c r="S579" s="30"/>
      <c r="T579" s="30"/>
      <c r="U579" s="4"/>
      <c r="V579" s="24"/>
      <c r="W579" s="27"/>
      <c r="X579" s="27"/>
      <c r="Y579" s="27"/>
      <c r="Z579" s="4"/>
      <c r="AA579" s="4"/>
      <c r="AB579" s="30"/>
      <c r="AC579" s="30"/>
      <c r="AD579" s="4"/>
      <c r="AE579" s="24"/>
      <c r="AF579" s="27"/>
      <c r="AG579" s="27"/>
      <c r="AH579" s="27"/>
    </row>
    <row r="580" spans="6:34" x14ac:dyDescent="0.25">
      <c r="F580" s="4"/>
      <c r="G580" s="30"/>
      <c r="H580" s="30"/>
      <c r="I580" s="30"/>
      <c r="J580" s="27"/>
      <c r="K580" s="24"/>
      <c r="L580" s="30"/>
      <c r="M580" s="24"/>
      <c r="N580" s="30"/>
      <c r="O580" s="27"/>
      <c r="P580" s="27"/>
      <c r="Q580" s="4"/>
      <c r="R580" s="4"/>
      <c r="S580" s="30"/>
      <c r="T580" s="30"/>
      <c r="U580" s="4"/>
      <c r="V580" s="24"/>
      <c r="W580" s="27"/>
      <c r="X580" s="27"/>
      <c r="Y580" s="27"/>
      <c r="Z580" s="4"/>
      <c r="AA580" s="4"/>
      <c r="AB580" s="30"/>
      <c r="AC580" s="30"/>
      <c r="AD580" s="4"/>
      <c r="AE580" s="24"/>
      <c r="AF580" s="27"/>
      <c r="AG580" s="27"/>
      <c r="AH580" s="27"/>
    </row>
    <row r="581" spans="6:34" x14ac:dyDescent="0.25">
      <c r="F581" s="4"/>
      <c r="G581" s="30"/>
      <c r="H581" s="30"/>
      <c r="I581" s="30"/>
      <c r="J581" s="27"/>
      <c r="K581" s="24"/>
      <c r="L581" s="30"/>
      <c r="M581" s="24"/>
      <c r="N581" s="30"/>
      <c r="O581" s="27"/>
      <c r="P581" s="27"/>
      <c r="Q581" s="4"/>
      <c r="R581" s="4"/>
      <c r="S581" s="30"/>
      <c r="T581" s="30"/>
      <c r="U581" s="4"/>
      <c r="V581" s="24"/>
      <c r="W581" s="27"/>
      <c r="X581" s="27"/>
      <c r="Y581" s="27"/>
      <c r="Z581" s="4"/>
      <c r="AA581" s="4"/>
      <c r="AB581" s="30"/>
      <c r="AC581" s="30"/>
      <c r="AD581" s="4"/>
      <c r="AE581" s="24"/>
      <c r="AF581" s="27"/>
      <c r="AG581" s="27"/>
      <c r="AH581" s="27"/>
    </row>
    <row r="582" spans="6:34" x14ac:dyDescent="0.25">
      <c r="F582" s="4"/>
      <c r="G582" s="30"/>
      <c r="H582" s="30"/>
      <c r="I582" s="30"/>
      <c r="J582" s="27"/>
      <c r="K582" s="24"/>
      <c r="L582" s="30"/>
      <c r="M582" s="24"/>
      <c r="N582" s="30"/>
      <c r="O582" s="27"/>
      <c r="P582" s="27"/>
      <c r="Q582" s="4"/>
      <c r="R582" s="4"/>
      <c r="S582" s="30"/>
      <c r="T582" s="30"/>
      <c r="U582" s="4"/>
      <c r="V582" s="24"/>
      <c r="W582" s="27"/>
      <c r="X582" s="27"/>
      <c r="Y582" s="27"/>
      <c r="Z582" s="4"/>
      <c r="AA582" s="4"/>
      <c r="AB582" s="30"/>
      <c r="AC582" s="30"/>
      <c r="AD582" s="4"/>
      <c r="AE582" s="24"/>
      <c r="AF582" s="27"/>
      <c r="AG582" s="27"/>
      <c r="AH582" s="27"/>
    </row>
    <row r="583" spans="6:34" x14ac:dyDescent="0.25">
      <c r="F583" s="4"/>
      <c r="G583" s="30"/>
      <c r="H583" s="30"/>
      <c r="I583" s="30"/>
      <c r="J583" s="27"/>
      <c r="K583" s="24"/>
      <c r="L583" s="30"/>
      <c r="M583" s="24"/>
      <c r="N583" s="30"/>
      <c r="O583" s="27"/>
      <c r="P583" s="27"/>
      <c r="Q583" s="4"/>
      <c r="R583" s="4"/>
      <c r="S583" s="30"/>
      <c r="T583" s="30"/>
      <c r="U583" s="4"/>
      <c r="V583" s="24"/>
      <c r="W583" s="27"/>
      <c r="X583" s="27"/>
      <c r="Y583" s="27"/>
      <c r="Z583" s="4"/>
      <c r="AA583" s="4"/>
      <c r="AB583" s="30"/>
      <c r="AC583" s="30"/>
      <c r="AD583" s="4"/>
      <c r="AE583" s="24"/>
      <c r="AF583" s="27"/>
      <c r="AG583" s="27"/>
      <c r="AH583" s="27"/>
    </row>
    <row r="584" spans="6:34" x14ac:dyDescent="0.25">
      <c r="F584" s="4"/>
      <c r="G584" s="30"/>
      <c r="H584" s="30"/>
      <c r="I584" s="30"/>
      <c r="J584" s="27"/>
      <c r="K584" s="24"/>
      <c r="L584" s="30"/>
      <c r="M584" s="24"/>
      <c r="N584" s="30"/>
      <c r="O584" s="27"/>
      <c r="P584" s="27"/>
      <c r="Q584" s="4"/>
      <c r="R584" s="4"/>
      <c r="S584" s="30"/>
      <c r="T584" s="30"/>
      <c r="U584" s="4"/>
      <c r="V584" s="24"/>
      <c r="W584" s="27"/>
      <c r="X584" s="27"/>
      <c r="Y584" s="27"/>
      <c r="Z584" s="4"/>
      <c r="AA584" s="4"/>
      <c r="AB584" s="30"/>
      <c r="AC584" s="30"/>
      <c r="AD584" s="4"/>
      <c r="AE584" s="24"/>
      <c r="AF584" s="27"/>
      <c r="AG584" s="27"/>
      <c r="AH584" s="27"/>
    </row>
    <row r="585" spans="6:34" x14ac:dyDescent="0.25">
      <c r="F585" s="4"/>
      <c r="G585" s="30"/>
      <c r="H585" s="30"/>
      <c r="I585" s="30"/>
      <c r="J585" s="27"/>
      <c r="K585" s="24"/>
      <c r="L585" s="30"/>
      <c r="M585" s="24"/>
      <c r="N585" s="30"/>
      <c r="O585" s="27"/>
      <c r="P585" s="27"/>
      <c r="Q585" s="4"/>
      <c r="R585" s="4"/>
      <c r="S585" s="30"/>
      <c r="T585" s="30"/>
      <c r="U585" s="4"/>
      <c r="V585" s="24"/>
      <c r="W585" s="27"/>
      <c r="X585" s="27"/>
      <c r="Y585" s="27"/>
      <c r="Z585" s="4"/>
      <c r="AA585" s="4"/>
      <c r="AB585" s="30"/>
      <c r="AC585" s="30"/>
      <c r="AD585" s="4"/>
      <c r="AE585" s="24"/>
      <c r="AF585" s="27"/>
      <c r="AG585" s="27"/>
      <c r="AH585" s="27"/>
    </row>
    <row r="586" spans="6:34" x14ac:dyDescent="0.25">
      <c r="F586" s="4"/>
      <c r="G586" s="30"/>
      <c r="H586" s="30"/>
      <c r="I586" s="30"/>
      <c r="J586" s="27"/>
      <c r="K586" s="24"/>
      <c r="L586" s="30"/>
      <c r="M586" s="24"/>
      <c r="N586" s="30"/>
      <c r="O586" s="27"/>
      <c r="P586" s="27"/>
      <c r="Q586" s="4"/>
      <c r="R586" s="4"/>
      <c r="S586" s="30"/>
      <c r="T586" s="30"/>
      <c r="U586" s="4"/>
      <c r="V586" s="24"/>
      <c r="W586" s="27"/>
      <c r="X586" s="27"/>
      <c r="Y586" s="27"/>
      <c r="Z586" s="4"/>
      <c r="AA586" s="4"/>
      <c r="AB586" s="30"/>
      <c r="AC586" s="30"/>
      <c r="AD586" s="4"/>
      <c r="AE586" s="24"/>
      <c r="AF586" s="27"/>
      <c r="AG586" s="27"/>
      <c r="AH586" s="27"/>
    </row>
    <row r="587" spans="6:34" x14ac:dyDescent="0.25">
      <c r="F587" s="4"/>
      <c r="G587" s="30"/>
      <c r="H587" s="30"/>
      <c r="I587" s="30"/>
      <c r="J587" s="27"/>
      <c r="K587" s="24"/>
      <c r="L587" s="30"/>
      <c r="M587" s="24"/>
      <c r="N587" s="30"/>
      <c r="O587" s="27"/>
      <c r="P587" s="27"/>
      <c r="Q587" s="4"/>
      <c r="R587" s="4"/>
      <c r="S587" s="30"/>
      <c r="T587" s="30"/>
      <c r="U587" s="4"/>
      <c r="V587" s="24"/>
      <c r="W587" s="27"/>
      <c r="X587" s="27"/>
      <c r="Y587" s="27"/>
      <c r="Z587" s="4"/>
      <c r="AA587" s="4"/>
      <c r="AB587" s="30"/>
      <c r="AC587" s="30"/>
      <c r="AD587" s="4"/>
      <c r="AE587" s="24"/>
      <c r="AF587" s="27"/>
      <c r="AG587" s="27"/>
      <c r="AH587" s="27"/>
    </row>
    <row r="588" spans="6:34" x14ac:dyDescent="0.25">
      <c r="F588" s="4"/>
      <c r="G588" s="30"/>
      <c r="H588" s="30"/>
      <c r="I588" s="30"/>
      <c r="J588" s="27"/>
      <c r="K588" s="24"/>
      <c r="L588" s="30"/>
      <c r="M588" s="24"/>
      <c r="N588" s="30"/>
      <c r="O588" s="27"/>
      <c r="P588" s="27"/>
      <c r="Q588" s="4"/>
      <c r="R588" s="4"/>
      <c r="S588" s="30"/>
      <c r="T588" s="30"/>
      <c r="U588" s="4"/>
      <c r="V588" s="24"/>
      <c r="W588" s="27"/>
      <c r="X588" s="27"/>
      <c r="Y588" s="27"/>
      <c r="Z588" s="4"/>
      <c r="AA588" s="4"/>
      <c r="AB588" s="30"/>
      <c r="AC588" s="30"/>
      <c r="AD588" s="4"/>
      <c r="AE588" s="24"/>
      <c r="AF588" s="27"/>
      <c r="AG588" s="27"/>
      <c r="AH588" s="27"/>
    </row>
    <row r="589" spans="6:34" x14ac:dyDescent="0.25">
      <c r="F589" s="4"/>
      <c r="G589" s="30"/>
      <c r="H589" s="30"/>
      <c r="I589" s="30"/>
      <c r="J589" s="27"/>
      <c r="K589" s="24"/>
      <c r="L589" s="30"/>
      <c r="M589" s="24"/>
      <c r="N589" s="30"/>
      <c r="O589" s="27"/>
      <c r="P589" s="27"/>
      <c r="Q589" s="4"/>
      <c r="R589" s="4"/>
      <c r="S589" s="30"/>
      <c r="T589" s="30"/>
      <c r="U589" s="4"/>
      <c r="V589" s="24"/>
      <c r="W589" s="27"/>
      <c r="X589" s="27"/>
      <c r="Y589" s="27"/>
      <c r="Z589" s="4"/>
      <c r="AA589" s="4"/>
      <c r="AB589" s="30"/>
      <c r="AC589" s="30"/>
      <c r="AD589" s="4"/>
      <c r="AE589" s="24"/>
      <c r="AF589" s="27"/>
      <c r="AG589" s="27"/>
      <c r="AH589" s="27"/>
    </row>
    <row r="590" spans="6:34" x14ac:dyDescent="0.25">
      <c r="F590" s="4"/>
      <c r="G590" s="30"/>
      <c r="H590" s="30"/>
      <c r="I590" s="30"/>
      <c r="J590" s="27"/>
      <c r="K590" s="24"/>
      <c r="L590" s="30"/>
      <c r="M590" s="24"/>
      <c r="N590" s="30"/>
      <c r="O590" s="27"/>
      <c r="P590" s="27"/>
      <c r="Q590" s="4"/>
      <c r="R590" s="4"/>
      <c r="S590" s="30"/>
      <c r="T590" s="30"/>
      <c r="U590" s="4"/>
      <c r="V590" s="24"/>
      <c r="W590" s="27"/>
      <c r="X590" s="27"/>
      <c r="Y590" s="27"/>
      <c r="Z590" s="4"/>
      <c r="AA590" s="4"/>
      <c r="AB590" s="30"/>
      <c r="AC590" s="30"/>
      <c r="AD590" s="4"/>
      <c r="AE590" s="24"/>
      <c r="AF590" s="27"/>
      <c r="AG590" s="27"/>
      <c r="AH590" s="27"/>
    </row>
    <row r="591" spans="6:34" x14ac:dyDescent="0.25">
      <c r="F591" s="4"/>
      <c r="G591" s="30"/>
      <c r="H591" s="30"/>
      <c r="I591" s="30"/>
      <c r="J591" s="27"/>
      <c r="K591" s="24"/>
      <c r="L591" s="30"/>
      <c r="M591" s="24"/>
      <c r="N591" s="30"/>
      <c r="O591" s="27"/>
      <c r="P591" s="27"/>
      <c r="Q591" s="4"/>
      <c r="R591" s="4"/>
      <c r="S591" s="30"/>
      <c r="T591" s="30"/>
      <c r="U591" s="4"/>
      <c r="V591" s="24"/>
      <c r="W591" s="27"/>
      <c r="X591" s="27"/>
      <c r="Y591" s="27"/>
      <c r="Z591" s="4"/>
      <c r="AA591" s="4"/>
      <c r="AB591" s="30"/>
      <c r="AC591" s="30"/>
      <c r="AD591" s="4"/>
      <c r="AE591" s="24"/>
      <c r="AF591" s="27"/>
      <c r="AG591" s="27"/>
      <c r="AH591" s="27"/>
    </row>
    <row r="592" spans="6:34" x14ac:dyDescent="0.25">
      <c r="F592" s="4"/>
      <c r="G592" s="30"/>
      <c r="H592" s="30"/>
      <c r="I592" s="30"/>
      <c r="J592" s="27"/>
      <c r="K592" s="24"/>
      <c r="L592" s="30"/>
      <c r="M592" s="24"/>
      <c r="N592" s="30"/>
      <c r="O592" s="27"/>
      <c r="P592" s="27"/>
      <c r="Q592" s="4"/>
      <c r="R592" s="4"/>
      <c r="S592" s="30"/>
      <c r="T592" s="30"/>
      <c r="U592" s="4"/>
      <c r="V592" s="24"/>
      <c r="W592" s="27"/>
      <c r="X592" s="27"/>
      <c r="Y592" s="27"/>
      <c r="Z592" s="4"/>
      <c r="AA592" s="4"/>
      <c r="AB592" s="30"/>
      <c r="AC592" s="30"/>
      <c r="AD592" s="4"/>
      <c r="AE592" s="24"/>
      <c r="AF592" s="27"/>
      <c r="AG592" s="27"/>
      <c r="AH592" s="27"/>
    </row>
    <row r="593" spans="6:34" x14ac:dyDescent="0.25">
      <c r="F593" s="4"/>
      <c r="G593" s="30"/>
      <c r="H593" s="30"/>
      <c r="I593" s="30"/>
      <c r="J593" s="27"/>
      <c r="K593" s="24"/>
      <c r="L593" s="30"/>
      <c r="M593" s="24"/>
      <c r="N593" s="30"/>
      <c r="O593" s="27"/>
      <c r="P593" s="27"/>
      <c r="Q593" s="4"/>
      <c r="R593" s="4"/>
      <c r="S593" s="30"/>
      <c r="T593" s="30"/>
      <c r="U593" s="4"/>
      <c r="V593" s="24"/>
      <c r="W593" s="27"/>
      <c r="X593" s="27"/>
      <c r="Y593" s="27"/>
      <c r="Z593" s="4"/>
      <c r="AA593" s="4"/>
      <c r="AB593" s="30"/>
      <c r="AC593" s="30"/>
      <c r="AD593" s="4"/>
      <c r="AE593" s="24"/>
      <c r="AF593" s="27"/>
      <c r="AG593" s="27"/>
      <c r="AH593" s="27"/>
    </row>
    <row r="594" spans="6:34" x14ac:dyDescent="0.25">
      <c r="F594" s="4"/>
      <c r="G594" s="30"/>
      <c r="H594" s="30"/>
      <c r="I594" s="30"/>
      <c r="J594" s="27"/>
      <c r="K594" s="24"/>
      <c r="L594" s="30"/>
      <c r="M594" s="24"/>
      <c r="N594" s="30"/>
      <c r="O594" s="27"/>
      <c r="P594" s="27"/>
      <c r="Q594" s="4"/>
      <c r="R594" s="4"/>
      <c r="S594" s="30"/>
      <c r="T594" s="30"/>
      <c r="U594" s="4"/>
      <c r="V594" s="24"/>
      <c r="W594" s="27"/>
      <c r="X594" s="27"/>
      <c r="Y594" s="27"/>
      <c r="Z594" s="4"/>
      <c r="AA594" s="4"/>
      <c r="AB594" s="30"/>
      <c r="AC594" s="30"/>
      <c r="AD594" s="4"/>
      <c r="AE594" s="24"/>
      <c r="AF594" s="27"/>
      <c r="AG594" s="27"/>
      <c r="AH594" s="27"/>
    </row>
    <row r="595" spans="6:34" x14ac:dyDescent="0.25">
      <c r="F595" s="4"/>
      <c r="G595" s="30"/>
      <c r="H595" s="30"/>
      <c r="I595" s="30"/>
      <c r="J595" s="27"/>
      <c r="K595" s="24"/>
      <c r="L595" s="30"/>
      <c r="M595" s="24"/>
      <c r="N595" s="30"/>
      <c r="O595" s="27"/>
      <c r="P595" s="27"/>
      <c r="Q595" s="4"/>
      <c r="R595" s="4"/>
      <c r="S595" s="30"/>
      <c r="T595" s="30"/>
      <c r="U595" s="4"/>
      <c r="V595" s="24"/>
      <c r="W595" s="27"/>
      <c r="X595" s="27"/>
      <c r="Y595" s="27"/>
      <c r="Z595" s="4"/>
      <c r="AA595" s="4"/>
      <c r="AB595" s="30"/>
      <c r="AC595" s="30"/>
      <c r="AD595" s="4"/>
      <c r="AE595" s="24"/>
      <c r="AF595" s="27"/>
      <c r="AG595" s="27"/>
      <c r="AH595" s="27"/>
    </row>
    <row r="596" spans="6:34" x14ac:dyDescent="0.25">
      <c r="F596" s="4"/>
      <c r="G596" s="30"/>
      <c r="H596" s="30"/>
      <c r="I596" s="30"/>
      <c r="J596" s="27"/>
      <c r="K596" s="24"/>
      <c r="L596" s="30"/>
      <c r="M596" s="24"/>
      <c r="N596" s="30"/>
      <c r="O596" s="27"/>
      <c r="P596" s="27"/>
      <c r="Q596" s="4"/>
      <c r="R596" s="4"/>
      <c r="S596" s="30"/>
      <c r="T596" s="30"/>
      <c r="U596" s="4"/>
      <c r="V596" s="24"/>
      <c r="W596" s="27"/>
      <c r="X596" s="27"/>
      <c r="Y596" s="27"/>
      <c r="Z596" s="4"/>
      <c r="AA596" s="4"/>
      <c r="AB596" s="30"/>
      <c r="AC596" s="30"/>
      <c r="AD596" s="4"/>
      <c r="AE596" s="24"/>
      <c r="AF596" s="27"/>
      <c r="AG596" s="27"/>
      <c r="AH596" s="27"/>
    </row>
    <row r="597" spans="6:34" x14ac:dyDescent="0.25">
      <c r="F597" s="4"/>
      <c r="G597" s="30"/>
      <c r="H597" s="30"/>
      <c r="I597" s="30"/>
      <c r="J597" s="27"/>
      <c r="K597" s="24"/>
      <c r="L597" s="30"/>
      <c r="M597" s="24"/>
      <c r="N597" s="30"/>
      <c r="O597" s="27"/>
      <c r="P597" s="27"/>
      <c r="Q597" s="4"/>
      <c r="R597" s="4"/>
      <c r="S597" s="30"/>
      <c r="T597" s="30"/>
      <c r="U597" s="4"/>
      <c r="V597" s="24"/>
      <c r="W597" s="27"/>
      <c r="X597" s="27"/>
      <c r="Y597" s="27"/>
      <c r="Z597" s="4"/>
      <c r="AA597" s="4"/>
      <c r="AB597" s="30"/>
      <c r="AC597" s="30"/>
      <c r="AD597" s="4"/>
      <c r="AE597" s="24"/>
      <c r="AF597" s="27"/>
      <c r="AG597" s="27"/>
      <c r="AH597" s="27"/>
    </row>
    <row r="598" spans="6:34" x14ac:dyDescent="0.25">
      <c r="F598" s="4"/>
      <c r="G598" s="30"/>
      <c r="H598" s="30"/>
      <c r="I598" s="30"/>
      <c r="J598" s="27"/>
      <c r="K598" s="24"/>
      <c r="L598" s="30"/>
      <c r="M598" s="24"/>
      <c r="N598" s="30"/>
      <c r="O598" s="27"/>
      <c r="P598" s="27"/>
      <c r="Q598" s="4"/>
      <c r="R598" s="4"/>
      <c r="S598" s="30"/>
      <c r="T598" s="30"/>
      <c r="U598" s="4"/>
      <c r="V598" s="24"/>
      <c r="W598" s="27"/>
      <c r="X598" s="27"/>
      <c r="Y598" s="27"/>
      <c r="Z598" s="4"/>
      <c r="AA598" s="4"/>
      <c r="AB598" s="30"/>
      <c r="AC598" s="30"/>
      <c r="AD598" s="4"/>
      <c r="AE598" s="24"/>
      <c r="AF598" s="27"/>
      <c r="AG598" s="27"/>
      <c r="AH598" s="27"/>
    </row>
    <row r="599" spans="6:34" x14ac:dyDescent="0.25">
      <c r="F599" s="4"/>
      <c r="G599" s="30"/>
      <c r="H599" s="30"/>
      <c r="I599" s="30"/>
      <c r="J599" s="27"/>
      <c r="K599" s="24"/>
      <c r="L599" s="30"/>
      <c r="M599" s="24"/>
      <c r="N599" s="30"/>
      <c r="O599" s="27"/>
      <c r="P599" s="27"/>
      <c r="Q599" s="4"/>
      <c r="R599" s="4"/>
      <c r="S599" s="30"/>
      <c r="T599" s="30"/>
      <c r="U599" s="4"/>
      <c r="V599" s="24"/>
      <c r="W599" s="27"/>
      <c r="X599" s="27"/>
      <c r="Y599" s="27"/>
      <c r="Z599" s="4"/>
      <c r="AA599" s="4"/>
      <c r="AB599" s="30"/>
      <c r="AC599" s="30"/>
      <c r="AD599" s="4"/>
      <c r="AE599" s="24"/>
      <c r="AF599" s="27"/>
      <c r="AG599" s="27"/>
      <c r="AH599" s="27"/>
    </row>
    <row r="600" spans="6:34" x14ac:dyDescent="0.25">
      <c r="F600" s="4"/>
      <c r="G600" s="30"/>
      <c r="H600" s="30"/>
      <c r="I600" s="30"/>
      <c r="J600" s="27"/>
      <c r="K600" s="24"/>
      <c r="L600" s="30"/>
      <c r="M600" s="24"/>
      <c r="N600" s="30"/>
      <c r="O600" s="27"/>
      <c r="P600" s="27"/>
      <c r="Q600" s="4"/>
      <c r="R600" s="4"/>
      <c r="S600" s="30"/>
      <c r="T600" s="30"/>
      <c r="U600" s="4"/>
      <c r="V600" s="24"/>
      <c r="W600" s="27"/>
      <c r="X600" s="27"/>
      <c r="Y600" s="27"/>
      <c r="Z600" s="4"/>
      <c r="AA600" s="4"/>
      <c r="AB600" s="30"/>
      <c r="AC600" s="30"/>
      <c r="AD600" s="4"/>
      <c r="AE600" s="24"/>
      <c r="AF600" s="27"/>
      <c r="AG600" s="27"/>
      <c r="AH600" s="27"/>
    </row>
    <row r="601" spans="6:34" x14ac:dyDescent="0.25">
      <c r="F601" s="4"/>
      <c r="G601" s="30"/>
      <c r="H601" s="30"/>
      <c r="I601" s="30"/>
      <c r="J601" s="27"/>
      <c r="K601" s="24"/>
      <c r="L601" s="30"/>
      <c r="M601" s="24"/>
      <c r="N601" s="30"/>
      <c r="O601" s="27"/>
      <c r="P601" s="27"/>
      <c r="Q601" s="4"/>
      <c r="R601" s="4"/>
      <c r="S601" s="30"/>
      <c r="T601" s="30"/>
      <c r="U601" s="4"/>
      <c r="V601" s="24"/>
      <c r="W601" s="27"/>
      <c r="X601" s="27"/>
      <c r="Y601" s="27"/>
      <c r="Z601" s="4"/>
      <c r="AA601" s="4"/>
      <c r="AB601" s="30"/>
      <c r="AC601" s="30"/>
      <c r="AD601" s="4"/>
      <c r="AE601" s="24"/>
      <c r="AF601" s="27"/>
      <c r="AG601" s="27"/>
      <c r="AH601" s="27"/>
    </row>
    <row r="602" spans="6:34" x14ac:dyDescent="0.25">
      <c r="F602" s="4"/>
      <c r="G602" s="30"/>
      <c r="H602" s="30"/>
      <c r="I602" s="30"/>
      <c r="J602" s="27"/>
      <c r="K602" s="24"/>
      <c r="L602" s="30"/>
      <c r="M602" s="24"/>
      <c r="N602" s="30"/>
      <c r="O602" s="27"/>
      <c r="P602" s="27"/>
      <c r="Q602" s="4"/>
      <c r="R602" s="4"/>
      <c r="S602" s="30"/>
      <c r="T602" s="30"/>
      <c r="U602" s="4"/>
      <c r="V602" s="24"/>
      <c r="W602" s="27"/>
      <c r="X602" s="27"/>
      <c r="Y602" s="27"/>
      <c r="Z602" s="4"/>
      <c r="AA602" s="4"/>
      <c r="AB602" s="30"/>
      <c r="AC602" s="30"/>
      <c r="AD602" s="4"/>
      <c r="AE602" s="24"/>
      <c r="AF602" s="27"/>
      <c r="AG602" s="27"/>
      <c r="AH602" s="27"/>
    </row>
    <row r="603" spans="6:34" x14ac:dyDescent="0.25">
      <c r="F603" s="4"/>
      <c r="G603" s="30"/>
      <c r="H603" s="30"/>
      <c r="I603" s="30"/>
      <c r="J603" s="27"/>
      <c r="K603" s="24"/>
      <c r="L603" s="30"/>
      <c r="M603" s="24"/>
      <c r="N603" s="30"/>
      <c r="O603" s="27"/>
      <c r="P603" s="27"/>
      <c r="Q603" s="4"/>
      <c r="R603" s="4"/>
      <c r="S603" s="30"/>
      <c r="T603" s="30"/>
      <c r="U603" s="4"/>
      <c r="V603" s="24"/>
      <c r="W603" s="27"/>
      <c r="X603" s="27"/>
      <c r="Y603" s="27"/>
      <c r="Z603" s="4"/>
      <c r="AA603" s="4"/>
      <c r="AB603" s="30"/>
      <c r="AC603" s="30"/>
      <c r="AD603" s="4"/>
      <c r="AE603" s="24"/>
      <c r="AF603" s="27"/>
      <c r="AG603" s="27"/>
      <c r="AH603" s="27"/>
    </row>
    <row r="604" spans="6:34" x14ac:dyDescent="0.25">
      <c r="F604" s="4"/>
      <c r="G604" s="30"/>
      <c r="H604" s="30"/>
      <c r="I604" s="30"/>
      <c r="J604" s="27"/>
      <c r="K604" s="24"/>
      <c r="L604" s="30"/>
      <c r="M604" s="24"/>
      <c r="N604" s="30"/>
      <c r="O604" s="27"/>
      <c r="P604" s="27"/>
      <c r="Q604" s="4"/>
      <c r="R604" s="4"/>
      <c r="S604" s="30"/>
      <c r="T604" s="30"/>
      <c r="U604" s="4"/>
      <c r="V604" s="24"/>
      <c r="W604" s="27"/>
      <c r="X604" s="27"/>
      <c r="Y604" s="27"/>
      <c r="Z604" s="4"/>
      <c r="AA604" s="4"/>
      <c r="AB604" s="30"/>
      <c r="AC604" s="30"/>
      <c r="AD604" s="4"/>
      <c r="AE604" s="24"/>
      <c r="AF604" s="27"/>
      <c r="AG604" s="27"/>
      <c r="AH604" s="27"/>
    </row>
    <row r="605" spans="6:34" x14ac:dyDescent="0.25">
      <c r="F605" s="4"/>
      <c r="G605" s="30"/>
      <c r="H605" s="30"/>
      <c r="I605" s="30"/>
      <c r="J605" s="27"/>
      <c r="K605" s="24"/>
      <c r="L605" s="30"/>
      <c r="M605" s="24"/>
      <c r="N605" s="30"/>
      <c r="O605" s="27"/>
      <c r="P605" s="27"/>
      <c r="Q605" s="4"/>
      <c r="R605" s="4"/>
      <c r="S605" s="30"/>
      <c r="T605" s="30"/>
      <c r="U605" s="4"/>
      <c r="V605" s="24"/>
      <c r="W605" s="27"/>
      <c r="X605" s="27"/>
      <c r="Y605" s="27"/>
      <c r="Z605" s="4"/>
      <c r="AA605" s="4"/>
      <c r="AB605" s="30"/>
      <c r="AC605" s="30"/>
      <c r="AD605" s="4"/>
      <c r="AE605" s="24"/>
      <c r="AF605" s="27"/>
      <c r="AG605" s="27"/>
      <c r="AH605" s="27"/>
    </row>
    <row r="606" spans="6:34" x14ac:dyDescent="0.25">
      <c r="F606" s="4"/>
      <c r="G606" s="30"/>
      <c r="H606" s="30"/>
      <c r="I606" s="30"/>
      <c r="J606" s="27"/>
      <c r="K606" s="24"/>
      <c r="L606" s="30"/>
      <c r="M606" s="24"/>
      <c r="N606" s="30"/>
      <c r="O606" s="27"/>
      <c r="P606" s="27"/>
      <c r="Q606" s="4"/>
      <c r="R606" s="4"/>
      <c r="S606" s="30"/>
      <c r="T606" s="30"/>
      <c r="U606" s="4"/>
      <c r="V606" s="24"/>
      <c r="W606" s="27"/>
      <c r="X606" s="27"/>
      <c r="Y606" s="27"/>
      <c r="Z606" s="4"/>
      <c r="AA606" s="4"/>
      <c r="AB606" s="30"/>
      <c r="AC606" s="30"/>
      <c r="AD606" s="4"/>
      <c r="AE606" s="24"/>
      <c r="AF606" s="27"/>
      <c r="AG606" s="27"/>
      <c r="AH606" s="27"/>
    </row>
    <row r="607" spans="6:34" x14ac:dyDescent="0.25">
      <c r="F607" s="4"/>
      <c r="G607" s="30"/>
      <c r="H607" s="30"/>
      <c r="I607" s="30"/>
      <c r="J607" s="27"/>
      <c r="K607" s="24"/>
      <c r="L607" s="30"/>
      <c r="M607" s="24"/>
      <c r="N607" s="30"/>
      <c r="O607" s="27"/>
      <c r="P607" s="27"/>
      <c r="Q607" s="4"/>
      <c r="R607" s="4"/>
      <c r="S607" s="30"/>
      <c r="T607" s="30"/>
      <c r="U607" s="4"/>
      <c r="V607" s="24"/>
      <c r="W607" s="27"/>
      <c r="X607" s="27"/>
      <c r="Y607" s="27"/>
      <c r="Z607" s="4"/>
      <c r="AA607" s="4"/>
      <c r="AB607" s="30"/>
      <c r="AC607" s="30"/>
      <c r="AD607" s="4"/>
      <c r="AE607" s="24"/>
      <c r="AF607" s="27"/>
      <c r="AG607" s="27"/>
      <c r="AH607" s="27"/>
    </row>
    <row r="608" spans="6:34" x14ac:dyDescent="0.25">
      <c r="F608" s="4"/>
      <c r="G608" s="30"/>
      <c r="H608" s="30"/>
      <c r="I608" s="30"/>
      <c r="J608" s="27"/>
      <c r="K608" s="24"/>
      <c r="L608" s="30"/>
      <c r="M608" s="24"/>
      <c r="N608" s="30"/>
      <c r="O608" s="27"/>
      <c r="P608" s="27"/>
      <c r="Q608" s="4"/>
      <c r="R608" s="4"/>
      <c r="S608" s="30"/>
      <c r="T608" s="30"/>
      <c r="U608" s="4"/>
      <c r="V608" s="24"/>
      <c r="W608" s="27"/>
      <c r="X608" s="27"/>
      <c r="Y608" s="27"/>
      <c r="Z608" s="4"/>
      <c r="AA608" s="4"/>
      <c r="AB608" s="30"/>
      <c r="AC608" s="30"/>
      <c r="AD608" s="4"/>
      <c r="AE608" s="24"/>
      <c r="AF608" s="27"/>
      <c r="AG608" s="27"/>
      <c r="AH608" s="27"/>
    </row>
    <row r="609" spans="6:34" x14ac:dyDescent="0.25">
      <c r="F609" s="4"/>
      <c r="G609" s="30"/>
      <c r="H609" s="30"/>
      <c r="I609" s="30"/>
      <c r="J609" s="27"/>
      <c r="K609" s="24"/>
      <c r="L609" s="30"/>
      <c r="M609" s="24"/>
      <c r="N609" s="30"/>
      <c r="O609" s="27"/>
      <c r="P609" s="27"/>
      <c r="Q609" s="4"/>
      <c r="R609" s="4"/>
      <c r="S609" s="30"/>
      <c r="T609" s="30"/>
      <c r="U609" s="4"/>
      <c r="V609" s="24"/>
      <c r="W609" s="27"/>
      <c r="X609" s="27"/>
      <c r="Y609" s="27"/>
      <c r="Z609" s="4"/>
      <c r="AA609" s="4"/>
      <c r="AB609" s="30"/>
      <c r="AC609" s="30"/>
      <c r="AD609" s="4"/>
      <c r="AE609" s="24"/>
      <c r="AF609" s="27"/>
      <c r="AG609" s="27"/>
      <c r="AH609" s="27"/>
    </row>
    <row r="610" spans="6:34" x14ac:dyDescent="0.25">
      <c r="F610" s="4"/>
      <c r="G610" s="30"/>
      <c r="H610" s="30"/>
      <c r="I610" s="30"/>
      <c r="J610" s="27"/>
      <c r="K610" s="24"/>
      <c r="L610" s="30"/>
      <c r="M610" s="24"/>
      <c r="N610" s="30"/>
      <c r="O610" s="27"/>
      <c r="P610" s="27"/>
      <c r="Q610" s="4"/>
      <c r="R610" s="4"/>
      <c r="S610" s="30"/>
      <c r="T610" s="30"/>
      <c r="U610" s="4"/>
      <c r="V610" s="24"/>
      <c r="W610" s="27"/>
      <c r="X610" s="27"/>
      <c r="Y610" s="27"/>
      <c r="Z610" s="4"/>
      <c r="AA610" s="4"/>
      <c r="AB610" s="30"/>
      <c r="AC610" s="30"/>
      <c r="AD610" s="4"/>
      <c r="AE610" s="24"/>
      <c r="AF610" s="27"/>
      <c r="AG610" s="27"/>
      <c r="AH610" s="27"/>
    </row>
    <row r="611" spans="6:34" x14ac:dyDescent="0.25">
      <c r="F611" s="4"/>
      <c r="G611" s="30"/>
      <c r="H611" s="30"/>
      <c r="I611" s="30"/>
      <c r="J611" s="27"/>
      <c r="K611" s="24"/>
      <c r="L611" s="30"/>
      <c r="M611" s="24"/>
      <c r="N611" s="30"/>
      <c r="O611" s="27"/>
      <c r="P611" s="27"/>
      <c r="Q611" s="4"/>
      <c r="R611" s="4"/>
      <c r="S611" s="30"/>
      <c r="T611" s="30"/>
      <c r="U611" s="4"/>
      <c r="V611" s="24"/>
      <c r="W611" s="27"/>
      <c r="X611" s="27"/>
      <c r="Y611" s="27"/>
      <c r="Z611" s="4"/>
      <c r="AA611" s="4"/>
      <c r="AB611" s="30"/>
      <c r="AC611" s="30"/>
      <c r="AD611" s="4"/>
      <c r="AE611" s="24"/>
      <c r="AF611" s="27"/>
      <c r="AG611" s="27"/>
      <c r="AH611" s="27"/>
    </row>
    <row r="612" spans="6:34" x14ac:dyDescent="0.25">
      <c r="F612" s="4"/>
      <c r="G612" s="30"/>
      <c r="H612" s="30"/>
      <c r="I612" s="30"/>
      <c r="J612" s="27"/>
      <c r="K612" s="24"/>
      <c r="L612" s="30"/>
      <c r="M612" s="24"/>
      <c r="N612" s="30"/>
      <c r="O612" s="27"/>
      <c r="P612" s="27"/>
      <c r="Q612" s="4"/>
      <c r="R612" s="4"/>
      <c r="S612" s="30"/>
      <c r="T612" s="30"/>
      <c r="U612" s="4"/>
      <c r="V612" s="24"/>
      <c r="W612" s="27"/>
      <c r="X612" s="27"/>
      <c r="Y612" s="27"/>
      <c r="Z612" s="4"/>
      <c r="AA612" s="4"/>
      <c r="AB612" s="30"/>
      <c r="AC612" s="30"/>
      <c r="AD612" s="4"/>
      <c r="AE612" s="24"/>
      <c r="AF612" s="27"/>
      <c r="AG612" s="27"/>
      <c r="AH612" s="27"/>
    </row>
    <row r="613" spans="6:34" x14ac:dyDescent="0.25">
      <c r="F613" s="4"/>
      <c r="G613" s="30"/>
      <c r="H613" s="30"/>
      <c r="I613" s="30"/>
      <c r="J613" s="27"/>
      <c r="K613" s="24"/>
      <c r="L613" s="30"/>
      <c r="M613" s="24"/>
      <c r="N613" s="30"/>
      <c r="O613" s="27"/>
      <c r="P613" s="27"/>
      <c r="Q613" s="4"/>
      <c r="R613" s="4"/>
      <c r="S613" s="30"/>
      <c r="T613" s="30"/>
      <c r="U613" s="4"/>
      <c r="V613" s="24"/>
      <c r="W613" s="27"/>
      <c r="X613" s="27"/>
      <c r="Y613" s="27"/>
      <c r="Z613" s="4"/>
      <c r="AA613" s="4"/>
      <c r="AB613" s="30"/>
      <c r="AC613" s="30"/>
      <c r="AD613" s="4"/>
      <c r="AE613" s="24"/>
      <c r="AF613" s="27"/>
      <c r="AG613" s="27"/>
      <c r="AH613" s="27"/>
    </row>
    <row r="614" spans="6:34" x14ac:dyDescent="0.25">
      <c r="F614" s="4"/>
      <c r="G614" s="30"/>
      <c r="H614" s="30"/>
      <c r="I614" s="30"/>
      <c r="J614" s="27"/>
      <c r="K614" s="24"/>
      <c r="L614" s="30"/>
      <c r="M614" s="24"/>
      <c r="N614" s="30"/>
      <c r="O614" s="27"/>
      <c r="P614" s="27"/>
      <c r="Q614" s="4"/>
      <c r="R614" s="4"/>
      <c r="S614" s="30"/>
      <c r="T614" s="30"/>
      <c r="U614" s="4"/>
      <c r="V614" s="24"/>
      <c r="W614" s="27"/>
      <c r="X614" s="27"/>
      <c r="Y614" s="27"/>
      <c r="Z614" s="4"/>
      <c r="AA614" s="4"/>
      <c r="AB614" s="30"/>
      <c r="AC614" s="30"/>
      <c r="AD614" s="4"/>
      <c r="AE614" s="24"/>
      <c r="AF614" s="27"/>
      <c r="AG614" s="27"/>
      <c r="AH614" s="27"/>
    </row>
    <row r="615" spans="6:34" x14ac:dyDescent="0.25">
      <c r="F615" s="4"/>
      <c r="G615" s="30"/>
      <c r="H615" s="30"/>
      <c r="I615" s="30"/>
      <c r="J615" s="27"/>
      <c r="K615" s="24"/>
      <c r="L615" s="30"/>
      <c r="M615" s="24"/>
      <c r="N615" s="30"/>
      <c r="O615" s="27"/>
      <c r="P615" s="27"/>
      <c r="Q615" s="4"/>
      <c r="R615" s="4"/>
      <c r="S615" s="30"/>
      <c r="T615" s="30"/>
      <c r="U615" s="4"/>
      <c r="V615" s="24"/>
      <c r="W615" s="27"/>
      <c r="X615" s="27"/>
      <c r="Y615" s="27"/>
      <c r="Z615" s="4"/>
      <c r="AA615" s="4"/>
      <c r="AB615" s="30"/>
      <c r="AC615" s="30"/>
      <c r="AD615" s="4"/>
      <c r="AE615" s="24"/>
      <c r="AF615" s="27"/>
      <c r="AG615" s="27"/>
      <c r="AH615" s="27"/>
    </row>
    <row r="616" spans="6:34" x14ac:dyDescent="0.25">
      <c r="F616" s="4"/>
      <c r="G616" s="30"/>
      <c r="H616" s="30"/>
      <c r="I616" s="30"/>
      <c r="J616" s="27"/>
      <c r="K616" s="24"/>
      <c r="L616" s="30"/>
      <c r="M616" s="24"/>
      <c r="N616" s="30"/>
      <c r="O616" s="27"/>
      <c r="P616" s="27"/>
      <c r="Q616" s="4"/>
      <c r="R616" s="4"/>
      <c r="S616" s="30"/>
      <c r="T616" s="30"/>
      <c r="U616" s="4"/>
      <c r="V616" s="24"/>
      <c r="W616" s="27"/>
      <c r="X616" s="27"/>
      <c r="Y616" s="27"/>
      <c r="Z616" s="4"/>
      <c r="AA616" s="4"/>
      <c r="AB616" s="30"/>
      <c r="AC616" s="30"/>
      <c r="AD616" s="4"/>
      <c r="AE616" s="24"/>
      <c r="AF616" s="27"/>
      <c r="AG616" s="27"/>
      <c r="AH616" s="27"/>
    </row>
    <row r="617" spans="6:34" x14ac:dyDescent="0.25">
      <c r="F617" s="4"/>
      <c r="G617" s="30"/>
      <c r="H617" s="30"/>
      <c r="I617" s="30"/>
      <c r="J617" s="27"/>
      <c r="K617" s="24"/>
      <c r="L617" s="30"/>
      <c r="M617" s="24"/>
      <c r="N617" s="30"/>
      <c r="O617" s="27"/>
      <c r="P617" s="27"/>
      <c r="Q617" s="4"/>
      <c r="R617" s="4"/>
      <c r="S617" s="30"/>
      <c r="T617" s="30"/>
      <c r="U617" s="4"/>
      <c r="V617" s="24"/>
      <c r="W617" s="27"/>
      <c r="X617" s="27"/>
      <c r="Y617" s="27"/>
      <c r="Z617" s="4"/>
      <c r="AA617" s="4"/>
      <c r="AB617" s="30"/>
      <c r="AC617" s="30"/>
      <c r="AD617" s="4"/>
      <c r="AE617" s="24"/>
      <c r="AF617" s="27"/>
      <c r="AG617" s="27"/>
      <c r="AH617" s="27"/>
    </row>
    <row r="618" spans="6:34" x14ac:dyDescent="0.25">
      <c r="F618" s="4"/>
      <c r="G618" s="30"/>
      <c r="H618" s="30"/>
      <c r="I618" s="30"/>
      <c r="J618" s="27"/>
      <c r="K618" s="24"/>
      <c r="L618" s="30"/>
      <c r="M618" s="24"/>
      <c r="N618" s="30"/>
      <c r="O618" s="27"/>
      <c r="P618" s="27"/>
      <c r="Q618" s="4"/>
      <c r="R618" s="4"/>
      <c r="S618" s="30"/>
      <c r="T618" s="30"/>
      <c r="U618" s="4"/>
      <c r="V618" s="24"/>
      <c r="W618" s="27"/>
      <c r="X618" s="27"/>
      <c r="Y618" s="27"/>
      <c r="Z618" s="4"/>
      <c r="AA618" s="4"/>
      <c r="AB618" s="30"/>
      <c r="AC618" s="30"/>
      <c r="AD618" s="4"/>
      <c r="AE618" s="24"/>
      <c r="AF618" s="27"/>
      <c r="AG618" s="27"/>
      <c r="AH618" s="27"/>
    </row>
    <row r="619" spans="6:34" x14ac:dyDescent="0.25">
      <c r="F619" s="4"/>
      <c r="G619" s="30"/>
      <c r="H619" s="30"/>
      <c r="I619" s="30"/>
      <c r="J619" s="27"/>
      <c r="K619" s="24"/>
      <c r="L619" s="30"/>
      <c r="M619" s="24"/>
      <c r="N619" s="30"/>
      <c r="O619" s="27"/>
      <c r="P619" s="27"/>
      <c r="Q619" s="4"/>
      <c r="R619" s="4"/>
      <c r="S619" s="30"/>
      <c r="T619" s="30"/>
      <c r="U619" s="4"/>
      <c r="V619" s="24"/>
      <c r="W619" s="27"/>
      <c r="X619" s="27"/>
      <c r="Y619" s="27"/>
      <c r="Z619" s="4"/>
      <c r="AA619" s="4"/>
      <c r="AB619" s="30"/>
      <c r="AC619" s="30"/>
      <c r="AD619" s="4"/>
      <c r="AE619" s="24"/>
      <c r="AF619" s="27"/>
      <c r="AG619" s="27"/>
      <c r="AH619" s="27"/>
    </row>
    <row r="620" spans="6:34" x14ac:dyDescent="0.25">
      <c r="F620" s="4"/>
      <c r="G620" s="30"/>
      <c r="H620" s="30"/>
      <c r="I620" s="30"/>
      <c r="J620" s="27"/>
      <c r="K620" s="24"/>
      <c r="L620" s="30"/>
      <c r="M620" s="24"/>
      <c r="N620" s="30"/>
      <c r="O620" s="27"/>
      <c r="P620" s="27"/>
      <c r="Q620" s="4"/>
      <c r="R620" s="4"/>
      <c r="S620" s="30"/>
      <c r="T620" s="30"/>
      <c r="U620" s="4"/>
      <c r="V620" s="24"/>
      <c r="W620" s="27"/>
      <c r="X620" s="27"/>
      <c r="Y620" s="27"/>
      <c r="Z620" s="4"/>
      <c r="AA620" s="4"/>
      <c r="AB620" s="30"/>
      <c r="AC620" s="30"/>
      <c r="AD620" s="4"/>
      <c r="AE620" s="24"/>
      <c r="AF620" s="27"/>
      <c r="AG620" s="27"/>
      <c r="AH620" s="27"/>
    </row>
    <row r="621" spans="6:34" x14ac:dyDescent="0.25">
      <c r="F621" s="4"/>
      <c r="G621" s="30"/>
      <c r="H621" s="30"/>
      <c r="I621" s="30"/>
      <c r="J621" s="27"/>
      <c r="K621" s="24"/>
      <c r="L621" s="30"/>
      <c r="M621" s="24"/>
      <c r="N621" s="30"/>
      <c r="O621" s="27"/>
      <c r="P621" s="27"/>
      <c r="Q621" s="4"/>
      <c r="R621" s="4"/>
      <c r="S621" s="30"/>
      <c r="T621" s="30"/>
      <c r="U621" s="4"/>
      <c r="V621" s="24"/>
      <c r="W621" s="27"/>
      <c r="X621" s="27"/>
      <c r="Y621" s="27"/>
      <c r="Z621" s="4"/>
      <c r="AA621" s="4"/>
      <c r="AB621" s="30"/>
      <c r="AC621" s="30"/>
      <c r="AD621" s="4"/>
      <c r="AE621" s="24"/>
      <c r="AF621" s="27"/>
      <c r="AG621" s="27"/>
      <c r="AH621" s="27"/>
    </row>
    <row r="622" spans="6:34" x14ac:dyDescent="0.25">
      <c r="F622" s="4"/>
      <c r="G622" s="30"/>
      <c r="H622" s="30"/>
      <c r="I622" s="30"/>
      <c r="J622" s="27"/>
      <c r="K622" s="24"/>
      <c r="L622" s="30"/>
      <c r="M622" s="24"/>
      <c r="N622" s="30"/>
      <c r="O622" s="27"/>
      <c r="P622" s="27"/>
      <c r="Q622" s="4"/>
      <c r="R622" s="4"/>
      <c r="S622" s="30"/>
      <c r="T622" s="30"/>
      <c r="U622" s="4"/>
      <c r="V622" s="24"/>
      <c r="W622" s="27"/>
      <c r="X622" s="27"/>
      <c r="Y622" s="27"/>
      <c r="Z622" s="4"/>
      <c r="AA622" s="4"/>
      <c r="AB622" s="30"/>
      <c r="AC622" s="30"/>
      <c r="AD622" s="4"/>
      <c r="AE622" s="24"/>
      <c r="AF622" s="27"/>
      <c r="AG622" s="27"/>
      <c r="AH622" s="27"/>
    </row>
    <row r="623" spans="6:34" x14ac:dyDescent="0.25">
      <c r="F623" s="4"/>
      <c r="G623" s="30"/>
      <c r="H623" s="30"/>
      <c r="I623" s="30"/>
      <c r="J623" s="27"/>
      <c r="K623" s="24"/>
      <c r="L623" s="30"/>
      <c r="M623" s="24"/>
      <c r="N623" s="30"/>
      <c r="O623" s="27"/>
      <c r="P623" s="27"/>
      <c r="Q623" s="4"/>
      <c r="R623" s="4"/>
      <c r="S623" s="30"/>
      <c r="T623" s="30"/>
      <c r="U623" s="4"/>
      <c r="V623" s="24"/>
      <c r="W623" s="27"/>
      <c r="X623" s="27"/>
      <c r="Y623" s="27"/>
      <c r="Z623" s="4"/>
      <c r="AA623" s="4"/>
      <c r="AB623" s="30"/>
      <c r="AC623" s="30"/>
      <c r="AD623" s="4"/>
      <c r="AE623" s="24"/>
      <c r="AF623" s="27"/>
      <c r="AG623" s="27"/>
      <c r="AH623" s="27"/>
    </row>
    <row r="624" spans="6:34" x14ac:dyDescent="0.25">
      <c r="F624" s="4"/>
      <c r="G624" s="30"/>
      <c r="H624" s="30"/>
      <c r="I624" s="30"/>
      <c r="J624" s="27"/>
      <c r="K624" s="24"/>
      <c r="L624" s="30"/>
      <c r="M624" s="24"/>
      <c r="N624" s="30"/>
      <c r="O624" s="27"/>
      <c r="P624" s="27"/>
      <c r="Q624" s="4"/>
      <c r="R624" s="4"/>
      <c r="S624" s="30"/>
      <c r="T624" s="30"/>
      <c r="U624" s="4"/>
      <c r="V624" s="24"/>
      <c r="W624" s="27"/>
      <c r="X624" s="27"/>
      <c r="Y624" s="27"/>
      <c r="Z624" s="4"/>
      <c r="AA624" s="4"/>
      <c r="AB624" s="30"/>
      <c r="AC624" s="30"/>
      <c r="AD624" s="4"/>
      <c r="AE624" s="24"/>
      <c r="AF624" s="27"/>
      <c r="AG624" s="27"/>
      <c r="AH624" s="27"/>
    </row>
    <row r="625" spans="6:34" x14ac:dyDescent="0.25">
      <c r="F625" s="4"/>
      <c r="G625" s="30"/>
      <c r="H625" s="30"/>
      <c r="I625" s="30"/>
      <c r="J625" s="27"/>
      <c r="K625" s="24"/>
      <c r="L625" s="30"/>
      <c r="M625" s="24"/>
      <c r="N625" s="30"/>
      <c r="O625" s="27"/>
      <c r="P625" s="27"/>
      <c r="Q625" s="4"/>
      <c r="R625" s="4"/>
      <c r="S625" s="30"/>
      <c r="T625" s="30"/>
      <c r="U625" s="4"/>
      <c r="V625" s="24"/>
      <c r="W625" s="27"/>
      <c r="X625" s="27"/>
      <c r="Y625" s="27"/>
      <c r="Z625" s="4"/>
      <c r="AA625" s="4"/>
      <c r="AB625" s="30"/>
      <c r="AC625" s="30"/>
      <c r="AD625" s="4"/>
      <c r="AE625" s="24"/>
      <c r="AF625" s="27"/>
      <c r="AG625" s="27"/>
      <c r="AH625" s="27"/>
    </row>
    <row r="626" spans="6:34" x14ac:dyDescent="0.25">
      <c r="F626" s="4"/>
      <c r="G626" s="30"/>
      <c r="H626" s="30"/>
      <c r="I626" s="30"/>
      <c r="J626" s="27"/>
      <c r="K626" s="24"/>
      <c r="L626" s="30"/>
      <c r="M626" s="24"/>
      <c r="N626" s="30"/>
      <c r="O626" s="27"/>
      <c r="P626" s="27"/>
      <c r="Q626" s="4"/>
      <c r="R626" s="4"/>
      <c r="S626" s="30"/>
      <c r="T626" s="30"/>
      <c r="U626" s="4"/>
      <c r="V626" s="24"/>
      <c r="W626" s="27"/>
      <c r="X626" s="27"/>
      <c r="Y626" s="27"/>
      <c r="Z626" s="4"/>
      <c r="AA626" s="4"/>
      <c r="AB626" s="30"/>
      <c r="AC626" s="30"/>
      <c r="AD626" s="4"/>
      <c r="AE626" s="24"/>
      <c r="AF626" s="27"/>
      <c r="AG626" s="27"/>
      <c r="AH626" s="27"/>
    </row>
    <row r="627" spans="6:34" x14ac:dyDescent="0.25">
      <c r="F627" s="4"/>
      <c r="G627" s="30"/>
      <c r="H627" s="30"/>
      <c r="I627" s="30"/>
      <c r="J627" s="27"/>
      <c r="K627" s="24"/>
      <c r="L627" s="30"/>
      <c r="M627" s="24"/>
      <c r="N627" s="30"/>
      <c r="O627" s="27"/>
      <c r="P627" s="27"/>
      <c r="Q627" s="4"/>
      <c r="R627" s="4"/>
      <c r="S627" s="30"/>
      <c r="T627" s="30"/>
      <c r="U627" s="4"/>
      <c r="V627" s="24"/>
      <c r="W627" s="27"/>
      <c r="X627" s="27"/>
      <c r="Y627" s="27"/>
      <c r="Z627" s="4"/>
      <c r="AA627" s="4"/>
      <c r="AB627" s="30"/>
      <c r="AC627" s="30"/>
      <c r="AD627" s="4"/>
      <c r="AE627" s="24"/>
      <c r="AF627" s="27"/>
      <c r="AG627" s="27"/>
      <c r="AH627" s="27"/>
    </row>
    <row r="628" spans="6:34" x14ac:dyDescent="0.25">
      <c r="F628" s="4"/>
      <c r="G628" s="30"/>
      <c r="H628" s="30"/>
      <c r="I628" s="30"/>
      <c r="J628" s="27"/>
      <c r="K628" s="24"/>
      <c r="L628" s="30"/>
      <c r="M628" s="24"/>
      <c r="N628" s="30"/>
      <c r="O628" s="27"/>
      <c r="P628" s="27"/>
      <c r="Q628" s="4"/>
      <c r="R628" s="4"/>
      <c r="S628" s="30"/>
      <c r="T628" s="30"/>
      <c r="U628" s="4"/>
      <c r="V628" s="24"/>
      <c r="W628" s="27"/>
      <c r="X628" s="27"/>
      <c r="Y628" s="27"/>
      <c r="Z628" s="4"/>
      <c r="AA628" s="4"/>
      <c r="AB628" s="30"/>
      <c r="AC628" s="30"/>
      <c r="AD628" s="4"/>
      <c r="AE628" s="24"/>
      <c r="AF628" s="27"/>
      <c r="AG628" s="27"/>
      <c r="AH628" s="27"/>
    </row>
    <row r="629" spans="6:34" x14ac:dyDescent="0.25">
      <c r="F629" s="4"/>
      <c r="G629" s="30"/>
      <c r="H629" s="30"/>
      <c r="I629" s="30"/>
      <c r="J629" s="27"/>
      <c r="K629" s="24"/>
      <c r="L629" s="30"/>
      <c r="M629" s="24"/>
      <c r="N629" s="30"/>
      <c r="O629" s="27"/>
      <c r="P629" s="27"/>
      <c r="Q629" s="4"/>
      <c r="R629" s="4"/>
      <c r="S629" s="30"/>
      <c r="T629" s="30"/>
      <c r="U629" s="4"/>
      <c r="V629" s="24"/>
      <c r="W629" s="27"/>
      <c r="X629" s="27"/>
      <c r="Y629" s="27"/>
      <c r="Z629" s="4"/>
      <c r="AA629" s="4"/>
      <c r="AB629" s="30"/>
      <c r="AC629" s="30"/>
      <c r="AD629" s="4"/>
      <c r="AE629" s="24"/>
      <c r="AF629" s="27"/>
      <c r="AG629" s="27"/>
      <c r="AH629" s="27"/>
    </row>
    <row r="630" spans="6:34" x14ac:dyDescent="0.25">
      <c r="F630" s="4"/>
      <c r="G630" s="30"/>
      <c r="H630" s="30"/>
      <c r="I630" s="30"/>
      <c r="J630" s="27"/>
      <c r="K630" s="24"/>
      <c r="L630" s="30"/>
      <c r="M630" s="24"/>
      <c r="N630" s="30"/>
      <c r="O630" s="27"/>
      <c r="P630" s="27"/>
      <c r="Q630" s="4"/>
      <c r="R630" s="4"/>
      <c r="S630" s="30"/>
      <c r="T630" s="30"/>
      <c r="U630" s="4"/>
      <c r="V630" s="24"/>
      <c r="W630" s="27"/>
      <c r="X630" s="27"/>
      <c r="Y630" s="27"/>
      <c r="Z630" s="4"/>
      <c r="AA630" s="4"/>
      <c r="AB630" s="30"/>
      <c r="AC630" s="30"/>
      <c r="AD630" s="4"/>
      <c r="AE630" s="24"/>
      <c r="AF630" s="27"/>
      <c r="AG630" s="27"/>
      <c r="AH630" s="27"/>
    </row>
    <row r="631" spans="6:34" x14ac:dyDescent="0.25">
      <c r="F631" s="4"/>
      <c r="G631" s="30"/>
      <c r="H631" s="30"/>
      <c r="I631" s="30"/>
      <c r="J631" s="27"/>
      <c r="K631" s="24"/>
      <c r="L631" s="30"/>
      <c r="M631" s="24"/>
      <c r="N631" s="30"/>
      <c r="O631" s="27"/>
      <c r="P631" s="27"/>
      <c r="Q631" s="4"/>
      <c r="R631" s="4"/>
      <c r="S631" s="30"/>
      <c r="T631" s="30"/>
      <c r="U631" s="4"/>
      <c r="V631" s="24"/>
      <c r="W631" s="27"/>
      <c r="X631" s="27"/>
      <c r="Y631" s="27"/>
      <c r="Z631" s="4"/>
      <c r="AA631" s="4"/>
      <c r="AB631" s="30"/>
      <c r="AC631" s="30"/>
      <c r="AD631" s="4"/>
      <c r="AE631" s="24"/>
      <c r="AF631" s="27"/>
      <c r="AG631" s="27"/>
      <c r="AH631" s="27"/>
    </row>
    <row r="632" spans="6:34" x14ac:dyDescent="0.25">
      <c r="F632" s="4"/>
      <c r="G632" s="30"/>
      <c r="H632" s="30"/>
      <c r="I632" s="30"/>
      <c r="J632" s="27"/>
      <c r="K632" s="24"/>
      <c r="L632" s="30"/>
      <c r="M632" s="24"/>
      <c r="N632" s="30"/>
      <c r="O632" s="27"/>
      <c r="P632" s="27"/>
      <c r="Q632" s="4"/>
      <c r="R632" s="4"/>
      <c r="S632" s="30"/>
      <c r="T632" s="30"/>
      <c r="U632" s="4"/>
      <c r="V632" s="24"/>
      <c r="W632" s="27"/>
      <c r="X632" s="27"/>
      <c r="Y632" s="27"/>
      <c r="Z632" s="4"/>
      <c r="AA632" s="4"/>
      <c r="AB632" s="30"/>
      <c r="AC632" s="30"/>
      <c r="AD632" s="4"/>
      <c r="AE632" s="24"/>
      <c r="AF632" s="27"/>
      <c r="AG632" s="27"/>
      <c r="AH632" s="27"/>
    </row>
    <row r="633" spans="6:34" x14ac:dyDescent="0.25">
      <c r="F633" s="4"/>
      <c r="G633" s="30"/>
      <c r="H633" s="30"/>
      <c r="I633" s="30"/>
      <c r="J633" s="27"/>
      <c r="K633" s="24"/>
      <c r="L633" s="30"/>
      <c r="M633" s="24"/>
      <c r="N633" s="30"/>
      <c r="O633" s="27"/>
      <c r="P633" s="27"/>
      <c r="Q633" s="4"/>
      <c r="R633" s="4"/>
      <c r="S633" s="30"/>
      <c r="T633" s="30"/>
      <c r="U633" s="4"/>
      <c r="V633" s="24"/>
      <c r="W633" s="27"/>
      <c r="X633" s="27"/>
      <c r="Y633" s="27"/>
      <c r="Z633" s="4"/>
      <c r="AA633" s="4"/>
      <c r="AB633" s="30"/>
      <c r="AC633" s="30"/>
      <c r="AD633" s="4"/>
      <c r="AE633" s="24"/>
      <c r="AF633" s="27"/>
      <c r="AG633" s="27"/>
      <c r="AH633" s="27"/>
    </row>
    <row r="634" spans="6:34" x14ac:dyDescent="0.25">
      <c r="F634" s="4"/>
      <c r="G634" s="30"/>
      <c r="H634" s="30"/>
      <c r="I634" s="30"/>
      <c r="J634" s="27"/>
      <c r="K634" s="24"/>
      <c r="L634" s="30"/>
      <c r="M634" s="24"/>
      <c r="N634" s="30"/>
      <c r="O634" s="27"/>
      <c r="P634" s="27"/>
      <c r="Q634" s="4"/>
      <c r="R634" s="4"/>
      <c r="S634" s="30"/>
      <c r="T634" s="30"/>
      <c r="U634" s="4"/>
      <c r="V634" s="24"/>
      <c r="W634" s="27"/>
      <c r="X634" s="27"/>
      <c r="Y634" s="27"/>
      <c r="Z634" s="4"/>
      <c r="AA634" s="4"/>
      <c r="AB634" s="30"/>
      <c r="AC634" s="30"/>
      <c r="AD634" s="4"/>
      <c r="AE634" s="24"/>
      <c r="AF634" s="27"/>
      <c r="AG634" s="27"/>
      <c r="AH634" s="27"/>
    </row>
    <row r="635" spans="6:34" x14ac:dyDescent="0.25">
      <c r="F635" s="4"/>
      <c r="G635" s="30"/>
      <c r="H635" s="30"/>
      <c r="I635" s="30"/>
      <c r="J635" s="27"/>
      <c r="K635" s="24"/>
      <c r="L635" s="30"/>
      <c r="M635" s="24"/>
      <c r="N635" s="30"/>
      <c r="O635" s="27"/>
      <c r="P635" s="27"/>
      <c r="Q635" s="4"/>
      <c r="R635" s="4"/>
      <c r="S635" s="30"/>
      <c r="T635" s="30"/>
      <c r="U635" s="4"/>
      <c r="V635" s="24"/>
      <c r="W635" s="27"/>
      <c r="X635" s="27"/>
      <c r="Y635" s="27"/>
      <c r="Z635" s="4"/>
      <c r="AA635" s="4"/>
      <c r="AB635" s="30"/>
      <c r="AC635" s="30"/>
      <c r="AD635" s="4"/>
      <c r="AE635" s="24"/>
      <c r="AF635" s="27"/>
      <c r="AG635" s="27"/>
      <c r="AH635" s="27"/>
    </row>
    <row r="636" spans="6:34" x14ac:dyDescent="0.25">
      <c r="F636" s="4"/>
      <c r="G636" s="30"/>
      <c r="H636" s="30"/>
      <c r="I636" s="30"/>
      <c r="J636" s="27"/>
      <c r="K636" s="24"/>
      <c r="L636" s="30"/>
      <c r="M636" s="24"/>
      <c r="N636" s="30"/>
      <c r="O636" s="27"/>
      <c r="P636" s="27"/>
      <c r="Q636" s="4"/>
      <c r="R636" s="4"/>
      <c r="S636" s="30"/>
      <c r="T636" s="30"/>
      <c r="U636" s="4"/>
      <c r="V636" s="24"/>
      <c r="W636" s="27"/>
      <c r="X636" s="27"/>
      <c r="Y636" s="27"/>
      <c r="Z636" s="4"/>
      <c r="AA636" s="4"/>
      <c r="AB636" s="30"/>
      <c r="AC636" s="30"/>
      <c r="AD636" s="4"/>
      <c r="AE636" s="24"/>
      <c r="AF636" s="27"/>
      <c r="AG636" s="27"/>
      <c r="AH636" s="27"/>
    </row>
    <row r="637" spans="6:34" x14ac:dyDescent="0.25">
      <c r="F637" s="4"/>
      <c r="G637" s="30"/>
      <c r="H637" s="30"/>
      <c r="I637" s="30"/>
      <c r="J637" s="27"/>
      <c r="K637" s="24"/>
      <c r="L637" s="30"/>
      <c r="M637" s="24"/>
      <c r="N637" s="30"/>
      <c r="O637" s="27"/>
      <c r="P637" s="27"/>
      <c r="Q637" s="4"/>
      <c r="R637" s="4"/>
      <c r="S637" s="30"/>
      <c r="T637" s="30"/>
      <c r="U637" s="4"/>
      <c r="V637" s="24"/>
      <c r="W637" s="27"/>
      <c r="X637" s="27"/>
      <c r="Y637" s="27"/>
      <c r="Z637" s="4"/>
      <c r="AA637" s="4"/>
      <c r="AB637" s="30"/>
      <c r="AC637" s="30"/>
      <c r="AD637" s="4"/>
      <c r="AE637" s="24"/>
      <c r="AF637" s="27"/>
      <c r="AG637" s="27"/>
      <c r="AH637" s="27"/>
    </row>
    <row r="638" spans="6:34" x14ac:dyDescent="0.25">
      <c r="F638" s="4"/>
      <c r="G638" s="30"/>
      <c r="H638" s="30"/>
      <c r="I638" s="30"/>
      <c r="J638" s="27"/>
      <c r="K638" s="24"/>
      <c r="L638" s="30"/>
      <c r="M638" s="24"/>
      <c r="N638" s="30"/>
      <c r="O638" s="27"/>
      <c r="P638" s="27"/>
      <c r="Q638" s="4"/>
      <c r="R638" s="4"/>
      <c r="S638" s="30"/>
      <c r="T638" s="30"/>
      <c r="U638" s="4"/>
      <c r="V638" s="24"/>
      <c r="W638" s="27"/>
      <c r="X638" s="27"/>
      <c r="Y638" s="27"/>
      <c r="Z638" s="4"/>
      <c r="AA638" s="4"/>
      <c r="AB638" s="30"/>
      <c r="AC638" s="30"/>
      <c r="AD638" s="4"/>
      <c r="AE638" s="24"/>
      <c r="AF638" s="27"/>
      <c r="AG638" s="27"/>
      <c r="AH638" s="27"/>
    </row>
    <row r="639" spans="6:34" x14ac:dyDescent="0.25">
      <c r="F639" s="4"/>
      <c r="G639" s="30"/>
      <c r="H639" s="30"/>
      <c r="I639" s="30"/>
      <c r="J639" s="27"/>
      <c r="K639" s="24"/>
      <c r="L639" s="30"/>
      <c r="M639" s="24"/>
      <c r="N639" s="30"/>
      <c r="O639" s="27"/>
      <c r="P639" s="27"/>
      <c r="Q639" s="4"/>
      <c r="R639" s="4"/>
      <c r="S639" s="30"/>
      <c r="T639" s="30"/>
      <c r="U639" s="4"/>
      <c r="V639" s="24"/>
      <c r="W639" s="27"/>
      <c r="X639" s="27"/>
      <c r="Y639" s="27"/>
      <c r="Z639" s="4"/>
      <c r="AA639" s="4"/>
      <c r="AB639" s="30"/>
      <c r="AC639" s="30"/>
      <c r="AD639" s="4"/>
      <c r="AE639" s="24"/>
      <c r="AF639" s="27"/>
      <c r="AG639" s="27"/>
      <c r="AH639" s="27"/>
    </row>
    <row r="640" spans="6:34" x14ac:dyDescent="0.25">
      <c r="F640" s="4"/>
      <c r="G640" s="30"/>
      <c r="H640" s="30"/>
      <c r="I640" s="30"/>
      <c r="J640" s="27"/>
      <c r="K640" s="24"/>
      <c r="L640" s="30"/>
      <c r="M640" s="24"/>
      <c r="N640" s="30"/>
      <c r="O640" s="27"/>
      <c r="P640" s="27"/>
      <c r="Q640" s="4"/>
      <c r="R640" s="4"/>
      <c r="S640" s="30"/>
      <c r="T640" s="30"/>
      <c r="U640" s="4"/>
      <c r="V640" s="24"/>
      <c r="W640" s="27"/>
      <c r="X640" s="27"/>
      <c r="Y640" s="27"/>
      <c r="Z640" s="4"/>
      <c r="AA640" s="4"/>
      <c r="AB640" s="30"/>
      <c r="AC640" s="30"/>
      <c r="AD640" s="4"/>
      <c r="AE640" s="24"/>
      <c r="AF640" s="27"/>
      <c r="AG640" s="27"/>
      <c r="AH640" s="27"/>
    </row>
    <row r="641" spans="6:34" x14ac:dyDescent="0.25">
      <c r="F641" s="4"/>
      <c r="G641" s="30"/>
      <c r="H641" s="30"/>
      <c r="I641" s="30"/>
      <c r="J641" s="27"/>
      <c r="K641" s="24"/>
      <c r="L641" s="30"/>
      <c r="M641" s="24"/>
      <c r="N641" s="30"/>
      <c r="O641" s="27"/>
      <c r="P641" s="27"/>
      <c r="Q641" s="4"/>
      <c r="R641" s="4"/>
      <c r="S641" s="30"/>
      <c r="T641" s="30"/>
      <c r="U641" s="4"/>
      <c r="V641" s="24"/>
      <c r="W641" s="27"/>
      <c r="X641" s="27"/>
      <c r="Y641" s="27"/>
      <c r="Z641" s="4"/>
      <c r="AA641" s="4"/>
      <c r="AB641" s="30"/>
      <c r="AC641" s="30"/>
      <c r="AD641" s="4"/>
      <c r="AE641" s="24"/>
      <c r="AF641" s="27"/>
      <c r="AG641" s="27"/>
      <c r="AH641" s="27"/>
    </row>
    <row r="642" spans="6:34" x14ac:dyDescent="0.25">
      <c r="F642" s="4"/>
      <c r="G642" s="30"/>
      <c r="H642" s="30"/>
      <c r="I642" s="30"/>
      <c r="J642" s="27"/>
      <c r="K642" s="24"/>
      <c r="L642" s="30"/>
      <c r="M642" s="24"/>
      <c r="N642" s="30"/>
      <c r="O642" s="27"/>
      <c r="P642" s="27"/>
      <c r="Q642" s="4"/>
      <c r="R642" s="4"/>
      <c r="S642" s="30"/>
      <c r="T642" s="30"/>
      <c r="U642" s="4"/>
      <c r="V642" s="24"/>
      <c r="W642" s="27"/>
      <c r="X642" s="27"/>
      <c r="Y642" s="27"/>
      <c r="Z642" s="4"/>
      <c r="AA642" s="4"/>
      <c r="AB642" s="30"/>
      <c r="AC642" s="30"/>
      <c r="AD642" s="4"/>
      <c r="AE642" s="24"/>
      <c r="AF642" s="27"/>
      <c r="AG642" s="27"/>
      <c r="AH642" s="27"/>
    </row>
    <row r="643" spans="6:34" x14ac:dyDescent="0.25">
      <c r="F643" s="4"/>
      <c r="G643" s="30"/>
      <c r="H643" s="30"/>
      <c r="I643" s="30"/>
      <c r="J643" s="27"/>
      <c r="K643" s="24"/>
      <c r="L643" s="30"/>
      <c r="M643" s="24"/>
      <c r="N643" s="30"/>
      <c r="O643" s="27"/>
      <c r="P643" s="27"/>
      <c r="Q643" s="4"/>
      <c r="R643" s="4"/>
      <c r="S643" s="30"/>
      <c r="T643" s="30"/>
      <c r="U643" s="4"/>
      <c r="V643" s="24"/>
      <c r="W643" s="27"/>
      <c r="X643" s="27"/>
      <c r="Y643" s="27"/>
      <c r="Z643" s="4"/>
      <c r="AA643" s="4"/>
      <c r="AB643" s="30"/>
      <c r="AC643" s="30"/>
      <c r="AD643" s="4"/>
      <c r="AE643" s="24"/>
      <c r="AF643" s="27"/>
      <c r="AG643" s="27"/>
      <c r="AH643" s="27"/>
    </row>
    <row r="644" spans="6:34" x14ac:dyDescent="0.25">
      <c r="F644" s="4"/>
      <c r="G644" s="30"/>
      <c r="H644" s="30"/>
      <c r="I644" s="30"/>
      <c r="J644" s="27"/>
      <c r="K644" s="24"/>
      <c r="L644" s="30"/>
      <c r="M644" s="24"/>
      <c r="N644" s="30"/>
      <c r="O644" s="27"/>
      <c r="P644" s="27"/>
      <c r="Q644" s="4"/>
      <c r="R644" s="4"/>
      <c r="S644" s="30"/>
      <c r="T644" s="30"/>
      <c r="U644" s="4"/>
      <c r="V644" s="24"/>
      <c r="W644" s="27"/>
      <c r="X644" s="27"/>
      <c r="Y644" s="27"/>
      <c r="Z644" s="4"/>
      <c r="AA644" s="4"/>
      <c r="AB644" s="30"/>
      <c r="AC644" s="30"/>
      <c r="AD644" s="4"/>
      <c r="AE644" s="24"/>
      <c r="AF644" s="27"/>
      <c r="AG644" s="27"/>
      <c r="AH644" s="27"/>
    </row>
    <row r="645" spans="6:34" x14ac:dyDescent="0.25">
      <c r="F645" s="4"/>
      <c r="G645" s="30"/>
      <c r="H645" s="30"/>
      <c r="I645" s="30"/>
      <c r="J645" s="27"/>
      <c r="K645" s="24"/>
      <c r="L645" s="30"/>
      <c r="M645" s="24"/>
      <c r="N645" s="30"/>
      <c r="O645" s="27"/>
      <c r="P645" s="27"/>
      <c r="Q645" s="4"/>
      <c r="R645" s="4"/>
      <c r="S645" s="30"/>
      <c r="T645" s="30"/>
      <c r="U645" s="4"/>
      <c r="V645" s="24"/>
      <c r="W645" s="27"/>
      <c r="X645" s="27"/>
      <c r="Y645" s="27"/>
      <c r="Z645" s="4"/>
      <c r="AA645" s="4"/>
      <c r="AB645" s="30"/>
      <c r="AC645" s="30"/>
      <c r="AD645" s="4"/>
      <c r="AE645" s="24"/>
      <c r="AF645" s="27"/>
      <c r="AG645" s="27"/>
      <c r="AH645" s="27"/>
    </row>
    <row r="646" spans="6:34" x14ac:dyDescent="0.25">
      <c r="F646" s="4"/>
      <c r="G646" s="30"/>
      <c r="H646" s="30"/>
      <c r="I646" s="30"/>
      <c r="J646" s="27"/>
      <c r="K646" s="24"/>
      <c r="L646" s="30"/>
      <c r="M646" s="24"/>
      <c r="N646" s="30"/>
      <c r="O646" s="27"/>
      <c r="P646" s="27"/>
      <c r="Q646" s="4"/>
      <c r="R646" s="4"/>
      <c r="S646" s="30"/>
      <c r="T646" s="30"/>
      <c r="U646" s="4"/>
      <c r="V646" s="24"/>
      <c r="W646" s="27"/>
      <c r="X646" s="27"/>
      <c r="Y646" s="27"/>
      <c r="Z646" s="4"/>
      <c r="AA646" s="4"/>
      <c r="AB646" s="30"/>
      <c r="AC646" s="30"/>
      <c r="AD646" s="4"/>
      <c r="AE646" s="24"/>
      <c r="AF646" s="27"/>
      <c r="AG646" s="27"/>
      <c r="AH646" s="27"/>
    </row>
    <row r="647" spans="6:34" x14ac:dyDescent="0.25">
      <c r="F647" s="4"/>
      <c r="G647" s="30"/>
      <c r="H647" s="30"/>
      <c r="I647" s="30"/>
      <c r="J647" s="27"/>
      <c r="K647" s="24"/>
      <c r="L647" s="30"/>
      <c r="M647" s="24"/>
      <c r="N647" s="30"/>
      <c r="O647" s="27"/>
      <c r="P647" s="27"/>
      <c r="Q647" s="4"/>
      <c r="R647" s="4"/>
      <c r="S647" s="30"/>
      <c r="T647" s="30"/>
      <c r="U647" s="4"/>
      <c r="V647" s="24"/>
      <c r="W647" s="27"/>
      <c r="X647" s="27"/>
      <c r="Y647" s="27"/>
      <c r="Z647" s="4"/>
      <c r="AA647" s="4"/>
      <c r="AB647" s="30"/>
      <c r="AC647" s="30"/>
      <c r="AD647" s="4"/>
      <c r="AE647" s="24"/>
      <c r="AF647" s="27"/>
      <c r="AG647" s="27"/>
      <c r="AH647" s="27"/>
    </row>
    <row r="648" spans="6:34" x14ac:dyDescent="0.25">
      <c r="F648" s="4"/>
      <c r="G648" s="30"/>
      <c r="H648" s="30"/>
      <c r="I648" s="30"/>
      <c r="J648" s="27"/>
      <c r="K648" s="24"/>
      <c r="L648" s="30"/>
      <c r="M648" s="24"/>
      <c r="N648" s="30"/>
      <c r="O648" s="27"/>
      <c r="P648" s="27"/>
      <c r="Q648" s="4"/>
      <c r="R648" s="4"/>
      <c r="S648" s="30"/>
      <c r="T648" s="30"/>
      <c r="U648" s="4"/>
      <c r="V648" s="24"/>
      <c r="W648" s="27"/>
      <c r="X648" s="27"/>
      <c r="Y648" s="27"/>
      <c r="Z648" s="4"/>
      <c r="AA648" s="4"/>
      <c r="AB648" s="30"/>
      <c r="AC648" s="30"/>
      <c r="AD648" s="4"/>
      <c r="AE648" s="24"/>
      <c r="AF648" s="27"/>
      <c r="AG648" s="27"/>
      <c r="AH648" s="27"/>
    </row>
    <row r="649" spans="6:34" x14ac:dyDescent="0.25">
      <c r="F649" s="4"/>
      <c r="G649" s="30"/>
      <c r="H649" s="30"/>
      <c r="I649" s="30"/>
      <c r="J649" s="27"/>
      <c r="K649" s="24"/>
      <c r="L649" s="30"/>
      <c r="M649" s="24"/>
      <c r="N649" s="30"/>
      <c r="O649" s="27"/>
      <c r="P649" s="27"/>
      <c r="Q649" s="4"/>
      <c r="R649" s="4"/>
      <c r="S649" s="30"/>
      <c r="T649" s="30"/>
      <c r="U649" s="4"/>
      <c r="V649" s="24"/>
      <c r="W649" s="27"/>
      <c r="X649" s="27"/>
      <c r="Y649" s="27"/>
      <c r="Z649" s="4"/>
      <c r="AA649" s="4"/>
      <c r="AB649" s="30"/>
      <c r="AC649" s="30"/>
      <c r="AD649" s="4"/>
      <c r="AE649" s="24"/>
      <c r="AF649" s="27"/>
      <c r="AG649" s="27"/>
      <c r="AH649" s="27"/>
    </row>
    <row r="650" spans="6:34" x14ac:dyDescent="0.25">
      <c r="F650" s="4"/>
      <c r="G650" s="30"/>
      <c r="H650" s="30"/>
      <c r="I650" s="30"/>
      <c r="J650" s="27"/>
      <c r="K650" s="24"/>
      <c r="L650" s="30"/>
      <c r="M650" s="24"/>
      <c r="N650" s="30"/>
      <c r="O650" s="27"/>
      <c r="P650" s="27"/>
      <c r="Q650" s="4"/>
      <c r="R650" s="4"/>
      <c r="S650" s="30"/>
      <c r="T650" s="30"/>
      <c r="U650" s="4"/>
      <c r="V650" s="24"/>
      <c r="W650" s="27"/>
      <c r="X650" s="27"/>
      <c r="Y650" s="27"/>
      <c r="Z650" s="4"/>
      <c r="AA650" s="4"/>
      <c r="AB650" s="30"/>
      <c r="AC650" s="30"/>
      <c r="AD650" s="4"/>
      <c r="AE650" s="24"/>
      <c r="AF650" s="27"/>
      <c r="AG650" s="27"/>
      <c r="AH650" s="27"/>
    </row>
    <row r="651" spans="6:34" x14ac:dyDescent="0.25">
      <c r="F651" s="4"/>
      <c r="G651" s="30"/>
      <c r="H651" s="30"/>
      <c r="I651" s="30"/>
      <c r="J651" s="27"/>
      <c r="K651" s="24"/>
      <c r="L651" s="30"/>
      <c r="M651" s="24"/>
      <c r="N651" s="30"/>
      <c r="O651" s="27"/>
      <c r="P651" s="27"/>
      <c r="Q651" s="4"/>
      <c r="R651" s="4"/>
      <c r="S651" s="30"/>
      <c r="T651" s="30"/>
      <c r="U651" s="4"/>
      <c r="V651" s="24"/>
      <c r="W651" s="27"/>
      <c r="X651" s="27"/>
      <c r="Y651" s="27"/>
      <c r="Z651" s="4"/>
      <c r="AA651" s="4"/>
      <c r="AB651" s="30"/>
      <c r="AC651" s="30"/>
      <c r="AD651" s="4"/>
      <c r="AE651" s="24"/>
      <c r="AF651" s="27"/>
      <c r="AG651" s="27"/>
      <c r="AH651" s="27"/>
    </row>
    <row r="652" spans="6:34" x14ac:dyDescent="0.25">
      <c r="F652" s="4"/>
      <c r="G652" s="30"/>
      <c r="H652" s="30"/>
      <c r="I652" s="30"/>
      <c r="J652" s="27"/>
      <c r="K652" s="24"/>
      <c r="L652" s="30"/>
      <c r="M652" s="24"/>
      <c r="N652" s="30"/>
      <c r="O652" s="27"/>
      <c r="P652" s="27"/>
      <c r="Q652" s="4"/>
      <c r="R652" s="4"/>
      <c r="S652" s="30"/>
      <c r="T652" s="30"/>
      <c r="U652" s="4"/>
      <c r="V652" s="24"/>
      <c r="W652" s="27"/>
      <c r="X652" s="27"/>
      <c r="Y652" s="27"/>
      <c r="Z652" s="4"/>
      <c r="AA652" s="4"/>
      <c r="AB652" s="30"/>
      <c r="AC652" s="30"/>
      <c r="AD652" s="4"/>
      <c r="AE652" s="24"/>
      <c r="AF652" s="27"/>
      <c r="AG652" s="27"/>
      <c r="AH652" s="27"/>
    </row>
    <row r="653" spans="6:34" x14ac:dyDescent="0.25">
      <c r="F653" s="4"/>
      <c r="G653" s="30"/>
      <c r="H653" s="30"/>
      <c r="I653" s="30"/>
      <c r="J653" s="27"/>
      <c r="K653" s="24"/>
      <c r="L653" s="30"/>
      <c r="M653" s="24"/>
      <c r="N653" s="30"/>
      <c r="O653" s="27"/>
      <c r="P653" s="27"/>
      <c r="Q653" s="4"/>
      <c r="R653" s="4"/>
      <c r="S653" s="30"/>
      <c r="T653" s="30"/>
      <c r="U653" s="4"/>
      <c r="V653" s="24"/>
      <c r="W653" s="27"/>
      <c r="X653" s="27"/>
      <c r="Y653" s="27"/>
      <c r="Z653" s="4"/>
      <c r="AA653" s="4"/>
      <c r="AB653" s="30"/>
      <c r="AC653" s="30"/>
      <c r="AD653" s="4"/>
      <c r="AE653" s="24"/>
      <c r="AF653" s="27"/>
      <c r="AG653" s="27"/>
      <c r="AH653" s="27"/>
    </row>
    <row r="654" spans="6:34" x14ac:dyDescent="0.25">
      <c r="F654" s="4"/>
      <c r="G654" s="30"/>
      <c r="H654" s="30"/>
      <c r="I654" s="30"/>
      <c r="J654" s="27"/>
      <c r="K654" s="24"/>
      <c r="L654" s="30"/>
      <c r="M654" s="24"/>
      <c r="N654" s="30"/>
      <c r="O654" s="27"/>
      <c r="P654" s="27"/>
      <c r="Q654" s="4"/>
      <c r="R654" s="4"/>
      <c r="S654" s="30"/>
      <c r="T654" s="30"/>
      <c r="U654" s="4"/>
      <c r="V654" s="24"/>
      <c r="W654" s="27"/>
      <c r="X654" s="27"/>
      <c r="Y654" s="27"/>
      <c r="Z654" s="4"/>
      <c r="AA654" s="4"/>
      <c r="AB654" s="30"/>
      <c r="AC654" s="30"/>
      <c r="AD654" s="4"/>
      <c r="AE654" s="24"/>
      <c r="AF654" s="27"/>
      <c r="AG654" s="27"/>
      <c r="AH654" s="27"/>
    </row>
    <row r="655" spans="6:34" x14ac:dyDescent="0.25">
      <c r="F655" s="4"/>
      <c r="G655" s="30"/>
      <c r="H655" s="30"/>
      <c r="I655" s="30"/>
      <c r="J655" s="27"/>
      <c r="K655" s="24"/>
      <c r="L655" s="30"/>
      <c r="M655" s="24"/>
      <c r="N655" s="30"/>
      <c r="O655" s="27"/>
      <c r="P655" s="27"/>
      <c r="Q655" s="4"/>
      <c r="R655" s="4"/>
      <c r="S655" s="30"/>
      <c r="T655" s="30"/>
      <c r="U655" s="4"/>
      <c r="V655" s="24"/>
      <c r="W655" s="27"/>
      <c r="X655" s="27"/>
      <c r="Y655" s="27"/>
      <c r="Z655" s="4"/>
      <c r="AA655" s="4"/>
      <c r="AB655" s="30"/>
      <c r="AC655" s="30"/>
      <c r="AD655" s="4"/>
      <c r="AE655" s="24"/>
      <c r="AF655" s="27"/>
      <c r="AG655" s="27"/>
      <c r="AH655" s="27"/>
    </row>
    <row r="656" spans="6:34" x14ac:dyDescent="0.25">
      <c r="F656" s="4"/>
      <c r="G656" s="30"/>
      <c r="H656" s="30"/>
      <c r="I656" s="30"/>
      <c r="J656" s="27"/>
      <c r="K656" s="24"/>
      <c r="L656" s="30"/>
      <c r="M656" s="24"/>
      <c r="N656" s="30"/>
      <c r="O656" s="27"/>
      <c r="P656" s="27"/>
      <c r="Q656" s="4"/>
      <c r="R656" s="4"/>
      <c r="S656" s="30"/>
      <c r="T656" s="30"/>
      <c r="U656" s="4"/>
      <c r="V656" s="24"/>
      <c r="W656" s="27"/>
      <c r="X656" s="27"/>
      <c r="Y656" s="27"/>
      <c r="Z656" s="4"/>
      <c r="AA656" s="4"/>
      <c r="AB656" s="30"/>
      <c r="AC656" s="30"/>
      <c r="AD656" s="4"/>
      <c r="AE656" s="24"/>
      <c r="AF656" s="27"/>
      <c r="AG656" s="27"/>
      <c r="AH656" s="27"/>
    </row>
    <row r="657" spans="6:34" x14ac:dyDescent="0.25">
      <c r="F657" s="4"/>
      <c r="G657" s="30"/>
      <c r="H657" s="30"/>
      <c r="I657" s="30"/>
      <c r="J657" s="27"/>
      <c r="K657" s="24"/>
      <c r="L657" s="30"/>
      <c r="M657" s="24"/>
      <c r="N657" s="30"/>
      <c r="O657" s="27"/>
      <c r="P657" s="27"/>
      <c r="Q657" s="4"/>
      <c r="R657" s="4"/>
      <c r="S657" s="30"/>
      <c r="T657" s="30"/>
      <c r="U657" s="4"/>
      <c r="V657" s="24"/>
      <c r="W657" s="27"/>
      <c r="X657" s="27"/>
      <c r="Y657" s="27"/>
      <c r="Z657" s="4"/>
      <c r="AA657" s="4"/>
      <c r="AB657" s="30"/>
      <c r="AC657" s="30"/>
      <c r="AD657" s="4"/>
      <c r="AE657" s="24"/>
      <c r="AF657" s="27"/>
      <c r="AG657" s="27"/>
      <c r="AH657" s="27"/>
    </row>
    <row r="658" spans="6:34" x14ac:dyDescent="0.25">
      <c r="F658" s="4"/>
      <c r="G658" s="30"/>
      <c r="H658" s="30"/>
      <c r="I658" s="30"/>
      <c r="J658" s="27"/>
      <c r="K658" s="24"/>
      <c r="L658" s="30"/>
      <c r="M658" s="24"/>
      <c r="N658" s="30"/>
      <c r="O658" s="27"/>
      <c r="P658" s="27"/>
      <c r="Q658" s="4"/>
      <c r="R658" s="4"/>
      <c r="S658" s="30"/>
      <c r="T658" s="30"/>
      <c r="U658" s="4"/>
      <c r="V658" s="24"/>
      <c r="W658" s="27"/>
      <c r="X658" s="27"/>
      <c r="Y658" s="27"/>
      <c r="Z658" s="4"/>
      <c r="AA658" s="4"/>
      <c r="AB658" s="30"/>
      <c r="AC658" s="30"/>
      <c r="AD658" s="4"/>
      <c r="AE658" s="24"/>
      <c r="AF658" s="27"/>
      <c r="AG658" s="27"/>
      <c r="AH658" s="27"/>
    </row>
    <row r="659" spans="6:34" x14ac:dyDescent="0.25">
      <c r="F659" s="4"/>
      <c r="G659" s="30"/>
      <c r="H659" s="30"/>
      <c r="I659" s="30"/>
      <c r="J659" s="27"/>
      <c r="K659" s="24"/>
      <c r="L659" s="30"/>
      <c r="M659" s="24"/>
      <c r="N659" s="30"/>
      <c r="O659" s="27"/>
      <c r="P659" s="27"/>
      <c r="Q659" s="4"/>
      <c r="R659" s="4"/>
      <c r="S659" s="30"/>
      <c r="T659" s="30"/>
      <c r="U659" s="4"/>
      <c r="V659" s="24"/>
      <c r="W659" s="27"/>
      <c r="X659" s="27"/>
      <c r="Y659" s="27"/>
      <c r="Z659" s="4"/>
      <c r="AA659" s="4"/>
      <c r="AB659" s="30"/>
      <c r="AC659" s="30"/>
      <c r="AD659" s="4"/>
      <c r="AE659" s="24"/>
      <c r="AF659" s="27"/>
      <c r="AG659" s="27"/>
      <c r="AH659" s="27"/>
    </row>
    <row r="660" spans="6:34" x14ac:dyDescent="0.25">
      <c r="F660" s="4"/>
      <c r="G660" s="30"/>
      <c r="H660" s="30"/>
      <c r="I660" s="30"/>
      <c r="J660" s="27"/>
      <c r="K660" s="24"/>
      <c r="L660" s="30"/>
      <c r="M660" s="24"/>
      <c r="N660" s="30"/>
      <c r="O660" s="27"/>
      <c r="P660" s="27"/>
      <c r="Q660" s="4"/>
      <c r="R660" s="4"/>
      <c r="S660" s="30"/>
      <c r="T660" s="30"/>
      <c r="U660" s="4"/>
      <c r="V660" s="24"/>
      <c r="W660" s="27"/>
      <c r="X660" s="27"/>
      <c r="Y660" s="27"/>
      <c r="Z660" s="4"/>
      <c r="AA660" s="4"/>
      <c r="AB660" s="30"/>
      <c r="AC660" s="30"/>
      <c r="AD660" s="4"/>
      <c r="AE660" s="24"/>
      <c r="AF660" s="27"/>
      <c r="AG660" s="27"/>
      <c r="AH660" s="27"/>
    </row>
    <row r="661" spans="6:34" x14ac:dyDescent="0.25">
      <c r="F661" s="4"/>
      <c r="G661" s="30"/>
      <c r="H661" s="30"/>
      <c r="I661" s="30"/>
      <c r="J661" s="27"/>
      <c r="K661" s="24"/>
      <c r="L661" s="30"/>
      <c r="M661" s="24"/>
      <c r="N661" s="30"/>
      <c r="O661" s="27"/>
      <c r="P661" s="27"/>
      <c r="Q661" s="4"/>
      <c r="R661" s="4"/>
      <c r="S661" s="30"/>
      <c r="T661" s="30"/>
      <c r="U661" s="4"/>
      <c r="V661" s="24"/>
      <c r="W661" s="27"/>
      <c r="X661" s="27"/>
      <c r="Y661" s="27"/>
      <c r="Z661" s="4"/>
      <c r="AA661" s="4"/>
      <c r="AB661" s="30"/>
      <c r="AC661" s="30"/>
      <c r="AD661" s="4"/>
      <c r="AE661" s="24"/>
      <c r="AF661" s="27"/>
      <c r="AG661" s="27"/>
      <c r="AH661" s="27"/>
    </row>
    <row r="662" spans="6:34" x14ac:dyDescent="0.25">
      <c r="F662" s="4"/>
      <c r="G662" s="30"/>
      <c r="H662" s="30"/>
      <c r="I662" s="30"/>
      <c r="J662" s="27"/>
      <c r="K662" s="24"/>
      <c r="L662" s="30"/>
      <c r="M662" s="24"/>
      <c r="N662" s="30"/>
      <c r="O662" s="27"/>
      <c r="P662" s="27"/>
      <c r="Q662" s="4"/>
      <c r="R662" s="4"/>
      <c r="S662" s="30"/>
      <c r="T662" s="30"/>
      <c r="U662" s="4"/>
      <c r="V662" s="24"/>
      <c r="W662" s="27"/>
      <c r="X662" s="27"/>
      <c r="Y662" s="27"/>
      <c r="Z662" s="4"/>
      <c r="AA662" s="4"/>
      <c r="AB662" s="30"/>
      <c r="AC662" s="30"/>
      <c r="AD662" s="4"/>
      <c r="AE662" s="24"/>
      <c r="AF662" s="27"/>
      <c r="AG662" s="27"/>
      <c r="AH662" s="27"/>
    </row>
    <row r="663" spans="6:34" x14ac:dyDescent="0.25">
      <c r="F663" s="4"/>
      <c r="G663" s="30"/>
      <c r="H663" s="30"/>
      <c r="I663" s="30"/>
      <c r="J663" s="27"/>
      <c r="K663" s="24"/>
      <c r="L663" s="30"/>
      <c r="M663" s="24"/>
      <c r="N663" s="30"/>
      <c r="O663" s="27"/>
      <c r="P663" s="27"/>
      <c r="Q663" s="4"/>
      <c r="R663" s="4"/>
      <c r="S663" s="30"/>
      <c r="T663" s="30"/>
      <c r="U663" s="4"/>
      <c r="V663" s="24"/>
      <c r="W663" s="27"/>
      <c r="X663" s="27"/>
      <c r="Y663" s="27"/>
      <c r="Z663" s="4"/>
      <c r="AA663" s="4"/>
      <c r="AB663" s="30"/>
      <c r="AC663" s="30"/>
      <c r="AD663" s="4"/>
      <c r="AE663" s="24"/>
      <c r="AF663" s="27"/>
      <c r="AG663" s="27"/>
      <c r="AH663" s="27"/>
    </row>
    <row r="664" spans="6:34" x14ac:dyDescent="0.25">
      <c r="F664" s="4"/>
      <c r="G664" s="30"/>
      <c r="H664" s="30"/>
      <c r="I664" s="30"/>
      <c r="J664" s="27"/>
      <c r="K664" s="24"/>
      <c r="L664" s="30"/>
      <c r="M664" s="24"/>
      <c r="N664" s="30"/>
      <c r="O664" s="27"/>
      <c r="P664" s="27"/>
      <c r="Q664" s="4"/>
      <c r="R664" s="4"/>
      <c r="S664" s="30"/>
      <c r="T664" s="30"/>
      <c r="U664" s="4"/>
      <c r="V664" s="24"/>
      <c r="W664" s="27"/>
      <c r="X664" s="27"/>
      <c r="Y664" s="27"/>
      <c r="Z664" s="4"/>
      <c r="AA664" s="4"/>
      <c r="AB664" s="30"/>
      <c r="AC664" s="30"/>
      <c r="AD664" s="4"/>
      <c r="AE664" s="24"/>
      <c r="AF664" s="27"/>
      <c r="AG664" s="27"/>
      <c r="AH664" s="27"/>
    </row>
    <row r="665" spans="6:34" x14ac:dyDescent="0.25">
      <c r="F665" s="4"/>
      <c r="G665" s="30"/>
      <c r="H665" s="30"/>
      <c r="I665" s="30"/>
      <c r="J665" s="27"/>
      <c r="K665" s="24"/>
      <c r="L665" s="30"/>
      <c r="M665" s="24"/>
      <c r="N665" s="30"/>
      <c r="O665" s="27"/>
      <c r="P665" s="27"/>
      <c r="Q665" s="4"/>
      <c r="R665" s="4"/>
      <c r="S665" s="30"/>
      <c r="T665" s="30"/>
      <c r="U665" s="4"/>
      <c r="V665" s="24"/>
      <c r="W665" s="27"/>
      <c r="X665" s="27"/>
      <c r="Y665" s="27"/>
      <c r="Z665" s="4"/>
      <c r="AA665" s="4"/>
      <c r="AB665" s="30"/>
      <c r="AC665" s="30"/>
      <c r="AD665" s="4"/>
      <c r="AE665" s="24"/>
      <c r="AF665" s="27"/>
      <c r="AG665" s="27"/>
      <c r="AH665" s="27"/>
    </row>
    <row r="666" spans="6:34" x14ac:dyDescent="0.25">
      <c r="F666" s="4"/>
      <c r="G666" s="30"/>
      <c r="H666" s="30"/>
      <c r="I666" s="30"/>
      <c r="J666" s="27"/>
      <c r="K666" s="24"/>
      <c r="L666" s="30"/>
      <c r="M666" s="24"/>
      <c r="N666" s="30"/>
      <c r="O666" s="27"/>
      <c r="P666" s="27"/>
      <c r="Q666" s="4"/>
      <c r="R666" s="4"/>
      <c r="S666" s="30"/>
      <c r="T666" s="30"/>
      <c r="U666" s="4"/>
      <c r="V666" s="24"/>
      <c r="W666" s="27"/>
      <c r="X666" s="27"/>
      <c r="Y666" s="27"/>
      <c r="Z666" s="4"/>
      <c r="AA666" s="4"/>
      <c r="AB666" s="30"/>
      <c r="AC666" s="30"/>
      <c r="AD666" s="4"/>
      <c r="AE666" s="24"/>
      <c r="AF666" s="27"/>
      <c r="AG666" s="27"/>
      <c r="AH666" s="27"/>
    </row>
    <row r="667" spans="6:34" x14ac:dyDescent="0.25">
      <c r="F667" s="4"/>
      <c r="G667" s="30"/>
      <c r="H667" s="30"/>
      <c r="I667" s="30"/>
      <c r="J667" s="27"/>
      <c r="K667" s="24"/>
      <c r="L667" s="30"/>
      <c r="M667" s="24"/>
      <c r="N667" s="30"/>
      <c r="O667" s="27"/>
      <c r="P667" s="27"/>
      <c r="Q667" s="4"/>
      <c r="R667" s="4"/>
      <c r="S667" s="30"/>
      <c r="T667" s="30"/>
      <c r="U667" s="4"/>
      <c r="V667" s="24"/>
      <c r="W667" s="27"/>
      <c r="X667" s="27"/>
      <c r="Y667" s="27"/>
      <c r="Z667" s="4"/>
      <c r="AA667" s="4"/>
      <c r="AB667" s="30"/>
      <c r="AC667" s="30"/>
      <c r="AD667" s="4"/>
      <c r="AE667" s="24"/>
      <c r="AF667" s="27"/>
      <c r="AG667" s="27"/>
      <c r="AH667" s="27"/>
    </row>
    <row r="668" spans="6:34" x14ac:dyDescent="0.25">
      <c r="F668" s="4"/>
      <c r="G668" s="30"/>
      <c r="H668" s="30"/>
      <c r="I668" s="30"/>
      <c r="J668" s="27"/>
      <c r="K668" s="24"/>
      <c r="L668" s="30"/>
      <c r="M668" s="24"/>
      <c r="N668" s="30"/>
      <c r="O668" s="27"/>
      <c r="P668" s="27"/>
      <c r="Q668" s="4"/>
      <c r="R668" s="4"/>
      <c r="S668" s="30"/>
      <c r="T668" s="30"/>
      <c r="U668" s="4"/>
      <c r="V668" s="24"/>
      <c r="W668" s="27"/>
      <c r="X668" s="27"/>
      <c r="Y668" s="27"/>
      <c r="Z668" s="4"/>
      <c r="AA668" s="4"/>
      <c r="AB668" s="30"/>
      <c r="AC668" s="30"/>
      <c r="AD668" s="4"/>
      <c r="AE668" s="24"/>
      <c r="AF668" s="27"/>
      <c r="AG668" s="27"/>
      <c r="AH668" s="27"/>
    </row>
    <row r="669" spans="6:34" x14ac:dyDescent="0.25">
      <c r="F669" s="4"/>
      <c r="G669" s="30"/>
      <c r="H669" s="30"/>
      <c r="I669" s="30"/>
      <c r="J669" s="27"/>
      <c r="K669" s="24"/>
      <c r="L669" s="30"/>
      <c r="M669" s="24"/>
      <c r="N669" s="30"/>
      <c r="O669" s="27"/>
      <c r="P669" s="27"/>
      <c r="Q669" s="4"/>
      <c r="R669" s="4"/>
      <c r="S669" s="30"/>
      <c r="T669" s="30"/>
      <c r="U669" s="4"/>
      <c r="V669" s="24"/>
      <c r="W669" s="27"/>
      <c r="X669" s="27"/>
      <c r="Y669" s="27"/>
      <c r="Z669" s="4"/>
      <c r="AA669" s="4"/>
      <c r="AB669" s="30"/>
      <c r="AC669" s="30"/>
      <c r="AD669" s="4"/>
      <c r="AE669" s="24"/>
      <c r="AF669" s="27"/>
      <c r="AG669" s="27"/>
      <c r="AH669" s="27"/>
    </row>
    <row r="670" spans="6:34" x14ac:dyDescent="0.25">
      <c r="F670" s="4"/>
      <c r="G670" s="30"/>
      <c r="H670" s="30"/>
      <c r="I670" s="30"/>
      <c r="J670" s="27"/>
      <c r="K670" s="24"/>
      <c r="L670" s="30"/>
      <c r="M670" s="24"/>
      <c r="N670" s="30"/>
      <c r="O670" s="27"/>
      <c r="P670" s="27"/>
      <c r="Q670" s="4"/>
      <c r="R670" s="4"/>
      <c r="S670" s="30"/>
      <c r="T670" s="30"/>
      <c r="U670" s="4"/>
      <c r="V670" s="24"/>
      <c r="W670" s="27"/>
      <c r="X670" s="27"/>
      <c r="Y670" s="27"/>
      <c r="Z670" s="4"/>
      <c r="AA670" s="4"/>
      <c r="AB670" s="30"/>
      <c r="AC670" s="30"/>
      <c r="AD670" s="4"/>
      <c r="AE670" s="24"/>
      <c r="AF670" s="27"/>
      <c r="AG670" s="27"/>
      <c r="AH670" s="27"/>
    </row>
    <row r="671" spans="6:34" x14ac:dyDescent="0.25">
      <c r="F671" s="4"/>
      <c r="G671" s="30"/>
      <c r="H671" s="30"/>
      <c r="I671" s="30"/>
      <c r="J671" s="27"/>
      <c r="K671" s="24"/>
      <c r="L671" s="30"/>
      <c r="M671" s="24"/>
      <c r="N671" s="30"/>
      <c r="O671" s="27"/>
      <c r="P671" s="27"/>
      <c r="Q671" s="4"/>
      <c r="R671" s="4"/>
      <c r="S671" s="30"/>
      <c r="T671" s="30"/>
      <c r="U671" s="4"/>
      <c r="V671" s="24"/>
      <c r="W671" s="27"/>
      <c r="X671" s="27"/>
      <c r="Y671" s="27"/>
      <c r="Z671" s="4"/>
      <c r="AA671" s="4"/>
      <c r="AB671" s="30"/>
      <c r="AC671" s="30"/>
      <c r="AD671" s="4"/>
      <c r="AE671" s="24"/>
      <c r="AF671" s="27"/>
      <c r="AG671" s="27"/>
      <c r="AH671" s="27"/>
    </row>
    <row r="672" spans="6:34" x14ac:dyDescent="0.25">
      <c r="F672" s="4"/>
      <c r="G672" s="30"/>
      <c r="H672" s="30"/>
      <c r="I672" s="30"/>
      <c r="J672" s="27"/>
      <c r="K672" s="24"/>
      <c r="L672" s="30"/>
      <c r="M672" s="24"/>
      <c r="N672" s="30"/>
      <c r="O672" s="27"/>
      <c r="P672" s="27"/>
      <c r="Q672" s="4"/>
      <c r="R672" s="4"/>
      <c r="S672" s="30"/>
      <c r="T672" s="30"/>
      <c r="U672" s="4"/>
      <c r="V672" s="24"/>
      <c r="W672" s="27"/>
      <c r="X672" s="27"/>
      <c r="Y672" s="27"/>
      <c r="Z672" s="4"/>
      <c r="AA672" s="4"/>
      <c r="AB672" s="30"/>
      <c r="AC672" s="30"/>
      <c r="AD672" s="4"/>
      <c r="AE672" s="24"/>
      <c r="AF672" s="27"/>
      <c r="AG672" s="27"/>
      <c r="AH672" s="27"/>
    </row>
    <row r="673" spans="6:34" x14ac:dyDescent="0.25">
      <c r="F673" s="4"/>
      <c r="G673" s="30"/>
      <c r="H673" s="30"/>
      <c r="I673" s="30"/>
      <c r="J673" s="27"/>
      <c r="K673" s="24"/>
      <c r="L673" s="30"/>
      <c r="M673" s="24"/>
      <c r="N673" s="30"/>
      <c r="O673" s="27"/>
      <c r="P673" s="27"/>
      <c r="Q673" s="4"/>
      <c r="R673" s="4"/>
      <c r="S673" s="30"/>
      <c r="T673" s="30"/>
      <c r="U673" s="4"/>
      <c r="V673" s="24"/>
      <c r="W673" s="27"/>
      <c r="X673" s="27"/>
      <c r="Y673" s="27"/>
      <c r="Z673" s="4"/>
      <c r="AA673" s="4"/>
      <c r="AB673" s="30"/>
      <c r="AC673" s="30"/>
      <c r="AD673" s="4"/>
      <c r="AE673" s="24"/>
      <c r="AF673" s="27"/>
      <c r="AG673" s="27"/>
      <c r="AH673" s="27"/>
    </row>
    <row r="674" spans="6:34" x14ac:dyDescent="0.25">
      <c r="F674" s="4"/>
      <c r="G674" s="30"/>
      <c r="H674" s="30"/>
      <c r="I674" s="30"/>
      <c r="J674" s="27"/>
      <c r="K674" s="24"/>
      <c r="L674" s="30"/>
      <c r="M674" s="24"/>
      <c r="N674" s="30"/>
      <c r="O674" s="27"/>
      <c r="P674" s="27"/>
      <c r="Q674" s="4"/>
      <c r="R674" s="4"/>
      <c r="S674" s="30"/>
      <c r="T674" s="30"/>
      <c r="U674" s="4"/>
      <c r="V674" s="24"/>
      <c r="W674" s="27"/>
      <c r="X674" s="27"/>
      <c r="Y674" s="27"/>
      <c r="Z674" s="4"/>
      <c r="AA674" s="4"/>
      <c r="AB674" s="30"/>
      <c r="AC674" s="30"/>
      <c r="AD674" s="4"/>
      <c r="AE674" s="24"/>
      <c r="AF674" s="27"/>
      <c r="AG674" s="27"/>
      <c r="AH674" s="27"/>
    </row>
    <row r="675" spans="6:34" x14ac:dyDescent="0.25">
      <c r="F675" s="4"/>
      <c r="G675" s="30"/>
      <c r="H675" s="30"/>
      <c r="I675" s="30"/>
      <c r="J675" s="27"/>
      <c r="K675" s="24"/>
      <c r="L675" s="30"/>
      <c r="M675" s="24"/>
      <c r="N675" s="30"/>
      <c r="O675" s="27"/>
      <c r="P675" s="27"/>
      <c r="Q675" s="4"/>
      <c r="R675" s="4"/>
      <c r="S675" s="30"/>
      <c r="T675" s="30"/>
      <c r="U675" s="4"/>
      <c r="V675" s="24"/>
      <c r="W675" s="27"/>
      <c r="X675" s="27"/>
      <c r="Y675" s="27"/>
      <c r="Z675" s="4"/>
      <c r="AA675" s="4"/>
      <c r="AB675" s="30"/>
      <c r="AC675" s="30"/>
      <c r="AD675" s="4"/>
      <c r="AE675" s="24"/>
      <c r="AF675" s="27"/>
      <c r="AG675" s="27"/>
      <c r="AH675" s="27"/>
    </row>
    <row r="676" spans="6:34" x14ac:dyDescent="0.25">
      <c r="F676" s="4"/>
      <c r="G676" s="30"/>
      <c r="H676" s="30"/>
      <c r="I676" s="30"/>
      <c r="J676" s="27"/>
      <c r="K676" s="24"/>
      <c r="L676" s="30"/>
      <c r="M676" s="24"/>
      <c r="N676" s="30"/>
      <c r="O676" s="27"/>
      <c r="P676" s="27"/>
      <c r="Q676" s="4"/>
      <c r="R676" s="4"/>
      <c r="S676" s="30"/>
      <c r="T676" s="30"/>
      <c r="U676" s="4"/>
      <c r="V676" s="24"/>
      <c r="W676" s="27"/>
      <c r="X676" s="27"/>
      <c r="Y676" s="27"/>
      <c r="Z676" s="4"/>
      <c r="AA676" s="4"/>
      <c r="AB676" s="30"/>
      <c r="AC676" s="30"/>
      <c r="AD676" s="4"/>
      <c r="AE676" s="24"/>
      <c r="AF676" s="27"/>
      <c r="AG676" s="27"/>
      <c r="AH676" s="27"/>
    </row>
    <row r="677" spans="6:34" x14ac:dyDescent="0.25">
      <c r="F677" s="4"/>
      <c r="G677" s="30"/>
      <c r="H677" s="30"/>
      <c r="I677" s="30"/>
      <c r="J677" s="27"/>
      <c r="K677" s="24"/>
      <c r="L677" s="30"/>
      <c r="M677" s="24"/>
      <c r="N677" s="30"/>
      <c r="O677" s="27"/>
      <c r="P677" s="27"/>
      <c r="Q677" s="4"/>
      <c r="R677" s="4"/>
      <c r="S677" s="30"/>
      <c r="T677" s="30"/>
      <c r="U677" s="4"/>
      <c r="V677" s="24"/>
      <c r="W677" s="27"/>
      <c r="X677" s="27"/>
      <c r="Y677" s="27"/>
      <c r="Z677" s="4"/>
      <c r="AA677" s="4"/>
      <c r="AB677" s="30"/>
      <c r="AC677" s="30"/>
      <c r="AD677" s="4"/>
      <c r="AE677" s="24"/>
      <c r="AF677" s="27"/>
      <c r="AG677" s="27"/>
      <c r="AH677" s="27"/>
    </row>
    <row r="678" spans="6:34" x14ac:dyDescent="0.25">
      <c r="F678" s="4"/>
      <c r="G678" s="30"/>
      <c r="H678" s="30"/>
      <c r="I678" s="30"/>
      <c r="J678" s="27"/>
      <c r="K678" s="24"/>
      <c r="L678" s="30"/>
      <c r="M678" s="24"/>
      <c r="N678" s="30"/>
      <c r="O678" s="27"/>
      <c r="P678" s="27"/>
      <c r="Q678" s="4"/>
      <c r="R678" s="4"/>
      <c r="S678" s="30"/>
      <c r="T678" s="30"/>
      <c r="U678" s="4"/>
      <c r="V678" s="24"/>
      <c r="W678" s="27"/>
      <c r="X678" s="27"/>
      <c r="Y678" s="27"/>
      <c r="Z678" s="4"/>
      <c r="AA678" s="4"/>
      <c r="AB678" s="30"/>
      <c r="AC678" s="30"/>
      <c r="AD678" s="4"/>
      <c r="AE678" s="24"/>
      <c r="AF678" s="27"/>
      <c r="AG678" s="27"/>
      <c r="AH678" s="27"/>
    </row>
    <row r="679" spans="6:34" x14ac:dyDescent="0.25">
      <c r="F679" s="4"/>
      <c r="G679" s="30"/>
      <c r="H679" s="30"/>
      <c r="I679" s="30"/>
      <c r="J679" s="27"/>
      <c r="K679" s="24"/>
      <c r="L679" s="30"/>
      <c r="M679" s="24"/>
      <c r="N679" s="30"/>
      <c r="O679" s="27"/>
      <c r="P679" s="27"/>
      <c r="Q679" s="4"/>
      <c r="R679" s="4"/>
      <c r="S679" s="30"/>
      <c r="T679" s="30"/>
      <c r="U679" s="4"/>
      <c r="V679" s="24"/>
      <c r="W679" s="27"/>
      <c r="X679" s="27"/>
      <c r="Y679" s="27"/>
      <c r="Z679" s="4"/>
      <c r="AA679" s="4"/>
      <c r="AB679" s="30"/>
      <c r="AC679" s="30"/>
      <c r="AD679" s="4"/>
      <c r="AE679" s="24"/>
      <c r="AF679" s="27"/>
      <c r="AG679" s="27"/>
      <c r="AH679" s="27"/>
    </row>
    <row r="680" spans="6:34" x14ac:dyDescent="0.25">
      <c r="F680" s="4"/>
      <c r="G680" s="30"/>
      <c r="H680" s="30"/>
      <c r="I680" s="30"/>
      <c r="J680" s="27"/>
      <c r="K680" s="24"/>
      <c r="L680" s="30"/>
      <c r="M680" s="24"/>
      <c r="N680" s="30"/>
      <c r="O680" s="27"/>
      <c r="P680" s="27"/>
      <c r="Q680" s="4"/>
      <c r="R680" s="4"/>
      <c r="S680" s="30"/>
      <c r="T680" s="30"/>
      <c r="U680" s="4"/>
      <c r="V680" s="24"/>
      <c r="W680" s="27"/>
      <c r="X680" s="27"/>
      <c r="Y680" s="27"/>
      <c r="Z680" s="4"/>
      <c r="AA680" s="4"/>
      <c r="AB680" s="30"/>
      <c r="AC680" s="30"/>
      <c r="AD680" s="4"/>
      <c r="AE680" s="24"/>
      <c r="AF680" s="27"/>
      <c r="AG680" s="27"/>
      <c r="AH680" s="27"/>
    </row>
    <row r="681" spans="6:34" x14ac:dyDescent="0.25">
      <c r="F681" s="4"/>
      <c r="G681" s="30"/>
      <c r="H681" s="30"/>
      <c r="I681" s="30"/>
      <c r="J681" s="27"/>
      <c r="K681" s="24"/>
      <c r="L681" s="30"/>
      <c r="M681" s="24"/>
      <c r="N681" s="30"/>
      <c r="O681" s="27"/>
      <c r="P681" s="27"/>
      <c r="Q681" s="4"/>
      <c r="R681" s="4"/>
      <c r="S681" s="30"/>
      <c r="T681" s="30"/>
      <c r="U681" s="4"/>
      <c r="V681" s="24"/>
      <c r="W681" s="27"/>
      <c r="X681" s="27"/>
      <c r="Y681" s="27"/>
      <c r="Z681" s="4"/>
      <c r="AA681" s="4"/>
      <c r="AB681" s="30"/>
      <c r="AC681" s="30"/>
      <c r="AD681" s="4"/>
      <c r="AE681" s="24"/>
      <c r="AF681" s="27"/>
      <c r="AG681" s="27"/>
      <c r="AH681" s="27"/>
    </row>
    <row r="682" spans="6:34" x14ac:dyDescent="0.25">
      <c r="F682" s="4"/>
      <c r="G682" s="30"/>
      <c r="H682" s="30"/>
      <c r="I682" s="30"/>
      <c r="J682" s="27"/>
      <c r="K682" s="24"/>
      <c r="L682" s="30"/>
      <c r="M682" s="24"/>
      <c r="N682" s="30"/>
      <c r="O682" s="27"/>
      <c r="P682" s="27"/>
      <c r="Q682" s="4"/>
      <c r="R682" s="4"/>
      <c r="S682" s="30"/>
      <c r="T682" s="30"/>
      <c r="U682" s="4"/>
      <c r="V682" s="24"/>
      <c r="W682" s="27"/>
      <c r="X682" s="27"/>
      <c r="Y682" s="27"/>
      <c r="Z682" s="4"/>
      <c r="AA682" s="4"/>
      <c r="AB682" s="30"/>
      <c r="AC682" s="30"/>
      <c r="AD682" s="4"/>
      <c r="AE682" s="24"/>
      <c r="AF682" s="27"/>
      <c r="AG682" s="27"/>
      <c r="AH682" s="27"/>
    </row>
    <row r="683" spans="6:34" x14ac:dyDescent="0.25">
      <c r="F683" s="4"/>
      <c r="G683" s="30"/>
      <c r="H683" s="30"/>
      <c r="I683" s="30"/>
      <c r="J683" s="27"/>
      <c r="K683" s="24"/>
      <c r="L683" s="30"/>
      <c r="M683" s="24"/>
      <c r="N683" s="30"/>
      <c r="O683" s="27"/>
      <c r="P683" s="27"/>
      <c r="Q683" s="4"/>
      <c r="R683" s="4"/>
      <c r="S683" s="30"/>
      <c r="T683" s="30"/>
      <c r="U683" s="4"/>
      <c r="V683" s="24"/>
      <c r="W683" s="27"/>
      <c r="X683" s="27"/>
      <c r="Y683" s="27"/>
      <c r="Z683" s="4"/>
      <c r="AA683" s="4"/>
      <c r="AB683" s="30"/>
      <c r="AC683" s="30"/>
      <c r="AD683" s="4"/>
      <c r="AE683" s="24"/>
      <c r="AF683" s="27"/>
      <c r="AG683" s="27"/>
      <c r="AH683" s="27"/>
    </row>
    <row r="684" spans="6:34" x14ac:dyDescent="0.25">
      <c r="F684" s="4"/>
      <c r="G684" s="30"/>
      <c r="H684" s="30"/>
      <c r="I684" s="30"/>
      <c r="J684" s="27"/>
      <c r="K684" s="24"/>
      <c r="L684" s="30"/>
      <c r="M684" s="24"/>
      <c r="N684" s="30"/>
      <c r="O684" s="27"/>
      <c r="P684" s="27"/>
      <c r="Q684" s="4"/>
      <c r="R684" s="4"/>
      <c r="S684" s="30"/>
      <c r="T684" s="30"/>
      <c r="U684" s="4"/>
      <c r="V684" s="24"/>
      <c r="W684" s="27"/>
      <c r="X684" s="27"/>
      <c r="Y684" s="27"/>
      <c r="Z684" s="4"/>
      <c r="AA684" s="4"/>
      <c r="AB684" s="30"/>
      <c r="AC684" s="30"/>
      <c r="AD684" s="4"/>
      <c r="AE684" s="24"/>
      <c r="AF684" s="27"/>
      <c r="AG684" s="27"/>
      <c r="AH684" s="27"/>
    </row>
    <row r="685" spans="6:34" x14ac:dyDescent="0.25">
      <c r="F685" s="4"/>
      <c r="G685" s="30"/>
      <c r="H685" s="30"/>
      <c r="I685" s="30"/>
      <c r="J685" s="27"/>
      <c r="K685" s="24"/>
      <c r="L685" s="30"/>
      <c r="M685" s="24"/>
      <c r="N685" s="30"/>
      <c r="O685" s="27"/>
      <c r="P685" s="27"/>
      <c r="Q685" s="4"/>
      <c r="R685" s="4"/>
      <c r="S685" s="30"/>
      <c r="T685" s="30"/>
      <c r="U685" s="4"/>
      <c r="V685" s="24"/>
      <c r="W685" s="27"/>
      <c r="X685" s="27"/>
      <c r="Y685" s="27"/>
      <c r="Z685" s="4"/>
      <c r="AA685" s="4"/>
      <c r="AB685" s="30"/>
      <c r="AC685" s="30"/>
      <c r="AD685" s="4"/>
      <c r="AE685" s="24"/>
      <c r="AF685" s="27"/>
      <c r="AG685" s="27"/>
      <c r="AH685" s="27"/>
    </row>
    <row r="686" spans="6:34" x14ac:dyDescent="0.25">
      <c r="F686" s="4"/>
      <c r="G686" s="30"/>
      <c r="H686" s="30"/>
      <c r="I686" s="30"/>
      <c r="J686" s="27"/>
      <c r="K686" s="24"/>
      <c r="L686" s="30"/>
      <c r="M686" s="24"/>
      <c r="N686" s="30"/>
      <c r="O686" s="27"/>
      <c r="P686" s="27"/>
      <c r="Q686" s="4"/>
      <c r="R686" s="4"/>
      <c r="S686" s="30"/>
      <c r="T686" s="30"/>
      <c r="U686" s="4"/>
      <c r="V686" s="24"/>
      <c r="W686" s="27"/>
      <c r="X686" s="27"/>
      <c r="Y686" s="27"/>
      <c r="Z686" s="4"/>
      <c r="AA686" s="4"/>
      <c r="AB686" s="30"/>
      <c r="AC686" s="30"/>
      <c r="AD686" s="4"/>
      <c r="AE686" s="24"/>
      <c r="AF686" s="27"/>
      <c r="AG686" s="27"/>
      <c r="AH686" s="27"/>
    </row>
    <row r="687" spans="6:34" x14ac:dyDescent="0.25">
      <c r="F687" s="4"/>
      <c r="G687" s="30"/>
      <c r="H687" s="30"/>
      <c r="I687" s="30"/>
      <c r="J687" s="27"/>
      <c r="K687" s="24"/>
      <c r="L687" s="30"/>
      <c r="M687" s="24"/>
      <c r="N687" s="30"/>
      <c r="O687" s="27"/>
      <c r="P687" s="27"/>
      <c r="Q687" s="4"/>
      <c r="R687" s="4"/>
      <c r="S687" s="30"/>
      <c r="T687" s="30"/>
      <c r="U687" s="4"/>
      <c r="V687" s="24"/>
      <c r="W687" s="27"/>
      <c r="X687" s="27"/>
      <c r="Y687" s="27"/>
      <c r="Z687" s="4"/>
      <c r="AA687" s="4"/>
      <c r="AB687" s="30"/>
      <c r="AC687" s="30"/>
      <c r="AD687" s="4"/>
      <c r="AE687" s="24"/>
      <c r="AF687" s="27"/>
      <c r="AG687" s="27"/>
      <c r="AH687" s="27"/>
    </row>
    <row r="688" spans="6:34" x14ac:dyDescent="0.25">
      <c r="F688" s="4"/>
      <c r="G688" s="30"/>
      <c r="H688" s="30"/>
      <c r="I688" s="30"/>
      <c r="J688" s="27"/>
      <c r="K688" s="24"/>
      <c r="L688" s="30"/>
      <c r="M688" s="24"/>
      <c r="N688" s="30"/>
      <c r="O688" s="27"/>
      <c r="P688" s="27"/>
      <c r="Q688" s="4"/>
      <c r="R688" s="4"/>
      <c r="S688" s="30"/>
      <c r="T688" s="30"/>
      <c r="U688" s="4"/>
      <c r="V688" s="24"/>
      <c r="W688" s="27"/>
      <c r="X688" s="27"/>
      <c r="Y688" s="27"/>
      <c r="Z688" s="4"/>
      <c r="AA688" s="4"/>
      <c r="AB688" s="30"/>
      <c r="AC688" s="30"/>
      <c r="AD688" s="4"/>
      <c r="AE688" s="24"/>
      <c r="AF688" s="27"/>
      <c r="AG688" s="27"/>
      <c r="AH688" s="27"/>
    </row>
    <row r="689" spans="6:34" x14ac:dyDescent="0.25">
      <c r="F689" s="4"/>
      <c r="G689" s="30"/>
      <c r="H689" s="30"/>
      <c r="I689" s="30"/>
      <c r="J689" s="27"/>
      <c r="K689" s="24"/>
      <c r="L689" s="30"/>
      <c r="M689" s="24"/>
      <c r="N689" s="30"/>
      <c r="O689" s="27"/>
      <c r="P689" s="27"/>
      <c r="Q689" s="4"/>
      <c r="R689" s="4"/>
      <c r="S689" s="30"/>
      <c r="T689" s="30"/>
      <c r="U689" s="4"/>
      <c r="V689" s="24"/>
      <c r="W689" s="27"/>
      <c r="X689" s="27"/>
      <c r="Y689" s="27"/>
      <c r="Z689" s="4"/>
      <c r="AA689" s="4"/>
      <c r="AB689" s="30"/>
      <c r="AC689" s="30"/>
      <c r="AD689" s="4"/>
      <c r="AE689" s="24"/>
      <c r="AF689" s="27"/>
      <c r="AG689" s="27"/>
      <c r="AH689" s="27"/>
    </row>
    <row r="690" spans="6:34" x14ac:dyDescent="0.25">
      <c r="F690" s="4"/>
      <c r="G690" s="30"/>
      <c r="H690" s="30"/>
      <c r="I690" s="30"/>
      <c r="J690" s="27"/>
      <c r="K690" s="24"/>
      <c r="L690" s="30"/>
      <c r="M690" s="24"/>
      <c r="N690" s="30"/>
      <c r="O690" s="27"/>
      <c r="P690" s="27"/>
      <c r="Q690" s="4"/>
      <c r="R690" s="4"/>
      <c r="S690" s="30"/>
      <c r="T690" s="30"/>
      <c r="U690" s="4"/>
      <c r="V690" s="24"/>
      <c r="W690" s="27"/>
      <c r="X690" s="27"/>
      <c r="Y690" s="27"/>
      <c r="Z690" s="4"/>
      <c r="AA690" s="4"/>
      <c r="AB690" s="30"/>
      <c r="AC690" s="30"/>
      <c r="AD690" s="4"/>
      <c r="AE690" s="24"/>
      <c r="AF690" s="27"/>
      <c r="AG690" s="27"/>
      <c r="AH690" s="27"/>
    </row>
    <row r="691" spans="6:34" x14ac:dyDescent="0.25">
      <c r="F691" s="4"/>
      <c r="G691" s="30"/>
      <c r="H691" s="30"/>
      <c r="I691" s="30"/>
      <c r="J691" s="27"/>
      <c r="K691" s="24"/>
      <c r="L691" s="30"/>
      <c r="M691" s="24"/>
      <c r="N691" s="30"/>
      <c r="O691" s="27"/>
      <c r="P691" s="27"/>
      <c r="Q691" s="4"/>
      <c r="R691" s="4"/>
      <c r="S691" s="30"/>
      <c r="T691" s="30"/>
      <c r="U691" s="4"/>
      <c r="V691" s="24"/>
      <c r="W691" s="27"/>
      <c r="X691" s="27"/>
      <c r="Y691" s="27"/>
      <c r="Z691" s="4"/>
      <c r="AA691" s="4"/>
      <c r="AB691" s="30"/>
      <c r="AC691" s="30"/>
      <c r="AD691" s="4"/>
      <c r="AE691" s="24"/>
      <c r="AF691" s="27"/>
      <c r="AG691" s="27"/>
      <c r="AH691" s="27"/>
    </row>
    <row r="692" spans="6:34" x14ac:dyDescent="0.25">
      <c r="F692" s="4"/>
      <c r="G692" s="30"/>
      <c r="H692" s="30"/>
      <c r="I692" s="30"/>
      <c r="J692" s="27"/>
      <c r="K692" s="24"/>
      <c r="L692" s="30"/>
      <c r="M692" s="24"/>
      <c r="N692" s="30"/>
      <c r="O692" s="27"/>
      <c r="P692" s="27"/>
      <c r="Q692" s="4"/>
      <c r="R692" s="4"/>
      <c r="S692" s="30"/>
      <c r="T692" s="30"/>
      <c r="U692" s="4"/>
      <c r="V692" s="24"/>
      <c r="W692" s="27"/>
      <c r="X692" s="27"/>
      <c r="Y692" s="27"/>
      <c r="Z692" s="4"/>
      <c r="AA692" s="4"/>
      <c r="AB692" s="30"/>
      <c r="AC692" s="30"/>
      <c r="AD692" s="4"/>
      <c r="AE692" s="24"/>
      <c r="AF692" s="27"/>
      <c r="AG692" s="27"/>
      <c r="AH692" s="27"/>
    </row>
    <row r="693" spans="6:34" x14ac:dyDescent="0.25">
      <c r="F693" s="4"/>
      <c r="G693" s="30"/>
      <c r="H693" s="30"/>
      <c r="I693" s="30"/>
      <c r="J693" s="27"/>
      <c r="K693" s="24"/>
      <c r="L693" s="30"/>
      <c r="M693" s="24"/>
      <c r="N693" s="30"/>
      <c r="O693" s="27"/>
      <c r="P693" s="27"/>
      <c r="Q693" s="4"/>
      <c r="R693" s="4"/>
      <c r="S693" s="30"/>
      <c r="T693" s="30"/>
      <c r="U693" s="4"/>
      <c r="V693" s="24"/>
      <c r="W693" s="27"/>
      <c r="X693" s="27"/>
      <c r="Y693" s="27"/>
      <c r="Z693" s="4"/>
      <c r="AA693" s="4"/>
      <c r="AB693" s="30"/>
      <c r="AC693" s="30"/>
      <c r="AD693" s="4"/>
      <c r="AE693" s="24"/>
      <c r="AF693" s="27"/>
      <c r="AG693" s="27"/>
      <c r="AH693" s="27"/>
    </row>
    <row r="694" spans="6:34" x14ac:dyDescent="0.25">
      <c r="F694" s="4"/>
      <c r="G694" s="30"/>
      <c r="H694" s="30"/>
      <c r="I694" s="30"/>
      <c r="J694" s="27"/>
      <c r="K694" s="24"/>
      <c r="L694" s="30"/>
      <c r="M694" s="24"/>
      <c r="N694" s="30"/>
      <c r="O694" s="27"/>
      <c r="P694" s="27"/>
      <c r="Q694" s="4"/>
      <c r="R694" s="4"/>
      <c r="S694" s="30"/>
      <c r="T694" s="30"/>
      <c r="U694" s="4"/>
      <c r="V694" s="24"/>
      <c r="W694" s="27"/>
      <c r="X694" s="27"/>
      <c r="Y694" s="27"/>
      <c r="Z694" s="4"/>
      <c r="AA694" s="4"/>
      <c r="AB694" s="30"/>
      <c r="AC694" s="30"/>
      <c r="AD694" s="4"/>
      <c r="AE694" s="24"/>
      <c r="AF694" s="27"/>
      <c r="AG694" s="27"/>
      <c r="AH694" s="27"/>
    </row>
    <row r="695" spans="6:34" x14ac:dyDescent="0.25">
      <c r="F695" s="4"/>
      <c r="G695" s="30"/>
      <c r="H695" s="30"/>
      <c r="I695" s="30"/>
      <c r="J695" s="27"/>
      <c r="K695" s="24"/>
      <c r="L695" s="30"/>
      <c r="M695" s="24"/>
      <c r="N695" s="30"/>
      <c r="O695" s="27"/>
      <c r="P695" s="27"/>
      <c r="Q695" s="4"/>
      <c r="R695" s="4"/>
      <c r="S695" s="30"/>
      <c r="T695" s="30"/>
      <c r="U695" s="4"/>
      <c r="V695" s="24"/>
      <c r="W695" s="27"/>
      <c r="X695" s="27"/>
      <c r="Y695" s="27"/>
      <c r="Z695" s="4"/>
      <c r="AA695" s="4"/>
      <c r="AB695" s="30"/>
      <c r="AC695" s="30"/>
      <c r="AD695" s="4"/>
      <c r="AE695" s="24"/>
      <c r="AF695" s="27"/>
      <c r="AG695" s="27"/>
      <c r="AH695" s="27"/>
    </row>
    <row r="696" spans="6:34" x14ac:dyDescent="0.25">
      <c r="F696" s="4"/>
      <c r="G696" s="30"/>
      <c r="H696" s="30"/>
      <c r="I696" s="30"/>
      <c r="J696" s="27"/>
      <c r="K696" s="24"/>
      <c r="L696" s="30"/>
      <c r="M696" s="24"/>
      <c r="N696" s="30"/>
      <c r="O696" s="27"/>
      <c r="P696" s="27"/>
      <c r="Q696" s="4"/>
      <c r="R696" s="4"/>
      <c r="S696" s="30"/>
      <c r="T696" s="30"/>
      <c r="U696" s="4"/>
      <c r="V696" s="24"/>
      <c r="W696" s="27"/>
      <c r="X696" s="27"/>
      <c r="Y696" s="27"/>
      <c r="Z696" s="4"/>
      <c r="AA696" s="4"/>
      <c r="AB696" s="30"/>
      <c r="AC696" s="30"/>
      <c r="AD696" s="4"/>
      <c r="AE696" s="24"/>
      <c r="AF696" s="27"/>
      <c r="AG696" s="27"/>
      <c r="AH696" s="27"/>
    </row>
    <row r="697" spans="6:34" x14ac:dyDescent="0.25">
      <c r="F697" s="4"/>
      <c r="G697" s="30"/>
      <c r="H697" s="30"/>
      <c r="I697" s="30"/>
      <c r="J697" s="27"/>
      <c r="K697" s="24"/>
      <c r="L697" s="30"/>
      <c r="M697" s="24"/>
      <c r="N697" s="30"/>
      <c r="O697" s="27"/>
      <c r="P697" s="27"/>
      <c r="Q697" s="4"/>
      <c r="R697" s="4"/>
      <c r="S697" s="30"/>
      <c r="T697" s="30"/>
      <c r="U697" s="4"/>
      <c r="V697" s="24"/>
      <c r="W697" s="27"/>
      <c r="X697" s="27"/>
      <c r="Y697" s="27"/>
      <c r="Z697" s="4"/>
      <c r="AA697" s="4"/>
      <c r="AB697" s="30"/>
      <c r="AC697" s="30"/>
      <c r="AD697" s="4"/>
      <c r="AE697" s="24"/>
      <c r="AF697" s="27"/>
      <c r="AG697" s="27"/>
      <c r="AH697" s="27"/>
    </row>
    <row r="698" spans="6:34" x14ac:dyDescent="0.25">
      <c r="F698" s="4"/>
      <c r="G698" s="30"/>
      <c r="H698" s="30"/>
      <c r="I698" s="30"/>
      <c r="J698" s="27"/>
      <c r="K698" s="24"/>
      <c r="L698" s="30"/>
      <c r="M698" s="24"/>
      <c r="N698" s="30"/>
      <c r="O698" s="27"/>
      <c r="P698" s="27"/>
      <c r="Q698" s="4"/>
      <c r="R698" s="4"/>
      <c r="S698" s="30"/>
      <c r="T698" s="30"/>
      <c r="U698" s="4"/>
      <c r="V698" s="24"/>
      <c r="W698" s="27"/>
      <c r="X698" s="27"/>
      <c r="Y698" s="27"/>
      <c r="Z698" s="4"/>
      <c r="AA698" s="4"/>
      <c r="AB698" s="30"/>
      <c r="AC698" s="30"/>
      <c r="AD698" s="4"/>
      <c r="AE698" s="24"/>
      <c r="AF698" s="27"/>
      <c r="AG698" s="27"/>
      <c r="AH698" s="27"/>
    </row>
    <row r="699" spans="6:34" x14ac:dyDescent="0.25">
      <c r="F699" s="4"/>
      <c r="G699" s="30"/>
      <c r="H699" s="30"/>
      <c r="I699" s="30"/>
      <c r="J699" s="27"/>
      <c r="K699" s="24"/>
      <c r="L699" s="30"/>
      <c r="M699" s="24"/>
      <c r="N699" s="30"/>
      <c r="O699" s="27"/>
      <c r="P699" s="27"/>
      <c r="Q699" s="4"/>
      <c r="R699" s="4"/>
      <c r="S699" s="30"/>
      <c r="T699" s="30"/>
      <c r="U699" s="4"/>
      <c r="V699" s="24"/>
      <c r="W699" s="27"/>
      <c r="X699" s="27"/>
      <c r="Y699" s="27"/>
      <c r="Z699" s="4"/>
      <c r="AA699" s="4"/>
      <c r="AB699" s="30"/>
      <c r="AC699" s="30"/>
      <c r="AD699" s="4"/>
      <c r="AE699" s="24"/>
      <c r="AF699" s="27"/>
      <c r="AG699" s="27"/>
      <c r="AH699" s="27"/>
    </row>
    <row r="700" spans="6:34" x14ac:dyDescent="0.25">
      <c r="F700" s="4"/>
      <c r="G700" s="30"/>
      <c r="H700" s="30"/>
      <c r="I700" s="30"/>
      <c r="J700" s="27"/>
      <c r="K700" s="24"/>
      <c r="L700" s="30"/>
      <c r="M700" s="24"/>
      <c r="N700" s="30"/>
      <c r="O700" s="27"/>
      <c r="P700" s="27"/>
      <c r="Q700" s="4"/>
      <c r="R700" s="4"/>
      <c r="S700" s="30"/>
      <c r="T700" s="30"/>
      <c r="U700" s="4"/>
      <c r="V700" s="24"/>
      <c r="W700" s="27"/>
      <c r="X700" s="27"/>
      <c r="Y700" s="27"/>
      <c r="Z700" s="4"/>
      <c r="AA700" s="4"/>
      <c r="AB700" s="30"/>
      <c r="AC700" s="30"/>
      <c r="AD700" s="4"/>
      <c r="AE700" s="24"/>
      <c r="AF700" s="27"/>
      <c r="AG700" s="27"/>
      <c r="AH700" s="27"/>
    </row>
    <row r="701" spans="6:34" x14ac:dyDescent="0.25">
      <c r="F701" s="4"/>
      <c r="G701" s="30"/>
      <c r="H701" s="30"/>
      <c r="I701" s="30"/>
      <c r="J701" s="27"/>
      <c r="K701" s="24"/>
      <c r="L701" s="30"/>
      <c r="M701" s="24"/>
      <c r="N701" s="30"/>
      <c r="O701" s="27"/>
      <c r="P701" s="27"/>
      <c r="Q701" s="4"/>
      <c r="R701" s="4"/>
      <c r="S701" s="30"/>
      <c r="T701" s="30"/>
      <c r="U701" s="4"/>
      <c r="V701" s="24"/>
      <c r="W701" s="27"/>
      <c r="X701" s="27"/>
      <c r="Y701" s="27"/>
      <c r="Z701" s="4"/>
      <c r="AA701" s="4"/>
      <c r="AB701" s="30"/>
      <c r="AC701" s="30"/>
      <c r="AD701" s="4"/>
      <c r="AE701" s="24"/>
      <c r="AF701" s="27"/>
      <c r="AG701" s="27"/>
      <c r="AH701" s="27"/>
    </row>
    <row r="702" spans="6:34" x14ac:dyDescent="0.25">
      <c r="F702" s="4"/>
      <c r="G702" s="30"/>
      <c r="H702" s="30"/>
      <c r="I702" s="30"/>
      <c r="J702" s="27"/>
      <c r="K702" s="24"/>
      <c r="L702" s="30"/>
      <c r="M702" s="24"/>
      <c r="N702" s="30"/>
      <c r="O702" s="27"/>
      <c r="P702" s="27"/>
      <c r="Q702" s="4"/>
      <c r="R702" s="4"/>
      <c r="S702" s="30"/>
      <c r="T702" s="30"/>
      <c r="U702" s="4"/>
      <c r="V702" s="24"/>
      <c r="W702" s="27"/>
      <c r="X702" s="27"/>
      <c r="Y702" s="27"/>
      <c r="Z702" s="4"/>
      <c r="AA702" s="4"/>
      <c r="AB702" s="30"/>
      <c r="AC702" s="30"/>
      <c r="AD702" s="4"/>
      <c r="AE702" s="24"/>
      <c r="AF702" s="27"/>
      <c r="AG702" s="27"/>
      <c r="AH702" s="27"/>
    </row>
    <row r="703" spans="6:34" x14ac:dyDescent="0.25">
      <c r="F703" s="4"/>
      <c r="G703" s="30"/>
      <c r="H703" s="30"/>
      <c r="I703" s="30"/>
      <c r="J703" s="27"/>
      <c r="K703" s="24"/>
      <c r="L703" s="30"/>
      <c r="M703" s="24"/>
      <c r="N703" s="30"/>
      <c r="O703" s="27"/>
      <c r="P703" s="27"/>
      <c r="Q703" s="4"/>
      <c r="R703" s="4"/>
      <c r="S703" s="30"/>
      <c r="T703" s="30"/>
      <c r="U703" s="4"/>
      <c r="V703" s="24"/>
      <c r="W703" s="27"/>
      <c r="X703" s="27"/>
      <c r="Y703" s="27"/>
      <c r="Z703" s="4"/>
      <c r="AA703" s="4"/>
      <c r="AB703" s="30"/>
      <c r="AC703" s="30"/>
      <c r="AD703" s="4"/>
      <c r="AE703" s="24"/>
      <c r="AF703" s="27"/>
      <c r="AG703" s="27"/>
      <c r="AH703" s="27"/>
    </row>
    <row r="704" spans="6:34" x14ac:dyDescent="0.25">
      <c r="F704" s="4"/>
      <c r="G704" s="30"/>
      <c r="H704" s="30"/>
      <c r="I704" s="30"/>
      <c r="J704" s="27"/>
      <c r="K704" s="24"/>
      <c r="L704" s="30"/>
      <c r="M704" s="24"/>
      <c r="N704" s="30"/>
      <c r="O704" s="27"/>
      <c r="P704" s="27"/>
      <c r="Q704" s="4"/>
      <c r="R704" s="4"/>
      <c r="S704" s="30"/>
      <c r="T704" s="30"/>
      <c r="U704" s="4"/>
      <c r="V704" s="24"/>
      <c r="W704" s="27"/>
      <c r="X704" s="27"/>
      <c r="Y704" s="27"/>
      <c r="Z704" s="4"/>
      <c r="AA704" s="4"/>
      <c r="AB704" s="30"/>
      <c r="AC704" s="30"/>
      <c r="AD704" s="4"/>
      <c r="AE704" s="24"/>
      <c r="AF704" s="27"/>
      <c r="AG704" s="27"/>
      <c r="AH704" s="27"/>
    </row>
    <row r="705" spans="6:34" x14ac:dyDescent="0.25">
      <c r="F705" s="4"/>
      <c r="G705" s="30"/>
      <c r="H705" s="30"/>
      <c r="I705" s="30"/>
      <c r="J705" s="27"/>
      <c r="K705" s="24"/>
      <c r="L705" s="30"/>
      <c r="M705" s="24"/>
      <c r="N705" s="30"/>
      <c r="O705" s="27"/>
      <c r="P705" s="27"/>
      <c r="Q705" s="4"/>
      <c r="R705" s="4"/>
      <c r="S705" s="30"/>
      <c r="T705" s="30"/>
      <c r="U705" s="4"/>
      <c r="V705" s="24"/>
      <c r="W705" s="27"/>
      <c r="X705" s="27"/>
      <c r="Y705" s="27"/>
      <c r="Z705" s="4"/>
      <c r="AA705" s="4"/>
      <c r="AB705" s="30"/>
      <c r="AC705" s="30"/>
      <c r="AD705" s="4"/>
      <c r="AE705" s="24"/>
      <c r="AF705" s="27"/>
      <c r="AG705" s="27"/>
      <c r="AH705" s="27"/>
    </row>
    <row r="706" spans="6:34" x14ac:dyDescent="0.25">
      <c r="F706" s="4"/>
      <c r="G706" s="30"/>
      <c r="H706" s="30"/>
      <c r="I706" s="30"/>
      <c r="J706" s="27"/>
      <c r="K706" s="24"/>
      <c r="L706" s="30"/>
      <c r="M706" s="24"/>
      <c r="N706" s="30"/>
      <c r="O706" s="27"/>
      <c r="P706" s="27"/>
      <c r="Q706" s="4"/>
      <c r="R706" s="4"/>
      <c r="S706" s="30"/>
      <c r="T706" s="30"/>
      <c r="U706" s="4"/>
      <c r="V706" s="24"/>
      <c r="W706" s="27"/>
      <c r="X706" s="27"/>
      <c r="Y706" s="27"/>
      <c r="Z706" s="4"/>
      <c r="AA706" s="4"/>
      <c r="AB706" s="30"/>
      <c r="AC706" s="30"/>
      <c r="AD706" s="4"/>
      <c r="AE706" s="24"/>
      <c r="AF706" s="27"/>
      <c r="AG706" s="27"/>
      <c r="AH706" s="27"/>
    </row>
    <row r="707" spans="6:34" x14ac:dyDescent="0.25">
      <c r="F707" s="4"/>
      <c r="G707" s="30"/>
      <c r="H707" s="30"/>
      <c r="I707" s="30"/>
      <c r="J707" s="27"/>
      <c r="K707" s="24"/>
      <c r="L707" s="30"/>
      <c r="M707" s="24"/>
      <c r="N707" s="30"/>
      <c r="O707" s="27"/>
      <c r="P707" s="27"/>
      <c r="Q707" s="4"/>
      <c r="R707" s="4"/>
      <c r="S707" s="30"/>
      <c r="T707" s="30"/>
      <c r="U707" s="4"/>
      <c r="V707" s="24"/>
      <c r="W707" s="27"/>
      <c r="X707" s="27"/>
      <c r="Y707" s="27"/>
      <c r="Z707" s="4"/>
      <c r="AA707" s="4"/>
      <c r="AB707" s="30"/>
      <c r="AC707" s="30"/>
      <c r="AD707" s="4"/>
      <c r="AE707" s="24"/>
      <c r="AF707" s="27"/>
      <c r="AG707" s="27"/>
      <c r="AH707" s="27"/>
    </row>
    <row r="708" spans="6:34" x14ac:dyDescent="0.25">
      <c r="F708" s="4"/>
      <c r="G708" s="30"/>
      <c r="H708" s="30"/>
      <c r="I708" s="30"/>
      <c r="J708" s="27"/>
      <c r="K708" s="24"/>
      <c r="L708" s="30"/>
      <c r="M708" s="24"/>
      <c r="N708" s="30"/>
      <c r="O708" s="27"/>
      <c r="P708" s="27"/>
      <c r="Q708" s="4"/>
      <c r="R708" s="4"/>
      <c r="S708" s="30"/>
      <c r="T708" s="30"/>
      <c r="U708" s="4"/>
      <c r="V708" s="24"/>
      <c r="W708" s="27"/>
      <c r="X708" s="27"/>
      <c r="Y708" s="27"/>
      <c r="Z708" s="4"/>
      <c r="AA708" s="4"/>
      <c r="AB708" s="30"/>
      <c r="AC708" s="30"/>
      <c r="AD708" s="4"/>
      <c r="AE708" s="24"/>
      <c r="AF708" s="27"/>
      <c r="AG708" s="27"/>
      <c r="AH708" s="27"/>
    </row>
    <row r="709" spans="6:34" x14ac:dyDescent="0.25">
      <c r="F709" s="4"/>
      <c r="G709" s="30"/>
      <c r="H709" s="30"/>
      <c r="I709" s="30"/>
      <c r="J709" s="27"/>
      <c r="K709" s="24"/>
      <c r="L709" s="30"/>
      <c r="M709" s="24"/>
      <c r="N709" s="30"/>
      <c r="O709" s="27"/>
      <c r="P709" s="27"/>
      <c r="Q709" s="4"/>
      <c r="R709" s="4"/>
      <c r="S709" s="30"/>
      <c r="T709" s="30"/>
      <c r="U709" s="4"/>
      <c r="V709" s="24"/>
      <c r="W709" s="27"/>
      <c r="X709" s="27"/>
      <c r="Y709" s="27"/>
      <c r="Z709" s="4"/>
      <c r="AA709" s="4"/>
      <c r="AB709" s="30"/>
      <c r="AC709" s="30"/>
      <c r="AD709" s="4"/>
      <c r="AE709" s="24"/>
      <c r="AF709" s="27"/>
      <c r="AG709" s="27"/>
      <c r="AH709" s="27"/>
    </row>
    <row r="710" spans="6:34" x14ac:dyDescent="0.25">
      <c r="F710" s="4"/>
      <c r="G710" s="30"/>
      <c r="H710" s="30"/>
      <c r="I710" s="30"/>
      <c r="J710" s="27"/>
      <c r="K710" s="24"/>
      <c r="L710" s="30"/>
      <c r="M710" s="24"/>
      <c r="N710" s="30"/>
      <c r="O710" s="27"/>
      <c r="P710" s="27"/>
      <c r="Q710" s="4"/>
      <c r="R710" s="4"/>
      <c r="S710" s="30"/>
      <c r="T710" s="30"/>
      <c r="U710" s="4"/>
      <c r="V710" s="24"/>
      <c r="W710" s="27"/>
      <c r="X710" s="27"/>
      <c r="Y710" s="27"/>
      <c r="Z710" s="4"/>
      <c r="AA710" s="4"/>
      <c r="AB710" s="30"/>
      <c r="AC710" s="30"/>
      <c r="AD710" s="4"/>
      <c r="AE710" s="24"/>
      <c r="AF710" s="27"/>
      <c r="AG710" s="27"/>
      <c r="AH710" s="27"/>
    </row>
    <row r="711" spans="6:34" x14ac:dyDescent="0.25">
      <c r="F711" s="4"/>
      <c r="G711" s="30"/>
      <c r="H711" s="30"/>
      <c r="I711" s="30"/>
      <c r="J711" s="27"/>
      <c r="K711" s="24"/>
      <c r="L711" s="30"/>
      <c r="M711" s="24"/>
      <c r="N711" s="30"/>
      <c r="O711" s="27"/>
      <c r="P711" s="27"/>
      <c r="Q711" s="4"/>
      <c r="R711" s="4"/>
      <c r="S711" s="30"/>
      <c r="T711" s="30"/>
      <c r="U711" s="4"/>
      <c r="V711" s="24"/>
      <c r="W711" s="27"/>
      <c r="X711" s="27"/>
      <c r="Y711" s="27"/>
      <c r="Z711" s="4"/>
      <c r="AA711" s="4"/>
      <c r="AB711" s="30"/>
      <c r="AC711" s="30"/>
      <c r="AD711" s="4"/>
      <c r="AE711" s="24"/>
      <c r="AF711" s="27"/>
      <c r="AG711" s="27"/>
      <c r="AH711" s="27"/>
    </row>
    <row r="712" spans="6:34" x14ac:dyDescent="0.25">
      <c r="F712" s="4"/>
      <c r="G712" s="30"/>
      <c r="H712" s="30"/>
      <c r="I712" s="30"/>
      <c r="J712" s="27"/>
      <c r="K712" s="24"/>
      <c r="L712" s="30"/>
      <c r="M712" s="24"/>
      <c r="N712" s="30"/>
      <c r="O712" s="27"/>
      <c r="P712" s="27"/>
      <c r="Q712" s="4"/>
      <c r="R712" s="4"/>
      <c r="S712" s="30"/>
      <c r="T712" s="30"/>
      <c r="U712" s="4"/>
      <c r="V712" s="24"/>
      <c r="W712" s="27"/>
      <c r="X712" s="27"/>
      <c r="Y712" s="27"/>
      <c r="Z712" s="4"/>
      <c r="AA712" s="4"/>
      <c r="AB712" s="30"/>
      <c r="AC712" s="30"/>
      <c r="AD712" s="4"/>
      <c r="AE712" s="24"/>
      <c r="AF712" s="27"/>
      <c r="AG712" s="27"/>
      <c r="AH712" s="27"/>
    </row>
    <row r="713" spans="6:34" x14ac:dyDescent="0.25">
      <c r="F713" s="4"/>
      <c r="G713" s="30"/>
      <c r="H713" s="30"/>
      <c r="I713" s="30"/>
      <c r="J713" s="27"/>
      <c r="K713" s="24"/>
      <c r="L713" s="30"/>
      <c r="M713" s="24"/>
      <c r="N713" s="30"/>
      <c r="O713" s="27"/>
      <c r="P713" s="27"/>
      <c r="Q713" s="4"/>
      <c r="R713" s="4"/>
      <c r="S713" s="30"/>
      <c r="T713" s="30"/>
      <c r="U713" s="4"/>
      <c r="V713" s="24"/>
      <c r="W713" s="27"/>
      <c r="X713" s="27"/>
      <c r="Y713" s="27"/>
      <c r="Z713" s="4"/>
      <c r="AA713" s="4"/>
      <c r="AB713" s="30"/>
      <c r="AC713" s="30"/>
      <c r="AD713" s="4"/>
      <c r="AE713" s="24"/>
      <c r="AF713" s="27"/>
      <c r="AG713" s="27"/>
      <c r="AH713" s="27"/>
    </row>
    <row r="714" spans="6:34" x14ac:dyDescent="0.25">
      <c r="F714" s="4"/>
      <c r="G714" s="30"/>
      <c r="H714" s="30"/>
      <c r="I714" s="30"/>
      <c r="J714" s="27"/>
      <c r="K714" s="24"/>
      <c r="L714" s="30"/>
      <c r="M714" s="24"/>
      <c r="N714" s="30"/>
      <c r="O714" s="27"/>
      <c r="P714" s="27"/>
      <c r="Q714" s="4"/>
      <c r="R714" s="4"/>
      <c r="S714" s="30"/>
      <c r="T714" s="30"/>
      <c r="U714" s="4"/>
      <c r="V714" s="24"/>
      <c r="W714" s="27"/>
      <c r="X714" s="27"/>
      <c r="Y714" s="27"/>
      <c r="Z714" s="4"/>
      <c r="AA714" s="4"/>
      <c r="AB714" s="30"/>
      <c r="AC714" s="30"/>
      <c r="AD714" s="4"/>
      <c r="AE714" s="24"/>
      <c r="AF714" s="27"/>
      <c r="AG714" s="27"/>
      <c r="AH714" s="27"/>
    </row>
    <row r="715" spans="6:34" x14ac:dyDescent="0.25">
      <c r="F715" s="4"/>
      <c r="G715" s="30"/>
      <c r="H715" s="30"/>
      <c r="I715" s="30"/>
      <c r="J715" s="27"/>
      <c r="K715" s="24"/>
      <c r="L715" s="30"/>
      <c r="M715" s="24"/>
      <c r="N715" s="30"/>
      <c r="O715" s="27"/>
      <c r="P715" s="27"/>
      <c r="Q715" s="4"/>
      <c r="R715" s="4"/>
      <c r="S715" s="30"/>
      <c r="T715" s="30"/>
      <c r="U715" s="4"/>
      <c r="V715" s="24"/>
      <c r="W715" s="27"/>
      <c r="X715" s="27"/>
      <c r="Y715" s="27"/>
      <c r="Z715" s="4"/>
      <c r="AA715" s="4"/>
      <c r="AB715" s="30"/>
      <c r="AC715" s="30"/>
      <c r="AD715" s="4"/>
      <c r="AE715" s="24"/>
      <c r="AF715" s="27"/>
      <c r="AG715" s="27"/>
      <c r="AH715" s="27"/>
    </row>
    <row r="716" spans="6:34" x14ac:dyDescent="0.25">
      <c r="F716" s="4"/>
      <c r="G716" s="30"/>
      <c r="H716" s="30"/>
      <c r="I716" s="30"/>
      <c r="J716" s="27"/>
      <c r="K716" s="24"/>
      <c r="L716" s="30"/>
      <c r="M716" s="24"/>
      <c r="N716" s="30"/>
      <c r="O716" s="27"/>
      <c r="P716" s="27"/>
      <c r="Q716" s="4"/>
      <c r="R716" s="4"/>
      <c r="S716" s="30"/>
      <c r="T716" s="30"/>
      <c r="U716" s="4"/>
      <c r="V716" s="24"/>
      <c r="W716" s="27"/>
      <c r="X716" s="27"/>
      <c r="Y716" s="27"/>
      <c r="Z716" s="4"/>
      <c r="AA716" s="4"/>
      <c r="AB716" s="30"/>
      <c r="AC716" s="30"/>
      <c r="AD716" s="4"/>
      <c r="AE716" s="24"/>
      <c r="AF716" s="27"/>
      <c r="AG716" s="27"/>
      <c r="AH716" s="27"/>
    </row>
    <row r="717" spans="6:34" x14ac:dyDescent="0.25">
      <c r="F717" s="4"/>
      <c r="G717" s="30"/>
      <c r="H717" s="30"/>
      <c r="I717" s="30"/>
      <c r="J717" s="27"/>
      <c r="K717" s="24"/>
      <c r="L717" s="30"/>
      <c r="M717" s="24"/>
      <c r="N717" s="30"/>
      <c r="O717" s="27"/>
      <c r="P717" s="27"/>
      <c r="Q717" s="4"/>
      <c r="R717" s="4"/>
      <c r="S717" s="30"/>
      <c r="T717" s="30"/>
      <c r="U717" s="4"/>
      <c r="V717" s="24"/>
      <c r="W717" s="27"/>
      <c r="X717" s="27"/>
      <c r="Y717" s="27"/>
      <c r="Z717" s="4"/>
      <c r="AA717" s="4"/>
      <c r="AB717" s="30"/>
      <c r="AC717" s="30"/>
      <c r="AD717" s="4"/>
      <c r="AE717" s="24"/>
      <c r="AF717" s="27"/>
      <c r="AG717" s="27"/>
      <c r="AH717" s="27"/>
    </row>
    <row r="718" spans="6:34" x14ac:dyDescent="0.25">
      <c r="F718" s="4"/>
      <c r="G718" s="30"/>
      <c r="H718" s="30"/>
      <c r="I718" s="30"/>
      <c r="J718" s="27"/>
      <c r="K718" s="24"/>
      <c r="L718" s="30"/>
      <c r="M718" s="24"/>
      <c r="N718" s="30"/>
      <c r="O718" s="27"/>
      <c r="P718" s="27"/>
      <c r="Q718" s="4"/>
      <c r="R718" s="4"/>
      <c r="S718" s="30"/>
      <c r="T718" s="30"/>
      <c r="U718" s="4"/>
      <c r="V718" s="24"/>
      <c r="W718" s="27"/>
      <c r="X718" s="27"/>
      <c r="Y718" s="27"/>
      <c r="Z718" s="4"/>
      <c r="AA718" s="4"/>
      <c r="AB718" s="30"/>
      <c r="AC718" s="30"/>
      <c r="AD718" s="4"/>
      <c r="AE718" s="24"/>
      <c r="AF718" s="27"/>
      <c r="AG718" s="27"/>
      <c r="AH718" s="27"/>
    </row>
    <row r="719" spans="6:34" x14ac:dyDescent="0.25">
      <c r="F719" s="4"/>
      <c r="G719" s="30"/>
      <c r="H719" s="30"/>
      <c r="I719" s="30"/>
      <c r="J719" s="27"/>
      <c r="K719" s="24"/>
      <c r="L719" s="30"/>
      <c r="M719" s="24"/>
      <c r="N719" s="30"/>
      <c r="O719" s="27"/>
      <c r="P719" s="27"/>
      <c r="Q719" s="4"/>
      <c r="R719" s="4"/>
      <c r="S719" s="30"/>
      <c r="T719" s="30"/>
      <c r="U719" s="4"/>
      <c r="V719" s="24"/>
      <c r="W719" s="27"/>
      <c r="X719" s="27"/>
      <c r="Y719" s="27"/>
      <c r="Z719" s="4"/>
      <c r="AA719" s="4"/>
      <c r="AB719" s="30"/>
      <c r="AC719" s="30"/>
      <c r="AD719" s="4"/>
      <c r="AE719" s="24"/>
      <c r="AF719" s="27"/>
      <c r="AG719" s="27"/>
      <c r="AH719" s="27"/>
    </row>
    <row r="720" spans="6:34" x14ac:dyDescent="0.25">
      <c r="F720" s="4"/>
      <c r="G720" s="30"/>
      <c r="H720" s="30"/>
      <c r="I720" s="30"/>
      <c r="J720" s="27"/>
      <c r="K720" s="24"/>
      <c r="L720" s="30"/>
      <c r="M720" s="24"/>
      <c r="N720" s="30"/>
      <c r="O720" s="27"/>
      <c r="P720" s="27"/>
      <c r="Q720" s="4"/>
      <c r="R720" s="4"/>
      <c r="S720" s="30"/>
      <c r="T720" s="30"/>
      <c r="U720" s="4"/>
      <c r="V720" s="24"/>
      <c r="W720" s="27"/>
      <c r="X720" s="27"/>
      <c r="Y720" s="27"/>
      <c r="Z720" s="4"/>
      <c r="AA720" s="4"/>
      <c r="AB720" s="30"/>
      <c r="AC720" s="30"/>
      <c r="AD720" s="4"/>
      <c r="AE720" s="24"/>
      <c r="AF720" s="27"/>
      <c r="AG720" s="27"/>
      <c r="AH720" s="27"/>
    </row>
    <row r="721" spans="6:34" x14ac:dyDescent="0.25">
      <c r="F721" s="4"/>
      <c r="G721" s="30"/>
      <c r="H721" s="30"/>
      <c r="I721" s="30"/>
      <c r="J721" s="27"/>
      <c r="K721" s="24"/>
      <c r="L721" s="30"/>
      <c r="M721" s="24"/>
      <c r="N721" s="30"/>
      <c r="O721" s="27"/>
      <c r="P721" s="27"/>
      <c r="Q721" s="4"/>
      <c r="R721" s="4"/>
      <c r="S721" s="30"/>
      <c r="T721" s="30"/>
      <c r="U721" s="4"/>
      <c r="V721" s="24"/>
      <c r="W721" s="27"/>
      <c r="X721" s="27"/>
      <c r="Y721" s="27"/>
      <c r="Z721" s="4"/>
      <c r="AA721" s="4"/>
      <c r="AB721" s="30"/>
      <c r="AC721" s="30"/>
      <c r="AD721" s="4"/>
      <c r="AE721" s="24"/>
      <c r="AF721" s="27"/>
      <c r="AG721" s="27"/>
      <c r="AH721" s="27"/>
    </row>
    <row r="722" spans="6:34" x14ac:dyDescent="0.25">
      <c r="F722" s="4"/>
      <c r="G722" s="30"/>
      <c r="H722" s="30"/>
      <c r="I722" s="30"/>
      <c r="J722" s="27"/>
      <c r="K722" s="24"/>
      <c r="L722" s="30"/>
      <c r="M722" s="24"/>
      <c r="N722" s="30"/>
      <c r="O722" s="27"/>
      <c r="P722" s="27"/>
      <c r="Q722" s="4"/>
      <c r="R722" s="4"/>
      <c r="S722" s="30"/>
      <c r="T722" s="30"/>
      <c r="U722" s="4"/>
      <c r="V722" s="24"/>
      <c r="W722" s="27"/>
      <c r="X722" s="27"/>
      <c r="Y722" s="27"/>
      <c r="Z722" s="4"/>
      <c r="AA722" s="4"/>
      <c r="AB722" s="30"/>
      <c r="AC722" s="30"/>
      <c r="AD722" s="4"/>
      <c r="AE722" s="24"/>
      <c r="AF722" s="27"/>
      <c r="AG722" s="27"/>
      <c r="AH722" s="27"/>
    </row>
    <row r="723" spans="6:34" x14ac:dyDescent="0.25">
      <c r="F723" s="4"/>
      <c r="G723" s="30"/>
      <c r="H723" s="30"/>
      <c r="I723" s="30"/>
      <c r="J723" s="27"/>
      <c r="K723" s="24"/>
      <c r="L723" s="30"/>
      <c r="M723" s="24"/>
      <c r="N723" s="30"/>
      <c r="O723" s="27"/>
      <c r="P723" s="27"/>
      <c r="Q723" s="4"/>
      <c r="R723" s="4"/>
      <c r="S723" s="30"/>
      <c r="T723" s="30"/>
      <c r="U723" s="4"/>
      <c r="V723" s="24"/>
      <c r="W723" s="27"/>
      <c r="X723" s="27"/>
      <c r="Y723" s="27"/>
      <c r="Z723" s="4"/>
      <c r="AA723" s="4"/>
      <c r="AB723" s="30"/>
      <c r="AC723" s="30"/>
      <c r="AD723" s="4"/>
      <c r="AE723" s="24"/>
      <c r="AF723" s="27"/>
      <c r="AG723" s="27"/>
      <c r="AH723" s="27"/>
    </row>
    <row r="724" spans="6:34" x14ac:dyDescent="0.25">
      <c r="F724" s="4"/>
      <c r="G724" s="30"/>
      <c r="H724" s="30"/>
      <c r="I724" s="30"/>
      <c r="J724" s="27"/>
      <c r="K724" s="24"/>
      <c r="L724" s="30"/>
      <c r="M724" s="24"/>
      <c r="N724" s="30"/>
      <c r="O724" s="27"/>
      <c r="P724" s="27"/>
      <c r="Q724" s="4"/>
      <c r="R724" s="4"/>
      <c r="S724" s="30"/>
      <c r="T724" s="30"/>
      <c r="U724" s="4"/>
      <c r="V724" s="24"/>
      <c r="W724" s="27"/>
      <c r="X724" s="27"/>
      <c r="Y724" s="27"/>
      <c r="Z724" s="4"/>
      <c r="AA724" s="4"/>
      <c r="AB724" s="30"/>
      <c r="AC724" s="30"/>
      <c r="AD724" s="4"/>
      <c r="AE724" s="24"/>
      <c r="AF724" s="27"/>
      <c r="AG724" s="27"/>
      <c r="AH724" s="27"/>
    </row>
    <row r="725" spans="6:34" x14ac:dyDescent="0.25">
      <c r="F725" s="4"/>
      <c r="G725" s="30"/>
      <c r="H725" s="30"/>
      <c r="I725" s="30"/>
      <c r="J725" s="27"/>
      <c r="K725" s="24"/>
      <c r="L725" s="30"/>
      <c r="M725" s="24"/>
      <c r="N725" s="30"/>
      <c r="O725" s="27"/>
      <c r="P725" s="27"/>
      <c r="Q725" s="4"/>
      <c r="R725" s="4"/>
      <c r="S725" s="30"/>
      <c r="T725" s="30"/>
      <c r="U725" s="4"/>
      <c r="V725" s="24"/>
      <c r="W725" s="27"/>
      <c r="X725" s="27"/>
      <c r="Y725" s="27"/>
      <c r="Z725" s="4"/>
      <c r="AA725" s="4"/>
      <c r="AB725" s="30"/>
      <c r="AC725" s="30"/>
      <c r="AD725" s="4"/>
      <c r="AE725" s="24"/>
      <c r="AF725" s="27"/>
      <c r="AG725" s="27"/>
      <c r="AH725" s="27"/>
    </row>
    <row r="726" spans="6:34" x14ac:dyDescent="0.25">
      <c r="F726" s="4"/>
      <c r="G726" s="30"/>
      <c r="H726" s="30"/>
      <c r="I726" s="30"/>
      <c r="J726" s="27"/>
      <c r="K726" s="24"/>
      <c r="L726" s="30"/>
      <c r="M726" s="24"/>
      <c r="N726" s="30"/>
      <c r="O726" s="27"/>
      <c r="P726" s="27"/>
      <c r="Q726" s="4"/>
      <c r="R726" s="4"/>
      <c r="S726" s="30"/>
      <c r="T726" s="30"/>
      <c r="U726" s="4"/>
      <c r="V726" s="24"/>
      <c r="W726" s="27"/>
      <c r="X726" s="27"/>
      <c r="Y726" s="27"/>
      <c r="Z726" s="4"/>
      <c r="AA726" s="4"/>
      <c r="AB726" s="30"/>
      <c r="AC726" s="30"/>
      <c r="AD726" s="4"/>
      <c r="AE726" s="24"/>
      <c r="AF726" s="27"/>
      <c r="AG726" s="27"/>
      <c r="AH726" s="27"/>
    </row>
    <row r="727" spans="6:34" x14ac:dyDescent="0.25">
      <c r="F727" s="4"/>
      <c r="G727" s="30"/>
      <c r="H727" s="30"/>
      <c r="I727" s="30"/>
      <c r="J727" s="27"/>
      <c r="K727" s="24"/>
      <c r="L727" s="30"/>
      <c r="M727" s="24"/>
      <c r="N727" s="30"/>
      <c r="O727" s="27"/>
      <c r="P727" s="27"/>
      <c r="Q727" s="4"/>
      <c r="R727" s="4"/>
      <c r="S727" s="30"/>
      <c r="T727" s="30"/>
      <c r="U727" s="4"/>
      <c r="V727" s="24"/>
      <c r="W727" s="27"/>
      <c r="X727" s="27"/>
      <c r="Y727" s="27"/>
      <c r="Z727" s="4"/>
      <c r="AA727" s="4"/>
      <c r="AB727" s="30"/>
      <c r="AC727" s="30"/>
      <c r="AD727" s="4"/>
      <c r="AE727" s="24"/>
      <c r="AF727" s="27"/>
      <c r="AG727" s="27"/>
      <c r="AH727" s="27"/>
    </row>
    <row r="728" spans="6:34" x14ac:dyDescent="0.25">
      <c r="F728" s="4"/>
      <c r="G728" s="30"/>
      <c r="H728" s="30"/>
      <c r="I728" s="30"/>
      <c r="J728" s="27"/>
      <c r="K728" s="24"/>
      <c r="L728" s="30"/>
      <c r="M728" s="24"/>
      <c r="N728" s="30"/>
      <c r="O728" s="27"/>
      <c r="P728" s="27"/>
      <c r="Q728" s="4"/>
      <c r="R728" s="4"/>
      <c r="S728" s="30"/>
      <c r="T728" s="30"/>
      <c r="U728" s="4"/>
      <c r="V728" s="24"/>
      <c r="W728" s="27"/>
      <c r="X728" s="27"/>
      <c r="Y728" s="27"/>
      <c r="Z728" s="4"/>
      <c r="AA728" s="4"/>
      <c r="AB728" s="30"/>
      <c r="AC728" s="30"/>
      <c r="AD728" s="4"/>
      <c r="AE728" s="24"/>
      <c r="AF728" s="27"/>
      <c r="AG728" s="27"/>
      <c r="AH728" s="27"/>
    </row>
    <row r="729" spans="6:34" x14ac:dyDescent="0.25">
      <c r="F729" s="4"/>
      <c r="G729" s="30"/>
      <c r="H729" s="30"/>
      <c r="I729" s="30"/>
      <c r="J729" s="27"/>
      <c r="K729" s="24"/>
      <c r="L729" s="30"/>
      <c r="M729" s="24"/>
      <c r="N729" s="30"/>
      <c r="O729" s="27"/>
      <c r="P729" s="27"/>
      <c r="Q729" s="4"/>
      <c r="R729" s="4"/>
      <c r="S729" s="30"/>
      <c r="T729" s="30"/>
      <c r="U729" s="4"/>
      <c r="V729" s="24"/>
      <c r="W729" s="27"/>
      <c r="X729" s="27"/>
      <c r="Y729" s="27"/>
      <c r="Z729" s="4"/>
      <c r="AA729" s="4"/>
      <c r="AB729" s="30"/>
      <c r="AC729" s="30"/>
      <c r="AD729" s="4"/>
      <c r="AE729" s="24"/>
      <c r="AF729" s="27"/>
      <c r="AG729" s="27"/>
      <c r="AH729" s="27"/>
    </row>
    <row r="730" spans="6:34" x14ac:dyDescent="0.25">
      <c r="F730" s="4"/>
      <c r="G730" s="30"/>
      <c r="H730" s="30"/>
      <c r="I730" s="30"/>
      <c r="J730" s="27"/>
      <c r="K730" s="24"/>
      <c r="L730" s="30"/>
      <c r="M730" s="24"/>
      <c r="N730" s="30"/>
      <c r="O730" s="27"/>
      <c r="P730" s="27"/>
      <c r="Q730" s="4"/>
      <c r="R730" s="4"/>
      <c r="S730" s="30"/>
      <c r="T730" s="30"/>
      <c r="U730" s="4"/>
      <c r="V730" s="24"/>
      <c r="W730" s="27"/>
      <c r="X730" s="27"/>
      <c r="Y730" s="27"/>
      <c r="Z730" s="4"/>
      <c r="AA730" s="4"/>
      <c r="AB730" s="30"/>
      <c r="AC730" s="30"/>
      <c r="AD730" s="4"/>
      <c r="AE730" s="24"/>
      <c r="AF730" s="27"/>
      <c r="AG730" s="27"/>
      <c r="AH730" s="27"/>
    </row>
    <row r="731" spans="6:34" x14ac:dyDescent="0.25">
      <c r="F731" s="4"/>
      <c r="G731" s="30"/>
      <c r="H731" s="30"/>
      <c r="I731" s="30"/>
      <c r="J731" s="27"/>
      <c r="K731" s="24"/>
      <c r="L731" s="30"/>
      <c r="M731" s="24"/>
      <c r="N731" s="30"/>
      <c r="O731" s="27"/>
      <c r="P731" s="27"/>
      <c r="Q731" s="4"/>
      <c r="R731" s="4"/>
      <c r="S731" s="30"/>
      <c r="T731" s="30"/>
      <c r="U731" s="4"/>
      <c r="V731" s="24"/>
      <c r="W731" s="27"/>
      <c r="X731" s="27"/>
      <c r="Y731" s="27"/>
      <c r="Z731" s="4"/>
      <c r="AA731" s="4"/>
      <c r="AB731" s="30"/>
      <c r="AC731" s="30"/>
      <c r="AD731" s="4"/>
      <c r="AE731" s="24"/>
      <c r="AF731" s="27"/>
      <c r="AG731" s="27"/>
      <c r="AH731" s="27"/>
    </row>
    <row r="732" spans="6:34" x14ac:dyDescent="0.25">
      <c r="F732" s="4"/>
      <c r="G732" s="30"/>
      <c r="H732" s="30"/>
      <c r="I732" s="30"/>
      <c r="J732" s="27"/>
      <c r="K732" s="24"/>
      <c r="L732" s="30"/>
      <c r="M732" s="24"/>
      <c r="N732" s="30"/>
      <c r="O732" s="27"/>
      <c r="P732" s="27"/>
      <c r="Q732" s="4"/>
      <c r="R732" s="4"/>
      <c r="S732" s="30"/>
      <c r="T732" s="30"/>
      <c r="U732" s="4"/>
      <c r="V732" s="24"/>
      <c r="W732" s="27"/>
      <c r="X732" s="27"/>
      <c r="Y732" s="27"/>
      <c r="Z732" s="4"/>
      <c r="AA732" s="4"/>
      <c r="AB732" s="30"/>
      <c r="AC732" s="30"/>
      <c r="AD732" s="4"/>
      <c r="AE732" s="24"/>
      <c r="AF732" s="27"/>
      <c r="AG732" s="27"/>
      <c r="AH732" s="27"/>
    </row>
    <row r="733" spans="6:34" x14ac:dyDescent="0.25">
      <c r="F733" s="4"/>
      <c r="G733" s="30"/>
      <c r="H733" s="30"/>
      <c r="I733" s="30"/>
      <c r="J733" s="27"/>
      <c r="K733" s="24"/>
      <c r="L733" s="30"/>
      <c r="M733" s="24"/>
      <c r="N733" s="30"/>
      <c r="O733" s="27"/>
      <c r="P733" s="27"/>
      <c r="Q733" s="4"/>
      <c r="R733" s="4"/>
      <c r="S733" s="30"/>
      <c r="T733" s="30"/>
      <c r="U733" s="4"/>
      <c r="V733" s="24"/>
      <c r="W733" s="27"/>
      <c r="X733" s="27"/>
      <c r="Y733" s="27"/>
      <c r="Z733" s="4"/>
      <c r="AA733" s="4"/>
      <c r="AB733" s="30"/>
      <c r="AC733" s="30"/>
      <c r="AD733" s="4"/>
      <c r="AE733" s="24"/>
      <c r="AF733" s="27"/>
      <c r="AG733" s="27"/>
      <c r="AH733" s="27"/>
    </row>
    <row r="734" spans="6:34" x14ac:dyDescent="0.25">
      <c r="F734" s="4"/>
      <c r="G734" s="30"/>
      <c r="H734" s="30"/>
      <c r="I734" s="30"/>
      <c r="J734" s="27"/>
      <c r="K734" s="24"/>
      <c r="L734" s="30"/>
      <c r="M734" s="24"/>
      <c r="N734" s="30"/>
      <c r="O734" s="27"/>
      <c r="P734" s="27"/>
      <c r="Q734" s="4"/>
      <c r="R734" s="4"/>
      <c r="S734" s="30"/>
      <c r="T734" s="30"/>
      <c r="U734" s="4"/>
      <c r="V734" s="24"/>
      <c r="W734" s="27"/>
      <c r="X734" s="27"/>
      <c r="Y734" s="27"/>
      <c r="Z734" s="4"/>
      <c r="AA734" s="4"/>
      <c r="AB734" s="30"/>
      <c r="AC734" s="30"/>
      <c r="AD734" s="4"/>
      <c r="AE734" s="24"/>
      <c r="AF734" s="27"/>
      <c r="AG734" s="27"/>
      <c r="AH734" s="27"/>
    </row>
    <row r="735" spans="6:34" x14ac:dyDescent="0.25">
      <c r="F735" s="4"/>
      <c r="G735" s="30"/>
      <c r="H735" s="30"/>
      <c r="I735" s="30"/>
      <c r="J735" s="27"/>
      <c r="K735" s="24"/>
      <c r="L735" s="30"/>
      <c r="M735" s="24"/>
      <c r="N735" s="30"/>
      <c r="O735" s="27"/>
      <c r="P735" s="27"/>
      <c r="Q735" s="4"/>
      <c r="R735" s="4"/>
      <c r="S735" s="30"/>
      <c r="T735" s="30"/>
      <c r="U735" s="4"/>
      <c r="V735" s="24"/>
      <c r="W735" s="27"/>
      <c r="X735" s="27"/>
      <c r="Y735" s="27"/>
      <c r="Z735" s="4"/>
      <c r="AA735" s="4"/>
      <c r="AB735" s="30"/>
      <c r="AC735" s="30"/>
      <c r="AD735" s="4"/>
      <c r="AE735" s="24"/>
      <c r="AF735" s="27"/>
      <c r="AG735" s="27"/>
      <c r="AH735" s="27"/>
    </row>
    <row r="736" spans="6:34" x14ac:dyDescent="0.25">
      <c r="F736" s="4"/>
      <c r="G736" s="30"/>
      <c r="H736" s="30"/>
      <c r="I736" s="30"/>
      <c r="J736" s="27"/>
      <c r="K736" s="24"/>
      <c r="L736" s="30"/>
      <c r="M736" s="24"/>
      <c r="N736" s="30"/>
      <c r="O736" s="27"/>
      <c r="P736" s="27"/>
      <c r="Q736" s="4"/>
      <c r="R736" s="4"/>
      <c r="S736" s="30"/>
      <c r="T736" s="30"/>
      <c r="U736" s="4"/>
      <c r="V736" s="24"/>
      <c r="W736" s="27"/>
      <c r="X736" s="27"/>
      <c r="Y736" s="27"/>
      <c r="Z736" s="4"/>
      <c r="AA736" s="4"/>
      <c r="AB736" s="30"/>
      <c r="AC736" s="30"/>
      <c r="AD736" s="4"/>
      <c r="AE736" s="24"/>
      <c r="AF736" s="27"/>
      <c r="AG736" s="27"/>
      <c r="AH736" s="27"/>
    </row>
    <row r="737" spans="6:34" x14ac:dyDescent="0.25">
      <c r="F737" s="4"/>
      <c r="G737" s="30"/>
      <c r="H737" s="30"/>
      <c r="I737" s="30"/>
      <c r="J737" s="27"/>
      <c r="K737" s="24"/>
      <c r="L737" s="30"/>
      <c r="M737" s="24"/>
      <c r="N737" s="30"/>
      <c r="O737" s="27"/>
      <c r="P737" s="27"/>
      <c r="Q737" s="4"/>
      <c r="R737" s="4"/>
      <c r="S737" s="30"/>
      <c r="T737" s="30"/>
      <c r="U737" s="4"/>
      <c r="V737" s="24"/>
      <c r="W737" s="27"/>
      <c r="X737" s="27"/>
      <c r="Y737" s="27"/>
      <c r="Z737" s="4"/>
      <c r="AA737" s="4"/>
      <c r="AB737" s="30"/>
      <c r="AC737" s="30"/>
      <c r="AD737" s="4"/>
      <c r="AE737" s="24"/>
      <c r="AF737" s="27"/>
      <c r="AG737" s="27"/>
      <c r="AH737" s="27"/>
    </row>
    <row r="738" spans="6:34" x14ac:dyDescent="0.25">
      <c r="F738" s="4"/>
      <c r="G738" s="30"/>
      <c r="H738" s="30"/>
      <c r="I738" s="30"/>
      <c r="J738" s="27"/>
      <c r="K738" s="24"/>
      <c r="L738" s="30"/>
      <c r="M738" s="24"/>
      <c r="N738" s="30"/>
      <c r="O738" s="27"/>
      <c r="P738" s="27"/>
      <c r="Q738" s="4"/>
      <c r="R738" s="4"/>
      <c r="S738" s="30"/>
      <c r="T738" s="30"/>
      <c r="U738" s="4"/>
      <c r="V738" s="24"/>
      <c r="W738" s="27"/>
      <c r="X738" s="27"/>
      <c r="Y738" s="27"/>
      <c r="Z738" s="4"/>
      <c r="AA738" s="4"/>
      <c r="AB738" s="30"/>
      <c r="AC738" s="30"/>
      <c r="AD738" s="4"/>
      <c r="AE738" s="24"/>
      <c r="AF738" s="27"/>
      <c r="AG738" s="27"/>
      <c r="AH738" s="27"/>
    </row>
    <row r="739" spans="6:34" x14ac:dyDescent="0.25">
      <c r="F739" s="4"/>
      <c r="G739" s="30"/>
      <c r="H739" s="30"/>
      <c r="I739" s="30"/>
      <c r="J739" s="27"/>
      <c r="K739" s="24"/>
      <c r="L739" s="30"/>
      <c r="M739" s="24"/>
      <c r="N739" s="30"/>
      <c r="O739" s="27"/>
      <c r="P739" s="27"/>
      <c r="Q739" s="4"/>
      <c r="R739" s="4"/>
      <c r="S739" s="30"/>
      <c r="T739" s="30"/>
      <c r="U739" s="4"/>
      <c r="V739" s="24"/>
      <c r="W739" s="27"/>
      <c r="X739" s="27"/>
      <c r="Y739" s="27"/>
      <c r="Z739" s="4"/>
      <c r="AA739" s="4"/>
      <c r="AB739" s="30"/>
      <c r="AC739" s="30"/>
      <c r="AD739" s="4"/>
      <c r="AE739" s="24"/>
      <c r="AF739" s="27"/>
      <c r="AG739" s="27"/>
      <c r="AH739" s="27"/>
    </row>
    <row r="740" spans="6:34" x14ac:dyDescent="0.25">
      <c r="F740" s="4"/>
      <c r="G740" s="30"/>
      <c r="H740" s="30"/>
      <c r="I740" s="30"/>
      <c r="J740" s="27"/>
      <c r="K740" s="24"/>
      <c r="L740" s="30"/>
      <c r="M740" s="24"/>
      <c r="N740" s="30"/>
      <c r="O740" s="27"/>
      <c r="P740" s="27"/>
      <c r="Q740" s="4"/>
      <c r="R740" s="4"/>
      <c r="S740" s="30"/>
      <c r="T740" s="30"/>
      <c r="U740" s="4"/>
      <c r="V740" s="24"/>
      <c r="W740" s="27"/>
      <c r="X740" s="27"/>
      <c r="Y740" s="27"/>
      <c r="Z740" s="4"/>
      <c r="AA740" s="4"/>
      <c r="AB740" s="30"/>
      <c r="AC740" s="30"/>
      <c r="AD740" s="4"/>
      <c r="AE740" s="24"/>
      <c r="AF740" s="27"/>
      <c r="AG740" s="27"/>
      <c r="AH740" s="27"/>
    </row>
    <row r="741" spans="6:34" x14ac:dyDescent="0.25">
      <c r="F741" s="4"/>
      <c r="G741" s="30"/>
      <c r="H741" s="30"/>
      <c r="I741" s="30"/>
      <c r="J741" s="27"/>
      <c r="K741" s="24"/>
      <c r="L741" s="30"/>
      <c r="M741" s="24"/>
      <c r="N741" s="30"/>
      <c r="O741" s="27"/>
      <c r="P741" s="27"/>
      <c r="Q741" s="4"/>
      <c r="R741" s="4"/>
      <c r="S741" s="30"/>
      <c r="T741" s="30"/>
      <c r="U741" s="4"/>
      <c r="V741" s="24"/>
      <c r="W741" s="27"/>
      <c r="X741" s="27"/>
      <c r="Y741" s="27"/>
      <c r="Z741" s="4"/>
      <c r="AA741" s="4"/>
      <c r="AB741" s="30"/>
      <c r="AC741" s="30"/>
      <c r="AD741" s="4"/>
      <c r="AE741" s="24"/>
      <c r="AF741" s="27"/>
      <c r="AG741" s="27"/>
      <c r="AH741" s="27"/>
    </row>
    <row r="742" spans="6:34" x14ac:dyDescent="0.25">
      <c r="F742" s="4"/>
      <c r="G742" s="30"/>
      <c r="H742" s="30"/>
      <c r="I742" s="30"/>
      <c r="J742" s="27"/>
      <c r="K742" s="24"/>
      <c r="L742" s="30"/>
      <c r="M742" s="24"/>
      <c r="N742" s="30"/>
      <c r="O742" s="27"/>
      <c r="P742" s="27"/>
      <c r="Q742" s="4"/>
      <c r="R742" s="4"/>
      <c r="S742" s="30"/>
      <c r="T742" s="30"/>
      <c r="U742" s="4"/>
      <c r="V742" s="24"/>
      <c r="W742" s="27"/>
      <c r="X742" s="27"/>
      <c r="Y742" s="27"/>
      <c r="Z742" s="4"/>
      <c r="AA742" s="4"/>
      <c r="AB742" s="30"/>
      <c r="AC742" s="30"/>
      <c r="AD742" s="4"/>
      <c r="AE742" s="24"/>
      <c r="AF742" s="27"/>
      <c r="AG742" s="27"/>
      <c r="AH742" s="27"/>
    </row>
    <row r="743" spans="6:34" x14ac:dyDescent="0.25">
      <c r="F743" s="4"/>
      <c r="G743" s="30"/>
      <c r="H743" s="30"/>
      <c r="I743" s="30"/>
      <c r="J743" s="27"/>
      <c r="K743" s="24"/>
      <c r="L743" s="30"/>
      <c r="M743" s="24"/>
      <c r="N743" s="30"/>
      <c r="O743" s="27"/>
      <c r="P743" s="27"/>
      <c r="Q743" s="4"/>
      <c r="R743" s="4"/>
      <c r="S743" s="30"/>
      <c r="T743" s="30"/>
      <c r="U743" s="4"/>
      <c r="V743" s="24"/>
      <c r="W743" s="27"/>
      <c r="X743" s="27"/>
      <c r="Y743" s="27"/>
      <c r="Z743" s="4"/>
      <c r="AA743" s="4"/>
      <c r="AB743" s="30"/>
      <c r="AC743" s="30"/>
      <c r="AD743" s="4"/>
      <c r="AE743" s="24"/>
      <c r="AF743" s="27"/>
      <c r="AG743" s="27"/>
      <c r="AH743" s="27"/>
    </row>
    <row r="744" spans="6:34" x14ac:dyDescent="0.25">
      <c r="F744" s="4"/>
      <c r="G744" s="30"/>
      <c r="H744" s="30"/>
      <c r="I744" s="30"/>
      <c r="J744" s="27"/>
      <c r="K744" s="24"/>
      <c r="L744" s="30"/>
      <c r="M744" s="24"/>
      <c r="N744" s="30"/>
      <c r="O744" s="27"/>
      <c r="P744" s="27"/>
      <c r="Q744" s="4"/>
      <c r="R744" s="4"/>
      <c r="S744" s="30"/>
      <c r="T744" s="30"/>
      <c r="U744" s="4"/>
      <c r="V744" s="24"/>
      <c r="W744" s="27"/>
      <c r="X744" s="27"/>
      <c r="Y744" s="27"/>
      <c r="Z744" s="4"/>
      <c r="AA744" s="4"/>
      <c r="AB744" s="30"/>
      <c r="AC744" s="30"/>
      <c r="AD744" s="4"/>
      <c r="AE744" s="24"/>
      <c r="AF744" s="27"/>
      <c r="AG744" s="27"/>
      <c r="AH744" s="27"/>
    </row>
    <row r="745" spans="6:34" x14ac:dyDescent="0.25">
      <c r="F745" s="4"/>
      <c r="G745" s="30"/>
      <c r="H745" s="30"/>
      <c r="I745" s="30"/>
      <c r="J745" s="27"/>
      <c r="K745" s="24"/>
      <c r="L745" s="30"/>
      <c r="M745" s="24"/>
      <c r="N745" s="30"/>
      <c r="O745" s="27"/>
      <c r="P745" s="27"/>
      <c r="Q745" s="4"/>
      <c r="R745" s="4"/>
      <c r="S745" s="30"/>
      <c r="T745" s="30"/>
      <c r="U745" s="4"/>
      <c r="V745" s="24"/>
      <c r="W745" s="27"/>
      <c r="X745" s="27"/>
      <c r="Y745" s="27"/>
      <c r="Z745" s="4"/>
      <c r="AA745" s="4"/>
      <c r="AB745" s="30"/>
      <c r="AC745" s="30"/>
      <c r="AD745" s="4"/>
      <c r="AE745" s="24"/>
      <c r="AF745" s="27"/>
      <c r="AG745" s="27"/>
      <c r="AH745" s="27"/>
    </row>
    <row r="746" spans="6:34" x14ac:dyDescent="0.25">
      <c r="F746" s="4"/>
      <c r="G746" s="30"/>
      <c r="H746" s="30"/>
      <c r="I746" s="30"/>
      <c r="J746" s="27"/>
      <c r="K746" s="24"/>
      <c r="L746" s="30"/>
      <c r="M746" s="24"/>
      <c r="N746" s="30"/>
      <c r="O746" s="27"/>
      <c r="P746" s="27"/>
      <c r="Q746" s="4"/>
      <c r="R746" s="4"/>
      <c r="S746" s="30"/>
      <c r="T746" s="30"/>
      <c r="U746" s="4"/>
      <c r="V746" s="24"/>
      <c r="W746" s="27"/>
      <c r="X746" s="27"/>
      <c r="Y746" s="27"/>
      <c r="Z746" s="4"/>
      <c r="AA746" s="4"/>
      <c r="AB746" s="30"/>
      <c r="AC746" s="30"/>
      <c r="AD746" s="4"/>
      <c r="AE746" s="24"/>
      <c r="AF746" s="27"/>
      <c r="AG746" s="27"/>
      <c r="AH746" s="27"/>
    </row>
    <row r="747" spans="6:34" x14ac:dyDescent="0.25">
      <c r="F747" s="4"/>
      <c r="G747" s="30"/>
      <c r="H747" s="30"/>
      <c r="I747" s="30"/>
      <c r="J747" s="27"/>
      <c r="K747" s="24"/>
      <c r="L747" s="30"/>
      <c r="M747" s="24"/>
      <c r="N747" s="30"/>
      <c r="O747" s="27"/>
      <c r="P747" s="27"/>
      <c r="Q747" s="4"/>
      <c r="R747" s="4"/>
      <c r="S747" s="30"/>
      <c r="T747" s="30"/>
      <c r="U747" s="4"/>
      <c r="V747" s="24"/>
      <c r="W747" s="27"/>
      <c r="X747" s="27"/>
      <c r="Y747" s="27"/>
      <c r="Z747" s="4"/>
      <c r="AA747" s="4"/>
      <c r="AB747" s="30"/>
      <c r="AC747" s="30"/>
      <c r="AD747" s="4"/>
      <c r="AE747" s="24"/>
      <c r="AF747" s="27"/>
      <c r="AG747" s="27"/>
      <c r="AH747" s="27"/>
    </row>
    <row r="748" spans="6:34" x14ac:dyDescent="0.25">
      <c r="F748" s="4"/>
      <c r="G748" s="30"/>
      <c r="H748" s="30"/>
      <c r="I748" s="30"/>
      <c r="J748" s="27"/>
      <c r="K748" s="24"/>
      <c r="L748" s="30"/>
      <c r="M748" s="24"/>
      <c r="N748" s="30"/>
      <c r="O748" s="27"/>
      <c r="P748" s="27"/>
      <c r="Q748" s="4"/>
      <c r="R748" s="4"/>
      <c r="S748" s="30"/>
      <c r="T748" s="30"/>
      <c r="U748" s="4"/>
      <c r="V748" s="24"/>
      <c r="W748" s="27"/>
      <c r="X748" s="27"/>
      <c r="Y748" s="27"/>
      <c r="Z748" s="4"/>
      <c r="AA748" s="4"/>
      <c r="AB748" s="30"/>
      <c r="AC748" s="30"/>
      <c r="AD748" s="4"/>
      <c r="AE748" s="24"/>
      <c r="AF748" s="27"/>
      <c r="AG748" s="27"/>
      <c r="AH748" s="27"/>
    </row>
    <row r="749" spans="6:34" x14ac:dyDescent="0.25">
      <c r="F749" s="4"/>
      <c r="G749" s="30"/>
      <c r="H749" s="30"/>
      <c r="I749" s="30"/>
      <c r="J749" s="27"/>
      <c r="K749" s="24"/>
      <c r="L749" s="30"/>
      <c r="M749" s="24"/>
      <c r="N749" s="30"/>
      <c r="O749" s="27"/>
      <c r="P749" s="27"/>
      <c r="Q749" s="4"/>
      <c r="R749" s="4"/>
      <c r="S749" s="30"/>
      <c r="T749" s="30"/>
      <c r="U749" s="4"/>
      <c r="V749" s="24"/>
      <c r="W749" s="27"/>
      <c r="X749" s="27"/>
      <c r="Y749" s="27"/>
      <c r="Z749" s="4"/>
      <c r="AA749" s="4"/>
      <c r="AB749" s="30"/>
      <c r="AC749" s="30"/>
      <c r="AD749" s="4"/>
      <c r="AE749" s="24"/>
      <c r="AF749" s="27"/>
      <c r="AG749" s="27"/>
      <c r="AH749" s="27"/>
    </row>
    <row r="750" spans="6:34" x14ac:dyDescent="0.25">
      <c r="F750" s="4"/>
      <c r="G750" s="30"/>
      <c r="H750" s="30"/>
      <c r="I750" s="30"/>
      <c r="J750" s="27"/>
      <c r="K750" s="24"/>
      <c r="L750" s="30"/>
      <c r="M750" s="24"/>
      <c r="N750" s="30"/>
      <c r="O750" s="27"/>
      <c r="P750" s="27"/>
      <c r="Q750" s="4"/>
      <c r="R750" s="4"/>
      <c r="S750" s="30"/>
      <c r="T750" s="30"/>
      <c r="U750" s="4"/>
      <c r="V750" s="24"/>
      <c r="W750" s="27"/>
      <c r="X750" s="27"/>
      <c r="Y750" s="27"/>
      <c r="Z750" s="4"/>
      <c r="AA750" s="4"/>
      <c r="AB750" s="30"/>
      <c r="AC750" s="30"/>
      <c r="AD750" s="4"/>
      <c r="AE750" s="24"/>
      <c r="AF750" s="27"/>
      <c r="AG750" s="27"/>
      <c r="AH750" s="27"/>
    </row>
    <row r="751" spans="6:34" x14ac:dyDescent="0.25">
      <c r="F751" s="4"/>
      <c r="G751" s="30"/>
      <c r="H751" s="30"/>
      <c r="I751" s="30"/>
      <c r="J751" s="27"/>
      <c r="K751" s="24"/>
      <c r="L751" s="30"/>
      <c r="M751" s="24"/>
      <c r="N751" s="30"/>
      <c r="O751" s="27"/>
      <c r="P751" s="27"/>
      <c r="Q751" s="4"/>
      <c r="R751" s="4"/>
      <c r="S751" s="30"/>
      <c r="T751" s="30"/>
      <c r="U751" s="4"/>
      <c r="V751" s="24"/>
      <c r="W751" s="27"/>
      <c r="X751" s="27"/>
      <c r="Y751" s="27"/>
      <c r="Z751" s="4"/>
      <c r="AA751" s="4"/>
      <c r="AB751" s="30"/>
      <c r="AC751" s="30"/>
      <c r="AD751" s="4"/>
      <c r="AE751" s="24"/>
      <c r="AF751" s="27"/>
      <c r="AG751" s="27"/>
      <c r="AH751" s="27"/>
    </row>
    <row r="752" spans="6:34" x14ac:dyDescent="0.25">
      <c r="F752" s="4"/>
      <c r="G752" s="30"/>
      <c r="H752" s="30"/>
      <c r="I752" s="30"/>
      <c r="J752" s="27"/>
      <c r="K752" s="24"/>
      <c r="L752" s="30"/>
      <c r="M752" s="24"/>
      <c r="N752" s="30"/>
      <c r="O752" s="27"/>
      <c r="P752" s="27"/>
      <c r="Q752" s="4"/>
      <c r="R752" s="4"/>
      <c r="S752" s="30"/>
      <c r="T752" s="30"/>
      <c r="U752" s="4"/>
      <c r="V752" s="24"/>
      <c r="W752" s="27"/>
      <c r="X752" s="27"/>
      <c r="Y752" s="27"/>
      <c r="Z752" s="4"/>
      <c r="AA752" s="4"/>
      <c r="AB752" s="30"/>
      <c r="AC752" s="30"/>
      <c r="AD752" s="4"/>
      <c r="AE752" s="24"/>
      <c r="AF752" s="27"/>
      <c r="AG752" s="27"/>
      <c r="AH752" s="27"/>
    </row>
    <row r="753" spans="6:34" x14ac:dyDescent="0.25">
      <c r="F753" s="4"/>
      <c r="G753" s="30"/>
      <c r="H753" s="30"/>
      <c r="I753" s="30"/>
      <c r="J753" s="27"/>
      <c r="K753" s="24"/>
      <c r="L753" s="30"/>
      <c r="M753" s="24"/>
      <c r="N753" s="30"/>
      <c r="O753" s="27"/>
      <c r="P753" s="27"/>
      <c r="Q753" s="4"/>
      <c r="R753" s="4"/>
      <c r="S753" s="30"/>
      <c r="T753" s="30"/>
      <c r="U753" s="4"/>
      <c r="V753" s="24"/>
      <c r="W753" s="27"/>
      <c r="X753" s="27"/>
      <c r="Y753" s="27"/>
      <c r="Z753" s="4"/>
      <c r="AA753" s="4"/>
      <c r="AB753" s="30"/>
      <c r="AC753" s="30"/>
      <c r="AD753" s="4"/>
      <c r="AE753" s="24"/>
      <c r="AF753" s="27"/>
      <c r="AG753" s="27"/>
      <c r="AH753" s="27"/>
    </row>
    <row r="754" spans="6:34" x14ac:dyDescent="0.25">
      <c r="F754" s="4"/>
      <c r="G754" s="30"/>
      <c r="H754" s="30"/>
      <c r="I754" s="30"/>
      <c r="J754" s="27"/>
      <c r="K754" s="24"/>
      <c r="L754" s="30"/>
      <c r="M754" s="24"/>
      <c r="N754" s="30"/>
      <c r="O754" s="27"/>
      <c r="P754" s="27"/>
      <c r="Q754" s="4"/>
      <c r="R754" s="4"/>
      <c r="S754" s="30"/>
      <c r="T754" s="30"/>
      <c r="U754" s="4"/>
      <c r="V754" s="24"/>
      <c r="W754" s="27"/>
      <c r="X754" s="27"/>
      <c r="Y754" s="27"/>
      <c r="Z754" s="4"/>
      <c r="AA754" s="4"/>
      <c r="AB754" s="30"/>
      <c r="AC754" s="30"/>
      <c r="AD754" s="4"/>
      <c r="AE754" s="24"/>
      <c r="AF754" s="27"/>
      <c r="AG754" s="27"/>
      <c r="AH754" s="27"/>
    </row>
    <row r="755" spans="6:34" x14ac:dyDescent="0.25">
      <c r="F755" s="4"/>
      <c r="G755" s="30"/>
      <c r="H755" s="30"/>
      <c r="I755" s="30"/>
      <c r="J755" s="27"/>
      <c r="K755" s="24"/>
      <c r="L755" s="30"/>
      <c r="M755" s="24"/>
      <c r="N755" s="30"/>
      <c r="O755" s="27"/>
      <c r="P755" s="27"/>
      <c r="Q755" s="4"/>
      <c r="R755" s="4"/>
      <c r="S755" s="30"/>
      <c r="T755" s="30"/>
      <c r="U755" s="4"/>
      <c r="V755" s="24"/>
      <c r="W755" s="27"/>
      <c r="X755" s="27"/>
      <c r="Y755" s="27"/>
      <c r="Z755" s="4"/>
      <c r="AA755" s="4"/>
      <c r="AB755" s="30"/>
      <c r="AC755" s="30"/>
      <c r="AD755" s="4"/>
      <c r="AE755" s="24"/>
      <c r="AF755" s="27"/>
      <c r="AG755" s="27"/>
      <c r="AH755" s="27"/>
    </row>
    <row r="756" spans="6:34" x14ac:dyDescent="0.25">
      <c r="F756" s="4"/>
      <c r="G756" s="30"/>
      <c r="H756" s="30"/>
      <c r="I756" s="30"/>
      <c r="J756" s="27"/>
      <c r="K756" s="24"/>
      <c r="L756" s="30"/>
      <c r="M756" s="24"/>
      <c r="N756" s="30"/>
      <c r="O756" s="27"/>
      <c r="P756" s="27"/>
      <c r="Q756" s="4"/>
      <c r="R756" s="4"/>
      <c r="S756" s="30"/>
      <c r="T756" s="30"/>
      <c r="U756" s="4"/>
      <c r="V756" s="24"/>
      <c r="W756" s="27"/>
      <c r="X756" s="27"/>
      <c r="Y756" s="27"/>
      <c r="Z756" s="4"/>
      <c r="AA756" s="4"/>
      <c r="AB756" s="30"/>
      <c r="AC756" s="30"/>
      <c r="AD756" s="4"/>
      <c r="AE756" s="24"/>
      <c r="AF756" s="27"/>
      <c r="AG756" s="27"/>
      <c r="AH756" s="27"/>
    </row>
    <row r="757" spans="6:34" x14ac:dyDescent="0.25">
      <c r="F757" s="4"/>
      <c r="G757" s="30"/>
      <c r="H757" s="30"/>
      <c r="I757" s="30"/>
      <c r="J757" s="27"/>
      <c r="K757" s="24"/>
      <c r="L757" s="30"/>
      <c r="M757" s="24"/>
      <c r="N757" s="30"/>
      <c r="O757" s="27"/>
      <c r="P757" s="27"/>
      <c r="Q757" s="4"/>
      <c r="R757" s="4"/>
      <c r="S757" s="30"/>
      <c r="T757" s="30"/>
      <c r="U757" s="4"/>
      <c r="V757" s="24"/>
      <c r="W757" s="27"/>
      <c r="X757" s="27"/>
      <c r="Y757" s="27"/>
      <c r="Z757" s="4"/>
      <c r="AA757" s="4"/>
      <c r="AB757" s="30"/>
      <c r="AC757" s="30"/>
      <c r="AD757" s="4"/>
      <c r="AE757" s="24"/>
      <c r="AF757" s="27"/>
      <c r="AG757" s="27"/>
      <c r="AH757" s="27"/>
    </row>
    <row r="758" spans="6:34" x14ac:dyDescent="0.25">
      <c r="F758" s="4"/>
      <c r="G758" s="30"/>
      <c r="H758" s="30"/>
      <c r="I758" s="30"/>
      <c r="J758" s="27"/>
      <c r="K758" s="24"/>
      <c r="L758" s="30"/>
      <c r="M758" s="24"/>
      <c r="N758" s="30"/>
      <c r="O758" s="27"/>
      <c r="P758" s="27"/>
      <c r="Q758" s="4"/>
      <c r="R758" s="4"/>
      <c r="S758" s="30"/>
      <c r="T758" s="30"/>
      <c r="U758" s="4"/>
      <c r="V758" s="24"/>
      <c r="W758" s="27"/>
      <c r="X758" s="27"/>
      <c r="Y758" s="27"/>
      <c r="Z758" s="4"/>
      <c r="AA758" s="4"/>
      <c r="AB758" s="30"/>
      <c r="AC758" s="30"/>
      <c r="AD758" s="4"/>
      <c r="AE758" s="24"/>
      <c r="AF758" s="27"/>
      <c r="AG758" s="27"/>
      <c r="AH758" s="27"/>
    </row>
    <row r="759" spans="6:34" x14ac:dyDescent="0.25">
      <c r="F759" s="4"/>
      <c r="G759" s="30"/>
      <c r="H759" s="30"/>
      <c r="I759" s="30"/>
      <c r="J759" s="27"/>
      <c r="K759" s="24"/>
      <c r="L759" s="30"/>
      <c r="M759" s="24"/>
      <c r="N759" s="30"/>
      <c r="O759" s="27"/>
      <c r="P759" s="27"/>
      <c r="Q759" s="4"/>
      <c r="R759" s="4"/>
      <c r="S759" s="30"/>
      <c r="T759" s="30"/>
      <c r="U759" s="4"/>
      <c r="V759" s="24"/>
      <c r="W759" s="27"/>
      <c r="X759" s="27"/>
      <c r="Y759" s="27"/>
      <c r="Z759" s="4"/>
      <c r="AA759" s="4"/>
      <c r="AB759" s="30"/>
      <c r="AC759" s="30"/>
      <c r="AD759" s="4"/>
      <c r="AE759" s="24"/>
      <c r="AF759" s="27"/>
      <c r="AG759" s="27"/>
      <c r="AH759" s="27"/>
    </row>
    <row r="760" spans="6:34" x14ac:dyDescent="0.25">
      <c r="F760" s="4"/>
      <c r="G760" s="30"/>
      <c r="H760" s="30"/>
      <c r="I760" s="30"/>
      <c r="J760" s="27"/>
      <c r="K760" s="24"/>
      <c r="L760" s="30"/>
      <c r="M760" s="24"/>
      <c r="N760" s="30"/>
      <c r="O760" s="27"/>
      <c r="P760" s="27"/>
      <c r="Q760" s="4"/>
      <c r="R760" s="4"/>
      <c r="S760" s="30"/>
      <c r="T760" s="30"/>
      <c r="U760" s="4"/>
      <c r="V760" s="24"/>
      <c r="W760" s="27"/>
      <c r="X760" s="27"/>
      <c r="Y760" s="27"/>
      <c r="Z760" s="4"/>
      <c r="AA760" s="4"/>
      <c r="AB760" s="30"/>
      <c r="AC760" s="30"/>
      <c r="AD760" s="4"/>
      <c r="AE760" s="24"/>
      <c r="AF760" s="27"/>
      <c r="AG760" s="27"/>
      <c r="AH760" s="27"/>
    </row>
    <row r="761" spans="6:34" x14ac:dyDescent="0.25">
      <c r="F761" s="4"/>
      <c r="G761" s="30"/>
      <c r="H761" s="30"/>
      <c r="I761" s="30"/>
      <c r="J761" s="27"/>
      <c r="K761" s="24"/>
      <c r="L761" s="30"/>
      <c r="M761" s="24"/>
      <c r="N761" s="30"/>
      <c r="O761" s="27"/>
      <c r="P761" s="27"/>
      <c r="Q761" s="4"/>
      <c r="R761" s="4"/>
      <c r="S761" s="30"/>
      <c r="T761" s="30"/>
      <c r="U761" s="4"/>
      <c r="V761" s="24"/>
      <c r="W761" s="27"/>
      <c r="X761" s="27"/>
      <c r="Y761" s="27"/>
      <c r="Z761" s="4"/>
      <c r="AA761" s="4"/>
      <c r="AB761" s="30"/>
      <c r="AC761" s="30"/>
      <c r="AD761" s="4"/>
      <c r="AE761" s="24"/>
      <c r="AF761" s="27"/>
      <c r="AG761" s="27"/>
      <c r="AH761" s="27"/>
    </row>
    <row r="762" spans="6:34" x14ac:dyDescent="0.25">
      <c r="F762" s="4"/>
      <c r="G762" s="30"/>
      <c r="H762" s="30"/>
      <c r="I762" s="30"/>
      <c r="J762" s="27"/>
      <c r="K762" s="24"/>
      <c r="L762" s="30"/>
      <c r="M762" s="24"/>
      <c r="N762" s="30"/>
      <c r="O762" s="27"/>
      <c r="P762" s="27"/>
      <c r="Q762" s="4"/>
      <c r="R762" s="4"/>
      <c r="S762" s="30"/>
      <c r="T762" s="30"/>
      <c r="U762" s="4"/>
      <c r="V762" s="24"/>
      <c r="W762" s="27"/>
      <c r="X762" s="27"/>
      <c r="Y762" s="27"/>
      <c r="Z762" s="4"/>
      <c r="AA762" s="4"/>
      <c r="AB762" s="30"/>
      <c r="AC762" s="30"/>
      <c r="AD762" s="4"/>
      <c r="AE762" s="24"/>
      <c r="AF762" s="27"/>
      <c r="AG762" s="27"/>
      <c r="AH762" s="27"/>
    </row>
    <row r="763" spans="6:34" x14ac:dyDescent="0.25">
      <c r="F763" s="4"/>
      <c r="G763" s="30"/>
      <c r="H763" s="30"/>
      <c r="I763" s="30"/>
      <c r="J763" s="27"/>
      <c r="K763" s="24"/>
      <c r="L763" s="30"/>
      <c r="M763" s="24"/>
      <c r="N763" s="30"/>
      <c r="O763" s="27"/>
      <c r="P763" s="27"/>
      <c r="Q763" s="4"/>
      <c r="R763" s="4"/>
      <c r="S763" s="30"/>
      <c r="T763" s="30"/>
      <c r="U763" s="4"/>
      <c r="V763" s="24"/>
      <c r="W763" s="27"/>
      <c r="X763" s="27"/>
      <c r="Y763" s="27"/>
      <c r="Z763" s="4"/>
      <c r="AA763" s="4"/>
      <c r="AB763" s="30"/>
      <c r="AC763" s="30"/>
      <c r="AD763" s="4"/>
      <c r="AE763" s="24"/>
      <c r="AF763" s="27"/>
      <c r="AG763" s="27"/>
      <c r="AH763" s="27"/>
    </row>
    <row r="764" spans="6:34" x14ac:dyDescent="0.25">
      <c r="F764" s="4"/>
      <c r="G764" s="30"/>
      <c r="H764" s="30"/>
      <c r="I764" s="30"/>
      <c r="J764" s="27"/>
      <c r="K764" s="24"/>
      <c r="L764" s="30"/>
      <c r="M764" s="24"/>
      <c r="N764" s="30"/>
      <c r="O764" s="27"/>
      <c r="P764" s="27"/>
      <c r="Q764" s="4"/>
      <c r="R764" s="4"/>
      <c r="S764" s="30"/>
      <c r="T764" s="30"/>
      <c r="U764" s="4"/>
      <c r="V764" s="24"/>
      <c r="W764" s="27"/>
      <c r="X764" s="27"/>
      <c r="Y764" s="27"/>
      <c r="Z764" s="4"/>
      <c r="AA764" s="4"/>
      <c r="AB764" s="30"/>
      <c r="AC764" s="30"/>
      <c r="AD764" s="4"/>
      <c r="AE764" s="24"/>
      <c r="AF764" s="27"/>
      <c r="AG764" s="27"/>
      <c r="AH764" s="27"/>
    </row>
    <row r="765" spans="6:34" x14ac:dyDescent="0.25">
      <c r="F765" s="4"/>
      <c r="G765" s="30"/>
      <c r="H765" s="30"/>
      <c r="I765" s="30"/>
      <c r="J765" s="27"/>
      <c r="K765" s="24"/>
      <c r="L765" s="30"/>
      <c r="M765" s="24"/>
      <c r="N765" s="30"/>
      <c r="O765" s="27"/>
      <c r="P765" s="27"/>
      <c r="Q765" s="4"/>
      <c r="R765" s="4"/>
      <c r="S765" s="30"/>
      <c r="T765" s="30"/>
      <c r="U765" s="4"/>
      <c r="V765" s="24"/>
      <c r="W765" s="27"/>
      <c r="X765" s="27"/>
      <c r="Y765" s="27"/>
      <c r="Z765" s="4"/>
      <c r="AA765" s="4"/>
      <c r="AB765" s="30"/>
      <c r="AC765" s="30"/>
      <c r="AD765" s="4"/>
      <c r="AE765" s="24"/>
      <c r="AF765" s="27"/>
      <c r="AG765" s="27"/>
      <c r="AH765" s="27"/>
    </row>
    <row r="766" spans="6:34" x14ac:dyDescent="0.25">
      <c r="F766" s="4"/>
      <c r="G766" s="30"/>
      <c r="H766" s="30"/>
      <c r="I766" s="30"/>
      <c r="J766" s="27"/>
      <c r="K766" s="24"/>
      <c r="L766" s="30"/>
      <c r="M766" s="24"/>
      <c r="N766" s="30"/>
      <c r="O766" s="27"/>
      <c r="P766" s="27"/>
      <c r="Q766" s="4"/>
      <c r="R766" s="4"/>
      <c r="S766" s="30"/>
      <c r="T766" s="30"/>
      <c r="U766" s="4"/>
      <c r="V766" s="24"/>
      <c r="W766" s="27"/>
      <c r="X766" s="27"/>
      <c r="Y766" s="27"/>
      <c r="Z766" s="4"/>
      <c r="AA766" s="4"/>
      <c r="AB766" s="30"/>
      <c r="AC766" s="30"/>
      <c r="AD766" s="4"/>
      <c r="AE766" s="24"/>
      <c r="AF766" s="27"/>
      <c r="AG766" s="27"/>
      <c r="AH766" s="27"/>
    </row>
    <row r="767" spans="6:34" x14ac:dyDescent="0.25">
      <c r="F767" s="4"/>
      <c r="G767" s="30"/>
      <c r="H767" s="30"/>
      <c r="I767" s="30"/>
      <c r="J767" s="27"/>
      <c r="K767" s="24"/>
      <c r="L767" s="30"/>
      <c r="M767" s="24"/>
      <c r="N767" s="30"/>
      <c r="O767" s="27"/>
      <c r="P767" s="27"/>
      <c r="Q767" s="4"/>
      <c r="R767" s="4"/>
      <c r="S767" s="30"/>
      <c r="T767" s="30"/>
      <c r="U767" s="4"/>
      <c r="V767" s="24"/>
      <c r="W767" s="27"/>
      <c r="X767" s="27"/>
      <c r="Y767" s="27"/>
      <c r="Z767" s="4"/>
      <c r="AA767" s="4"/>
      <c r="AB767" s="30"/>
      <c r="AC767" s="30"/>
      <c r="AD767" s="4"/>
      <c r="AE767" s="24"/>
      <c r="AF767" s="27"/>
      <c r="AG767" s="27"/>
      <c r="AH767" s="27"/>
    </row>
    <row r="768" spans="6:34" x14ac:dyDescent="0.25">
      <c r="F768" s="4"/>
      <c r="G768" s="30"/>
      <c r="H768" s="30"/>
      <c r="I768" s="30"/>
      <c r="J768" s="27"/>
      <c r="K768" s="24"/>
      <c r="L768" s="30"/>
      <c r="M768" s="24"/>
      <c r="N768" s="30"/>
      <c r="O768" s="27"/>
      <c r="P768" s="27"/>
      <c r="Q768" s="4"/>
      <c r="R768" s="4"/>
      <c r="S768" s="30"/>
      <c r="T768" s="30"/>
      <c r="U768" s="4"/>
      <c r="V768" s="24"/>
      <c r="W768" s="27"/>
      <c r="X768" s="27"/>
      <c r="Y768" s="27"/>
      <c r="Z768" s="4"/>
      <c r="AA768" s="4"/>
      <c r="AB768" s="30"/>
      <c r="AC768" s="30"/>
      <c r="AD768" s="4"/>
      <c r="AE768" s="24"/>
      <c r="AF768" s="27"/>
      <c r="AG768" s="27"/>
      <c r="AH768" s="27"/>
    </row>
    <row r="769" spans="6:34" x14ac:dyDescent="0.25">
      <c r="F769" s="4"/>
      <c r="G769" s="30"/>
      <c r="H769" s="30"/>
      <c r="I769" s="30"/>
      <c r="J769" s="27"/>
      <c r="K769" s="24"/>
      <c r="L769" s="30"/>
      <c r="M769" s="24"/>
      <c r="N769" s="30"/>
      <c r="O769" s="27"/>
      <c r="P769" s="27"/>
      <c r="Q769" s="4"/>
      <c r="R769" s="4"/>
      <c r="S769" s="30"/>
      <c r="T769" s="30"/>
      <c r="U769" s="4"/>
      <c r="V769" s="24"/>
      <c r="W769" s="27"/>
      <c r="X769" s="27"/>
      <c r="Y769" s="27"/>
      <c r="Z769" s="4"/>
      <c r="AA769" s="4"/>
      <c r="AB769" s="30"/>
      <c r="AC769" s="30"/>
      <c r="AD769" s="4"/>
      <c r="AE769" s="24"/>
      <c r="AF769" s="27"/>
      <c r="AG769" s="27"/>
      <c r="AH769" s="27"/>
    </row>
    <row r="770" spans="6:34" x14ac:dyDescent="0.25">
      <c r="F770" s="4"/>
      <c r="G770" s="30"/>
      <c r="H770" s="30"/>
      <c r="I770" s="30"/>
      <c r="J770" s="27"/>
      <c r="K770" s="24"/>
      <c r="L770" s="30"/>
      <c r="M770" s="24"/>
      <c r="N770" s="30"/>
      <c r="O770" s="27"/>
      <c r="P770" s="27"/>
      <c r="Q770" s="4"/>
      <c r="R770" s="4"/>
      <c r="S770" s="30"/>
      <c r="T770" s="30"/>
      <c r="U770" s="4"/>
      <c r="V770" s="24"/>
      <c r="W770" s="27"/>
      <c r="X770" s="27"/>
      <c r="Y770" s="27"/>
      <c r="Z770" s="4"/>
      <c r="AA770" s="4"/>
      <c r="AB770" s="30"/>
      <c r="AC770" s="30"/>
      <c r="AD770" s="4"/>
      <c r="AE770" s="24"/>
      <c r="AF770" s="27"/>
      <c r="AG770" s="27"/>
      <c r="AH770" s="27"/>
    </row>
    <row r="771" spans="6:34" x14ac:dyDescent="0.25">
      <c r="F771" s="4"/>
      <c r="G771" s="30"/>
      <c r="H771" s="30"/>
      <c r="I771" s="30"/>
      <c r="J771" s="27"/>
      <c r="K771" s="24"/>
      <c r="L771" s="30"/>
      <c r="M771" s="24"/>
      <c r="N771" s="30"/>
      <c r="O771" s="27"/>
      <c r="P771" s="27"/>
      <c r="Q771" s="4"/>
      <c r="R771" s="4"/>
      <c r="S771" s="30"/>
      <c r="T771" s="30"/>
      <c r="U771" s="4"/>
      <c r="V771" s="24"/>
      <c r="W771" s="27"/>
      <c r="X771" s="27"/>
      <c r="Y771" s="27"/>
      <c r="Z771" s="4"/>
      <c r="AA771" s="4"/>
      <c r="AB771" s="30"/>
      <c r="AC771" s="30"/>
      <c r="AD771" s="4"/>
      <c r="AE771" s="24"/>
      <c r="AF771" s="27"/>
      <c r="AG771" s="27"/>
      <c r="AH771" s="27"/>
    </row>
    <row r="772" spans="6:34" x14ac:dyDescent="0.25">
      <c r="F772" s="4"/>
      <c r="G772" s="30"/>
      <c r="H772" s="30"/>
      <c r="I772" s="30"/>
      <c r="J772" s="27"/>
      <c r="K772" s="24"/>
      <c r="L772" s="30"/>
      <c r="M772" s="24"/>
      <c r="N772" s="30"/>
      <c r="O772" s="27"/>
      <c r="P772" s="27"/>
      <c r="Q772" s="4"/>
      <c r="R772" s="4"/>
      <c r="S772" s="30"/>
      <c r="T772" s="30"/>
      <c r="U772" s="4"/>
      <c r="V772" s="24"/>
      <c r="W772" s="27"/>
      <c r="X772" s="27"/>
      <c r="Y772" s="27"/>
      <c r="Z772" s="4"/>
      <c r="AA772" s="4"/>
      <c r="AB772" s="30"/>
      <c r="AC772" s="30"/>
      <c r="AD772" s="4"/>
      <c r="AE772" s="24"/>
      <c r="AF772" s="27"/>
      <c r="AG772" s="27"/>
      <c r="AH772" s="27"/>
    </row>
    <row r="773" spans="6:34" x14ac:dyDescent="0.25">
      <c r="F773" s="4"/>
      <c r="G773" s="30"/>
      <c r="H773" s="30"/>
      <c r="I773" s="30"/>
      <c r="J773" s="27"/>
      <c r="K773" s="24"/>
      <c r="L773" s="30"/>
      <c r="M773" s="24"/>
      <c r="N773" s="30"/>
      <c r="O773" s="27"/>
      <c r="P773" s="27"/>
      <c r="Q773" s="4"/>
      <c r="R773" s="4"/>
      <c r="S773" s="30"/>
      <c r="T773" s="30"/>
      <c r="U773" s="4"/>
      <c r="V773" s="24"/>
      <c r="W773" s="27"/>
      <c r="X773" s="27"/>
      <c r="Y773" s="27"/>
      <c r="Z773" s="4"/>
      <c r="AA773" s="4"/>
      <c r="AB773" s="30"/>
      <c r="AC773" s="30"/>
      <c r="AD773" s="4"/>
      <c r="AE773" s="24"/>
      <c r="AF773" s="27"/>
      <c r="AG773" s="27"/>
      <c r="AH773" s="27"/>
    </row>
    <row r="774" spans="6:34" x14ac:dyDescent="0.25">
      <c r="F774" s="4"/>
      <c r="G774" s="30"/>
      <c r="H774" s="30"/>
      <c r="I774" s="30"/>
      <c r="J774" s="27"/>
      <c r="K774" s="24"/>
      <c r="L774" s="30"/>
      <c r="M774" s="24"/>
      <c r="N774" s="30"/>
      <c r="O774" s="27"/>
      <c r="P774" s="27"/>
      <c r="Q774" s="4"/>
      <c r="R774" s="4"/>
      <c r="S774" s="30"/>
      <c r="T774" s="30"/>
      <c r="U774" s="4"/>
      <c r="V774" s="24"/>
      <c r="W774" s="27"/>
      <c r="X774" s="27"/>
      <c r="Y774" s="27"/>
      <c r="Z774" s="4"/>
      <c r="AA774" s="4"/>
      <c r="AB774" s="30"/>
      <c r="AC774" s="30"/>
      <c r="AD774" s="4"/>
      <c r="AE774" s="24"/>
      <c r="AF774" s="27"/>
      <c r="AG774" s="27"/>
      <c r="AH774" s="27"/>
    </row>
    <row r="775" spans="6:34" x14ac:dyDescent="0.25">
      <c r="F775" s="4"/>
      <c r="G775" s="30"/>
      <c r="H775" s="30"/>
      <c r="I775" s="30"/>
      <c r="J775" s="27"/>
      <c r="K775" s="24"/>
      <c r="L775" s="30"/>
      <c r="M775" s="24"/>
      <c r="N775" s="30"/>
      <c r="O775" s="27"/>
      <c r="P775" s="27"/>
      <c r="Q775" s="4"/>
      <c r="R775" s="4"/>
      <c r="S775" s="30"/>
      <c r="T775" s="30"/>
      <c r="U775" s="4"/>
      <c r="V775" s="24"/>
      <c r="W775" s="27"/>
      <c r="X775" s="27"/>
      <c r="Y775" s="27"/>
      <c r="Z775" s="4"/>
      <c r="AA775" s="4"/>
      <c r="AB775" s="30"/>
      <c r="AC775" s="30"/>
      <c r="AD775" s="4"/>
      <c r="AE775" s="24"/>
      <c r="AF775" s="27"/>
      <c r="AG775" s="27"/>
      <c r="AH775" s="27"/>
    </row>
    <row r="776" spans="6:34" x14ac:dyDescent="0.25">
      <c r="F776" s="4"/>
      <c r="G776" s="30"/>
      <c r="H776" s="30"/>
      <c r="I776" s="30"/>
      <c r="J776" s="27"/>
      <c r="K776" s="24"/>
      <c r="L776" s="30"/>
      <c r="M776" s="24"/>
      <c r="N776" s="30"/>
      <c r="O776" s="27"/>
      <c r="P776" s="27"/>
      <c r="Q776" s="4"/>
      <c r="R776" s="4"/>
      <c r="S776" s="30"/>
      <c r="T776" s="30"/>
      <c r="U776" s="4"/>
      <c r="V776" s="24"/>
      <c r="W776" s="27"/>
      <c r="X776" s="27"/>
      <c r="Y776" s="27"/>
      <c r="Z776" s="4"/>
      <c r="AA776" s="4"/>
      <c r="AB776" s="30"/>
      <c r="AC776" s="30"/>
      <c r="AD776" s="4"/>
      <c r="AE776" s="24"/>
      <c r="AF776" s="27"/>
      <c r="AG776" s="27"/>
      <c r="AH776" s="27"/>
    </row>
    <row r="777" spans="6:34" x14ac:dyDescent="0.25">
      <c r="F777" s="4"/>
      <c r="G777" s="30"/>
      <c r="H777" s="30"/>
      <c r="I777" s="30"/>
      <c r="J777" s="27"/>
      <c r="K777" s="24"/>
      <c r="L777" s="30"/>
      <c r="M777" s="24"/>
      <c r="N777" s="30"/>
      <c r="O777" s="27"/>
      <c r="P777" s="27"/>
      <c r="Q777" s="4"/>
      <c r="R777" s="4"/>
      <c r="S777" s="30"/>
      <c r="T777" s="30"/>
      <c r="U777" s="4"/>
      <c r="V777" s="24"/>
      <c r="W777" s="27"/>
      <c r="X777" s="27"/>
      <c r="Y777" s="27"/>
      <c r="Z777" s="4"/>
      <c r="AA777" s="4"/>
      <c r="AB777" s="30"/>
      <c r="AC777" s="30"/>
      <c r="AD777" s="4"/>
      <c r="AE777" s="24"/>
      <c r="AF777" s="27"/>
      <c r="AG777" s="27"/>
      <c r="AH777" s="27"/>
    </row>
    <row r="778" spans="6:34" x14ac:dyDescent="0.25">
      <c r="F778" s="4"/>
      <c r="G778" s="30"/>
      <c r="H778" s="30"/>
      <c r="I778" s="30"/>
      <c r="J778" s="27"/>
      <c r="K778" s="24"/>
      <c r="L778" s="30"/>
      <c r="M778" s="24"/>
      <c r="N778" s="30"/>
      <c r="O778" s="27"/>
      <c r="P778" s="27"/>
      <c r="Q778" s="4"/>
      <c r="R778" s="4"/>
      <c r="S778" s="30"/>
      <c r="T778" s="30"/>
      <c r="U778" s="4"/>
      <c r="V778" s="24"/>
      <c r="W778" s="27"/>
      <c r="X778" s="27"/>
      <c r="Y778" s="27"/>
      <c r="Z778" s="4"/>
      <c r="AA778" s="4"/>
      <c r="AB778" s="30"/>
      <c r="AC778" s="30"/>
      <c r="AD778" s="4"/>
      <c r="AE778" s="24"/>
      <c r="AF778" s="27"/>
      <c r="AG778" s="27"/>
      <c r="AH778" s="27"/>
    </row>
    <row r="779" spans="6:34" x14ac:dyDescent="0.25">
      <c r="F779" s="4"/>
      <c r="G779" s="30"/>
      <c r="H779" s="30"/>
      <c r="I779" s="30"/>
      <c r="J779" s="27"/>
      <c r="K779" s="24"/>
      <c r="L779" s="30"/>
      <c r="M779" s="24"/>
      <c r="N779" s="30"/>
      <c r="O779" s="27"/>
      <c r="P779" s="27"/>
      <c r="Q779" s="4"/>
      <c r="R779" s="4"/>
      <c r="S779" s="30"/>
      <c r="T779" s="30"/>
      <c r="U779" s="4"/>
      <c r="V779" s="24"/>
      <c r="W779" s="27"/>
      <c r="X779" s="27"/>
      <c r="Y779" s="27"/>
      <c r="Z779" s="4"/>
      <c r="AA779" s="4"/>
      <c r="AB779" s="30"/>
      <c r="AC779" s="30"/>
      <c r="AD779" s="4"/>
      <c r="AE779" s="24"/>
      <c r="AF779" s="27"/>
      <c r="AG779" s="27"/>
      <c r="AH779" s="27"/>
    </row>
    <row r="780" spans="6:34" x14ac:dyDescent="0.25">
      <c r="F780" s="4"/>
      <c r="G780" s="30"/>
      <c r="H780" s="30"/>
      <c r="I780" s="30"/>
      <c r="J780" s="27"/>
      <c r="K780" s="24"/>
      <c r="L780" s="30"/>
      <c r="M780" s="24"/>
      <c r="N780" s="30"/>
      <c r="O780" s="27"/>
      <c r="P780" s="27"/>
      <c r="Q780" s="4"/>
      <c r="R780" s="4"/>
      <c r="S780" s="30"/>
      <c r="T780" s="30"/>
      <c r="U780" s="4"/>
      <c r="V780" s="24"/>
      <c r="W780" s="27"/>
      <c r="X780" s="27"/>
      <c r="Y780" s="27"/>
      <c r="Z780" s="4"/>
      <c r="AA780" s="4"/>
      <c r="AB780" s="30"/>
      <c r="AC780" s="30"/>
      <c r="AD780" s="4"/>
      <c r="AE780" s="24"/>
      <c r="AF780" s="27"/>
      <c r="AG780" s="27"/>
      <c r="AH780" s="27"/>
    </row>
    <row r="781" spans="6:34" x14ac:dyDescent="0.25">
      <c r="F781" s="4"/>
      <c r="G781" s="30"/>
      <c r="H781" s="30"/>
      <c r="I781" s="30"/>
      <c r="J781" s="27"/>
      <c r="K781" s="24"/>
      <c r="L781" s="30"/>
      <c r="M781" s="24"/>
      <c r="N781" s="30"/>
      <c r="O781" s="27"/>
      <c r="P781" s="27"/>
      <c r="Q781" s="4"/>
      <c r="R781" s="4"/>
      <c r="S781" s="30"/>
      <c r="T781" s="30"/>
      <c r="U781" s="4"/>
      <c r="V781" s="24"/>
      <c r="W781" s="27"/>
      <c r="X781" s="27"/>
      <c r="Y781" s="27"/>
      <c r="Z781" s="4"/>
      <c r="AA781" s="4"/>
      <c r="AB781" s="30"/>
      <c r="AC781" s="30"/>
      <c r="AD781" s="4"/>
      <c r="AE781" s="24"/>
      <c r="AF781" s="27"/>
      <c r="AG781" s="27"/>
      <c r="AH781" s="27"/>
    </row>
    <row r="782" spans="6:34" x14ac:dyDescent="0.25">
      <c r="F782" s="4"/>
      <c r="G782" s="30"/>
      <c r="H782" s="30"/>
      <c r="I782" s="30"/>
      <c r="J782" s="27"/>
      <c r="K782" s="24"/>
      <c r="L782" s="30"/>
      <c r="M782" s="24"/>
      <c r="N782" s="30"/>
      <c r="O782" s="27"/>
      <c r="P782" s="27"/>
      <c r="Q782" s="4"/>
      <c r="R782" s="4"/>
      <c r="S782" s="30"/>
      <c r="T782" s="30"/>
      <c r="U782" s="4"/>
      <c r="V782" s="24"/>
      <c r="W782" s="27"/>
      <c r="X782" s="27"/>
      <c r="Y782" s="27"/>
      <c r="Z782" s="4"/>
      <c r="AA782" s="4"/>
      <c r="AB782" s="30"/>
      <c r="AC782" s="30"/>
      <c r="AD782" s="4"/>
      <c r="AE782" s="24"/>
      <c r="AF782" s="27"/>
      <c r="AG782" s="27"/>
      <c r="AH782" s="27"/>
    </row>
    <row r="783" spans="6:34" x14ac:dyDescent="0.25">
      <c r="F783" s="4"/>
      <c r="G783" s="30"/>
      <c r="H783" s="30"/>
      <c r="I783" s="30"/>
      <c r="J783" s="27"/>
      <c r="K783" s="24"/>
      <c r="L783" s="30"/>
      <c r="M783" s="24"/>
      <c r="N783" s="30"/>
      <c r="O783" s="27"/>
      <c r="P783" s="27"/>
      <c r="Q783" s="4"/>
      <c r="R783" s="4"/>
      <c r="S783" s="30"/>
      <c r="T783" s="30"/>
      <c r="U783" s="4"/>
      <c r="V783" s="24"/>
      <c r="W783" s="27"/>
      <c r="X783" s="27"/>
      <c r="Y783" s="27"/>
      <c r="Z783" s="4"/>
      <c r="AA783" s="4"/>
      <c r="AB783" s="30"/>
      <c r="AC783" s="30"/>
      <c r="AD783" s="4"/>
      <c r="AE783" s="24"/>
      <c r="AF783" s="27"/>
      <c r="AG783" s="27"/>
      <c r="AH783" s="27"/>
    </row>
    <row r="784" spans="6:34" x14ac:dyDescent="0.25">
      <c r="F784" s="4"/>
      <c r="G784" s="30"/>
      <c r="H784" s="30"/>
      <c r="I784" s="30"/>
      <c r="J784" s="27"/>
      <c r="K784" s="24"/>
      <c r="L784" s="30"/>
      <c r="M784" s="24"/>
      <c r="N784" s="30"/>
      <c r="O784" s="27"/>
      <c r="P784" s="27"/>
      <c r="Q784" s="4"/>
      <c r="R784" s="4"/>
      <c r="S784" s="30"/>
      <c r="T784" s="30"/>
      <c r="U784" s="4"/>
      <c r="V784" s="24"/>
      <c r="W784" s="27"/>
      <c r="X784" s="27"/>
      <c r="Y784" s="27"/>
      <c r="Z784" s="4"/>
      <c r="AA784" s="4"/>
      <c r="AB784" s="30"/>
      <c r="AC784" s="30"/>
      <c r="AD784" s="4"/>
      <c r="AE784" s="24"/>
      <c r="AF784" s="27"/>
      <c r="AG784" s="27"/>
      <c r="AH784" s="27"/>
    </row>
    <row r="785" spans="6:34" x14ac:dyDescent="0.25">
      <c r="F785" s="4"/>
      <c r="G785" s="30"/>
      <c r="H785" s="30"/>
      <c r="I785" s="30"/>
      <c r="J785" s="27"/>
      <c r="K785" s="24"/>
      <c r="L785" s="30"/>
      <c r="M785" s="24"/>
      <c r="N785" s="30"/>
      <c r="O785" s="27"/>
      <c r="P785" s="27"/>
      <c r="Q785" s="4"/>
      <c r="R785" s="4"/>
      <c r="S785" s="30"/>
      <c r="T785" s="30"/>
      <c r="U785" s="4"/>
      <c r="V785" s="24"/>
      <c r="W785" s="27"/>
      <c r="X785" s="27"/>
      <c r="Y785" s="27"/>
      <c r="Z785" s="4"/>
      <c r="AA785" s="4"/>
      <c r="AB785" s="30"/>
      <c r="AC785" s="30"/>
      <c r="AD785" s="4"/>
      <c r="AE785" s="24"/>
      <c r="AF785" s="27"/>
      <c r="AG785" s="27"/>
      <c r="AH785" s="27"/>
    </row>
    <row r="786" spans="6:34" x14ac:dyDescent="0.25">
      <c r="F786" s="4"/>
      <c r="G786" s="30"/>
      <c r="H786" s="30"/>
      <c r="I786" s="30"/>
      <c r="J786" s="27"/>
      <c r="K786" s="24"/>
      <c r="L786" s="30"/>
      <c r="M786" s="24"/>
      <c r="N786" s="30"/>
      <c r="O786" s="27"/>
      <c r="P786" s="27"/>
      <c r="Q786" s="4"/>
      <c r="R786" s="4"/>
      <c r="S786" s="30"/>
      <c r="T786" s="30"/>
      <c r="U786" s="4"/>
      <c r="V786" s="24"/>
      <c r="W786" s="27"/>
      <c r="X786" s="27"/>
      <c r="Y786" s="27"/>
      <c r="Z786" s="4"/>
      <c r="AA786" s="4"/>
      <c r="AB786" s="30"/>
      <c r="AC786" s="30"/>
      <c r="AD786" s="4"/>
      <c r="AE786" s="24"/>
      <c r="AF786" s="27"/>
      <c r="AG786" s="27"/>
      <c r="AH786" s="27"/>
    </row>
    <row r="787" spans="6:34" x14ac:dyDescent="0.25">
      <c r="F787" s="4"/>
      <c r="G787" s="30"/>
      <c r="H787" s="30"/>
      <c r="I787" s="30"/>
      <c r="J787" s="27"/>
      <c r="K787" s="24"/>
      <c r="L787" s="30"/>
      <c r="M787" s="24"/>
      <c r="N787" s="30"/>
      <c r="O787" s="27"/>
      <c r="P787" s="27"/>
      <c r="Q787" s="4"/>
      <c r="R787" s="4"/>
      <c r="S787" s="30"/>
      <c r="T787" s="30"/>
      <c r="U787" s="4"/>
      <c r="V787" s="24"/>
      <c r="W787" s="27"/>
      <c r="X787" s="27"/>
      <c r="Y787" s="27"/>
      <c r="Z787" s="4"/>
      <c r="AA787" s="4"/>
      <c r="AB787" s="30"/>
      <c r="AC787" s="30"/>
      <c r="AD787" s="4"/>
      <c r="AE787" s="24"/>
      <c r="AF787" s="27"/>
      <c r="AG787" s="27"/>
      <c r="AH787" s="27"/>
    </row>
    <row r="788" spans="6:34" x14ac:dyDescent="0.25">
      <c r="F788" s="4"/>
      <c r="G788" s="30"/>
      <c r="H788" s="30"/>
      <c r="I788" s="30"/>
      <c r="J788" s="27"/>
      <c r="K788" s="24"/>
      <c r="L788" s="30"/>
      <c r="M788" s="24"/>
      <c r="N788" s="30"/>
      <c r="O788" s="27"/>
      <c r="P788" s="27"/>
      <c r="Q788" s="4"/>
      <c r="R788" s="4"/>
      <c r="S788" s="30"/>
      <c r="T788" s="30"/>
      <c r="U788" s="4"/>
      <c r="V788" s="24"/>
      <c r="W788" s="27"/>
      <c r="X788" s="27"/>
      <c r="Y788" s="27"/>
      <c r="Z788" s="4"/>
      <c r="AA788" s="4"/>
      <c r="AB788" s="30"/>
      <c r="AC788" s="30"/>
      <c r="AD788" s="4"/>
      <c r="AE788" s="24"/>
      <c r="AF788" s="27"/>
      <c r="AG788" s="27"/>
      <c r="AH788" s="27"/>
    </row>
    <row r="789" spans="6:34" x14ac:dyDescent="0.25">
      <c r="F789" s="4"/>
      <c r="G789" s="30"/>
      <c r="H789" s="30"/>
      <c r="I789" s="30"/>
      <c r="J789" s="27"/>
      <c r="K789" s="24"/>
      <c r="L789" s="30"/>
      <c r="M789" s="24"/>
      <c r="N789" s="30"/>
      <c r="O789" s="27"/>
      <c r="P789" s="27"/>
      <c r="Q789" s="4"/>
      <c r="R789" s="4"/>
      <c r="S789" s="30"/>
      <c r="T789" s="30"/>
      <c r="U789" s="4"/>
      <c r="V789" s="24"/>
      <c r="W789" s="27"/>
      <c r="X789" s="27"/>
      <c r="Y789" s="27"/>
      <c r="Z789" s="4"/>
      <c r="AA789" s="4"/>
      <c r="AB789" s="30"/>
      <c r="AC789" s="30"/>
      <c r="AD789" s="4"/>
      <c r="AE789" s="24"/>
      <c r="AF789" s="27"/>
      <c r="AG789" s="27"/>
      <c r="AH789" s="27"/>
    </row>
    <row r="790" spans="6:34" x14ac:dyDescent="0.25">
      <c r="F790" s="4"/>
      <c r="G790" s="30"/>
      <c r="H790" s="30"/>
      <c r="I790" s="30"/>
      <c r="J790" s="27"/>
      <c r="K790" s="24"/>
      <c r="L790" s="30"/>
      <c r="M790" s="24"/>
      <c r="N790" s="30"/>
      <c r="O790" s="27"/>
      <c r="P790" s="27"/>
      <c r="Q790" s="4"/>
      <c r="R790" s="4"/>
      <c r="S790" s="30"/>
      <c r="T790" s="30"/>
      <c r="U790" s="4"/>
      <c r="V790" s="24"/>
      <c r="W790" s="27"/>
      <c r="X790" s="27"/>
      <c r="Y790" s="27"/>
      <c r="Z790" s="4"/>
      <c r="AA790" s="4"/>
      <c r="AB790" s="30"/>
      <c r="AC790" s="30"/>
      <c r="AD790" s="4"/>
      <c r="AE790" s="24"/>
      <c r="AF790" s="27"/>
      <c r="AG790" s="27"/>
      <c r="AH790" s="27"/>
    </row>
    <row r="791" spans="6:34" x14ac:dyDescent="0.25">
      <c r="F791" s="4"/>
      <c r="G791" s="30"/>
      <c r="H791" s="30"/>
      <c r="I791" s="30"/>
      <c r="J791" s="27"/>
      <c r="K791" s="24"/>
      <c r="L791" s="30"/>
      <c r="M791" s="24"/>
      <c r="N791" s="30"/>
      <c r="O791" s="27"/>
      <c r="P791" s="27"/>
      <c r="Q791" s="4"/>
      <c r="R791" s="4"/>
      <c r="S791" s="30"/>
      <c r="T791" s="30"/>
      <c r="U791" s="4"/>
      <c r="V791" s="24"/>
      <c r="W791" s="27"/>
      <c r="X791" s="27"/>
      <c r="Y791" s="27"/>
      <c r="Z791" s="4"/>
      <c r="AA791" s="4"/>
      <c r="AB791" s="30"/>
      <c r="AC791" s="30"/>
      <c r="AD791" s="4"/>
      <c r="AE791" s="24"/>
      <c r="AF791" s="27"/>
      <c r="AG791" s="27"/>
      <c r="AH791" s="27"/>
    </row>
    <row r="792" spans="6:34" x14ac:dyDescent="0.25">
      <c r="F792" s="4"/>
      <c r="G792" s="30"/>
      <c r="H792" s="30"/>
      <c r="I792" s="30"/>
      <c r="J792" s="27"/>
      <c r="K792" s="24"/>
      <c r="L792" s="30"/>
      <c r="M792" s="24"/>
      <c r="N792" s="30"/>
      <c r="O792" s="27"/>
      <c r="P792" s="27"/>
      <c r="Q792" s="4"/>
      <c r="R792" s="4"/>
      <c r="S792" s="30"/>
      <c r="T792" s="30"/>
      <c r="U792" s="4"/>
      <c r="V792" s="24"/>
      <c r="W792" s="27"/>
      <c r="X792" s="27"/>
      <c r="Y792" s="27"/>
      <c r="Z792" s="4"/>
      <c r="AA792" s="4"/>
      <c r="AB792" s="30"/>
      <c r="AC792" s="30"/>
      <c r="AD792" s="4"/>
      <c r="AE792" s="24"/>
      <c r="AF792" s="27"/>
      <c r="AG792" s="27"/>
      <c r="AH792" s="27"/>
    </row>
    <row r="793" spans="6:34" x14ac:dyDescent="0.25">
      <c r="F793" s="4"/>
      <c r="G793" s="30"/>
      <c r="H793" s="30"/>
      <c r="I793" s="30"/>
      <c r="J793" s="27"/>
      <c r="K793" s="24"/>
      <c r="L793" s="30"/>
      <c r="M793" s="24"/>
      <c r="N793" s="30"/>
      <c r="O793" s="27"/>
      <c r="P793" s="27"/>
      <c r="Q793" s="4"/>
      <c r="R793" s="4"/>
      <c r="S793" s="30"/>
      <c r="T793" s="30"/>
      <c r="U793" s="4"/>
      <c r="V793" s="24"/>
      <c r="W793" s="27"/>
      <c r="X793" s="27"/>
      <c r="Y793" s="27"/>
      <c r="Z793" s="4"/>
      <c r="AA793" s="4"/>
      <c r="AB793" s="30"/>
      <c r="AC793" s="30"/>
      <c r="AD793" s="4"/>
      <c r="AE793" s="24"/>
      <c r="AF793" s="27"/>
      <c r="AG793" s="27"/>
      <c r="AH793" s="27"/>
    </row>
    <row r="794" spans="6:34" x14ac:dyDescent="0.25">
      <c r="F794" s="4"/>
      <c r="G794" s="30"/>
      <c r="H794" s="30"/>
      <c r="I794" s="30"/>
      <c r="J794" s="27"/>
      <c r="K794" s="24"/>
      <c r="L794" s="30"/>
      <c r="M794" s="24"/>
      <c r="N794" s="30"/>
      <c r="O794" s="27"/>
      <c r="P794" s="27"/>
      <c r="Q794" s="4"/>
      <c r="R794" s="4"/>
      <c r="S794" s="30"/>
      <c r="T794" s="30"/>
      <c r="U794" s="4"/>
      <c r="V794" s="24"/>
      <c r="W794" s="27"/>
      <c r="X794" s="27"/>
      <c r="Y794" s="27"/>
      <c r="Z794" s="4"/>
      <c r="AA794" s="4"/>
      <c r="AB794" s="30"/>
      <c r="AC794" s="30"/>
      <c r="AD794" s="4"/>
      <c r="AE794" s="24"/>
      <c r="AF794" s="27"/>
      <c r="AG794" s="27"/>
      <c r="AH794" s="27"/>
    </row>
    <row r="795" spans="6:34" x14ac:dyDescent="0.25">
      <c r="F795" s="4"/>
      <c r="G795" s="30"/>
      <c r="H795" s="30"/>
      <c r="I795" s="30"/>
      <c r="J795" s="27"/>
      <c r="K795" s="24"/>
      <c r="L795" s="30"/>
      <c r="M795" s="24"/>
      <c r="N795" s="30"/>
      <c r="O795" s="27"/>
      <c r="P795" s="27"/>
      <c r="Q795" s="4"/>
      <c r="R795" s="4"/>
      <c r="S795" s="30"/>
      <c r="T795" s="30"/>
      <c r="U795" s="4"/>
      <c r="V795" s="24"/>
      <c r="W795" s="27"/>
      <c r="X795" s="27"/>
      <c r="Y795" s="27"/>
      <c r="Z795" s="4"/>
      <c r="AA795" s="4"/>
      <c r="AB795" s="30"/>
      <c r="AC795" s="30"/>
      <c r="AD795" s="4"/>
      <c r="AE795" s="24"/>
      <c r="AF795" s="27"/>
      <c r="AG795" s="27"/>
      <c r="AH795" s="27"/>
    </row>
    <row r="796" spans="6:34" x14ac:dyDescent="0.25">
      <c r="F796" s="4"/>
      <c r="G796" s="30"/>
      <c r="H796" s="30"/>
      <c r="I796" s="30"/>
      <c r="J796" s="27"/>
      <c r="K796" s="24"/>
      <c r="L796" s="30"/>
      <c r="M796" s="24"/>
      <c r="N796" s="30"/>
      <c r="O796" s="27"/>
      <c r="P796" s="27"/>
      <c r="Q796" s="4"/>
      <c r="R796" s="4"/>
      <c r="S796" s="30"/>
      <c r="T796" s="30"/>
      <c r="U796" s="4"/>
      <c r="V796" s="24"/>
      <c r="W796" s="27"/>
      <c r="X796" s="27"/>
      <c r="Y796" s="27"/>
      <c r="Z796" s="4"/>
      <c r="AA796" s="4"/>
      <c r="AB796" s="30"/>
      <c r="AC796" s="30"/>
      <c r="AD796" s="4"/>
      <c r="AE796" s="24"/>
      <c r="AF796" s="27"/>
      <c r="AG796" s="27"/>
      <c r="AH796" s="27"/>
    </row>
    <row r="797" spans="6:34" x14ac:dyDescent="0.25">
      <c r="F797" s="4"/>
      <c r="G797" s="30"/>
      <c r="H797" s="30"/>
      <c r="I797" s="30"/>
      <c r="J797" s="27"/>
      <c r="K797" s="24"/>
      <c r="L797" s="30"/>
      <c r="M797" s="24"/>
      <c r="N797" s="30"/>
      <c r="O797" s="27"/>
      <c r="P797" s="27"/>
      <c r="Q797" s="4"/>
      <c r="R797" s="4"/>
      <c r="S797" s="30"/>
      <c r="T797" s="30"/>
      <c r="U797" s="4"/>
      <c r="V797" s="24"/>
      <c r="W797" s="27"/>
      <c r="X797" s="27"/>
      <c r="Y797" s="27"/>
      <c r="Z797" s="4"/>
      <c r="AA797" s="4"/>
      <c r="AB797" s="30"/>
      <c r="AC797" s="30"/>
      <c r="AD797" s="4"/>
      <c r="AE797" s="24"/>
      <c r="AF797" s="27"/>
      <c r="AG797" s="27"/>
      <c r="AH797" s="27"/>
    </row>
    <row r="798" spans="6:34" x14ac:dyDescent="0.25">
      <c r="F798" s="4"/>
      <c r="G798" s="30"/>
      <c r="H798" s="30"/>
      <c r="I798" s="30"/>
      <c r="J798" s="27"/>
      <c r="K798" s="24"/>
      <c r="L798" s="30"/>
      <c r="M798" s="24"/>
      <c r="N798" s="30"/>
      <c r="O798" s="27"/>
      <c r="P798" s="27"/>
      <c r="Q798" s="4"/>
      <c r="R798" s="4"/>
      <c r="S798" s="30"/>
      <c r="T798" s="30"/>
      <c r="U798" s="4"/>
      <c r="V798" s="24"/>
      <c r="W798" s="27"/>
      <c r="X798" s="27"/>
      <c r="Y798" s="27"/>
      <c r="Z798" s="4"/>
      <c r="AA798" s="4"/>
      <c r="AB798" s="30"/>
      <c r="AC798" s="30"/>
      <c r="AD798" s="4"/>
      <c r="AE798" s="24"/>
      <c r="AF798" s="27"/>
      <c r="AG798" s="27"/>
      <c r="AH798" s="27"/>
    </row>
    <row r="799" spans="6:34" x14ac:dyDescent="0.25">
      <c r="F799" s="4"/>
      <c r="G799" s="30"/>
      <c r="H799" s="30"/>
      <c r="I799" s="30"/>
      <c r="J799" s="27"/>
      <c r="K799" s="24"/>
      <c r="L799" s="30"/>
      <c r="M799" s="24"/>
      <c r="N799" s="30"/>
      <c r="O799" s="27"/>
      <c r="P799" s="27"/>
      <c r="Q799" s="4"/>
      <c r="R799" s="4"/>
      <c r="S799" s="30"/>
      <c r="T799" s="30"/>
      <c r="U799" s="4"/>
      <c r="V799" s="24"/>
      <c r="W799" s="27"/>
      <c r="X799" s="27"/>
      <c r="Y799" s="27"/>
      <c r="Z799" s="4"/>
      <c r="AA799" s="4"/>
      <c r="AB799" s="30"/>
      <c r="AC799" s="30"/>
      <c r="AD799" s="4"/>
      <c r="AE799" s="24"/>
      <c r="AF799" s="27"/>
      <c r="AG799" s="27"/>
      <c r="AH799" s="27"/>
    </row>
    <row r="800" spans="6:34" x14ac:dyDescent="0.25">
      <c r="F800" s="4"/>
      <c r="G800" s="30"/>
      <c r="H800" s="30"/>
      <c r="I800" s="30"/>
      <c r="J800" s="27"/>
      <c r="K800" s="24"/>
      <c r="L800" s="30"/>
      <c r="M800" s="24"/>
      <c r="N800" s="30"/>
      <c r="O800" s="27"/>
      <c r="P800" s="27"/>
      <c r="Q800" s="4"/>
      <c r="R800" s="4"/>
      <c r="S800" s="30"/>
      <c r="T800" s="30"/>
      <c r="U800" s="4"/>
      <c r="V800" s="24"/>
      <c r="W800" s="27"/>
      <c r="X800" s="27"/>
      <c r="Y800" s="27"/>
      <c r="Z800" s="4"/>
      <c r="AA800" s="4"/>
      <c r="AB800" s="30"/>
      <c r="AC800" s="30"/>
      <c r="AD800" s="4"/>
      <c r="AE800" s="24"/>
      <c r="AF800" s="27"/>
      <c r="AG800" s="27"/>
      <c r="AH800" s="27"/>
    </row>
    <row r="801" spans="6:34" x14ac:dyDescent="0.25">
      <c r="F801" s="4"/>
      <c r="G801" s="30"/>
      <c r="H801" s="30"/>
      <c r="I801" s="30"/>
      <c r="J801" s="27"/>
      <c r="K801" s="24"/>
      <c r="L801" s="30"/>
      <c r="M801" s="24"/>
      <c r="N801" s="30"/>
      <c r="O801" s="27"/>
      <c r="P801" s="27"/>
      <c r="Q801" s="4"/>
      <c r="R801" s="4"/>
      <c r="S801" s="30"/>
      <c r="T801" s="30"/>
      <c r="U801" s="4"/>
      <c r="V801" s="24"/>
      <c r="W801" s="27"/>
      <c r="X801" s="27"/>
      <c r="Y801" s="27"/>
      <c r="Z801" s="4"/>
      <c r="AA801" s="4"/>
      <c r="AB801" s="30"/>
      <c r="AC801" s="30"/>
      <c r="AD801" s="4"/>
      <c r="AE801" s="24"/>
      <c r="AF801" s="27"/>
      <c r="AG801" s="27"/>
      <c r="AH801" s="27"/>
    </row>
    <row r="802" spans="6:34" x14ac:dyDescent="0.25">
      <c r="F802" s="4"/>
      <c r="G802" s="30"/>
      <c r="H802" s="30"/>
      <c r="I802" s="30"/>
      <c r="J802" s="27"/>
      <c r="K802" s="24"/>
      <c r="L802" s="30"/>
      <c r="M802" s="24"/>
      <c r="N802" s="30"/>
      <c r="O802" s="27"/>
      <c r="P802" s="27"/>
      <c r="Q802" s="4"/>
      <c r="R802" s="4"/>
      <c r="S802" s="30"/>
      <c r="T802" s="30"/>
      <c r="U802" s="4"/>
      <c r="V802" s="24"/>
      <c r="W802" s="27"/>
      <c r="X802" s="27"/>
      <c r="Y802" s="27"/>
      <c r="Z802" s="4"/>
      <c r="AA802" s="4"/>
      <c r="AB802" s="30"/>
      <c r="AC802" s="30"/>
      <c r="AD802" s="4"/>
      <c r="AE802" s="24"/>
      <c r="AF802" s="27"/>
      <c r="AG802" s="27"/>
      <c r="AH802" s="27"/>
    </row>
    <row r="803" spans="6:34" x14ac:dyDescent="0.25">
      <c r="F803" s="4"/>
      <c r="G803" s="30"/>
      <c r="H803" s="30"/>
      <c r="I803" s="30"/>
      <c r="J803" s="27"/>
      <c r="K803" s="24"/>
      <c r="L803" s="30"/>
      <c r="M803" s="24"/>
      <c r="N803" s="30"/>
      <c r="O803" s="27"/>
      <c r="P803" s="27"/>
      <c r="Q803" s="4"/>
      <c r="R803" s="4"/>
      <c r="S803" s="30"/>
      <c r="T803" s="30"/>
      <c r="U803" s="4"/>
      <c r="V803" s="24"/>
      <c r="W803" s="27"/>
      <c r="X803" s="27"/>
      <c r="Y803" s="27"/>
      <c r="Z803" s="4"/>
      <c r="AA803" s="4"/>
      <c r="AB803" s="30"/>
      <c r="AC803" s="30"/>
      <c r="AD803" s="4"/>
      <c r="AE803" s="24"/>
      <c r="AF803" s="27"/>
      <c r="AG803" s="27"/>
      <c r="AH803" s="27"/>
    </row>
    <row r="804" spans="6:34" x14ac:dyDescent="0.25">
      <c r="F804" s="4"/>
      <c r="G804" s="30"/>
      <c r="H804" s="30"/>
      <c r="I804" s="30"/>
      <c r="J804" s="27"/>
      <c r="K804" s="24"/>
      <c r="L804" s="30"/>
      <c r="M804" s="24"/>
      <c r="N804" s="30"/>
      <c r="O804" s="27"/>
      <c r="P804" s="27"/>
      <c r="Q804" s="4"/>
      <c r="R804" s="4"/>
      <c r="S804" s="30"/>
      <c r="T804" s="30"/>
      <c r="U804" s="4"/>
      <c r="V804" s="24"/>
      <c r="W804" s="27"/>
      <c r="X804" s="27"/>
      <c r="Y804" s="27"/>
      <c r="Z804" s="4"/>
      <c r="AA804" s="4"/>
      <c r="AB804" s="30"/>
      <c r="AC804" s="30"/>
      <c r="AD804" s="4"/>
      <c r="AE804" s="24"/>
      <c r="AF804" s="27"/>
      <c r="AG804" s="27"/>
      <c r="AH804" s="27"/>
    </row>
    <row r="805" spans="6:34" x14ac:dyDescent="0.25">
      <c r="F805" s="4"/>
      <c r="G805" s="30"/>
      <c r="H805" s="30"/>
      <c r="I805" s="30"/>
      <c r="J805" s="27"/>
      <c r="K805" s="24"/>
      <c r="L805" s="30"/>
      <c r="M805" s="24"/>
      <c r="N805" s="30"/>
      <c r="O805" s="27"/>
      <c r="P805" s="27"/>
      <c r="Q805" s="4"/>
      <c r="R805" s="4"/>
      <c r="S805" s="30"/>
      <c r="T805" s="30"/>
      <c r="U805" s="4"/>
      <c r="V805" s="24"/>
      <c r="W805" s="27"/>
      <c r="X805" s="27"/>
      <c r="Y805" s="27"/>
      <c r="Z805" s="4"/>
      <c r="AA805" s="4"/>
      <c r="AB805" s="30"/>
      <c r="AC805" s="30"/>
      <c r="AD805" s="4"/>
      <c r="AE805" s="24"/>
      <c r="AF805" s="27"/>
      <c r="AG805" s="27"/>
      <c r="AH805" s="27"/>
    </row>
    <row r="806" spans="6:34" x14ac:dyDescent="0.25">
      <c r="F806" s="4"/>
      <c r="G806" s="30"/>
      <c r="H806" s="30"/>
      <c r="I806" s="30"/>
      <c r="J806" s="27"/>
      <c r="K806" s="24"/>
      <c r="L806" s="30"/>
      <c r="M806" s="24"/>
      <c r="N806" s="30"/>
      <c r="O806" s="27"/>
      <c r="P806" s="27"/>
      <c r="Q806" s="4"/>
      <c r="R806" s="4"/>
      <c r="S806" s="30"/>
      <c r="T806" s="30"/>
      <c r="U806" s="4"/>
      <c r="V806" s="24"/>
      <c r="W806" s="27"/>
      <c r="X806" s="27"/>
      <c r="Y806" s="27"/>
      <c r="Z806" s="4"/>
      <c r="AA806" s="4"/>
      <c r="AB806" s="30"/>
      <c r="AC806" s="30"/>
      <c r="AD806" s="4"/>
      <c r="AE806" s="24"/>
      <c r="AF806" s="27"/>
      <c r="AG806" s="27"/>
      <c r="AH806" s="27"/>
    </row>
    <row r="807" spans="6:34" x14ac:dyDescent="0.25">
      <c r="F807" s="4"/>
      <c r="G807" s="30"/>
      <c r="H807" s="30"/>
      <c r="I807" s="30"/>
      <c r="J807" s="27"/>
      <c r="K807" s="24"/>
      <c r="L807" s="30"/>
      <c r="M807" s="24"/>
      <c r="N807" s="30"/>
      <c r="O807" s="27"/>
      <c r="P807" s="27"/>
      <c r="Q807" s="4"/>
      <c r="R807" s="4"/>
      <c r="S807" s="30"/>
      <c r="T807" s="30"/>
      <c r="U807" s="4"/>
      <c r="V807" s="24"/>
      <c r="W807" s="27"/>
      <c r="X807" s="27"/>
      <c r="Y807" s="27"/>
      <c r="Z807" s="4"/>
      <c r="AA807" s="4"/>
      <c r="AB807" s="30"/>
      <c r="AC807" s="30"/>
      <c r="AD807" s="4"/>
      <c r="AE807" s="24"/>
      <c r="AF807" s="27"/>
      <c r="AG807" s="27"/>
      <c r="AH807" s="27"/>
    </row>
    <row r="808" spans="6:34" x14ac:dyDescent="0.25">
      <c r="F808" s="4"/>
      <c r="G808" s="30"/>
      <c r="H808" s="30"/>
      <c r="I808" s="30"/>
      <c r="J808" s="27"/>
      <c r="K808" s="24"/>
      <c r="L808" s="30"/>
      <c r="M808" s="24"/>
      <c r="N808" s="30"/>
      <c r="O808" s="27"/>
      <c r="P808" s="27"/>
      <c r="Q808" s="4"/>
      <c r="R808" s="4"/>
      <c r="S808" s="30"/>
      <c r="T808" s="30"/>
      <c r="U808" s="4"/>
      <c r="V808" s="24"/>
      <c r="W808" s="27"/>
      <c r="X808" s="27"/>
      <c r="Y808" s="27"/>
      <c r="Z808" s="4"/>
      <c r="AA808" s="4"/>
      <c r="AB808" s="30"/>
      <c r="AC808" s="30"/>
      <c r="AD808" s="4"/>
      <c r="AE808" s="24"/>
      <c r="AF808" s="27"/>
      <c r="AG808" s="27"/>
      <c r="AH808" s="27"/>
    </row>
    <row r="809" spans="6:34" x14ac:dyDescent="0.25">
      <c r="F809" s="4"/>
      <c r="G809" s="30"/>
      <c r="H809" s="30"/>
      <c r="I809" s="30"/>
      <c r="J809" s="27"/>
      <c r="K809" s="24"/>
      <c r="L809" s="30"/>
      <c r="M809" s="24"/>
      <c r="N809" s="30"/>
      <c r="O809" s="27"/>
      <c r="P809" s="27"/>
      <c r="Q809" s="4"/>
      <c r="R809" s="4"/>
      <c r="S809" s="30"/>
      <c r="T809" s="30"/>
      <c r="U809" s="4"/>
      <c r="V809" s="24"/>
      <c r="W809" s="27"/>
      <c r="X809" s="27"/>
      <c r="Y809" s="27"/>
      <c r="Z809" s="4"/>
      <c r="AA809" s="4"/>
      <c r="AB809" s="30"/>
      <c r="AC809" s="30"/>
      <c r="AD809" s="4"/>
      <c r="AE809" s="24"/>
      <c r="AF809" s="27"/>
      <c r="AG809" s="27"/>
      <c r="AH809" s="27"/>
    </row>
    <row r="810" spans="6:34" x14ac:dyDescent="0.25">
      <c r="F810" s="4"/>
      <c r="G810" s="30"/>
      <c r="H810" s="30"/>
      <c r="I810" s="30"/>
      <c r="J810" s="27"/>
      <c r="K810" s="24"/>
      <c r="L810" s="30"/>
      <c r="M810" s="24"/>
      <c r="N810" s="30"/>
      <c r="O810" s="27"/>
      <c r="P810" s="27"/>
      <c r="Q810" s="4"/>
      <c r="R810" s="4"/>
      <c r="S810" s="30"/>
      <c r="T810" s="30"/>
      <c r="U810" s="4"/>
      <c r="V810" s="24"/>
      <c r="W810" s="27"/>
      <c r="X810" s="27"/>
      <c r="Y810" s="27"/>
      <c r="Z810" s="4"/>
      <c r="AA810" s="4"/>
      <c r="AB810" s="30"/>
      <c r="AC810" s="30"/>
      <c r="AD810" s="4"/>
      <c r="AE810" s="24"/>
      <c r="AF810" s="27"/>
      <c r="AG810" s="27"/>
      <c r="AH810" s="27"/>
    </row>
    <row r="811" spans="6:34" x14ac:dyDescent="0.25">
      <c r="F811" s="4"/>
      <c r="G811" s="30"/>
      <c r="H811" s="30"/>
      <c r="I811" s="30"/>
      <c r="J811" s="27"/>
      <c r="K811" s="24"/>
      <c r="L811" s="30"/>
      <c r="M811" s="24"/>
      <c r="N811" s="30"/>
      <c r="O811" s="27"/>
      <c r="P811" s="27"/>
      <c r="Q811" s="4"/>
      <c r="R811" s="4"/>
      <c r="S811" s="30"/>
      <c r="T811" s="30"/>
      <c r="U811" s="4"/>
      <c r="V811" s="24"/>
      <c r="W811" s="27"/>
      <c r="X811" s="27"/>
      <c r="Y811" s="27"/>
      <c r="Z811" s="4"/>
      <c r="AA811" s="4"/>
      <c r="AB811" s="30"/>
      <c r="AC811" s="30"/>
      <c r="AD811" s="4"/>
      <c r="AE811" s="24"/>
      <c r="AF811" s="27"/>
      <c r="AG811" s="27"/>
      <c r="AH811" s="27"/>
    </row>
    <row r="812" spans="6:34" x14ac:dyDescent="0.25">
      <c r="F812" s="4"/>
      <c r="G812" s="30"/>
      <c r="H812" s="30"/>
      <c r="I812" s="30"/>
      <c r="J812" s="27"/>
      <c r="K812" s="24"/>
      <c r="L812" s="30"/>
      <c r="M812" s="24"/>
      <c r="N812" s="30"/>
      <c r="O812" s="27"/>
      <c r="P812" s="27"/>
      <c r="Q812" s="4"/>
      <c r="R812" s="4"/>
      <c r="S812" s="30"/>
      <c r="T812" s="30"/>
      <c r="U812" s="4"/>
      <c r="V812" s="24"/>
      <c r="W812" s="27"/>
      <c r="X812" s="27"/>
      <c r="Y812" s="27"/>
      <c r="Z812" s="4"/>
      <c r="AA812" s="4"/>
      <c r="AB812" s="30"/>
      <c r="AC812" s="30"/>
      <c r="AD812" s="4"/>
      <c r="AE812" s="24"/>
      <c r="AF812" s="27"/>
      <c r="AG812" s="27"/>
      <c r="AH812" s="27"/>
    </row>
    <row r="813" spans="6:34" x14ac:dyDescent="0.25">
      <c r="F813" s="4"/>
      <c r="G813" s="30"/>
      <c r="H813" s="30"/>
      <c r="I813" s="30"/>
      <c r="J813" s="27"/>
      <c r="K813" s="24"/>
      <c r="L813" s="30"/>
      <c r="M813" s="24"/>
      <c r="N813" s="30"/>
      <c r="O813" s="27"/>
      <c r="P813" s="27"/>
      <c r="Q813" s="4"/>
      <c r="R813" s="4"/>
      <c r="S813" s="30"/>
      <c r="T813" s="30"/>
      <c r="U813" s="4"/>
      <c r="V813" s="24"/>
      <c r="W813" s="27"/>
      <c r="X813" s="27"/>
      <c r="Y813" s="27"/>
      <c r="Z813" s="4"/>
      <c r="AA813" s="4"/>
      <c r="AB813" s="30"/>
      <c r="AC813" s="30"/>
      <c r="AD813" s="4"/>
      <c r="AE813" s="24"/>
      <c r="AF813" s="27"/>
      <c r="AG813" s="27"/>
      <c r="AH813" s="27"/>
    </row>
    <row r="814" spans="6:34" x14ac:dyDescent="0.25">
      <c r="F814" s="4"/>
      <c r="G814" s="30"/>
      <c r="H814" s="30"/>
      <c r="I814" s="30"/>
      <c r="J814" s="27"/>
      <c r="K814" s="24"/>
      <c r="L814" s="30"/>
      <c r="M814" s="24"/>
      <c r="N814" s="30"/>
      <c r="O814" s="27"/>
      <c r="P814" s="27"/>
      <c r="Q814" s="4"/>
      <c r="R814" s="4"/>
      <c r="S814" s="30"/>
      <c r="T814" s="30"/>
      <c r="U814" s="4"/>
      <c r="V814" s="24"/>
      <c r="W814" s="27"/>
      <c r="X814" s="27"/>
      <c r="Y814" s="27"/>
      <c r="Z814" s="4"/>
      <c r="AA814" s="4"/>
      <c r="AB814" s="30"/>
      <c r="AC814" s="30"/>
      <c r="AD814" s="4"/>
      <c r="AE814" s="24"/>
      <c r="AF814" s="27"/>
      <c r="AG814" s="27"/>
      <c r="AH814" s="27"/>
    </row>
    <row r="815" spans="6:34" x14ac:dyDescent="0.25">
      <c r="F815" s="4"/>
      <c r="G815" s="30"/>
      <c r="H815" s="30"/>
      <c r="I815" s="30"/>
      <c r="J815" s="27"/>
      <c r="K815" s="24"/>
      <c r="L815" s="30"/>
      <c r="M815" s="24"/>
      <c r="N815" s="30"/>
      <c r="O815" s="27"/>
      <c r="P815" s="27"/>
      <c r="Q815" s="4"/>
      <c r="R815" s="4"/>
      <c r="S815" s="30"/>
      <c r="T815" s="30"/>
      <c r="U815" s="4"/>
      <c r="V815" s="24"/>
      <c r="W815" s="27"/>
      <c r="X815" s="27"/>
      <c r="Y815" s="27"/>
      <c r="Z815" s="4"/>
      <c r="AA815" s="4"/>
      <c r="AB815" s="30"/>
      <c r="AC815" s="30"/>
      <c r="AD815" s="4"/>
      <c r="AE815" s="24"/>
      <c r="AF815" s="27"/>
      <c r="AG815" s="27"/>
      <c r="AH815" s="27"/>
    </row>
    <row r="816" spans="6:34" x14ac:dyDescent="0.25">
      <c r="F816" s="4"/>
      <c r="G816" s="30"/>
      <c r="H816" s="30"/>
      <c r="I816" s="30"/>
      <c r="J816" s="27"/>
      <c r="K816" s="24"/>
      <c r="L816" s="30"/>
      <c r="M816" s="24"/>
      <c r="N816" s="30"/>
      <c r="O816" s="27"/>
      <c r="P816" s="27"/>
      <c r="Q816" s="4"/>
      <c r="R816" s="4"/>
      <c r="S816" s="30"/>
      <c r="T816" s="30"/>
      <c r="U816" s="4"/>
      <c r="V816" s="24"/>
      <c r="W816" s="27"/>
      <c r="X816" s="27"/>
      <c r="Y816" s="27"/>
      <c r="Z816" s="4"/>
      <c r="AA816" s="4"/>
      <c r="AB816" s="30"/>
      <c r="AC816" s="30"/>
      <c r="AD816" s="4"/>
      <c r="AE816" s="24"/>
      <c r="AF816" s="27"/>
      <c r="AG816" s="27"/>
      <c r="AH816" s="27"/>
    </row>
    <row r="817" spans="6:34" x14ac:dyDescent="0.25">
      <c r="F817" s="4"/>
      <c r="G817" s="30"/>
      <c r="H817" s="30"/>
      <c r="I817" s="30"/>
      <c r="J817" s="27"/>
      <c r="K817" s="24"/>
      <c r="L817" s="30"/>
      <c r="M817" s="24"/>
      <c r="N817" s="30"/>
      <c r="O817" s="27"/>
      <c r="P817" s="27"/>
      <c r="Q817" s="4"/>
      <c r="R817" s="4"/>
      <c r="S817" s="30"/>
      <c r="T817" s="30"/>
      <c r="U817" s="4"/>
      <c r="V817" s="24"/>
      <c r="W817" s="27"/>
      <c r="X817" s="27"/>
      <c r="Y817" s="27"/>
      <c r="Z817" s="4"/>
      <c r="AA817" s="4"/>
      <c r="AB817" s="30"/>
      <c r="AC817" s="30"/>
      <c r="AD817" s="4"/>
      <c r="AE817" s="24"/>
      <c r="AF817" s="27"/>
      <c r="AG817" s="27"/>
      <c r="AH817" s="27"/>
    </row>
    <row r="818" spans="6:34" x14ac:dyDescent="0.25">
      <c r="F818" s="4"/>
      <c r="G818" s="30"/>
      <c r="H818" s="30"/>
      <c r="I818" s="30"/>
      <c r="J818" s="27"/>
      <c r="K818" s="24"/>
      <c r="L818" s="30"/>
      <c r="M818" s="24"/>
      <c r="N818" s="30"/>
      <c r="O818" s="27"/>
      <c r="P818" s="27"/>
      <c r="Q818" s="4"/>
      <c r="R818" s="4"/>
      <c r="S818" s="30"/>
      <c r="T818" s="30"/>
      <c r="U818" s="4"/>
      <c r="V818" s="24"/>
      <c r="W818" s="27"/>
      <c r="X818" s="27"/>
      <c r="Y818" s="27"/>
      <c r="Z818" s="4"/>
      <c r="AA818" s="4"/>
      <c r="AB818" s="30"/>
      <c r="AC818" s="30"/>
      <c r="AD818" s="4"/>
      <c r="AE818" s="24"/>
      <c r="AF818" s="27"/>
      <c r="AG818" s="27"/>
      <c r="AH818" s="27"/>
    </row>
    <row r="819" spans="6:34" x14ac:dyDescent="0.25">
      <c r="F819" s="4"/>
      <c r="G819" s="30"/>
      <c r="H819" s="30"/>
      <c r="I819" s="30"/>
      <c r="J819" s="27"/>
      <c r="K819" s="24"/>
      <c r="L819" s="30"/>
      <c r="M819" s="24"/>
      <c r="N819" s="30"/>
      <c r="O819" s="27"/>
      <c r="P819" s="27"/>
      <c r="Q819" s="4"/>
      <c r="R819" s="4"/>
      <c r="S819" s="30"/>
      <c r="T819" s="30"/>
      <c r="U819" s="4"/>
      <c r="V819" s="24"/>
      <c r="W819" s="27"/>
      <c r="X819" s="27"/>
      <c r="Y819" s="27"/>
      <c r="Z819" s="4"/>
      <c r="AA819" s="4"/>
      <c r="AB819" s="30"/>
      <c r="AC819" s="30"/>
      <c r="AD819" s="4"/>
      <c r="AE819" s="24"/>
      <c r="AF819" s="27"/>
      <c r="AG819" s="27"/>
      <c r="AH819" s="27"/>
    </row>
    <row r="820" spans="6:34" x14ac:dyDescent="0.25">
      <c r="F820" s="4"/>
      <c r="G820" s="30"/>
      <c r="H820" s="30"/>
      <c r="I820" s="30"/>
      <c r="J820" s="27"/>
      <c r="K820" s="24"/>
      <c r="L820" s="30"/>
      <c r="M820" s="24"/>
      <c r="N820" s="30"/>
      <c r="O820" s="27"/>
      <c r="P820" s="27"/>
      <c r="Q820" s="4"/>
      <c r="R820" s="4"/>
      <c r="S820" s="30"/>
      <c r="T820" s="30"/>
      <c r="U820" s="4"/>
      <c r="V820" s="24"/>
      <c r="W820" s="27"/>
      <c r="X820" s="27"/>
      <c r="Y820" s="27"/>
      <c r="Z820" s="4"/>
      <c r="AA820" s="4"/>
      <c r="AB820" s="30"/>
      <c r="AC820" s="30"/>
      <c r="AD820" s="4"/>
      <c r="AE820" s="24"/>
      <c r="AF820" s="27"/>
      <c r="AG820" s="27"/>
      <c r="AH820" s="27"/>
    </row>
    <row r="821" spans="6:34" x14ac:dyDescent="0.25">
      <c r="F821" s="4"/>
      <c r="G821" s="30"/>
      <c r="H821" s="30"/>
      <c r="I821" s="30"/>
      <c r="J821" s="27"/>
      <c r="K821" s="24"/>
      <c r="L821" s="30"/>
      <c r="M821" s="24"/>
      <c r="N821" s="30"/>
      <c r="O821" s="27"/>
      <c r="P821" s="27"/>
      <c r="Q821" s="4"/>
      <c r="R821" s="4"/>
      <c r="S821" s="30"/>
      <c r="T821" s="30"/>
      <c r="U821" s="4"/>
      <c r="V821" s="24"/>
      <c r="W821" s="27"/>
      <c r="X821" s="27"/>
      <c r="Y821" s="27"/>
      <c r="Z821" s="4"/>
      <c r="AA821" s="4"/>
      <c r="AB821" s="30"/>
      <c r="AC821" s="30"/>
      <c r="AD821" s="4"/>
      <c r="AE821" s="24"/>
      <c r="AF821" s="27"/>
      <c r="AG821" s="27"/>
      <c r="AH821" s="27"/>
    </row>
    <row r="822" spans="6:34" x14ac:dyDescent="0.25">
      <c r="F822" s="4"/>
      <c r="G822" s="30"/>
      <c r="H822" s="30"/>
      <c r="I822" s="30"/>
      <c r="J822" s="27"/>
      <c r="K822" s="24"/>
      <c r="L822" s="30"/>
      <c r="M822" s="24"/>
      <c r="N822" s="30"/>
      <c r="O822" s="27"/>
      <c r="P822" s="27"/>
      <c r="Q822" s="4"/>
      <c r="R822" s="4"/>
      <c r="S822" s="30"/>
      <c r="T822" s="30"/>
      <c r="U822" s="4"/>
      <c r="V822" s="24"/>
      <c r="W822" s="27"/>
      <c r="X822" s="27"/>
      <c r="Y822" s="27"/>
      <c r="Z822" s="4"/>
      <c r="AA822" s="4"/>
      <c r="AB822" s="30"/>
      <c r="AC822" s="30"/>
      <c r="AD822" s="4"/>
      <c r="AE822" s="24"/>
      <c r="AF822" s="27"/>
      <c r="AG822" s="27"/>
      <c r="AH822" s="27"/>
    </row>
    <row r="823" spans="6:34" x14ac:dyDescent="0.25">
      <c r="F823" s="4"/>
      <c r="G823" s="30"/>
      <c r="H823" s="30"/>
      <c r="I823" s="30"/>
      <c r="J823" s="27"/>
      <c r="K823" s="24"/>
      <c r="L823" s="30"/>
      <c r="M823" s="24"/>
      <c r="N823" s="30"/>
      <c r="O823" s="27"/>
      <c r="P823" s="27"/>
      <c r="Q823" s="4"/>
      <c r="R823" s="4"/>
      <c r="S823" s="30"/>
      <c r="T823" s="30"/>
      <c r="U823" s="4"/>
      <c r="V823" s="24"/>
      <c r="W823" s="27"/>
      <c r="X823" s="27"/>
      <c r="Y823" s="27"/>
      <c r="Z823" s="4"/>
      <c r="AA823" s="4"/>
      <c r="AB823" s="30"/>
      <c r="AC823" s="30"/>
      <c r="AD823" s="4"/>
      <c r="AE823" s="24"/>
      <c r="AF823" s="27"/>
      <c r="AG823" s="27"/>
      <c r="AH823" s="27"/>
    </row>
    <row r="824" spans="6:34" x14ac:dyDescent="0.25">
      <c r="F824" s="4"/>
      <c r="G824" s="30"/>
      <c r="H824" s="30"/>
      <c r="I824" s="30"/>
      <c r="J824" s="27"/>
      <c r="K824" s="24"/>
      <c r="L824" s="30"/>
      <c r="M824" s="24"/>
      <c r="N824" s="30"/>
      <c r="O824" s="27"/>
      <c r="P824" s="27"/>
      <c r="Q824" s="4"/>
      <c r="R824" s="4"/>
      <c r="S824" s="30"/>
      <c r="T824" s="30"/>
      <c r="U824" s="4"/>
      <c r="V824" s="24"/>
      <c r="W824" s="27"/>
      <c r="X824" s="27"/>
      <c r="Y824" s="27"/>
      <c r="Z824" s="4"/>
      <c r="AA824" s="4"/>
      <c r="AB824" s="30"/>
      <c r="AC824" s="30"/>
      <c r="AD824" s="4"/>
      <c r="AE824" s="24"/>
      <c r="AF824" s="27"/>
      <c r="AG824" s="27"/>
      <c r="AH824" s="27"/>
    </row>
    <row r="825" spans="6:34" x14ac:dyDescent="0.25">
      <c r="F825" s="4"/>
      <c r="G825" s="30"/>
      <c r="H825" s="30"/>
      <c r="I825" s="30"/>
      <c r="J825" s="27"/>
      <c r="K825" s="24"/>
      <c r="L825" s="30"/>
      <c r="M825" s="24"/>
      <c r="N825" s="30"/>
      <c r="O825" s="27"/>
      <c r="P825" s="27"/>
      <c r="Q825" s="4"/>
      <c r="R825" s="4"/>
      <c r="S825" s="30"/>
      <c r="T825" s="30"/>
      <c r="U825" s="4"/>
      <c r="V825" s="24"/>
      <c r="W825" s="27"/>
      <c r="X825" s="27"/>
      <c r="Y825" s="27"/>
      <c r="Z825" s="4"/>
      <c r="AA825" s="4"/>
      <c r="AB825" s="30"/>
      <c r="AC825" s="30"/>
      <c r="AD825" s="4"/>
      <c r="AE825" s="24"/>
      <c r="AF825" s="27"/>
      <c r="AG825" s="27"/>
      <c r="AH825" s="27"/>
    </row>
    <row r="826" spans="6:34" x14ac:dyDescent="0.25">
      <c r="F826" s="4"/>
      <c r="G826" s="30"/>
      <c r="H826" s="30"/>
      <c r="I826" s="30"/>
      <c r="J826" s="27"/>
      <c r="K826" s="24"/>
      <c r="L826" s="30"/>
      <c r="M826" s="24"/>
      <c r="N826" s="30"/>
      <c r="O826" s="27"/>
      <c r="P826" s="27"/>
      <c r="Q826" s="4"/>
      <c r="R826" s="4"/>
      <c r="S826" s="30"/>
      <c r="T826" s="30"/>
      <c r="U826" s="4"/>
      <c r="V826" s="24"/>
      <c r="W826" s="27"/>
      <c r="X826" s="27"/>
      <c r="Y826" s="27"/>
      <c r="Z826" s="4"/>
      <c r="AA826" s="4"/>
      <c r="AB826" s="30"/>
      <c r="AC826" s="30"/>
      <c r="AD826" s="4"/>
      <c r="AE826" s="24"/>
      <c r="AF826" s="27"/>
      <c r="AG826" s="27"/>
      <c r="AH826" s="27"/>
    </row>
    <row r="827" spans="6:34" x14ac:dyDescent="0.25">
      <c r="F827" s="4"/>
      <c r="G827" s="30"/>
      <c r="H827" s="30"/>
      <c r="I827" s="30"/>
      <c r="J827" s="27"/>
      <c r="K827" s="24"/>
      <c r="L827" s="30"/>
      <c r="M827" s="24"/>
      <c r="N827" s="30"/>
      <c r="O827" s="27"/>
      <c r="P827" s="27"/>
      <c r="Q827" s="4"/>
      <c r="R827" s="4"/>
      <c r="S827" s="30"/>
      <c r="T827" s="30"/>
      <c r="U827" s="4"/>
      <c r="V827" s="24"/>
      <c r="W827" s="27"/>
      <c r="X827" s="27"/>
      <c r="Y827" s="27"/>
      <c r="Z827" s="4"/>
      <c r="AA827" s="4"/>
      <c r="AB827" s="30"/>
      <c r="AC827" s="30"/>
      <c r="AD827" s="4"/>
      <c r="AE827" s="24"/>
      <c r="AF827" s="27"/>
      <c r="AG827" s="27"/>
      <c r="AH827" s="27"/>
    </row>
    <row r="828" spans="6:34" x14ac:dyDescent="0.25">
      <c r="F828" s="4"/>
      <c r="G828" s="30"/>
      <c r="H828" s="30"/>
      <c r="I828" s="30"/>
      <c r="J828" s="27"/>
      <c r="K828" s="24"/>
      <c r="L828" s="30"/>
      <c r="M828" s="24"/>
      <c r="N828" s="30"/>
      <c r="O828" s="27"/>
      <c r="P828" s="27"/>
      <c r="Q828" s="4"/>
      <c r="R828" s="4"/>
      <c r="S828" s="30"/>
      <c r="T828" s="30"/>
      <c r="U828" s="4"/>
      <c r="V828" s="24"/>
      <c r="W828" s="27"/>
      <c r="X828" s="27"/>
      <c r="Y828" s="27"/>
      <c r="Z828" s="4"/>
      <c r="AA828" s="4"/>
      <c r="AB828" s="30"/>
      <c r="AC828" s="30"/>
      <c r="AD828" s="4"/>
      <c r="AE828" s="24"/>
      <c r="AF828" s="27"/>
      <c r="AG828" s="27"/>
      <c r="AH828" s="27"/>
    </row>
    <row r="829" spans="6:34" x14ac:dyDescent="0.25">
      <c r="F829" s="4"/>
      <c r="G829" s="30"/>
      <c r="H829" s="30"/>
      <c r="I829" s="30"/>
      <c r="J829" s="27"/>
      <c r="K829" s="24"/>
      <c r="L829" s="30"/>
      <c r="M829" s="24"/>
      <c r="N829" s="30"/>
      <c r="O829" s="27"/>
      <c r="P829" s="27"/>
      <c r="Q829" s="4"/>
      <c r="R829" s="4"/>
      <c r="S829" s="30"/>
      <c r="T829" s="30"/>
      <c r="U829" s="4"/>
      <c r="V829" s="24"/>
      <c r="W829" s="27"/>
      <c r="X829" s="27"/>
      <c r="Y829" s="27"/>
      <c r="Z829" s="4"/>
      <c r="AA829" s="4"/>
      <c r="AB829" s="30"/>
      <c r="AC829" s="30"/>
      <c r="AD829" s="4"/>
      <c r="AE829" s="24"/>
      <c r="AF829" s="27"/>
      <c r="AG829" s="27"/>
      <c r="AH829" s="27"/>
    </row>
    <row r="830" spans="6:34" x14ac:dyDescent="0.25">
      <c r="F830" s="4"/>
      <c r="G830" s="30"/>
      <c r="H830" s="30"/>
      <c r="I830" s="30"/>
      <c r="J830" s="27"/>
      <c r="K830" s="24"/>
      <c r="L830" s="30"/>
      <c r="M830" s="24"/>
      <c r="N830" s="30"/>
      <c r="O830" s="27"/>
      <c r="P830" s="27"/>
      <c r="Q830" s="4"/>
      <c r="R830" s="4"/>
      <c r="S830" s="30"/>
      <c r="T830" s="30"/>
      <c r="U830" s="4"/>
      <c r="V830" s="24"/>
      <c r="W830" s="27"/>
      <c r="X830" s="27"/>
      <c r="Y830" s="27"/>
      <c r="Z830" s="4"/>
      <c r="AA830" s="4"/>
      <c r="AB830" s="30"/>
      <c r="AC830" s="30"/>
      <c r="AD830" s="4"/>
      <c r="AE830" s="24"/>
      <c r="AF830" s="27"/>
      <c r="AG830" s="27"/>
      <c r="AH830" s="27"/>
    </row>
    <row r="831" spans="6:34" x14ac:dyDescent="0.25">
      <c r="F831" s="4"/>
      <c r="G831" s="30"/>
      <c r="H831" s="30"/>
      <c r="I831" s="30"/>
      <c r="J831" s="27"/>
      <c r="K831" s="24"/>
      <c r="L831" s="30"/>
      <c r="M831" s="24"/>
      <c r="N831" s="30"/>
      <c r="O831" s="27"/>
      <c r="P831" s="27"/>
      <c r="Q831" s="4"/>
      <c r="R831" s="4"/>
      <c r="S831" s="30"/>
      <c r="T831" s="30"/>
      <c r="U831" s="4"/>
      <c r="V831" s="24"/>
      <c r="W831" s="27"/>
      <c r="X831" s="27"/>
      <c r="Y831" s="27"/>
      <c r="Z831" s="4"/>
      <c r="AA831" s="4"/>
      <c r="AB831" s="30"/>
      <c r="AC831" s="30"/>
      <c r="AD831" s="4"/>
      <c r="AE831" s="24"/>
      <c r="AF831" s="27"/>
      <c r="AG831" s="27"/>
      <c r="AH831" s="27"/>
    </row>
    <row r="832" spans="6:34" x14ac:dyDescent="0.25">
      <c r="F832" s="4"/>
      <c r="G832" s="30"/>
      <c r="H832" s="30"/>
      <c r="I832" s="30"/>
      <c r="J832" s="27"/>
      <c r="K832" s="24"/>
      <c r="L832" s="30"/>
      <c r="M832" s="24"/>
      <c r="N832" s="30"/>
      <c r="O832" s="27"/>
      <c r="P832" s="27"/>
      <c r="Q832" s="4"/>
      <c r="R832" s="4"/>
      <c r="S832" s="30"/>
      <c r="T832" s="30"/>
      <c r="U832" s="4"/>
      <c r="V832" s="24"/>
      <c r="W832" s="27"/>
      <c r="X832" s="27"/>
      <c r="Y832" s="27"/>
      <c r="Z832" s="4"/>
      <c r="AA832" s="4"/>
      <c r="AB832" s="30"/>
      <c r="AC832" s="30"/>
      <c r="AD832" s="4"/>
      <c r="AE832" s="24"/>
      <c r="AF832" s="27"/>
      <c r="AG832" s="27"/>
      <c r="AH832" s="27"/>
    </row>
    <row r="833" spans="6:34" x14ac:dyDescent="0.25">
      <c r="F833" s="4"/>
      <c r="G833" s="30"/>
      <c r="H833" s="30"/>
      <c r="I833" s="30"/>
      <c r="J833" s="27"/>
      <c r="K833" s="24"/>
      <c r="L833" s="30"/>
      <c r="M833" s="24"/>
      <c r="N833" s="30"/>
      <c r="O833" s="27"/>
      <c r="P833" s="27"/>
      <c r="Q833" s="4"/>
      <c r="R833" s="4"/>
      <c r="S833" s="30"/>
      <c r="T833" s="30"/>
      <c r="U833" s="4"/>
      <c r="V833" s="24"/>
      <c r="W833" s="27"/>
      <c r="X833" s="27"/>
      <c r="Y833" s="27"/>
      <c r="Z833" s="4"/>
      <c r="AA833" s="4"/>
      <c r="AB833" s="30"/>
      <c r="AC833" s="30"/>
      <c r="AD833" s="4"/>
      <c r="AE833" s="24"/>
      <c r="AF833" s="27"/>
      <c r="AG833" s="27"/>
      <c r="AH833" s="27"/>
    </row>
    <row r="834" spans="6:34" x14ac:dyDescent="0.25">
      <c r="F834" s="4"/>
      <c r="G834" s="30"/>
      <c r="H834" s="30"/>
      <c r="I834" s="30"/>
      <c r="J834" s="27"/>
      <c r="K834" s="24"/>
      <c r="L834" s="30"/>
      <c r="M834" s="24"/>
      <c r="N834" s="30"/>
      <c r="O834" s="27"/>
      <c r="P834" s="27"/>
      <c r="Q834" s="4"/>
      <c r="R834" s="4"/>
      <c r="S834" s="30"/>
      <c r="T834" s="30"/>
      <c r="U834" s="4"/>
      <c r="V834" s="24"/>
      <c r="W834" s="27"/>
      <c r="X834" s="27"/>
      <c r="Y834" s="27"/>
      <c r="Z834" s="4"/>
      <c r="AA834" s="4"/>
      <c r="AB834" s="30"/>
      <c r="AC834" s="30"/>
      <c r="AD834" s="4"/>
      <c r="AE834" s="24"/>
      <c r="AF834" s="27"/>
      <c r="AG834" s="27"/>
      <c r="AH834" s="27"/>
    </row>
    <row r="835" spans="6:34" x14ac:dyDescent="0.25">
      <c r="F835" s="4"/>
      <c r="G835" s="30"/>
      <c r="H835" s="30"/>
      <c r="I835" s="30"/>
      <c r="J835" s="27"/>
      <c r="K835" s="24"/>
      <c r="L835" s="30"/>
      <c r="M835" s="24"/>
      <c r="N835" s="30"/>
      <c r="O835" s="27"/>
      <c r="P835" s="27"/>
      <c r="Q835" s="4"/>
      <c r="R835" s="4"/>
      <c r="S835" s="30"/>
      <c r="T835" s="30"/>
      <c r="U835" s="4"/>
      <c r="V835" s="24"/>
      <c r="W835" s="27"/>
      <c r="X835" s="27"/>
      <c r="Y835" s="27"/>
      <c r="Z835" s="4"/>
      <c r="AA835" s="4"/>
      <c r="AB835" s="30"/>
      <c r="AC835" s="30"/>
      <c r="AD835" s="4"/>
      <c r="AE835" s="24"/>
      <c r="AF835" s="27"/>
      <c r="AG835" s="27"/>
      <c r="AH835" s="27"/>
    </row>
    <row r="836" spans="6:34" x14ac:dyDescent="0.25">
      <c r="F836" s="4"/>
      <c r="G836" s="30"/>
      <c r="H836" s="30"/>
      <c r="I836" s="30"/>
      <c r="J836" s="27"/>
      <c r="K836" s="24"/>
      <c r="L836" s="30"/>
      <c r="M836" s="24"/>
      <c r="N836" s="30"/>
      <c r="O836" s="27"/>
      <c r="P836" s="27"/>
      <c r="Q836" s="4"/>
      <c r="R836" s="4"/>
      <c r="S836" s="30"/>
      <c r="T836" s="30"/>
      <c r="U836" s="4"/>
      <c r="V836" s="24"/>
      <c r="W836" s="27"/>
      <c r="X836" s="27"/>
      <c r="Y836" s="27"/>
      <c r="Z836" s="4"/>
      <c r="AA836" s="4"/>
      <c r="AB836" s="30"/>
      <c r="AC836" s="30"/>
      <c r="AD836" s="4"/>
      <c r="AE836" s="24"/>
      <c r="AF836" s="27"/>
      <c r="AG836" s="27"/>
      <c r="AH836" s="27"/>
    </row>
    <row r="837" spans="6:34" x14ac:dyDescent="0.25">
      <c r="F837" s="4"/>
      <c r="G837" s="30"/>
      <c r="H837" s="30"/>
      <c r="I837" s="30"/>
      <c r="J837" s="27"/>
      <c r="K837" s="24"/>
      <c r="L837" s="30"/>
      <c r="M837" s="24"/>
      <c r="N837" s="30"/>
      <c r="O837" s="27"/>
      <c r="P837" s="27"/>
      <c r="Q837" s="4"/>
      <c r="R837" s="4"/>
      <c r="S837" s="30"/>
      <c r="T837" s="30"/>
      <c r="U837" s="4"/>
      <c r="V837" s="24"/>
      <c r="W837" s="27"/>
      <c r="X837" s="27"/>
      <c r="Y837" s="27"/>
      <c r="Z837" s="4"/>
      <c r="AA837" s="4"/>
      <c r="AB837" s="30"/>
      <c r="AC837" s="30"/>
      <c r="AD837" s="4"/>
      <c r="AE837" s="24"/>
      <c r="AF837" s="27"/>
      <c r="AG837" s="27"/>
      <c r="AH837" s="27"/>
    </row>
    <row r="838" spans="6:34" x14ac:dyDescent="0.25">
      <c r="F838" s="4"/>
      <c r="G838" s="30"/>
      <c r="H838" s="30"/>
      <c r="I838" s="30"/>
      <c r="J838" s="27"/>
      <c r="K838" s="24"/>
      <c r="L838" s="30"/>
      <c r="M838" s="24"/>
      <c r="N838" s="30"/>
      <c r="O838" s="27"/>
      <c r="P838" s="27"/>
      <c r="Q838" s="4"/>
      <c r="R838" s="4"/>
      <c r="S838" s="30"/>
      <c r="T838" s="30"/>
      <c r="U838" s="4"/>
      <c r="V838" s="24"/>
      <c r="W838" s="27"/>
      <c r="X838" s="27"/>
      <c r="Y838" s="27"/>
      <c r="Z838" s="4"/>
      <c r="AA838" s="4"/>
      <c r="AB838" s="30"/>
      <c r="AC838" s="30"/>
      <c r="AD838" s="4"/>
      <c r="AE838" s="24"/>
      <c r="AF838" s="27"/>
      <c r="AG838" s="27"/>
      <c r="AH838" s="27"/>
    </row>
    <row r="839" spans="6:34" x14ac:dyDescent="0.25">
      <c r="F839" s="4"/>
      <c r="G839" s="30"/>
      <c r="H839" s="30"/>
      <c r="I839" s="30"/>
      <c r="J839" s="27"/>
      <c r="K839" s="24"/>
      <c r="L839" s="30"/>
      <c r="M839" s="24"/>
      <c r="N839" s="30"/>
      <c r="O839" s="27"/>
      <c r="P839" s="27"/>
      <c r="Q839" s="4"/>
      <c r="R839" s="4"/>
      <c r="S839" s="30"/>
      <c r="T839" s="30"/>
      <c r="U839" s="4"/>
      <c r="V839" s="24"/>
      <c r="W839" s="27"/>
      <c r="X839" s="27"/>
      <c r="Y839" s="27"/>
      <c r="Z839" s="4"/>
      <c r="AA839" s="4"/>
      <c r="AB839" s="30"/>
      <c r="AC839" s="30"/>
      <c r="AD839" s="4"/>
      <c r="AE839" s="24"/>
      <c r="AF839" s="27"/>
      <c r="AG839" s="27"/>
      <c r="AH839" s="27"/>
    </row>
    <row r="840" spans="6:34" x14ac:dyDescent="0.25">
      <c r="F840" s="4"/>
      <c r="G840" s="30"/>
      <c r="H840" s="30"/>
      <c r="I840" s="30"/>
      <c r="J840" s="27"/>
      <c r="K840" s="24"/>
      <c r="L840" s="30"/>
      <c r="M840" s="24"/>
      <c r="N840" s="30"/>
      <c r="O840" s="27"/>
      <c r="P840" s="27"/>
      <c r="Q840" s="4"/>
      <c r="R840" s="4"/>
      <c r="S840" s="30"/>
      <c r="T840" s="30"/>
      <c r="U840" s="4"/>
      <c r="V840" s="24"/>
      <c r="W840" s="27"/>
      <c r="X840" s="27"/>
      <c r="Y840" s="27"/>
      <c r="Z840" s="4"/>
      <c r="AA840" s="4"/>
      <c r="AB840" s="30"/>
      <c r="AC840" s="30"/>
      <c r="AD840" s="4"/>
      <c r="AE840" s="24"/>
      <c r="AF840" s="27"/>
      <c r="AG840" s="27"/>
      <c r="AH840" s="27"/>
    </row>
    <row r="841" spans="6:34" x14ac:dyDescent="0.25">
      <c r="F841" s="4"/>
      <c r="G841" s="30"/>
      <c r="H841" s="30"/>
      <c r="I841" s="30"/>
      <c r="J841" s="27"/>
      <c r="K841" s="24"/>
      <c r="L841" s="30"/>
      <c r="M841" s="24"/>
      <c r="N841" s="30"/>
      <c r="O841" s="27"/>
      <c r="P841" s="27"/>
      <c r="Q841" s="4"/>
      <c r="R841" s="4"/>
      <c r="S841" s="30"/>
      <c r="T841" s="30"/>
      <c r="U841" s="4"/>
      <c r="V841" s="24"/>
      <c r="W841" s="27"/>
      <c r="X841" s="27"/>
      <c r="Y841" s="27"/>
      <c r="Z841" s="4"/>
      <c r="AA841" s="4"/>
      <c r="AB841" s="30"/>
      <c r="AC841" s="30"/>
      <c r="AD841" s="4"/>
      <c r="AE841" s="24"/>
      <c r="AF841" s="27"/>
      <c r="AG841" s="27"/>
      <c r="AH841" s="27"/>
    </row>
    <row r="842" spans="6:34" x14ac:dyDescent="0.25">
      <c r="F842" s="4"/>
      <c r="G842" s="30"/>
      <c r="H842" s="30"/>
      <c r="I842" s="30"/>
      <c r="J842" s="27"/>
      <c r="K842" s="24"/>
      <c r="L842" s="30"/>
      <c r="M842" s="24"/>
      <c r="N842" s="30"/>
      <c r="O842" s="27"/>
      <c r="P842" s="27"/>
      <c r="Q842" s="4"/>
      <c r="R842" s="4"/>
      <c r="S842" s="30"/>
      <c r="T842" s="30"/>
      <c r="U842" s="4"/>
      <c r="V842" s="24"/>
      <c r="W842" s="27"/>
      <c r="X842" s="27"/>
      <c r="Y842" s="27"/>
      <c r="Z842" s="4"/>
      <c r="AA842" s="4"/>
      <c r="AB842" s="30"/>
      <c r="AC842" s="30"/>
      <c r="AD842" s="4"/>
      <c r="AE842" s="24"/>
      <c r="AF842" s="27"/>
      <c r="AG842" s="27"/>
      <c r="AH842" s="27"/>
    </row>
    <row r="843" spans="6:34" x14ac:dyDescent="0.25">
      <c r="F843" s="4"/>
      <c r="G843" s="30"/>
      <c r="H843" s="30"/>
      <c r="I843" s="30"/>
      <c r="J843" s="27"/>
      <c r="K843" s="24"/>
      <c r="L843" s="30"/>
      <c r="M843" s="24"/>
      <c r="N843" s="30"/>
      <c r="O843" s="27"/>
      <c r="P843" s="27"/>
      <c r="Q843" s="4"/>
      <c r="R843" s="4"/>
      <c r="S843" s="30"/>
      <c r="T843" s="30"/>
      <c r="U843" s="4"/>
      <c r="V843" s="24"/>
      <c r="W843" s="27"/>
      <c r="X843" s="27"/>
      <c r="Y843" s="27"/>
      <c r="Z843" s="4"/>
      <c r="AA843" s="4"/>
      <c r="AB843" s="30"/>
      <c r="AC843" s="30"/>
      <c r="AD843" s="4"/>
      <c r="AE843" s="24"/>
      <c r="AF843" s="27"/>
      <c r="AG843" s="27"/>
      <c r="AH843" s="27"/>
    </row>
    <row r="844" spans="6:34" x14ac:dyDescent="0.25">
      <c r="F844" s="4"/>
      <c r="G844" s="30"/>
      <c r="H844" s="30"/>
      <c r="I844" s="30"/>
      <c r="J844" s="27"/>
      <c r="K844" s="24"/>
      <c r="L844" s="30"/>
      <c r="M844" s="24"/>
      <c r="N844" s="30"/>
      <c r="O844" s="27"/>
      <c r="P844" s="27"/>
      <c r="Q844" s="4"/>
      <c r="R844" s="4"/>
      <c r="S844" s="30"/>
      <c r="T844" s="30"/>
      <c r="U844" s="4"/>
      <c r="V844" s="24"/>
      <c r="W844" s="27"/>
      <c r="X844" s="27"/>
      <c r="Y844" s="27"/>
      <c r="Z844" s="4"/>
      <c r="AA844" s="4"/>
      <c r="AB844" s="30"/>
      <c r="AC844" s="30"/>
      <c r="AD844" s="4"/>
      <c r="AE844" s="24"/>
      <c r="AF844" s="27"/>
      <c r="AG844" s="27"/>
      <c r="AH844" s="27"/>
    </row>
    <row r="845" spans="6:34" x14ac:dyDescent="0.25">
      <c r="F845" s="4"/>
      <c r="G845" s="30"/>
      <c r="H845" s="30"/>
      <c r="I845" s="30"/>
      <c r="J845" s="27"/>
      <c r="K845" s="24"/>
      <c r="L845" s="30"/>
      <c r="M845" s="24"/>
      <c r="N845" s="30"/>
      <c r="O845" s="27"/>
      <c r="P845" s="27"/>
      <c r="Q845" s="4"/>
      <c r="R845" s="4"/>
      <c r="S845" s="30"/>
      <c r="T845" s="30"/>
      <c r="U845" s="4"/>
      <c r="V845" s="24"/>
      <c r="W845" s="27"/>
      <c r="X845" s="27"/>
      <c r="Y845" s="27"/>
      <c r="Z845" s="4"/>
      <c r="AA845" s="4"/>
      <c r="AB845" s="30"/>
      <c r="AC845" s="30"/>
      <c r="AD845" s="4"/>
      <c r="AE845" s="24"/>
      <c r="AF845" s="27"/>
      <c r="AG845" s="27"/>
      <c r="AH845" s="27"/>
    </row>
    <row r="846" spans="6:34" x14ac:dyDescent="0.25">
      <c r="F846" s="4"/>
      <c r="G846" s="30"/>
      <c r="H846" s="30"/>
      <c r="I846" s="30"/>
      <c r="J846" s="27"/>
      <c r="K846" s="24"/>
      <c r="L846" s="30"/>
      <c r="M846" s="24"/>
      <c r="N846" s="30"/>
      <c r="O846" s="27"/>
      <c r="P846" s="27"/>
      <c r="Q846" s="4"/>
      <c r="R846" s="4"/>
      <c r="S846" s="30"/>
      <c r="T846" s="30"/>
      <c r="U846" s="4"/>
      <c r="V846" s="24"/>
      <c r="W846" s="27"/>
      <c r="X846" s="27"/>
      <c r="Y846" s="27"/>
      <c r="Z846" s="4"/>
      <c r="AA846" s="4"/>
      <c r="AB846" s="30"/>
      <c r="AC846" s="30"/>
      <c r="AD846" s="4"/>
      <c r="AE846" s="24"/>
      <c r="AF846" s="27"/>
      <c r="AG846" s="27"/>
      <c r="AH846" s="27"/>
    </row>
    <row r="847" spans="6:34" x14ac:dyDescent="0.25">
      <c r="F847" s="4"/>
      <c r="G847" s="30"/>
      <c r="H847" s="30"/>
      <c r="I847" s="30"/>
      <c r="J847" s="27"/>
      <c r="K847" s="24"/>
      <c r="L847" s="30"/>
      <c r="M847" s="24"/>
      <c r="N847" s="30"/>
      <c r="O847" s="27"/>
      <c r="P847" s="27"/>
      <c r="Q847" s="4"/>
      <c r="R847" s="4"/>
      <c r="S847" s="30"/>
      <c r="T847" s="30"/>
      <c r="U847" s="4"/>
      <c r="V847" s="24"/>
      <c r="W847" s="27"/>
      <c r="X847" s="27"/>
      <c r="Y847" s="27"/>
      <c r="Z847" s="4"/>
      <c r="AA847" s="4"/>
      <c r="AB847" s="30"/>
      <c r="AC847" s="30"/>
      <c r="AD847" s="4"/>
      <c r="AE847" s="24"/>
      <c r="AF847" s="27"/>
      <c r="AG847" s="27"/>
      <c r="AH847" s="27"/>
    </row>
    <row r="848" spans="6:34" x14ac:dyDescent="0.25">
      <c r="F848" s="4"/>
      <c r="G848" s="30"/>
      <c r="H848" s="30"/>
      <c r="I848" s="30"/>
      <c r="J848" s="27"/>
      <c r="K848" s="24"/>
      <c r="L848" s="30"/>
      <c r="M848" s="24"/>
      <c r="N848" s="30"/>
      <c r="O848" s="27"/>
      <c r="P848" s="27"/>
      <c r="Q848" s="4"/>
      <c r="R848" s="4"/>
      <c r="S848" s="30"/>
      <c r="T848" s="30"/>
      <c r="U848" s="4"/>
      <c r="V848" s="24"/>
      <c r="W848" s="27"/>
      <c r="X848" s="27"/>
      <c r="Y848" s="27"/>
      <c r="Z848" s="4"/>
      <c r="AA848" s="4"/>
      <c r="AB848" s="30"/>
      <c r="AC848" s="30"/>
      <c r="AD848" s="4"/>
      <c r="AE848" s="24"/>
      <c r="AF848" s="27"/>
      <c r="AG848" s="27"/>
      <c r="AH848" s="27"/>
    </row>
    <row r="849" spans="6:34" x14ac:dyDescent="0.25">
      <c r="F849" s="4"/>
      <c r="G849" s="30"/>
      <c r="H849" s="30"/>
      <c r="I849" s="30"/>
      <c r="J849" s="27"/>
      <c r="K849" s="24"/>
      <c r="L849" s="30"/>
      <c r="M849" s="24"/>
      <c r="N849" s="30"/>
      <c r="O849" s="27"/>
      <c r="P849" s="27"/>
      <c r="Q849" s="4"/>
      <c r="R849" s="4"/>
      <c r="S849" s="30"/>
      <c r="T849" s="30"/>
      <c r="U849" s="4"/>
      <c r="V849" s="24"/>
      <c r="W849" s="27"/>
      <c r="X849" s="27"/>
      <c r="Y849" s="27"/>
      <c r="Z849" s="4"/>
      <c r="AA849" s="4"/>
      <c r="AB849" s="30"/>
      <c r="AC849" s="30"/>
      <c r="AD849" s="4"/>
      <c r="AE849" s="24"/>
      <c r="AF849" s="27"/>
      <c r="AG849" s="27"/>
      <c r="AH849" s="27"/>
    </row>
    <row r="850" spans="6:34" x14ac:dyDescent="0.25">
      <c r="F850" s="4"/>
      <c r="G850" s="30"/>
      <c r="H850" s="30"/>
      <c r="I850" s="30"/>
      <c r="J850" s="27"/>
      <c r="K850" s="24"/>
      <c r="L850" s="30"/>
      <c r="M850" s="24"/>
      <c r="N850" s="30"/>
      <c r="O850" s="27"/>
      <c r="P850" s="27"/>
      <c r="Q850" s="4"/>
      <c r="R850" s="4"/>
      <c r="S850" s="30"/>
      <c r="T850" s="30"/>
      <c r="U850" s="4"/>
      <c r="V850" s="24"/>
      <c r="W850" s="27"/>
      <c r="X850" s="27"/>
      <c r="Y850" s="27"/>
      <c r="Z850" s="4"/>
      <c r="AA850" s="4"/>
      <c r="AB850" s="30"/>
      <c r="AC850" s="30"/>
      <c r="AD850" s="4"/>
      <c r="AE850" s="24"/>
      <c r="AF850" s="27"/>
      <c r="AG850" s="27"/>
      <c r="AH850" s="27"/>
    </row>
    <row r="851" spans="6:34" x14ac:dyDescent="0.25">
      <c r="F851" s="4"/>
      <c r="G851" s="30"/>
      <c r="H851" s="30"/>
      <c r="I851" s="30"/>
      <c r="J851" s="27"/>
      <c r="K851" s="24"/>
      <c r="L851" s="30"/>
      <c r="M851" s="24"/>
      <c r="N851" s="30"/>
      <c r="O851" s="27"/>
      <c r="P851" s="27"/>
      <c r="Q851" s="4"/>
      <c r="R851" s="4"/>
      <c r="S851" s="30"/>
      <c r="T851" s="30"/>
      <c r="U851" s="4"/>
      <c r="V851" s="24"/>
      <c r="W851" s="27"/>
      <c r="X851" s="27"/>
      <c r="Y851" s="27"/>
      <c r="Z851" s="4"/>
      <c r="AA851" s="4"/>
      <c r="AB851" s="30"/>
      <c r="AC851" s="30"/>
      <c r="AD851" s="4"/>
      <c r="AE851" s="24"/>
      <c r="AF851" s="27"/>
      <c r="AG851" s="27"/>
      <c r="AH851" s="27"/>
    </row>
    <row r="852" spans="6:34" x14ac:dyDescent="0.25">
      <c r="F852" s="4"/>
      <c r="G852" s="30"/>
      <c r="H852" s="30"/>
      <c r="I852" s="30"/>
      <c r="J852" s="27"/>
      <c r="K852" s="24"/>
      <c r="L852" s="30"/>
      <c r="M852" s="24"/>
      <c r="N852" s="30"/>
      <c r="O852" s="27"/>
      <c r="P852" s="27"/>
      <c r="Q852" s="4"/>
      <c r="R852" s="4"/>
      <c r="S852" s="30"/>
      <c r="T852" s="30"/>
      <c r="U852" s="4"/>
      <c r="V852" s="24"/>
      <c r="W852" s="27"/>
      <c r="X852" s="27"/>
      <c r="Y852" s="27"/>
      <c r="Z852" s="4"/>
      <c r="AA852" s="4"/>
      <c r="AB852" s="30"/>
      <c r="AC852" s="30"/>
      <c r="AD852" s="4"/>
      <c r="AE852" s="24"/>
      <c r="AF852" s="27"/>
      <c r="AG852" s="27"/>
      <c r="AH852" s="27"/>
    </row>
    <row r="853" spans="6:34" x14ac:dyDescent="0.25">
      <c r="F853" s="4"/>
      <c r="G853" s="30"/>
      <c r="H853" s="30"/>
      <c r="I853" s="30"/>
      <c r="J853" s="27"/>
      <c r="K853" s="24"/>
      <c r="L853" s="30"/>
      <c r="M853" s="24"/>
      <c r="N853" s="30"/>
      <c r="O853" s="27"/>
      <c r="P853" s="27"/>
      <c r="Q853" s="4"/>
      <c r="R853" s="4"/>
      <c r="S853" s="30"/>
      <c r="T853" s="30"/>
      <c r="U853" s="4"/>
      <c r="V853" s="24"/>
      <c r="W853" s="27"/>
      <c r="X853" s="27"/>
      <c r="Y853" s="27"/>
      <c r="Z853" s="4"/>
      <c r="AA853" s="4"/>
      <c r="AB853" s="30"/>
      <c r="AC853" s="30"/>
      <c r="AD853" s="4"/>
      <c r="AE853" s="24"/>
      <c r="AF853" s="27"/>
      <c r="AG853" s="27"/>
      <c r="AH853" s="27"/>
    </row>
    <row r="854" spans="6:34" x14ac:dyDescent="0.25">
      <c r="F854" s="4"/>
      <c r="G854" s="30"/>
      <c r="H854" s="30"/>
      <c r="I854" s="30"/>
      <c r="J854" s="27"/>
      <c r="K854" s="24"/>
      <c r="L854" s="30"/>
      <c r="M854" s="24"/>
      <c r="N854" s="30"/>
      <c r="O854" s="27"/>
      <c r="P854" s="27"/>
      <c r="Q854" s="4"/>
      <c r="R854" s="4"/>
      <c r="S854" s="30"/>
      <c r="T854" s="30"/>
      <c r="U854" s="4"/>
      <c r="V854" s="24"/>
      <c r="W854" s="27"/>
      <c r="X854" s="27"/>
      <c r="Y854" s="27"/>
      <c r="Z854" s="4"/>
      <c r="AA854" s="4"/>
      <c r="AB854" s="30"/>
      <c r="AC854" s="30"/>
      <c r="AD854" s="4"/>
      <c r="AE854" s="24"/>
      <c r="AF854" s="27"/>
      <c r="AG854" s="27"/>
      <c r="AH854" s="27"/>
    </row>
    <row r="855" spans="6:34" x14ac:dyDescent="0.25">
      <c r="F855" s="4"/>
      <c r="G855" s="30"/>
      <c r="H855" s="30"/>
      <c r="I855" s="30"/>
      <c r="J855" s="27"/>
      <c r="K855" s="24"/>
      <c r="L855" s="30"/>
      <c r="M855" s="24"/>
      <c r="N855" s="30"/>
      <c r="O855" s="27"/>
      <c r="P855" s="27"/>
      <c r="Q855" s="4"/>
      <c r="R855" s="4"/>
      <c r="S855" s="30"/>
      <c r="T855" s="30"/>
      <c r="U855" s="4"/>
      <c r="V855" s="24"/>
      <c r="W855" s="27"/>
      <c r="X855" s="27"/>
      <c r="Y855" s="27"/>
      <c r="Z855" s="4"/>
      <c r="AA855" s="4"/>
      <c r="AB855" s="30"/>
      <c r="AC855" s="30"/>
      <c r="AD855" s="4"/>
      <c r="AE855" s="24"/>
      <c r="AF855" s="27"/>
      <c r="AG855" s="27"/>
      <c r="AH855" s="27"/>
    </row>
    <row r="856" spans="6:34" x14ac:dyDescent="0.25">
      <c r="F856" s="4"/>
      <c r="G856" s="30"/>
      <c r="H856" s="30"/>
      <c r="I856" s="30"/>
      <c r="J856" s="27"/>
      <c r="K856" s="24"/>
      <c r="L856" s="30"/>
      <c r="M856" s="24"/>
      <c r="N856" s="30"/>
      <c r="O856" s="27"/>
      <c r="P856" s="27"/>
      <c r="Q856" s="4"/>
      <c r="R856" s="4"/>
      <c r="S856" s="30"/>
      <c r="T856" s="30"/>
      <c r="U856" s="4"/>
      <c r="V856" s="24"/>
      <c r="W856" s="27"/>
      <c r="X856" s="27"/>
      <c r="Y856" s="27"/>
      <c r="Z856" s="4"/>
      <c r="AA856" s="4"/>
      <c r="AB856" s="30"/>
      <c r="AC856" s="30"/>
      <c r="AD856" s="4"/>
      <c r="AE856" s="24"/>
      <c r="AF856" s="27"/>
      <c r="AG856" s="27"/>
      <c r="AH856" s="27"/>
    </row>
    <row r="857" spans="6:34" x14ac:dyDescent="0.25">
      <c r="F857" s="4"/>
      <c r="G857" s="30"/>
      <c r="H857" s="30"/>
      <c r="I857" s="30"/>
      <c r="J857" s="27"/>
      <c r="K857" s="24"/>
      <c r="L857" s="30"/>
      <c r="M857" s="24"/>
      <c r="N857" s="30"/>
      <c r="O857" s="27"/>
      <c r="P857" s="27"/>
      <c r="Q857" s="4"/>
      <c r="R857" s="4"/>
      <c r="S857" s="30"/>
      <c r="T857" s="30"/>
      <c r="U857" s="4"/>
      <c r="V857" s="24"/>
      <c r="W857" s="27"/>
      <c r="X857" s="27"/>
      <c r="Y857" s="27"/>
      <c r="Z857" s="4"/>
      <c r="AA857" s="4"/>
      <c r="AB857" s="30"/>
      <c r="AC857" s="30"/>
      <c r="AD857" s="4"/>
      <c r="AE857" s="24"/>
      <c r="AF857" s="27"/>
      <c r="AG857" s="27"/>
      <c r="AH857" s="27"/>
    </row>
    <row r="858" spans="6:34" x14ac:dyDescent="0.25">
      <c r="F858" s="4"/>
      <c r="G858" s="30"/>
      <c r="H858" s="30"/>
      <c r="I858" s="30"/>
      <c r="J858" s="27"/>
      <c r="K858" s="24"/>
      <c r="L858" s="30"/>
      <c r="M858" s="24"/>
      <c r="N858" s="30"/>
      <c r="O858" s="27"/>
      <c r="P858" s="27"/>
      <c r="Q858" s="4"/>
      <c r="R858" s="4"/>
      <c r="S858" s="30"/>
      <c r="T858" s="30"/>
      <c r="U858" s="4"/>
      <c r="V858" s="24"/>
      <c r="W858" s="27"/>
      <c r="X858" s="27"/>
      <c r="Y858" s="27"/>
      <c r="Z858" s="4"/>
      <c r="AA858" s="4"/>
      <c r="AB858" s="30"/>
      <c r="AC858" s="30"/>
      <c r="AD858" s="4"/>
      <c r="AE858" s="24"/>
      <c r="AF858" s="27"/>
      <c r="AG858" s="27"/>
      <c r="AH858" s="27"/>
    </row>
    <row r="859" spans="6:34" x14ac:dyDescent="0.25">
      <c r="F859" s="4"/>
      <c r="G859" s="30"/>
      <c r="H859" s="30"/>
      <c r="I859" s="30"/>
      <c r="J859" s="27"/>
      <c r="K859" s="24"/>
      <c r="L859" s="30"/>
      <c r="M859" s="24"/>
      <c r="N859" s="30"/>
      <c r="O859" s="27"/>
      <c r="P859" s="27"/>
      <c r="Q859" s="4"/>
      <c r="R859" s="4"/>
      <c r="S859" s="30"/>
      <c r="T859" s="30"/>
      <c r="U859" s="4"/>
      <c r="V859" s="24"/>
      <c r="W859" s="27"/>
      <c r="X859" s="27"/>
      <c r="Y859" s="27"/>
      <c r="Z859" s="4"/>
      <c r="AA859" s="4"/>
      <c r="AB859" s="30"/>
      <c r="AC859" s="30"/>
      <c r="AD859" s="4"/>
      <c r="AE859" s="24"/>
      <c r="AF859" s="27"/>
      <c r="AG859" s="27"/>
      <c r="AH859" s="27"/>
    </row>
    <row r="860" spans="6:34" x14ac:dyDescent="0.25">
      <c r="F860" s="4"/>
      <c r="G860" s="30"/>
      <c r="H860" s="30"/>
      <c r="I860" s="30"/>
      <c r="J860" s="27"/>
      <c r="K860" s="24"/>
      <c r="L860" s="30"/>
      <c r="M860" s="24"/>
      <c r="N860" s="30"/>
      <c r="O860" s="27"/>
      <c r="P860" s="27"/>
      <c r="Q860" s="4"/>
      <c r="R860" s="4"/>
      <c r="S860" s="30"/>
      <c r="T860" s="30"/>
      <c r="U860" s="4"/>
      <c r="V860" s="24"/>
      <c r="W860" s="27"/>
      <c r="X860" s="27"/>
      <c r="Y860" s="27"/>
      <c r="Z860" s="4"/>
      <c r="AA860" s="4"/>
      <c r="AB860" s="30"/>
      <c r="AC860" s="30"/>
      <c r="AD860" s="4"/>
      <c r="AE860" s="24"/>
      <c r="AF860" s="27"/>
      <c r="AG860" s="27"/>
      <c r="AH860" s="27"/>
    </row>
    <row r="861" spans="6:34" x14ac:dyDescent="0.25">
      <c r="F861" s="4"/>
      <c r="G861" s="30"/>
      <c r="H861" s="30"/>
      <c r="I861" s="30"/>
      <c r="J861" s="27"/>
      <c r="K861" s="24"/>
      <c r="L861" s="30"/>
      <c r="M861" s="24"/>
      <c r="N861" s="30"/>
      <c r="O861" s="27"/>
      <c r="P861" s="27"/>
      <c r="Q861" s="4"/>
      <c r="R861" s="4"/>
      <c r="S861" s="30"/>
      <c r="T861" s="30"/>
      <c r="U861" s="4"/>
      <c r="V861" s="24"/>
      <c r="W861" s="27"/>
      <c r="X861" s="27"/>
      <c r="Y861" s="27"/>
      <c r="Z861" s="4"/>
      <c r="AA861" s="4"/>
      <c r="AB861" s="30"/>
      <c r="AC861" s="30"/>
      <c r="AD861" s="4"/>
      <c r="AE861" s="24"/>
      <c r="AF861" s="27"/>
      <c r="AG861" s="27"/>
      <c r="AH861" s="27"/>
    </row>
    <row r="862" spans="6:34" x14ac:dyDescent="0.25">
      <c r="F862" s="4"/>
      <c r="G862" s="30"/>
      <c r="H862" s="30"/>
      <c r="I862" s="30"/>
      <c r="J862" s="27"/>
      <c r="K862" s="24"/>
      <c r="L862" s="30"/>
      <c r="M862" s="24"/>
      <c r="N862" s="30"/>
      <c r="O862" s="27"/>
      <c r="P862" s="27"/>
      <c r="Q862" s="4"/>
      <c r="R862" s="4"/>
      <c r="S862" s="30"/>
      <c r="T862" s="30"/>
      <c r="U862" s="4"/>
      <c r="V862" s="24"/>
      <c r="W862" s="27"/>
      <c r="X862" s="27"/>
      <c r="Y862" s="27"/>
      <c r="Z862" s="4"/>
      <c r="AA862" s="4"/>
      <c r="AB862" s="30"/>
      <c r="AC862" s="30"/>
      <c r="AD862" s="4"/>
      <c r="AE862" s="24"/>
      <c r="AF862" s="27"/>
      <c r="AG862" s="27"/>
      <c r="AH862" s="27"/>
    </row>
    <row r="863" spans="6:34" x14ac:dyDescent="0.25">
      <c r="F863" s="4"/>
      <c r="G863" s="30"/>
      <c r="H863" s="30"/>
      <c r="I863" s="30"/>
      <c r="J863" s="27"/>
      <c r="K863" s="24"/>
      <c r="L863" s="30"/>
      <c r="M863" s="24"/>
      <c r="N863" s="30"/>
      <c r="O863" s="27"/>
      <c r="P863" s="27"/>
      <c r="Q863" s="4"/>
      <c r="R863" s="4"/>
      <c r="S863" s="30"/>
      <c r="T863" s="30"/>
      <c r="U863" s="4"/>
      <c r="V863" s="24"/>
      <c r="W863" s="27"/>
      <c r="X863" s="27"/>
      <c r="Y863" s="27"/>
      <c r="Z863" s="4"/>
      <c r="AA863" s="4"/>
      <c r="AB863" s="30"/>
      <c r="AC863" s="30"/>
      <c r="AD863" s="4"/>
      <c r="AE863" s="24"/>
      <c r="AF863" s="27"/>
      <c r="AG863" s="27"/>
      <c r="AH863" s="27"/>
    </row>
    <row r="864" spans="6:34" x14ac:dyDescent="0.25">
      <c r="F864" s="4"/>
      <c r="G864" s="30"/>
      <c r="H864" s="30"/>
      <c r="I864" s="30"/>
      <c r="J864" s="27"/>
      <c r="K864" s="24"/>
      <c r="L864" s="30"/>
      <c r="M864" s="24"/>
      <c r="N864" s="30"/>
      <c r="O864" s="27"/>
      <c r="P864" s="27"/>
      <c r="Q864" s="4"/>
      <c r="R864" s="4"/>
      <c r="S864" s="30"/>
      <c r="T864" s="30"/>
      <c r="U864" s="4"/>
      <c r="V864" s="24"/>
      <c r="W864" s="27"/>
      <c r="X864" s="27"/>
      <c r="Y864" s="27"/>
      <c r="Z864" s="4"/>
      <c r="AA864" s="4"/>
      <c r="AB864" s="30"/>
      <c r="AC864" s="30"/>
      <c r="AD864" s="4"/>
      <c r="AE864" s="24"/>
      <c r="AF864" s="27"/>
      <c r="AG864" s="27"/>
      <c r="AH864" s="27"/>
    </row>
    <row r="865" spans="6:34" x14ac:dyDescent="0.25">
      <c r="F865" s="4"/>
      <c r="G865" s="30"/>
      <c r="H865" s="30"/>
      <c r="I865" s="30"/>
      <c r="J865" s="27"/>
      <c r="K865" s="24"/>
      <c r="L865" s="30"/>
      <c r="M865" s="24"/>
      <c r="N865" s="30"/>
      <c r="O865" s="27"/>
      <c r="P865" s="27"/>
      <c r="Q865" s="4"/>
      <c r="R865" s="4"/>
      <c r="S865" s="30"/>
      <c r="T865" s="30"/>
      <c r="U865" s="4"/>
      <c r="V865" s="24"/>
      <c r="W865" s="27"/>
      <c r="X865" s="27"/>
      <c r="Y865" s="27"/>
      <c r="Z865" s="4"/>
      <c r="AA865" s="4"/>
      <c r="AB865" s="30"/>
      <c r="AC865" s="30"/>
      <c r="AD865" s="4"/>
      <c r="AE865" s="24"/>
      <c r="AF865" s="27"/>
      <c r="AG865" s="27"/>
      <c r="AH865" s="27"/>
    </row>
    <row r="866" spans="6:34" x14ac:dyDescent="0.25">
      <c r="F866" s="4"/>
      <c r="G866" s="30"/>
      <c r="H866" s="30"/>
      <c r="I866" s="30"/>
      <c r="J866" s="27"/>
      <c r="K866" s="24"/>
      <c r="L866" s="30"/>
      <c r="M866" s="24"/>
      <c r="N866" s="30"/>
      <c r="O866" s="27"/>
      <c r="P866" s="27"/>
      <c r="Q866" s="4"/>
      <c r="R866" s="4"/>
      <c r="S866" s="30"/>
      <c r="T866" s="30"/>
      <c r="U866" s="4"/>
      <c r="V866" s="24"/>
      <c r="W866" s="27"/>
      <c r="X866" s="27"/>
      <c r="Y866" s="27"/>
      <c r="Z866" s="4"/>
      <c r="AA866" s="4"/>
      <c r="AB866" s="30"/>
      <c r="AC866" s="30"/>
      <c r="AD866" s="4"/>
      <c r="AE866" s="24"/>
      <c r="AF866" s="27"/>
      <c r="AG866" s="27"/>
      <c r="AH866" s="27"/>
    </row>
    <row r="867" spans="6:34" x14ac:dyDescent="0.25">
      <c r="F867" s="4"/>
      <c r="G867" s="30"/>
      <c r="H867" s="30"/>
      <c r="I867" s="30"/>
      <c r="J867" s="27"/>
      <c r="K867" s="24"/>
      <c r="L867" s="30"/>
      <c r="M867" s="24"/>
      <c r="N867" s="30"/>
      <c r="O867" s="27"/>
      <c r="P867" s="27"/>
      <c r="Q867" s="4"/>
      <c r="R867" s="4"/>
      <c r="S867" s="30"/>
      <c r="T867" s="30"/>
      <c r="U867" s="4"/>
      <c r="V867" s="24"/>
      <c r="W867" s="27"/>
      <c r="X867" s="27"/>
      <c r="Y867" s="27"/>
      <c r="Z867" s="4"/>
      <c r="AA867" s="4"/>
      <c r="AB867" s="30"/>
      <c r="AC867" s="30"/>
      <c r="AD867" s="4"/>
      <c r="AE867" s="24"/>
      <c r="AF867" s="27"/>
      <c r="AG867" s="27"/>
      <c r="AH867" s="27"/>
    </row>
    <row r="868" spans="6:34" x14ac:dyDescent="0.25">
      <c r="F868" s="4"/>
      <c r="G868" s="30"/>
      <c r="H868" s="30"/>
      <c r="I868" s="30"/>
      <c r="J868" s="27"/>
      <c r="K868" s="24"/>
      <c r="L868" s="30"/>
      <c r="M868" s="24"/>
      <c r="N868" s="30"/>
      <c r="O868" s="27"/>
      <c r="P868" s="27"/>
      <c r="Q868" s="4"/>
      <c r="R868" s="4"/>
      <c r="S868" s="30"/>
      <c r="T868" s="30"/>
      <c r="U868" s="4"/>
      <c r="V868" s="24"/>
      <c r="W868" s="27"/>
      <c r="X868" s="27"/>
      <c r="Y868" s="27"/>
      <c r="Z868" s="4"/>
      <c r="AA868" s="4"/>
      <c r="AB868" s="30"/>
      <c r="AC868" s="30"/>
      <c r="AD868" s="4"/>
      <c r="AE868" s="24"/>
      <c r="AF868" s="27"/>
      <c r="AG868" s="27"/>
      <c r="AH868" s="27"/>
    </row>
    <row r="869" spans="6:34" x14ac:dyDescent="0.25">
      <c r="F869" s="4"/>
      <c r="G869" s="30"/>
      <c r="H869" s="30"/>
      <c r="I869" s="30"/>
      <c r="J869" s="27"/>
      <c r="K869" s="24"/>
      <c r="L869" s="30"/>
      <c r="M869" s="24"/>
      <c r="N869" s="30"/>
      <c r="O869" s="27"/>
      <c r="P869" s="27"/>
      <c r="Q869" s="4"/>
      <c r="R869" s="4"/>
      <c r="S869" s="30"/>
      <c r="T869" s="30"/>
      <c r="U869" s="4"/>
      <c r="V869" s="24"/>
      <c r="W869" s="27"/>
      <c r="X869" s="27"/>
      <c r="Y869" s="27"/>
      <c r="Z869" s="4"/>
      <c r="AA869" s="4"/>
      <c r="AB869" s="30"/>
      <c r="AC869" s="30"/>
      <c r="AD869" s="4"/>
      <c r="AE869" s="24"/>
      <c r="AF869" s="27"/>
      <c r="AG869" s="27"/>
      <c r="AH869" s="27"/>
    </row>
    <row r="870" spans="6:34" x14ac:dyDescent="0.25">
      <c r="F870" s="4"/>
      <c r="G870" s="30"/>
      <c r="H870" s="30"/>
      <c r="I870" s="30"/>
      <c r="J870" s="27"/>
      <c r="K870" s="24"/>
      <c r="L870" s="30"/>
      <c r="M870" s="24"/>
      <c r="N870" s="30"/>
      <c r="O870" s="27"/>
      <c r="P870" s="27"/>
      <c r="Q870" s="4"/>
      <c r="R870" s="4"/>
      <c r="S870" s="30"/>
      <c r="T870" s="30"/>
      <c r="U870" s="4"/>
      <c r="V870" s="24"/>
      <c r="W870" s="27"/>
      <c r="X870" s="27"/>
      <c r="Y870" s="27"/>
      <c r="Z870" s="4"/>
      <c r="AA870" s="4"/>
      <c r="AB870" s="30"/>
      <c r="AC870" s="30"/>
      <c r="AD870" s="4"/>
      <c r="AE870" s="24"/>
      <c r="AF870" s="27"/>
      <c r="AG870" s="27"/>
      <c r="AH870" s="27"/>
    </row>
    <row r="871" spans="6:34" x14ac:dyDescent="0.25">
      <c r="F871" s="4"/>
      <c r="G871" s="30"/>
      <c r="H871" s="30"/>
      <c r="I871" s="30"/>
      <c r="J871" s="27"/>
      <c r="K871" s="24"/>
      <c r="L871" s="30"/>
      <c r="M871" s="24"/>
      <c r="N871" s="30"/>
      <c r="O871" s="27"/>
      <c r="P871" s="27"/>
      <c r="Q871" s="4"/>
      <c r="R871" s="4"/>
      <c r="S871" s="30"/>
      <c r="T871" s="30"/>
      <c r="U871" s="4"/>
      <c r="V871" s="24"/>
      <c r="W871" s="27"/>
      <c r="X871" s="27"/>
      <c r="Y871" s="27"/>
      <c r="Z871" s="4"/>
      <c r="AA871" s="4"/>
      <c r="AB871" s="30"/>
      <c r="AC871" s="30"/>
      <c r="AD871" s="4"/>
      <c r="AE871" s="24"/>
      <c r="AF871" s="27"/>
      <c r="AG871" s="27"/>
      <c r="AH871" s="27"/>
    </row>
    <row r="872" spans="6:34" x14ac:dyDescent="0.25">
      <c r="F872" s="4"/>
      <c r="G872" s="30"/>
      <c r="H872" s="30"/>
      <c r="I872" s="30"/>
      <c r="J872" s="27"/>
      <c r="K872" s="24"/>
      <c r="L872" s="30"/>
      <c r="M872" s="24"/>
      <c r="N872" s="30"/>
      <c r="O872" s="27"/>
      <c r="P872" s="27"/>
      <c r="Q872" s="4"/>
      <c r="R872" s="4"/>
      <c r="S872" s="30"/>
      <c r="T872" s="30"/>
      <c r="U872" s="4"/>
      <c r="V872" s="24"/>
      <c r="W872" s="27"/>
      <c r="X872" s="27"/>
      <c r="Y872" s="27"/>
      <c r="Z872" s="4"/>
      <c r="AA872" s="4"/>
      <c r="AB872" s="30"/>
      <c r="AC872" s="30"/>
      <c r="AD872" s="4"/>
      <c r="AE872" s="24"/>
      <c r="AF872" s="27"/>
      <c r="AG872" s="27"/>
      <c r="AH872" s="27"/>
    </row>
    <row r="873" spans="6:34" x14ac:dyDescent="0.25">
      <c r="F873" s="4"/>
      <c r="G873" s="30"/>
      <c r="H873" s="30"/>
      <c r="I873" s="30"/>
      <c r="J873" s="27"/>
      <c r="K873" s="24"/>
      <c r="L873" s="30"/>
      <c r="M873" s="24"/>
      <c r="N873" s="30"/>
      <c r="O873" s="27"/>
      <c r="P873" s="27"/>
      <c r="Q873" s="4"/>
      <c r="R873" s="4"/>
      <c r="S873" s="30"/>
      <c r="T873" s="30"/>
      <c r="U873" s="4"/>
      <c r="V873" s="24"/>
      <c r="W873" s="27"/>
      <c r="X873" s="27"/>
      <c r="Y873" s="27"/>
      <c r="Z873" s="4"/>
      <c r="AA873" s="4"/>
      <c r="AB873" s="30"/>
      <c r="AC873" s="30"/>
      <c r="AD873" s="4"/>
      <c r="AE873" s="24"/>
      <c r="AF873" s="27"/>
      <c r="AG873" s="27"/>
      <c r="AH873" s="27"/>
    </row>
    <row r="874" spans="6:34" x14ac:dyDescent="0.25">
      <c r="F874" s="4"/>
      <c r="G874" s="30"/>
      <c r="H874" s="30"/>
      <c r="I874" s="30"/>
      <c r="J874" s="27"/>
      <c r="K874" s="24"/>
      <c r="L874" s="30"/>
      <c r="M874" s="24"/>
      <c r="N874" s="30"/>
      <c r="O874" s="27"/>
      <c r="P874" s="27"/>
      <c r="Q874" s="4"/>
      <c r="R874" s="4"/>
      <c r="S874" s="30"/>
      <c r="T874" s="30"/>
      <c r="U874" s="4"/>
      <c r="V874" s="24"/>
      <c r="W874" s="27"/>
      <c r="X874" s="27"/>
      <c r="Y874" s="27"/>
      <c r="Z874" s="4"/>
      <c r="AA874" s="4"/>
      <c r="AB874" s="30"/>
      <c r="AC874" s="30"/>
      <c r="AD874" s="4"/>
      <c r="AE874" s="24"/>
      <c r="AF874" s="27"/>
      <c r="AG874" s="27"/>
      <c r="AH874" s="27"/>
    </row>
    <row r="875" spans="6:34" x14ac:dyDescent="0.25">
      <c r="F875" s="4"/>
      <c r="G875" s="30"/>
      <c r="H875" s="30"/>
      <c r="I875" s="30"/>
      <c r="J875" s="27"/>
      <c r="K875" s="24"/>
      <c r="L875" s="30"/>
      <c r="M875" s="24"/>
      <c r="N875" s="30"/>
      <c r="O875" s="27"/>
      <c r="P875" s="27"/>
      <c r="Q875" s="4"/>
      <c r="R875" s="4"/>
      <c r="S875" s="30"/>
      <c r="T875" s="30"/>
      <c r="U875" s="4"/>
      <c r="V875" s="24"/>
      <c r="W875" s="27"/>
      <c r="X875" s="27"/>
      <c r="Y875" s="27"/>
      <c r="Z875" s="4"/>
      <c r="AA875" s="4"/>
      <c r="AB875" s="30"/>
      <c r="AC875" s="30"/>
      <c r="AD875" s="4"/>
      <c r="AE875" s="24"/>
      <c r="AF875" s="27"/>
      <c r="AG875" s="27"/>
      <c r="AH875" s="27"/>
    </row>
    <row r="876" spans="6:34" x14ac:dyDescent="0.25">
      <c r="F876" s="4"/>
      <c r="G876" s="30"/>
      <c r="H876" s="30"/>
      <c r="I876" s="30"/>
      <c r="J876" s="27"/>
      <c r="K876" s="24"/>
      <c r="L876" s="30"/>
      <c r="M876" s="24"/>
      <c r="N876" s="30"/>
      <c r="O876" s="27"/>
      <c r="P876" s="27"/>
      <c r="Q876" s="4"/>
      <c r="R876" s="4"/>
      <c r="S876" s="30"/>
      <c r="T876" s="30"/>
      <c r="U876" s="4"/>
      <c r="V876" s="24"/>
      <c r="W876" s="27"/>
      <c r="X876" s="27"/>
      <c r="Y876" s="27"/>
      <c r="Z876" s="4"/>
      <c r="AA876" s="4"/>
      <c r="AB876" s="30"/>
      <c r="AC876" s="30"/>
      <c r="AD876" s="4"/>
      <c r="AE876" s="24"/>
      <c r="AF876" s="27"/>
      <c r="AG876" s="27"/>
      <c r="AH876" s="27"/>
    </row>
    <row r="877" spans="6:34" x14ac:dyDescent="0.25">
      <c r="F877" s="4"/>
      <c r="G877" s="30"/>
      <c r="H877" s="30"/>
      <c r="I877" s="30"/>
      <c r="J877" s="27"/>
      <c r="K877" s="24"/>
      <c r="L877" s="30"/>
      <c r="M877" s="24"/>
      <c r="N877" s="30"/>
      <c r="O877" s="27"/>
      <c r="P877" s="27"/>
      <c r="Q877" s="4"/>
      <c r="R877" s="4"/>
      <c r="S877" s="30"/>
      <c r="T877" s="30"/>
      <c r="U877" s="4"/>
      <c r="V877" s="24"/>
      <c r="W877" s="27"/>
      <c r="X877" s="27"/>
      <c r="Y877" s="27"/>
      <c r="Z877" s="4"/>
      <c r="AA877" s="4"/>
      <c r="AB877" s="30"/>
      <c r="AC877" s="30"/>
      <c r="AD877" s="4"/>
      <c r="AE877" s="24"/>
      <c r="AF877" s="27"/>
      <c r="AG877" s="27"/>
      <c r="AH877" s="27"/>
    </row>
    <row r="878" spans="6:34" x14ac:dyDescent="0.25">
      <c r="F878" s="4"/>
      <c r="G878" s="30"/>
      <c r="H878" s="30"/>
      <c r="I878" s="30"/>
      <c r="J878" s="27"/>
      <c r="K878" s="24"/>
      <c r="L878" s="30"/>
      <c r="M878" s="24"/>
      <c r="N878" s="30"/>
      <c r="O878" s="27"/>
      <c r="P878" s="27"/>
      <c r="Q878" s="4"/>
      <c r="R878" s="4"/>
      <c r="S878" s="30"/>
      <c r="T878" s="30"/>
      <c r="U878" s="4"/>
      <c r="V878" s="24"/>
      <c r="W878" s="27"/>
      <c r="X878" s="27"/>
      <c r="Y878" s="27"/>
      <c r="Z878" s="4"/>
      <c r="AA878" s="4"/>
      <c r="AB878" s="30"/>
      <c r="AC878" s="30"/>
      <c r="AD878" s="4"/>
      <c r="AE878" s="24"/>
      <c r="AF878" s="27"/>
      <c r="AG878" s="27"/>
      <c r="AH878" s="27"/>
    </row>
    <row r="879" spans="6:34" x14ac:dyDescent="0.25">
      <c r="F879" s="4"/>
      <c r="G879" s="30"/>
      <c r="H879" s="30"/>
      <c r="I879" s="30"/>
      <c r="J879" s="27"/>
      <c r="K879" s="24"/>
      <c r="L879" s="30"/>
      <c r="M879" s="24"/>
      <c r="N879" s="30"/>
      <c r="O879" s="27"/>
      <c r="P879" s="27"/>
      <c r="Q879" s="4"/>
      <c r="R879" s="4"/>
      <c r="S879" s="30"/>
      <c r="T879" s="30"/>
      <c r="U879" s="4"/>
      <c r="V879" s="24"/>
      <c r="W879" s="27"/>
      <c r="X879" s="27"/>
      <c r="Y879" s="27"/>
      <c r="Z879" s="4"/>
      <c r="AA879" s="4"/>
      <c r="AB879" s="30"/>
      <c r="AC879" s="30"/>
      <c r="AD879" s="4"/>
      <c r="AE879" s="24"/>
      <c r="AF879" s="27"/>
      <c r="AG879" s="27"/>
      <c r="AH879" s="27"/>
    </row>
    <row r="880" spans="6:34" x14ac:dyDescent="0.25">
      <c r="F880" s="4"/>
      <c r="G880" s="30"/>
      <c r="H880" s="30"/>
      <c r="I880" s="30"/>
      <c r="J880" s="27"/>
      <c r="K880" s="24"/>
      <c r="L880" s="30"/>
      <c r="M880" s="24"/>
      <c r="N880" s="30"/>
      <c r="O880" s="27"/>
      <c r="P880" s="27"/>
      <c r="Q880" s="4"/>
      <c r="R880" s="4"/>
      <c r="S880" s="30"/>
      <c r="T880" s="30"/>
      <c r="U880" s="4"/>
      <c r="V880" s="24"/>
      <c r="W880" s="27"/>
      <c r="X880" s="27"/>
      <c r="Y880" s="27"/>
      <c r="Z880" s="4"/>
      <c r="AA880" s="4"/>
      <c r="AB880" s="30"/>
      <c r="AC880" s="30"/>
      <c r="AD880" s="4"/>
      <c r="AE880" s="24"/>
      <c r="AF880" s="27"/>
      <c r="AG880" s="27"/>
      <c r="AH880" s="27"/>
    </row>
    <row r="881" spans="6:34" x14ac:dyDescent="0.25">
      <c r="F881" s="4"/>
      <c r="G881" s="30"/>
      <c r="H881" s="30"/>
      <c r="I881" s="30"/>
      <c r="J881" s="27"/>
      <c r="K881" s="24"/>
      <c r="L881" s="30"/>
      <c r="M881" s="24"/>
      <c r="N881" s="30"/>
      <c r="O881" s="27"/>
      <c r="P881" s="27"/>
      <c r="Q881" s="4"/>
      <c r="R881" s="4"/>
      <c r="S881" s="30"/>
      <c r="T881" s="30"/>
      <c r="U881" s="4"/>
      <c r="V881" s="24"/>
      <c r="W881" s="27"/>
      <c r="X881" s="27"/>
      <c r="Y881" s="27"/>
      <c r="Z881" s="4"/>
      <c r="AA881" s="4"/>
      <c r="AB881" s="30"/>
      <c r="AC881" s="30"/>
      <c r="AD881" s="4"/>
      <c r="AE881" s="24"/>
      <c r="AF881" s="27"/>
      <c r="AG881" s="27"/>
      <c r="AH881" s="27"/>
    </row>
    <row r="882" spans="6:34" x14ac:dyDescent="0.25">
      <c r="F882" s="4"/>
      <c r="G882" s="30"/>
      <c r="H882" s="30"/>
      <c r="I882" s="30"/>
      <c r="J882" s="27"/>
      <c r="K882" s="24"/>
      <c r="L882" s="30"/>
      <c r="M882" s="24"/>
      <c r="N882" s="30"/>
      <c r="O882" s="27"/>
      <c r="P882" s="27"/>
      <c r="Q882" s="4"/>
      <c r="R882" s="4"/>
      <c r="S882" s="30"/>
      <c r="T882" s="30"/>
      <c r="U882" s="4"/>
      <c r="V882" s="24"/>
      <c r="W882" s="27"/>
      <c r="X882" s="27"/>
      <c r="Y882" s="27"/>
      <c r="Z882" s="4"/>
      <c r="AA882" s="4"/>
      <c r="AB882" s="30"/>
      <c r="AC882" s="30"/>
      <c r="AD882" s="4"/>
      <c r="AE882" s="24"/>
      <c r="AF882" s="27"/>
      <c r="AG882" s="27"/>
      <c r="AH882" s="27"/>
    </row>
    <row r="883" spans="6:34" x14ac:dyDescent="0.25">
      <c r="F883" s="4"/>
      <c r="G883" s="30"/>
      <c r="H883" s="30"/>
      <c r="I883" s="30"/>
      <c r="J883" s="27"/>
      <c r="K883" s="24"/>
      <c r="L883" s="30"/>
      <c r="M883" s="24"/>
      <c r="N883" s="30"/>
      <c r="O883" s="27"/>
      <c r="P883" s="27"/>
      <c r="Q883" s="4"/>
      <c r="R883" s="4"/>
      <c r="S883" s="30"/>
      <c r="T883" s="30"/>
      <c r="U883" s="4"/>
      <c r="V883" s="24"/>
      <c r="W883" s="27"/>
      <c r="X883" s="27"/>
      <c r="Y883" s="27"/>
      <c r="Z883" s="4"/>
      <c r="AA883" s="4"/>
      <c r="AB883" s="30"/>
      <c r="AC883" s="30"/>
      <c r="AD883" s="4"/>
      <c r="AE883" s="24"/>
      <c r="AF883" s="27"/>
      <c r="AG883" s="27"/>
      <c r="AH883" s="27"/>
    </row>
    <row r="884" spans="6:34" x14ac:dyDescent="0.25">
      <c r="F884" s="4"/>
      <c r="G884" s="30"/>
      <c r="H884" s="30"/>
      <c r="I884" s="30"/>
      <c r="J884" s="27"/>
      <c r="K884" s="24"/>
      <c r="L884" s="30"/>
      <c r="M884" s="24"/>
      <c r="N884" s="30"/>
      <c r="O884" s="27"/>
      <c r="P884" s="27"/>
      <c r="Q884" s="4"/>
      <c r="R884" s="4"/>
      <c r="S884" s="30"/>
      <c r="T884" s="30"/>
      <c r="U884" s="4"/>
      <c r="V884" s="24"/>
      <c r="W884" s="27"/>
      <c r="X884" s="27"/>
      <c r="Y884" s="27"/>
      <c r="Z884" s="4"/>
      <c r="AA884" s="4"/>
      <c r="AB884" s="30"/>
      <c r="AC884" s="30"/>
      <c r="AD884" s="4"/>
      <c r="AE884" s="24"/>
      <c r="AF884" s="27"/>
      <c r="AG884" s="27"/>
      <c r="AH884" s="27"/>
    </row>
    <row r="885" spans="6:34" x14ac:dyDescent="0.25">
      <c r="F885" s="4"/>
      <c r="G885" s="30"/>
      <c r="H885" s="30"/>
      <c r="I885" s="30"/>
      <c r="J885" s="27"/>
      <c r="K885" s="24"/>
      <c r="L885" s="30"/>
      <c r="M885" s="24"/>
      <c r="N885" s="30"/>
      <c r="O885" s="27"/>
      <c r="P885" s="27"/>
      <c r="Q885" s="4"/>
      <c r="R885" s="4"/>
      <c r="S885" s="30"/>
      <c r="T885" s="30"/>
      <c r="U885" s="4"/>
      <c r="V885" s="24"/>
      <c r="W885" s="27"/>
      <c r="X885" s="27"/>
      <c r="Y885" s="27"/>
      <c r="Z885" s="4"/>
      <c r="AA885" s="4"/>
      <c r="AB885" s="30"/>
      <c r="AC885" s="30"/>
      <c r="AD885" s="4"/>
      <c r="AE885" s="24"/>
      <c r="AF885" s="27"/>
      <c r="AG885" s="27"/>
      <c r="AH885" s="27"/>
    </row>
    <row r="886" spans="6:34" x14ac:dyDescent="0.25">
      <c r="F886" s="4"/>
      <c r="G886" s="30"/>
      <c r="H886" s="30"/>
      <c r="I886" s="30"/>
      <c r="J886" s="27"/>
      <c r="K886" s="24"/>
      <c r="L886" s="30"/>
      <c r="M886" s="24"/>
      <c r="N886" s="30"/>
      <c r="O886" s="27"/>
      <c r="P886" s="27"/>
      <c r="Q886" s="4"/>
      <c r="R886" s="4"/>
      <c r="S886" s="30"/>
      <c r="T886" s="30"/>
      <c r="U886" s="4"/>
      <c r="V886" s="24"/>
      <c r="W886" s="27"/>
      <c r="X886" s="27"/>
      <c r="Y886" s="27"/>
      <c r="Z886" s="4"/>
      <c r="AA886" s="4"/>
      <c r="AB886" s="30"/>
      <c r="AC886" s="30"/>
      <c r="AD886" s="4"/>
      <c r="AE886" s="24"/>
      <c r="AF886" s="27"/>
      <c r="AG886" s="27"/>
      <c r="AH886" s="27"/>
    </row>
    <row r="887" spans="6:34" x14ac:dyDescent="0.25">
      <c r="F887" s="4"/>
      <c r="G887" s="30"/>
      <c r="H887" s="30"/>
      <c r="I887" s="30"/>
      <c r="J887" s="27"/>
      <c r="K887" s="24"/>
      <c r="L887" s="30"/>
      <c r="M887" s="24"/>
      <c r="N887" s="30"/>
      <c r="O887" s="27"/>
      <c r="P887" s="27"/>
      <c r="Q887" s="4"/>
      <c r="R887" s="4"/>
      <c r="S887" s="30"/>
      <c r="T887" s="30"/>
      <c r="U887" s="4"/>
      <c r="V887" s="24"/>
      <c r="W887" s="27"/>
      <c r="X887" s="27"/>
      <c r="Y887" s="27"/>
      <c r="Z887" s="4"/>
      <c r="AA887" s="4"/>
      <c r="AB887" s="30"/>
      <c r="AC887" s="30"/>
      <c r="AD887" s="4"/>
      <c r="AE887" s="24"/>
      <c r="AF887" s="27"/>
      <c r="AG887" s="27"/>
      <c r="AH887" s="27"/>
    </row>
    <row r="888" spans="6:34" x14ac:dyDescent="0.25">
      <c r="F888" s="4"/>
      <c r="G888" s="30"/>
      <c r="H888" s="30"/>
      <c r="I888" s="30"/>
      <c r="J888" s="27"/>
      <c r="K888" s="24"/>
      <c r="L888" s="30"/>
      <c r="M888" s="24"/>
      <c r="N888" s="30"/>
      <c r="O888" s="27"/>
      <c r="P888" s="27"/>
      <c r="Q888" s="4"/>
      <c r="R888" s="4"/>
      <c r="S888" s="30"/>
      <c r="T888" s="30"/>
      <c r="U888" s="4"/>
      <c r="V888" s="24"/>
      <c r="W888" s="27"/>
      <c r="X888" s="27"/>
      <c r="Y888" s="27"/>
      <c r="Z888" s="4"/>
      <c r="AA888" s="4"/>
      <c r="AB888" s="30"/>
      <c r="AC888" s="30"/>
      <c r="AD888" s="4"/>
      <c r="AE888" s="24"/>
      <c r="AF888" s="27"/>
      <c r="AG888" s="27"/>
      <c r="AH888" s="27"/>
    </row>
    <row r="889" spans="6:34" x14ac:dyDescent="0.25">
      <c r="F889" s="4"/>
      <c r="G889" s="30"/>
      <c r="H889" s="30"/>
      <c r="I889" s="30"/>
      <c r="J889" s="27"/>
      <c r="K889" s="24"/>
      <c r="L889" s="30"/>
      <c r="M889" s="24"/>
      <c r="N889" s="30"/>
      <c r="O889" s="27"/>
      <c r="P889" s="27"/>
      <c r="Q889" s="4"/>
      <c r="R889" s="4"/>
      <c r="S889" s="30"/>
      <c r="T889" s="30"/>
      <c r="U889" s="4"/>
      <c r="V889" s="24"/>
      <c r="W889" s="27"/>
      <c r="X889" s="27"/>
      <c r="Y889" s="27"/>
      <c r="Z889" s="4"/>
      <c r="AA889" s="4"/>
      <c r="AB889" s="30"/>
      <c r="AC889" s="30"/>
      <c r="AD889" s="4"/>
      <c r="AE889" s="24"/>
      <c r="AF889" s="27"/>
      <c r="AG889" s="27"/>
      <c r="AH889" s="27"/>
    </row>
    <row r="890" spans="6:34" x14ac:dyDescent="0.25">
      <c r="F890" s="4"/>
      <c r="G890" s="30"/>
      <c r="H890" s="30"/>
      <c r="I890" s="30"/>
      <c r="J890" s="27"/>
      <c r="K890" s="24"/>
      <c r="L890" s="30"/>
      <c r="M890" s="24"/>
      <c r="N890" s="30"/>
      <c r="O890" s="27"/>
      <c r="P890" s="27"/>
      <c r="Q890" s="4"/>
      <c r="R890" s="4"/>
      <c r="S890" s="30"/>
      <c r="T890" s="30"/>
      <c r="U890" s="4"/>
      <c r="V890" s="24"/>
      <c r="W890" s="27"/>
      <c r="X890" s="27"/>
      <c r="Y890" s="27"/>
      <c r="Z890" s="4"/>
      <c r="AA890" s="4"/>
      <c r="AB890" s="30"/>
      <c r="AC890" s="30"/>
      <c r="AD890" s="4"/>
      <c r="AE890" s="24"/>
      <c r="AF890" s="27"/>
      <c r="AG890" s="27"/>
      <c r="AH890" s="27"/>
    </row>
    <row r="891" spans="6:34" x14ac:dyDescent="0.25">
      <c r="F891" s="4"/>
      <c r="G891" s="30"/>
      <c r="H891" s="30"/>
      <c r="I891" s="30"/>
      <c r="J891" s="27"/>
      <c r="K891" s="24"/>
      <c r="L891" s="30"/>
      <c r="M891" s="24"/>
      <c r="N891" s="30"/>
      <c r="O891" s="27"/>
      <c r="P891" s="27"/>
      <c r="Q891" s="4"/>
      <c r="R891" s="4"/>
      <c r="S891" s="30"/>
      <c r="T891" s="30"/>
      <c r="U891" s="4"/>
      <c r="V891" s="24"/>
      <c r="W891" s="27"/>
      <c r="X891" s="27"/>
      <c r="Y891" s="27"/>
      <c r="Z891" s="4"/>
      <c r="AA891" s="4"/>
      <c r="AB891" s="30"/>
      <c r="AC891" s="30"/>
      <c r="AD891" s="4"/>
      <c r="AE891" s="24"/>
      <c r="AF891" s="27"/>
      <c r="AG891" s="27"/>
      <c r="AH891" s="27"/>
    </row>
    <row r="892" spans="6:34" x14ac:dyDescent="0.25">
      <c r="F892" s="4"/>
      <c r="G892" s="30"/>
      <c r="H892" s="30"/>
      <c r="I892" s="30"/>
      <c r="J892" s="27"/>
      <c r="K892" s="24"/>
      <c r="L892" s="30"/>
      <c r="M892" s="24"/>
      <c r="N892" s="30"/>
      <c r="O892" s="27"/>
      <c r="P892" s="27"/>
      <c r="Q892" s="4"/>
      <c r="R892" s="4"/>
      <c r="S892" s="30"/>
      <c r="T892" s="30"/>
      <c r="U892" s="4"/>
      <c r="V892" s="24"/>
      <c r="W892" s="27"/>
      <c r="X892" s="27"/>
      <c r="Y892" s="27"/>
      <c r="Z892" s="4"/>
      <c r="AA892" s="4"/>
      <c r="AB892" s="30"/>
      <c r="AC892" s="30"/>
      <c r="AD892" s="4"/>
      <c r="AE892" s="24"/>
      <c r="AF892" s="27"/>
      <c r="AG892" s="27"/>
      <c r="AH892" s="27"/>
    </row>
    <row r="893" spans="6:34" x14ac:dyDescent="0.25">
      <c r="F893" s="4"/>
      <c r="G893" s="30"/>
      <c r="H893" s="30"/>
      <c r="I893" s="30"/>
      <c r="J893" s="27"/>
      <c r="K893" s="24"/>
      <c r="L893" s="30"/>
      <c r="M893" s="24"/>
      <c r="N893" s="30"/>
      <c r="O893" s="27"/>
      <c r="P893" s="27"/>
      <c r="Q893" s="4"/>
      <c r="R893" s="4"/>
      <c r="S893" s="30"/>
      <c r="T893" s="30"/>
      <c r="U893" s="4"/>
      <c r="V893" s="24"/>
      <c r="W893" s="27"/>
      <c r="X893" s="27"/>
      <c r="Y893" s="27"/>
      <c r="Z893" s="4"/>
      <c r="AA893" s="4"/>
      <c r="AB893" s="30"/>
      <c r="AC893" s="30"/>
      <c r="AD893" s="4"/>
      <c r="AE893" s="24"/>
      <c r="AF893" s="27"/>
      <c r="AG893" s="27"/>
      <c r="AH893" s="27"/>
    </row>
    <row r="894" spans="6:34" x14ac:dyDescent="0.25">
      <c r="F894" s="4"/>
      <c r="G894" s="30"/>
      <c r="H894" s="30"/>
      <c r="I894" s="30"/>
      <c r="J894" s="27"/>
      <c r="K894" s="24"/>
      <c r="L894" s="30"/>
      <c r="M894" s="24"/>
      <c r="N894" s="30"/>
      <c r="O894" s="27"/>
      <c r="P894" s="27"/>
      <c r="Q894" s="4"/>
      <c r="R894" s="4"/>
      <c r="S894" s="30"/>
      <c r="T894" s="30"/>
      <c r="U894" s="4"/>
      <c r="V894" s="24"/>
      <c r="W894" s="27"/>
      <c r="X894" s="27"/>
      <c r="Y894" s="27"/>
      <c r="Z894" s="4"/>
      <c r="AA894" s="4"/>
      <c r="AB894" s="30"/>
      <c r="AC894" s="30"/>
      <c r="AD894" s="4"/>
      <c r="AE894" s="24"/>
      <c r="AF894" s="27"/>
      <c r="AG894" s="27"/>
      <c r="AH894" s="27"/>
    </row>
    <row r="895" spans="6:34" x14ac:dyDescent="0.25">
      <c r="F895" s="4"/>
      <c r="G895" s="30"/>
      <c r="H895" s="30"/>
      <c r="I895" s="30"/>
      <c r="J895" s="27"/>
      <c r="K895" s="24"/>
      <c r="L895" s="30"/>
      <c r="M895" s="24"/>
      <c r="N895" s="30"/>
      <c r="O895" s="27"/>
      <c r="P895" s="27"/>
      <c r="Q895" s="4"/>
      <c r="R895" s="4"/>
      <c r="S895" s="30"/>
      <c r="T895" s="30"/>
      <c r="U895" s="4"/>
      <c r="V895" s="24"/>
      <c r="W895" s="27"/>
      <c r="X895" s="27"/>
      <c r="Y895" s="27"/>
      <c r="Z895" s="4"/>
      <c r="AA895" s="4"/>
      <c r="AB895" s="30"/>
      <c r="AC895" s="30"/>
      <c r="AD895" s="4"/>
      <c r="AE895" s="24"/>
      <c r="AF895" s="27"/>
      <c r="AG895" s="27"/>
      <c r="AH895" s="27"/>
    </row>
    <row r="896" spans="6:34" x14ac:dyDescent="0.25">
      <c r="F896" s="4"/>
      <c r="G896" s="30"/>
      <c r="H896" s="30"/>
      <c r="I896" s="30"/>
      <c r="J896" s="27"/>
      <c r="K896" s="24"/>
      <c r="L896" s="30"/>
      <c r="M896" s="24"/>
      <c r="N896" s="30"/>
      <c r="O896" s="27"/>
      <c r="P896" s="27"/>
      <c r="Q896" s="4"/>
      <c r="R896" s="4"/>
      <c r="S896" s="30"/>
      <c r="T896" s="30"/>
      <c r="U896" s="4"/>
      <c r="V896" s="24"/>
      <c r="W896" s="27"/>
      <c r="X896" s="27"/>
      <c r="Y896" s="27"/>
      <c r="Z896" s="4"/>
      <c r="AA896" s="4"/>
      <c r="AB896" s="30"/>
      <c r="AC896" s="30"/>
      <c r="AD896" s="4"/>
      <c r="AE896" s="24"/>
      <c r="AF896" s="27"/>
      <c r="AG896" s="27"/>
      <c r="AH896" s="27"/>
    </row>
    <row r="897" spans="6:34" x14ac:dyDescent="0.25">
      <c r="F897" s="4"/>
      <c r="G897" s="30"/>
      <c r="H897" s="30"/>
      <c r="I897" s="30"/>
      <c r="J897" s="27"/>
      <c r="K897" s="24"/>
      <c r="L897" s="30"/>
      <c r="M897" s="24"/>
      <c r="N897" s="30"/>
      <c r="O897" s="27"/>
      <c r="P897" s="27"/>
      <c r="Q897" s="4"/>
      <c r="R897" s="4"/>
      <c r="S897" s="30"/>
      <c r="T897" s="30"/>
      <c r="U897" s="4"/>
      <c r="V897" s="24"/>
      <c r="W897" s="27"/>
      <c r="X897" s="27"/>
      <c r="Y897" s="27"/>
      <c r="Z897" s="4"/>
      <c r="AA897" s="4"/>
      <c r="AB897" s="30"/>
      <c r="AC897" s="30"/>
      <c r="AD897" s="4"/>
      <c r="AE897" s="24"/>
      <c r="AF897" s="27"/>
      <c r="AG897" s="27"/>
      <c r="AH897" s="27"/>
    </row>
    <row r="898" spans="6:34" x14ac:dyDescent="0.25">
      <c r="F898" s="4"/>
      <c r="G898" s="30"/>
      <c r="H898" s="30"/>
      <c r="I898" s="30"/>
      <c r="J898" s="27"/>
      <c r="K898" s="24"/>
      <c r="L898" s="30"/>
      <c r="M898" s="24"/>
      <c r="N898" s="30"/>
      <c r="O898" s="27"/>
      <c r="P898" s="27"/>
      <c r="Q898" s="4"/>
      <c r="R898" s="4"/>
      <c r="S898" s="30"/>
      <c r="T898" s="30"/>
      <c r="U898" s="4"/>
      <c r="V898" s="24"/>
      <c r="W898" s="27"/>
      <c r="X898" s="27"/>
      <c r="Y898" s="27"/>
      <c r="Z898" s="4"/>
      <c r="AA898" s="4"/>
      <c r="AB898" s="30"/>
      <c r="AC898" s="30"/>
      <c r="AD898" s="4"/>
      <c r="AE898" s="24"/>
      <c r="AF898" s="27"/>
      <c r="AG898" s="27"/>
      <c r="AH898" s="27"/>
    </row>
    <row r="899" spans="6:34" x14ac:dyDescent="0.25">
      <c r="F899" s="4"/>
      <c r="G899" s="30"/>
      <c r="H899" s="30"/>
      <c r="I899" s="30"/>
      <c r="J899" s="27"/>
      <c r="K899" s="24"/>
      <c r="L899" s="30"/>
      <c r="M899" s="24"/>
      <c r="N899" s="30"/>
      <c r="O899" s="27"/>
      <c r="P899" s="27"/>
      <c r="Q899" s="4"/>
      <c r="R899" s="4"/>
      <c r="S899" s="30"/>
      <c r="T899" s="30"/>
      <c r="U899" s="4"/>
      <c r="V899" s="24"/>
      <c r="W899" s="27"/>
      <c r="X899" s="27"/>
      <c r="Y899" s="27"/>
      <c r="Z899" s="4"/>
      <c r="AA899" s="4"/>
      <c r="AB899" s="30"/>
      <c r="AC899" s="30"/>
      <c r="AD899" s="4"/>
      <c r="AE899" s="24"/>
      <c r="AF899" s="27"/>
      <c r="AG899" s="27"/>
      <c r="AH899" s="27"/>
    </row>
    <row r="900" spans="6:34" x14ac:dyDescent="0.25">
      <c r="F900" s="4"/>
      <c r="G900" s="30"/>
      <c r="H900" s="30"/>
      <c r="I900" s="30"/>
      <c r="J900" s="27"/>
      <c r="K900" s="24"/>
      <c r="L900" s="30"/>
      <c r="M900" s="24"/>
      <c r="N900" s="30"/>
      <c r="O900" s="27"/>
      <c r="P900" s="27"/>
      <c r="Q900" s="4"/>
      <c r="R900" s="4"/>
      <c r="S900" s="30"/>
      <c r="T900" s="30"/>
      <c r="U900" s="4"/>
      <c r="V900" s="24"/>
      <c r="W900" s="27"/>
      <c r="X900" s="27"/>
      <c r="Y900" s="27"/>
      <c r="Z900" s="4"/>
      <c r="AA900" s="4"/>
      <c r="AB900" s="30"/>
      <c r="AC900" s="30"/>
      <c r="AD900" s="4"/>
      <c r="AE900" s="24"/>
      <c r="AF900" s="27"/>
      <c r="AG900" s="27"/>
      <c r="AH900" s="27"/>
    </row>
    <row r="901" spans="6:34" x14ac:dyDescent="0.25">
      <c r="F901" s="4"/>
      <c r="G901" s="30"/>
      <c r="H901" s="30"/>
      <c r="I901" s="30"/>
      <c r="J901" s="27"/>
      <c r="K901" s="24"/>
      <c r="L901" s="30"/>
      <c r="M901" s="24"/>
      <c r="N901" s="30"/>
      <c r="O901" s="27"/>
      <c r="P901" s="27"/>
      <c r="Q901" s="4"/>
      <c r="R901" s="4"/>
      <c r="S901" s="30"/>
      <c r="T901" s="30"/>
      <c r="U901" s="4"/>
      <c r="V901" s="24"/>
      <c r="W901" s="27"/>
      <c r="X901" s="27"/>
      <c r="Y901" s="27"/>
      <c r="Z901" s="4"/>
      <c r="AA901" s="4"/>
      <c r="AB901" s="30"/>
      <c r="AC901" s="30"/>
      <c r="AD901" s="4"/>
      <c r="AE901" s="24"/>
      <c r="AF901" s="27"/>
      <c r="AG901" s="27"/>
      <c r="AH901" s="27"/>
    </row>
    <row r="902" spans="6:34" x14ac:dyDescent="0.25">
      <c r="F902" s="4"/>
      <c r="G902" s="30"/>
      <c r="H902" s="30"/>
      <c r="I902" s="30"/>
      <c r="J902" s="27"/>
      <c r="K902" s="24"/>
      <c r="L902" s="30"/>
      <c r="M902" s="24"/>
      <c r="N902" s="30"/>
      <c r="O902" s="27"/>
      <c r="P902" s="27"/>
      <c r="Q902" s="4"/>
      <c r="R902" s="4"/>
      <c r="S902" s="30"/>
      <c r="T902" s="30"/>
      <c r="U902" s="4"/>
      <c r="V902" s="24"/>
      <c r="W902" s="27"/>
      <c r="X902" s="27"/>
      <c r="Y902" s="27"/>
      <c r="Z902" s="4"/>
      <c r="AA902" s="4"/>
      <c r="AB902" s="30"/>
      <c r="AC902" s="30"/>
      <c r="AD902" s="4"/>
      <c r="AE902" s="24"/>
      <c r="AF902" s="27"/>
      <c r="AG902" s="27"/>
      <c r="AH902" s="27"/>
    </row>
    <row r="903" spans="6:34" x14ac:dyDescent="0.25">
      <c r="F903" s="4"/>
      <c r="G903" s="30"/>
      <c r="H903" s="30"/>
      <c r="I903" s="30"/>
      <c r="J903" s="27"/>
      <c r="K903" s="24"/>
      <c r="L903" s="30"/>
      <c r="M903" s="24"/>
      <c r="N903" s="30"/>
      <c r="O903" s="27"/>
      <c r="P903" s="27"/>
      <c r="Q903" s="4"/>
      <c r="R903" s="4"/>
      <c r="S903" s="30"/>
      <c r="T903" s="30"/>
      <c r="U903" s="4"/>
      <c r="V903" s="24"/>
      <c r="W903" s="27"/>
      <c r="X903" s="27"/>
      <c r="Y903" s="27"/>
      <c r="Z903" s="4"/>
      <c r="AA903" s="4"/>
      <c r="AB903" s="30"/>
      <c r="AC903" s="30"/>
      <c r="AD903" s="4"/>
      <c r="AE903" s="24"/>
      <c r="AF903" s="27"/>
      <c r="AG903" s="27"/>
      <c r="AH903" s="27"/>
    </row>
    <row r="904" spans="6:34" x14ac:dyDescent="0.25">
      <c r="F904" s="4"/>
      <c r="G904" s="30"/>
      <c r="H904" s="30"/>
      <c r="I904" s="30"/>
      <c r="J904" s="27"/>
      <c r="K904" s="24"/>
      <c r="L904" s="30"/>
      <c r="M904" s="24"/>
      <c r="N904" s="30"/>
      <c r="O904" s="27"/>
      <c r="P904" s="27"/>
      <c r="Q904" s="4"/>
      <c r="R904" s="4"/>
      <c r="S904" s="30"/>
      <c r="T904" s="30"/>
      <c r="U904" s="4"/>
      <c r="V904" s="24"/>
      <c r="W904" s="27"/>
      <c r="X904" s="27"/>
      <c r="Y904" s="27"/>
      <c r="Z904" s="4"/>
      <c r="AA904" s="4"/>
      <c r="AB904" s="30"/>
      <c r="AC904" s="30"/>
      <c r="AD904" s="4"/>
      <c r="AE904" s="24"/>
      <c r="AF904" s="27"/>
      <c r="AG904" s="27"/>
      <c r="AH904" s="27"/>
    </row>
    <row r="905" spans="6:34" x14ac:dyDescent="0.25">
      <c r="F905" s="4"/>
      <c r="G905" s="30"/>
      <c r="H905" s="30"/>
      <c r="I905" s="30"/>
      <c r="J905" s="27"/>
      <c r="K905" s="24"/>
      <c r="L905" s="30"/>
      <c r="M905" s="24"/>
      <c r="N905" s="30"/>
      <c r="O905" s="27"/>
      <c r="P905" s="27"/>
      <c r="Q905" s="4"/>
      <c r="R905" s="4"/>
      <c r="S905" s="30"/>
      <c r="T905" s="30"/>
      <c r="U905" s="4"/>
      <c r="V905" s="24"/>
      <c r="W905" s="27"/>
      <c r="X905" s="27"/>
      <c r="Y905" s="27"/>
      <c r="Z905" s="4"/>
      <c r="AA905" s="4"/>
      <c r="AB905" s="30"/>
      <c r="AC905" s="30"/>
      <c r="AD905" s="4"/>
      <c r="AE905" s="24"/>
      <c r="AF905" s="27"/>
      <c r="AG905" s="27"/>
      <c r="AH905" s="27"/>
    </row>
    <row r="906" spans="6:34" x14ac:dyDescent="0.25">
      <c r="F906" s="4"/>
      <c r="G906" s="30"/>
      <c r="H906" s="30"/>
      <c r="I906" s="30"/>
      <c r="J906" s="27"/>
      <c r="K906" s="24"/>
      <c r="L906" s="30"/>
      <c r="M906" s="24"/>
      <c r="N906" s="30"/>
      <c r="O906" s="27"/>
      <c r="P906" s="27"/>
      <c r="Q906" s="4"/>
      <c r="R906" s="4"/>
      <c r="S906" s="30"/>
      <c r="T906" s="30"/>
      <c r="U906" s="4"/>
      <c r="V906" s="24"/>
      <c r="W906" s="27"/>
      <c r="X906" s="27"/>
      <c r="Y906" s="27"/>
      <c r="Z906" s="4"/>
      <c r="AA906" s="4"/>
      <c r="AB906" s="30"/>
      <c r="AC906" s="30"/>
      <c r="AD906" s="4"/>
      <c r="AE906" s="24"/>
      <c r="AF906" s="27"/>
      <c r="AG906" s="27"/>
      <c r="AH906" s="27"/>
    </row>
    <row r="907" spans="6:34" x14ac:dyDescent="0.25">
      <c r="F907" s="4"/>
      <c r="G907" s="30"/>
      <c r="H907" s="30"/>
      <c r="I907" s="30"/>
      <c r="J907" s="27"/>
      <c r="K907" s="24"/>
      <c r="L907" s="30"/>
      <c r="M907" s="24"/>
      <c r="N907" s="30"/>
      <c r="O907" s="27"/>
      <c r="P907" s="27"/>
      <c r="Q907" s="4"/>
      <c r="R907" s="4"/>
      <c r="S907" s="30"/>
      <c r="T907" s="30"/>
      <c r="U907" s="4"/>
      <c r="V907" s="24"/>
      <c r="W907" s="27"/>
      <c r="X907" s="27"/>
      <c r="Y907" s="27"/>
      <c r="Z907" s="4"/>
      <c r="AA907" s="4"/>
      <c r="AB907" s="30"/>
      <c r="AC907" s="30"/>
      <c r="AD907" s="4"/>
      <c r="AE907" s="24"/>
      <c r="AF907" s="27"/>
      <c r="AG907" s="27"/>
      <c r="AH907" s="27"/>
    </row>
    <row r="908" spans="6:34" x14ac:dyDescent="0.25">
      <c r="F908" s="4"/>
      <c r="G908" s="30"/>
      <c r="H908" s="30"/>
      <c r="I908" s="30"/>
      <c r="J908" s="27"/>
      <c r="K908" s="24"/>
      <c r="L908" s="30"/>
      <c r="M908" s="24"/>
      <c r="N908" s="30"/>
      <c r="O908" s="27"/>
      <c r="P908" s="27"/>
      <c r="Q908" s="4"/>
      <c r="R908" s="4"/>
      <c r="S908" s="30"/>
      <c r="T908" s="30"/>
      <c r="U908" s="4"/>
      <c r="V908" s="24"/>
      <c r="W908" s="27"/>
      <c r="X908" s="27"/>
      <c r="Y908" s="27"/>
      <c r="Z908" s="4"/>
      <c r="AA908" s="4"/>
      <c r="AB908" s="30"/>
      <c r="AC908" s="30"/>
      <c r="AD908" s="4"/>
      <c r="AE908" s="24"/>
      <c r="AF908" s="27"/>
      <c r="AG908" s="27"/>
      <c r="AH908" s="27"/>
    </row>
    <row r="909" spans="6:34" x14ac:dyDescent="0.25">
      <c r="F909" s="4"/>
      <c r="G909" s="30"/>
      <c r="H909" s="30"/>
      <c r="I909" s="30"/>
      <c r="J909" s="27"/>
      <c r="K909" s="24"/>
      <c r="L909" s="30"/>
      <c r="M909" s="24"/>
      <c r="N909" s="30"/>
      <c r="O909" s="27"/>
      <c r="P909" s="27"/>
      <c r="Q909" s="4"/>
      <c r="R909" s="4"/>
      <c r="S909" s="30"/>
      <c r="T909" s="30"/>
      <c r="U909" s="4"/>
      <c r="V909" s="24"/>
      <c r="W909" s="27"/>
      <c r="X909" s="27"/>
      <c r="Y909" s="27"/>
      <c r="Z909" s="4"/>
      <c r="AA909" s="4"/>
      <c r="AB909" s="30"/>
      <c r="AC909" s="30"/>
      <c r="AD909" s="4"/>
      <c r="AE909" s="24"/>
      <c r="AF909" s="27"/>
      <c r="AG909" s="27"/>
      <c r="AH909" s="27"/>
    </row>
    <row r="910" spans="6:34" x14ac:dyDescent="0.25">
      <c r="F910" s="4"/>
      <c r="G910" s="30"/>
      <c r="H910" s="30"/>
      <c r="I910" s="30"/>
      <c r="J910" s="27"/>
      <c r="K910" s="24"/>
      <c r="L910" s="30"/>
      <c r="M910" s="24"/>
      <c r="N910" s="30"/>
      <c r="O910" s="27"/>
      <c r="P910" s="27"/>
      <c r="Q910" s="4"/>
      <c r="R910" s="4"/>
      <c r="S910" s="30"/>
      <c r="T910" s="30"/>
      <c r="U910" s="4"/>
      <c r="V910" s="24"/>
      <c r="W910" s="27"/>
      <c r="X910" s="27"/>
      <c r="Y910" s="27"/>
      <c r="Z910" s="4"/>
      <c r="AA910" s="4"/>
      <c r="AB910" s="30"/>
      <c r="AC910" s="30"/>
      <c r="AD910" s="4"/>
      <c r="AE910" s="24"/>
      <c r="AF910" s="27"/>
      <c r="AG910" s="27"/>
      <c r="AH910" s="27"/>
    </row>
    <row r="911" spans="6:34" x14ac:dyDescent="0.25">
      <c r="F911" s="4"/>
      <c r="G911" s="30"/>
      <c r="H911" s="30"/>
      <c r="I911" s="30"/>
      <c r="J911" s="27"/>
      <c r="K911" s="24"/>
      <c r="L911" s="30"/>
      <c r="M911" s="24"/>
      <c r="N911" s="30"/>
      <c r="O911" s="27"/>
      <c r="P911" s="27"/>
      <c r="Q911" s="4"/>
      <c r="R911" s="4"/>
      <c r="S911" s="30"/>
      <c r="T911" s="30"/>
      <c r="U911" s="4"/>
      <c r="V911" s="24"/>
      <c r="W911" s="27"/>
      <c r="X911" s="27"/>
      <c r="Y911" s="27"/>
      <c r="Z911" s="4"/>
      <c r="AA911" s="4"/>
      <c r="AB911" s="30"/>
      <c r="AC911" s="30"/>
      <c r="AD911" s="4"/>
      <c r="AE911" s="24"/>
      <c r="AF911" s="27"/>
      <c r="AG911" s="27"/>
      <c r="AH911" s="27"/>
    </row>
    <row r="912" spans="6:34" x14ac:dyDescent="0.25">
      <c r="F912" s="4"/>
      <c r="G912" s="30"/>
      <c r="H912" s="30"/>
      <c r="I912" s="30"/>
      <c r="J912" s="27"/>
      <c r="K912" s="24"/>
      <c r="L912" s="30"/>
      <c r="M912" s="24"/>
      <c r="N912" s="30"/>
      <c r="O912" s="27"/>
      <c r="P912" s="27"/>
      <c r="Q912" s="4"/>
      <c r="R912" s="4"/>
      <c r="S912" s="30"/>
      <c r="T912" s="30"/>
      <c r="U912" s="4"/>
      <c r="V912" s="24"/>
      <c r="W912" s="27"/>
      <c r="X912" s="27"/>
      <c r="Y912" s="27"/>
      <c r="Z912" s="4"/>
      <c r="AA912" s="4"/>
      <c r="AB912" s="30"/>
      <c r="AC912" s="30"/>
      <c r="AD912" s="4"/>
      <c r="AE912" s="24"/>
      <c r="AF912" s="27"/>
      <c r="AG912" s="27"/>
      <c r="AH912" s="27"/>
    </row>
    <row r="913" spans="6:34" x14ac:dyDescent="0.25">
      <c r="F913" s="4"/>
      <c r="G913" s="30"/>
      <c r="H913" s="30"/>
      <c r="I913" s="30"/>
      <c r="J913" s="27"/>
      <c r="K913" s="24"/>
      <c r="L913" s="30"/>
      <c r="M913" s="24"/>
      <c r="N913" s="30"/>
      <c r="O913" s="27"/>
      <c r="P913" s="27"/>
      <c r="Q913" s="4"/>
      <c r="R913" s="4"/>
      <c r="S913" s="30"/>
      <c r="T913" s="30"/>
      <c r="U913" s="4"/>
      <c r="V913" s="24"/>
      <c r="W913" s="27"/>
      <c r="X913" s="27"/>
      <c r="Y913" s="27"/>
      <c r="Z913" s="4"/>
      <c r="AA913" s="4"/>
      <c r="AB913" s="30"/>
      <c r="AC913" s="30"/>
      <c r="AD913" s="4"/>
      <c r="AE913" s="24"/>
      <c r="AF913" s="27"/>
      <c r="AG913" s="27"/>
      <c r="AH913" s="27"/>
    </row>
    <row r="914" spans="6:34" x14ac:dyDescent="0.25">
      <c r="F914" s="4"/>
      <c r="G914" s="30"/>
      <c r="H914" s="30"/>
      <c r="I914" s="30"/>
      <c r="J914" s="27"/>
      <c r="K914" s="24"/>
      <c r="L914" s="30"/>
      <c r="M914" s="24"/>
      <c r="N914" s="30"/>
      <c r="O914" s="27"/>
      <c r="P914" s="27"/>
      <c r="Q914" s="4"/>
      <c r="R914" s="4"/>
      <c r="S914" s="30"/>
      <c r="T914" s="30"/>
      <c r="U914" s="4"/>
      <c r="V914" s="24"/>
      <c r="W914" s="27"/>
      <c r="X914" s="27"/>
      <c r="Y914" s="27"/>
      <c r="Z914" s="4"/>
      <c r="AA914" s="4"/>
      <c r="AB914" s="30"/>
      <c r="AC914" s="30"/>
      <c r="AD914" s="4"/>
      <c r="AE914" s="24"/>
      <c r="AF914" s="27"/>
      <c r="AG914" s="27"/>
      <c r="AH914" s="27"/>
    </row>
    <row r="915" spans="6:34" x14ac:dyDescent="0.25">
      <c r="F915" s="4"/>
      <c r="G915" s="30"/>
      <c r="H915" s="30"/>
      <c r="I915" s="30"/>
      <c r="J915" s="27"/>
      <c r="K915" s="24"/>
      <c r="L915" s="30"/>
      <c r="M915" s="24"/>
      <c r="N915" s="30"/>
      <c r="O915" s="27"/>
      <c r="P915" s="27"/>
      <c r="Q915" s="4"/>
      <c r="R915" s="4"/>
      <c r="S915" s="30"/>
      <c r="T915" s="30"/>
      <c r="U915" s="4"/>
      <c r="V915" s="24"/>
      <c r="W915" s="27"/>
      <c r="X915" s="27"/>
      <c r="Y915" s="27"/>
      <c r="Z915" s="4"/>
      <c r="AA915" s="4"/>
      <c r="AB915" s="30"/>
      <c r="AC915" s="30"/>
      <c r="AD915" s="4"/>
      <c r="AE915" s="24"/>
      <c r="AF915" s="27"/>
      <c r="AG915" s="27"/>
      <c r="AH915" s="27"/>
    </row>
    <row r="916" spans="6:34" x14ac:dyDescent="0.25">
      <c r="F916" s="4"/>
      <c r="G916" s="30"/>
      <c r="H916" s="30"/>
      <c r="I916" s="30"/>
      <c r="J916" s="27"/>
      <c r="K916" s="24"/>
      <c r="L916" s="30"/>
      <c r="M916" s="24"/>
      <c r="N916" s="30"/>
      <c r="O916" s="27"/>
      <c r="P916" s="27"/>
      <c r="Q916" s="4"/>
      <c r="R916" s="4"/>
      <c r="S916" s="30"/>
      <c r="T916" s="30"/>
      <c r="U916" s="4"/>
      <c r="V916" s="24"/>
      <c r="W916" s="27"/>
      <c r="X916" s="27"/>
      <c r="Y916" s="27"/>
      <c r="Z916" s="4"/>
      <c r="AA916" s="4"/>
      <c r="AB916" s="30"/>
      <c r="AC916" s="30"/>
      <c r="AD916" s="4"/>
      <c r="AE916" s="24"/>
      <c r="AF916" s="27"/>
      <c r="AG916" s="27"/>
      <c r="AH916" s="27"/>
    </row>
    <row r="917" spans="6:34" x14ac:dyDescent="0.25">
      <c r="F917" s="4"/>
      <c r="G917" s="30"/>
      <c r="H917" s="30"/>
      <c r="I917" s="30"/>
      <c r="J917" s="27"/>
      <c r="K917" s="24"/>
      <c r="L917" s="30"/>
      <c r="M917" s="24"/>
      <c r="N917" s="30"/>
      <c r="O917" s="27"/>
      <c r="P917" s="27"/>
      <c r="Q917" s="4"/>
      <c r="R917" s="4"/>
      <c r="S917" s="30"/>
      <c r="T917" s="30"/>
      <c r="U917" s="4"/>
      <c r="V917" s="24"/>
      <c r="W917" s="27"/>
      <c r="X917" s="27"/>
      <c r="Y917" s="27"/>
      <c r="Z917" s="4"/>
      <c r="AA917" s="4"/>
      <c r="AB917" s="30"/>
      <c r="AC917" s="30"/>
      <c r="AD917" s="4"/>
      <c r="AE917" s="24"/>
      <c r="AF917" s="27"/>
      <c r="AG917" s="27"/>
      <c r="AH917" s="27"/>
    </row>
    <row r="918" spans="6:34" x14ac:dyDescent="0.25">
      <c r="F918" s="4"/>
      <c r="G918" s="30"/>
      <c r="H918" s="30"/>
      <c r="I918" s="30"/>
      <c r="J918" s="27"/>
      <c r="K918" s="24"/>
      <c r="L918" s="30"/>
      <c r="M918" s="24"/>
      <c r="N918" s="30"/>
      <c r="O918" s="27"/>
      <c r="P918" s="27"/>
      <c r="Q918" s="4"/>
      <c r="R918" s="4"/>
      <c r="S918" s="30"/>
      <c r="T918" s="30"/>
      <c r="U918" s="4"/>
      <c r="V918" s="24"/>
      <c r="W918" s="27"/>
      <c r="X918" s="27"/>
      <c r="Y918" s="27"/>
      <c r="Z918" s="4"/>
      <c r="AA918" s="4"/>
      <c r="AB918" s="30"/>
      <c r="AC918" s="30"/>
      <c r="AD918" s="4"/>
      <c r="AE918" s="24"/>
      <c r="AF918" s="27"/>
      <c r="AG918" s="27"/>
      <c r="AH918" s="27"/>
    </row>
    <row r="919" spans="6:34" x14ac:dyDescent="0.25">
      <c r="F919" s="4"/>
      <c r="G919" s="30"/>
      <c r="H919" s="30"/>
      <c r="I919" s="30"/>
      <c r="J919" s="27"/>
      <c r="K919" s="24"/>
      <c r="L919" s="30"/>
      <c r="M919" s="24"/>
      <c r="N919" s="30"/>
      <c r="O919" s="27"/>
      <c r="P919" s="27"/>
      <c r="Q919" s="4"/>
      <c r="R919" s="4"/>
      <c r="S919" s="30"/>
      <c r="T919" s="30"/>
      <c r="U919" s="4"/>
      <c r="V919" s="24"/>
      <c r="W919" s="27"/>
      <c r="X919" s="27"/>
      <c r="Y919" s="27"/>
      <c r="Z919" s="4"/>
      <c r="AA919" s="4"/>
      <c r="AB919" s="30"/>
      <c r="AC919" s="30"/>
      <c r="AD919" s="4"/>
      <c r="AE919" s="24"/>
      <c r="AF919" s="27"/>
      <c r="AG919" s="27"/>
      <c r="AH919" s="27"/>
    </row>
    <row r="920" spans="6:34" x14ac:dyDescent="0.25">
      <c r="F920" s="4"/>
      <c r="G920" s="30"/>
      <c r="H920" s="30"/>
      <c r="I920" s="30"/>
      <c r="J920" s="27"/>
      <c r="K920" s="24"/>
      <c r="L920" s="30"/>
      <c r="M920" s="24"/>
      <c r="N920" s="30"/>
      <c r="O920" s="27"/>
      <c r="P920" s="27"/>
      <c r="Q920" s="4"/>
      <c r="R920" s="4"/>
      <c r="S920" s="30"/>
      <c r="T920" s="30"/>
      <c r="U920" s="4"/>
      <c r="V920" s="24"/>
      <c r="W920" s="27"/>
      <c r="X920" s="27"/>
      <c r="Y920" s="27"/>
      <c r="Z920" s="4"/>
      <c r="AA920" s="4"/>
      <c r="AB920" s="30"/>
      <c r="AC920" s="30"/>
      <c r="AD920" s="4"/>
      <c r="AE920" s="24"/>
      <c r="AF920" s="27"/>
      <c r="AG920" s="27"/>
      <c r="AH920" s="27"/>
    </row>
    <row r="921" spans="6:34" x14ac:dyDescent="0.25">
      <c r="F921" s="4"/>
      <c r="G921" s="30"/>
      <c r="H921" s="30"/>
      <c r="I921" s="30"/>
      <c r="J921" s="27"/>
      <c r="K921" s="24"/>
      <c r="L921" s="30"/>
      <c r="M921" s="24"/>
      <c r="N921" s="30"/>
      <c r="O921" s="27"/>
      <c r="P921" s="27"/>
      <c r="Q921" s="4"/>
      <c r="R921" s="4"/>
      <c r="S921" s="30"/>
      <c r="T921" s="30"/>
      <c r="U921" s="4"/>
      <c r="V921" s="24"/>
      <c r="W921" s="27"/>
      <c r="X921" s="27"/>
      <c r="Y921" s="27"/>
      <c r="Z921" s="4"/>
      <c r="AA921" s="4"/>
      <c r="AB921" s="30"/>
      <c r="AC921" s="30"/>
      <c r="AD921" s="4"/>
      <c r="AE921" s="24"/>
      <c r="AF921" s="27"/>
      <c r="AG921" s="27"/>
      <c r="AH921" s="27"/>
    </row>
    <row r="922" spans="6:34" x14ac:dyDescent="0.25">
      <c r="F922" s="4"/>
      <c r="G922" s="30"/>
      <c r="H922" s="30"/>
      <c r="I922" s="30"/>
      <c r="J922" s="27"/>
      <c r="K922" s="24"/>
      <c r="L922" s="30"/>
      <c r="M922" s="24"/>
      <c r="N922" s="30"/>
      <c r="O922" s="27"/>
      <c r="P922" s="27"/>
      <c r="Q922" s="4"/>
      <c r="R922" s="4"/>
      <c r="S922" s="30"/>
      <c r="T922" s="30"/>
      <c r="U922" s="4"/>
      <c r="V922" s="24"/>
      <c r="W922" s="27"/>
      <c r="X922" s="27"/>
      <c r="Y922" s="27"/>
      <c r="Z922" s="4"/>
      <c r="AA922" s="4"/>
      <c r="AB922" s="30"/>
      <c r="AC922" s="30"/>
      <c r="AD922" s="4"/>
      <c r="AE922" s="24"/>
      <c r="AF922" s="27"/>
      <c r="AG922" s="27"/>
      <c r="AH922" s="27"/>
    </row>
    <row r="923" spans="6:34" x14ac:dyDescent="0.25">
      <c r="F923" s="4"/>
      <c r="G923" s="30"/>
      <c r="H923" s="30"/>
      <c r="I923" s="30"/>
      <c r="J923" s="27"/>
      <c r="K923" s="24"/>
      <c r="L923" s="30"/>
      <c r="M923" s="24"/>
      <c r="N923" s="30"/>
      <c r="O923" s="27"/>
      <c r="P923" s="27"/>
      <c r="Q923" s="4"/>
      <c r="R923" s="4"/>
      <c r="S923" s="30"/>
      <c r="T923" s="30"/>
      <c r="U923" s="4"/>
      <c r="V923" s="24"/>
      <c r="W923" s="27"/>
      <c r="X923" s="27"/>
      <c r="Y923" s="27"/>
      <c r="Z923" s="4"/>
      <c r="AA923" s="4"/>
      <c r="AB923" s="30"/>
      <c r="AC923" s="30"/>
      <c r="AD923" s="4"/>
      <c r="AE923" s="24"/>
      <c r="AF923" s="27"/>
      <c r="AG923" s="27"/>
      <c r="AH923" s="27"/>
    </row>
    <row r="924" spans="6:34" x14ac:dyDescent="0.25">
      <c r="F924" s="4"/>
      <c r="G924" s="30"/>
      <c r="H924" s="30"/>
      <c r="I924" s="30"/>
      <c r="J924" s="27"/>
      <c r="K924" s="24"/>
      <c r="L924" s="30"/>
      <c r="M924" s="24"/>
      <c r="N924" s="30"/>
      <c r="O924" s="27"/>
      <c r="P924" s="27"/>
      <c r="Q924" s="4"/>
      <c r="R924" s="4"/>
      <c r="S924" s="30"/>
      <c r="T924" s="30"/>
      <c r="U924" s="4"/>
      <c r="V924" s="24"/>
      <c r="W924" s="27"/>
      <c r="X924" s="27"/>
      <c r="Y924" s="27"/>
      <c r="Z924" s="4"/>
      <c r="AA924" s="4"/>
      <c r="AB924" s="30"/>
      <c r="AC924" s="30"/>
      <c r="AD924" s="4"/>
      <c r="AE924" s="24"/>
      <c r="AF924" s="27"/>
      <c r="AG924" s="27"/>
      <c r="AH924" s="27"/>
    </row>
    <row r="925" spans="6:34" x14ac:dyDescent="0.25">
      <c r="F925" s="4"/>
      <c r="G925" s="30"/>
      <c r="H925" s="30"/>
      <c r="I925" s="30"/>
      <c r="J925" s="27"/>
      <c r="K925" s="24"/>
      <c r="L925" s="30"/>
      <c r="M925" s="24"/>
      <c r="N925" s="30"/>
      <c r="O925" s="27"/>
      <c r="P925" s="27"/>
      <c r="Q925" s="4"/>
      <c r="R925" s="4"/>
      <c r="S925" s="30"/>
      <c r="T925" s="30"/>
      <c r="U925" s="4"/>
      <c r="V925" s="24"/>
      <c r="W925" s="27"/>
      <c r="X925" s="27"/>
      <c r="Y925" s="27"/>
      <c r="Z925" s="4"/>
      <c r="AA925" s="4"/>
      <c r="AB925" s="30"/>
      <c r="AC925" s="30"/>
      <c r="AD925" s="4"/>
      <c r="AE925" s="24"/>
      <c r="AF925" s="27"/>
      <c r="AG925" s="27"/>
      <c r="AH925" s="27"/>
    </row>
    <row r="926" spans="6:34" x14ac:dyDescent="0.25">
      <c r="F926" s="4"/>
      <c r="G926" s="30"/>
      <c r="H926" s="30"/>
      <c r="I926" s="30"/>
      <c r="J926" s="27"/>
      <c r="K926" s="24"/>
      <c r="L926" s="30"/>
      <c r="M926" s="24"/>
      <c r="N926" s="30"/>
      <c r="O926" s="27"/>
      <c r="P926" s="27"/>
      <c r="Q926" s="4"/>
      <c r="R926" s="4"/>
      <c r="S926" s="30"/>
      <c r="T926" s="30"/>
      <c r="U926" s="4"/>
      <c r="V926" s="24"/>
      <c r="W926" s="27"/>
      <c r="X926" s="27"/>
      <c r="Y926" s="27"/>
      <c r="Z926" s="4"/>
      <c r="AA926" s="4"/>
      <c r="AB926" s="30"/>
      <c r="AC926" s="30"/>
      <c r="AD926" s="4"/>
      <c r="AE926" s="24"/>
      <c r="AF926" s="27"/>
      <c r="AG926" s="27"/>
      <c r="AH926" s="27"/>
    </row>
    <row r="927" spans="6:34" x14ac:dyDescent="0.25">
      <c r="F927" s="4"/>
      <c r="G927" s="30"/>
      <c r="H927" s="30"/>
      <c r="I927" s="30"/>
      <c r="J927" s="27"/>
      <c r="K927" s="24"/>
      <c r="L927" s="30"/>
      <c r="M927" s="24"/>
      <c r="N927" s="30"/>
      <c r="O927" s="27"/>
      <c r="P927" s="27"/>
      <c r="Q927" s="4"/>
      <c r="R927" s="4"/>
      <c r="S927" s="30"/>
      <c r="T927" s="30"/>
      <c r="U927" s="4"/>
      <c r="V927" s="24"/>
      <c r="W927" s="27"/>
      <c r="X927" s="27"/>
      <c r="Y927" s="27"/>
      <c r="Z927" s="4"/>
      <c r="AA927" s="4"/>
      <c r="AB927" s="30"/>
      <c r="AC927" s="30"/>
      <c r="AD927" s="4"/>
      <c r="AE927" s="24"/>
      <c r="AF927" s="27"/>
      <c r="AG927" s="27"/>
      <c r="AH927" s="27"/>
    </row>
    <row r="928" spans="6:34" x14ac:dyDescent="0.25">
      <c r="F928" s="4"/>
      <c r="G928" s="30"/>
      <c r="H928" s="30"/>
      <c r="I928" s="30"/>
      <c r="J928" s="27"/>
      <c r="K928" s="24"/>
      <c r="L928" s="30"/>
      <c r="M928" s="24"/>
      <c r="N928" s="30"/>
      <c r="O928" s="27"/>
      <c r="P928" s="27"/>
      <c r="Q928" s="4"/>
      <c r="R928" s="4"/>
      <c r="S928" s="30"/>
      <c r="T928" s="30"/>
      <c r="U928" s="4"/>
      <c r="V928" s="24"/>
      <c r="W928" s="27"/>
      <c r="X928" s="27"/>
      <c r="Y928" s="27"/>
      <c r="Z928" s="4"/>
      <c r="AA928" s="4"/>
      <c r="AB928" s="30"/>
      <c r="AC928" s="30"/>
      <c r="AD928" s="4"/>
      <c r="AE928" s="24"/>
      <c r="AF928" s="27"/>
      <c r="AG928" s="27"/>
      <c r="AH928" s="27"/>
    </row>
    <row r="929" spans="6:34" x14ac:dyDescent="0.25">
      <c r="F929" s="4"/>
      <c r="G929" s="30"/>
      <c r="H929" s="30"/>
      <c r="I929" s="30"/>
      <c r="J929" s="27"/>
      <c r="K929" s="24"/>
      <c r="L929" s="30"/>
      <c r="M929" s="24"/>
      <c r="N929" s="30"/>
      <c r="O929" s="27"/>
      <c r="P929" s="27"/>
      <c r="Q929" s="4"/>
      <c r="R929" s="4"/>
      <c r="S929" s="30"/>
      <c r="T929" s="30"/>
      <c r="U929" s="4"/>
      <c r="V929" s="24"/>
      <c r="W929" s="27"/>
      <c r="X929" s="27"/>
      <c r="Y929" s="27"/>
      <c r="Z929" s="4"/>
      <c r="AA929" s="4"/>
      <c r="AB929" s="30"/>
      <c r="AC929" s="30"/>
      <c r="AD929" s="4"/>
      <c r="AE929" s="24"/>
      <c r="AF929" s="27"/>
      <c r="AG929" s="27"/>
      <c r="AH929" s="27"/>
    </row>
    <row r="930" spans="6:34" x14ac:dyDescent="0.25">
      <c r="F930" s="4"/>
      <c r="G930" s="30"/>
      <c r="H930" s="30"/>
      <c r="I930" s="30"/>
      <c r="J930" s="27"/>
      <c r="K930" s="24"/>
      <c r="L930" s="30"/>
      <c r="M930" s="24"/>
      <c r="N930" s="30"/>
      <c r="O930" s="27"/>
      <c r="P930" s="27"/>
      <c r="Q930" s="4"/>
      <c r="R930" s="4"/>
      <c r="S930" s="30"/>
      <c r="T930" s="30"/>
      <c r="U930" s="4"/>
      <c r="V930" s="24"/>
      <c r="W930" s="27"/>
      <c r="X930" s="27"/>
      <c r="Y930" s="27"/>
      <c r="Z930" s="4"/>
      <c r="AA930" s="4"/>
      <c r="AB930" s="30"/>
      <c r="AC930" s="30"/>
      <c r="AD930" s="4"/>
      <c r="AE930" s="24"/>
      <c r="AF930" s="27"/>
      <c r="AG930" s="27"/>
      <c r="AH930" s="27"/>
    </row>
    <row r="931" spans="6:34" x14ac:dyDescent="0.25">
      <c r="F931" s="4"/>
      <c r="G931" s="30"/>
      <c r="H931" s="30"/>
      <c r="I931" s="30"/>
      <c r="J931" s="27"/>
      <c r="K931" s="24"/>
      <c r="L931" s="30"/>
      <c r="M931" s="24"/>
      <c r="N931" s="30"/>
      <c r="O931" s="27"/>
      <c r="P931" s="27"/>
      <c r="Q931" s="4"/>
      <c r="R931" s="4"/>
      <c r="S931" s="30"/>
      <c r="T931" s="30"/>
      <c r="U931" s="4"/>
      <c r="V931" s="24"/>
      <c r="W931" s="27"/>
      <c r="X931" s="27"/>
      <c r="Y931" s="27"/>
      <c r="Z931" s="4"/>
      <c r="AA931" s="4"/>
      <c r="AB931" s="30"/>
      <c r="AC931" s="30"/>
      <c r="AD931" s="4"/>
      <c r="AE931" s="24"/>
      <c r="AF931" s="27"/>
      <c r="AG931" s="27"/>
      <c r="AH931" s="27"/>
    </row>
    <row r="932" spans="6:34" x14ac:dyDescent="0.25">
      <c r="F932" s="4"/>
      <c r="G932" s="30"/>
      <c r="H932" s="30"/>
      <c r="I932" s="30"/>
      <c r="J932" s="27"/>
      <c r="K932" s="24"/>
      <c r="L932" s="30"/>
      <c r="M932" s="24"/>
      <c r="N932" s="30"/>
      <c r="O932" s="27"/>
      <c r="P932" s="27"/>
      <c r="Q932" s="4"/>
      <c r="R932" s="4"/>
      <c r="S932" s="30"/>
      <c r="T932" s="30"/>
      <c r="U932" s="4"/>
      <c r="V932" s="24"/>
      <c r="W932" s="27"/>
      <c r="X932" s="27"/>
      <c r="Y932" s="27"/>
      <c r="Z932" s="4"/>
      <c r="AA932" s="4"/>
      <c r="AB932" s="30"/>
      <c r="AC932" s="30"/>
      <c r="AD932" s="4"/>
      <c r="AE932" s="24"/>
      <c r="AF932" s="27"/>
      <c r="AG932" s="27"/>
      <c r="AH932" s="27"/>
    </row>
    <row r="933" spans="6:34" x14ac:dyDescent="0.25">
      <c r="F933" s="4"/>
      <c r="G933" s="30"/>
      <c r="H933" s="30"/>
      <c r="I933" s="30"/>
      <c r="J933" s="27"/>
      <c r="K933" s="24"/>
      <c r="L933" s="30"/>
      <c r="M933" s="24"/>
      <c r="N933" s="30"/>
      <c r="O933" s="27"/>
      <c r="P933" s="27"/>
      <c r="Q933" s="4"/>
      <c r="R933" s="4"/>
      <c r="S933" s="30"/>
      <c r="T933" s="30"/>
      <c r="U933" s="4"/>
      <c r="V933" s="24"/>
      <c r="W933" s="27"/>
      <c r="X933" s="27"/>
      <c r="Y933" s="27"/>
      <c r="Z933" s="4"/>
      <c r="AA933" s="4"/>
      <c r="AB933" s="30"/>
      <c r="AC933" s="30"/>
      <c r="AD933" s="4"/>
      <c r="AE933" s="24"/>
      <c r="AF933" s="27"/>
      <c r="AG933" s="27"/>
      <c r="AH933" s="27"/>
    </row>
    <row r="934" spans="6:34" x14ac:dyDescent="0.25">
      <c r="F934" s="4"/>
      <c r="G934" s="30"/>
      <c r="H934" s="30"/>
      <c r="I934" s="30"/>
      <c r="J934" s="27"/>
      <c r="K934" s="24"/>
      <c r="L934" s="30"/>
      <c r="M934" s="24"/>
      <c r="N934" s="30"/>
      <c r="O934" s="27"/>
      <c r="P934" s="27"/>
      <c r="Q934" s="4"/>
      <c r="R934" s="4"/>
      <c r="S934" s="30"/>
      <c r="T934" s="30"/>
      <c r="U934" s="4"/>
      <c r="V934" s="24"/>
      <c r="W934" s="27"/>
      <c r="X934" s="27"/>
      <c r="Y934" s="27"/>
      <c r="Z934" s="4"/>
      <c r="AA934" s="4"/>
      <c r="AB934" s="30"/>
      <c r="AC934" s="30"/>
      <c r="AD934" s="4"/>
      <c r="AE934" s="24"/>
      <c r="AF934" s="27"/>
      <c r="AG934" s="27"/>
      <c r="AH934" s="27"/>
    </row>
    <row r="935" spans="6:34" x14ac:dyDescent="0.25">
      <c r="F935" s="4"/>
      <c r="G935" s="30"/>
      <c r="H935" s="30"/>
      <c r="I935" s="30"/>
      <c r="J935" s="27"/>
      <c r="K935" s="24"/>
      <c r="L935" s="30"/>
      <c r="M935" s="24"/>
      <c r="N935" s="30"/>
      <c r="O935" s="27"/>
      <c r="P935" s="27"/>
      <c r="Q935" s="4"/>
      <c r="R935" s="4"/>
      <c r="S935" s="30"/>
      <c r="T935" s="30"/>
      <c r="U935" s="4"/>
      <c r="V935" s="24"/>
      <c r="W935" s="27"/>
      <c r="X935" s="27"/>
      <c r="Y935" s="27"/>
      <c r="Z935" s="4"/>
      <c r="AA935" s="4"/>
      <c r="AB935" s="30"/>
      <c r="AC935" s="30"/>
      <c r="AD935" s="4"/>
      <c r="AE935" s="24"/>
      <c r="AF935" s="27"/>
      <c r="AG935" s="27"/>
      <c r="AH935" s="27"/>
    </row>
    <row r="936" spans="6:34" x14ac:dyDescent="0.25">
      <c r="F936" s="4"/>
      <c r="G936" s="30"/>
      <c r="H936" s="30"/>
      <c r="I936" s="30"/>
      <c r="J936" s="27"/>
      <c r="K936" s="24"/>
      <c r="L936" s="30"/>
      <c r="M936" s="24"/>
      <c r="N936" s="30"/>
      <c r="O936" s="27"/>
      <c r="P936" s="27"/>
      <c r="Q936" s="4"/>
      <c r="R936" s="4"/>
      <c r="S936" s="30"/>
      <c r="T936" s="30"/>
      <c r="U936" s="4"/>
      <c r="V936" s="24"/>
      <c r="W936" s="27"/>
      <c r="X936" s="27"/>
      <c r="Y936" s="27"/>
      <c r="Z936" s="4"/>
      <c r="AA936" s="4"/>
      <c r="AB936" s="30"/>
      <c r="AC936" s="30"/>
      <c r="AD936" s="4"/>
      <c r="AE936" s="24"/>
      <c r="AF936" s="27"/>
      <c r="AG936" s="27"/>
      <c r="AH936" s="27"/>
    </row>
    <row r="937" spans="6:34" x14ac:dyDescent="0.25">
      <c r="F937" s="4"/>
      <c r="G937" s="30"/>
      <c r="H937" s="30"/>
      <c r="I937" s="30"/>
      <c r="J937" s="27"/>
      <c r="K937" s="24"/>
      <c r="L937" s="30"/>
      <c r="M937" s="24"/>
      <c r="N937" s="30"/>
      <c r="O937" s="27"/>
      <c r="P937" s="27"/>
      <c r="Q937" s="4"/>
      <c r="R937" s="4"/>
      <c r="S937" s="30"/>
      <c r="T937" s="30"/>
      <c r="U937" s="4"/>
      <c r="V937" s="24"/>
      <c r="W937" s="27"/>
      <c r="X937" s="27"/>
      <c r="Y937" s="27"/>
      <c r="Z937" s="4"/>
      <c r="AA937" s="4"/>
      <c r="AB937" s="30"/>
      <c r="AC937" s="30"/>
      <c r="AD937" s="4"/>
      <c r="AE937" s="24"/>
      <c r="AF937" s="27"/>
      <c r="AG937" s="27"/>
      <c r="AH937" s="27"/>
    </row>
    <row r="938" spans="6:34" x14ac:dyDescent="0.25">
      <c r="F938" s="4"/>
      <c r="G938" s="30"/>
      <c r="H938" s="30"/>
      <c r="I938" s="30"/>
      <c r="J938" s="27"/>
      <c r="K938" s="24"/>
      <c r="L938" s="30"/>
      <c r="M938" s="24"/>
      <c r="N938" s="30"/>
      <c r="O938" s="27"/>
      <c r="P938" s="27"/>
      <c r="Q938" s="4"/>
      <c r="R938" s="4"/>
      <c r="S938" s="30"/>
      <c r="T938" s="30"/>
      <c r="U938" s="4"/>
      <c r="V938" s="24"/>
      <c r="W938" s="27"/>
      <c r="X938" s="27"/>
      <c r="Y938" s="27"/>
      <c r="Z938" s="4"/>
      <c r="AA938" s="4"/>
      <c r="AB938" s="30"/>
      <c r="AC938" s="30"/>
      <c r="AD938" s="4"/>
      <c r="AE938" s="24"/>
      <c r="AF938" s="27"/>
      <c r="AG938" s="27"/>
      <c r="AH938" s="27"/>
    </row>
    <row r="939" spans="6:34" x14ac:dyDescent="0.25">
      <c r="F939" s="4"/>
      <c r="G939" s="30"/>
      <c r="H939" s="30"/>
      <c r="I939" s="30"/>
      <c r="J939" s="27"/>
      <c r="K939" s="24"/>
      <c r="L939" s="30"/>
      <c r="M939" s="24"/>
      <c r="N939" s="30"/>
      <c r="O939" s="27"/>
      <c r="P939" s="27"/>
      <c r="Q939" s="4"/>
      <c r="R939" s="4"/>
      <c r="S939" s="30"/>
      <c r="T939" s="30"/>
      <c r="U939" s="4"/>
      <c r="V939" s="24"/>
      <c r="W939" s="27"/>
      <c r="X939" s="27"/>
      <c r="Y939" s="27"/>
      <c r="Z939" s="4"/>
      <c r="AA939" s="4"/>
      <c r="AB939" s="30"/>
      <c r="AC939" s="30"/>
      <c r="AD939" s="4"/>
      <c r="AE939" s="24"/>
      <c r="AF939" s="27"/>
      <c r="AG939" s="27"/>
      <c r="AH939" s="27"/>
    </row>
    <row r="940" spans="6:34" x14ac:dyDescent="0.25">
      <c r="F940" s="4"/>
      <c r="G940" s="30"/>
      <c r="H940" s="30"/>
      <c r="I940" s="30"/>
      <c r="J940" s="27"/>
      <c r="K940" s="24"/>
      <c r="L940" s="30"/>
      <c r="M940" s="24"/>
      <c r="N940" s="30"/>
      <c r="O940" s="27"/>
      <c r="P940" s="27"/>
      <c r="Q940" s="4"/>
      <c r="R940" s="4"/>
      <c r="S940" s="30"/>
      <c r="T940" s="30"/>
      <c r="U940" s="4"/>
      <c r="V940" s="24"/>
      <c r="W940" s="27"/>
      <c r="X940" s="27"/>
      <c r="Y940" s="27"/>
      <c r="Z940" s="4"/>
      <c r="AA940" s="4"/>
      <c r="AB940" s="30"/>
      <c r="AC940" s="30"/>
      <c r="AD940" s="4"/>
      <c r="AE940" s="24"/>
      <c r="AF940" s="27"/>
      <c r="AG940" s="27"/>
      <c r="AH940" s="27"/>
    </row>
    <row r="941" spans="6:34" x14ac:dyDescent="0.25">
      <c r="F941" s="4"/>
      <c r="G941" s="30"/>
      <c r="H941" s="30"/>
      <c r="I941" s="30"/>
      <c r="J941" s="27"/>
      <c r="K941" s="24"/>
      <c r="L941" s="30"/>
      <c r="M941" s="24"/>
      <c r="N941" s="30"/>
      <c r="O941" s="27"/>
      <c r="P941" s="27"/>
      <c r="Q941" s="4"/>
      <c r="R941" s="4"/>
      <c r="S941" s="30"/>
      <c r="T941" s="30"/>
      <c r="U941" s="4"/>
      <c r="V941" s="24"/>
      <c r="W941" s="27"/>
      <c r="X941" s="27"/>
      <c r="Y941" s="27"/>
      <c r="Z941" s="4"/>
      <c r="AA941" s="4"/>
      <c r="AB941" s="30"/>
      <c r="AC941" s="30"/>
      <c r="AD941" s="4"/>
      <c r="AE941" s="24"/>
      <c r="AF941" s="27"/>
      <c r="AG941" s="27"/>
      <c r="AH941" s="27"/>
    </row>
    <row r="942" spans="6:34" x14ac:dyDescent="0.25">
      <c r="F942" s="4"/>
      <c r="G942" s="30"/>
      <c r="H942" s="30"/>
      <c r="I942" s="30"/>
      <c r="J942" s="27"/>
      <c r="K942" s="24"/>
      <c r="L942" s="30"/>
      <c r="M942" s="24"/>
      <c r="N942" s="30"/>
      <c r="O942" s="27"/>
      <c r="P942" s="27"/>
      <c r="Q942" s="4"/>
      <c r="R942" s="4"/>
      <c r="S942" s="30"/>
      <c r="T942" s="30"/>
      <c r="U942" s="4"/>
      <c r="V942" s="24"/>
      <c r="W942" s="27"/>
      <c r="X942" s="27"/>
      <c r="Y942" s="27"/>
      <c r="Z942" s="4"/>
      <c r="AA942" s="4"/>
      <c r="AB942" s="30"/>
      <c r="AC942" s="30"/>
      <c r="AD942" s="4"/>
      <c r="AE942" s="24"/>
      <c r="AF942" s="27"/>
      <c r="AG942" s="27"/>
      <c r="AH942" s="27"/>
    </row>
    <row r="943" spans="6:34" x14ac:dyDescent="0.25">
      <c r="F943" s="4"/>
      <c r="G943" s="30"/>
      <c r="H943" s="30"/>
      <c r="I943" s="30"/>
      <c r="J943" s="27"/>
      <c r="K943" s="24"/>
      <c r="L943" s="30"/>
      <c r="M943" s="24"/>
      <c r="N943" s="30"/>
      <c r="O943" s="27"/>
      <c r="P943" s="27"/>
      <c r="Q943" s="4"/>
      <c r="R943" s="4"/>
      <c r="S943" s="30"/>
      <c r="T943" s="30"/>
      <c r="U943" s="4"/>
      <c r="V943" s="24"/>
      <c r="W943" s="27"/>
      <c r="X943" s="27"/>
      <c r="Y943" s="27"/>
      <c r="Z943" s="4"/>
      <c r="AA943" s="4"/>
      <c r="AB943" s="30"/>
      <c r="AC943" s="30"/>
      <c r="AD943" s="4"/>
      <c r="AE943" s="24"/>
      <c r="AF943" s="27"/>
      <c r="AG943" s="27"/>
      <c r="AH943" s="27"/>
    </row>
    <row r="944" spans="6:34" x14ac:dyDescent="0.25">
      <c r="F944" s="4"/>
      <c r="G944" s="30"/>
      <c r="H944" s="30"/>
      <c r="I944" s="30"/>
      <c r="J944" s="27"/>
      <c r="K944" s="24"/>
      <c r="L944" s="30"/>
      <c r="M944" s="24"/>
      <c r="N944" s="30"/>
      <c r="O944" s="27"/>
      <c r="P944" s="27"/>
      <c r="Q944" s="4"/>
      <c r="R944" s="4"/>
      <c r="S944" s="30"/>
      <c r="T944" s="30"/>
      <c r="U944" s="4"/>
      <c r="V944" s="24"/>
      <c r="W944" s="27"/>
      <c r="X944" s="27"/>
      <c r="Y944" s="27"/>
      <c r="Z944" s="4"/>
      <c r="AA944" s="4"/>
      <c r="AB944" s="30"/>
      <c r="AC944" s="30"/>
      <c r="AD944" s="4"/>
      <c r="AE944" s="24"/>
      <c r="AF944" s="27"/>
      <c r="AG944" s="27"/>
      <c r="AH944" s="27"/>
    </row>
    <row r="945" spans="6:34" x14ac:dyDescent="0.25">
      <c r="F945" s="4"/>
      <c r="G945" s="30"/>
      <c r="H945" s="30"/>
      <c r="I945" s="30"/>
      <c r="J945" s="27"/>
      <c r="K945" s="24"/>
      <c r="L945" s="30"/>
      <c r="M945" s="24"/>
      <c r="N945" s="30"/>
      <c r="O945" s="27"/>
      <c r="P945" s="27"/>
      <c r="Q945" s="4"/>
      <c r="R945" s="4"/>
      <c r="S945" s="30"/>
      <c r="T945" s="30"/>
      <c r="U945" s="4"/>
      <c r="V945" s="24"/>
      <c r="W945" s="27"/>
      <c r="X945" s="27"/>
      <c r="Y945" s="27"/>
      <c r="Z945" s="4"/>
      <c r="AA945" s="4"/>
      <c r="AB945" s="30"/>
      <c r="AC945" s="30"/>
      <c r="AD945" s="4"/>
      <c r="AE945" s="24"/>
      <c r="AF945" s="27"/>
      <c r="AG945" s="27"/>
      <c r="AH945" s="27"/>
    </row>
    <row r="946" spans="6:34" x14ac:dyDescent="0.25">
      <c r="F946" s="4"/>
      <c r="G946" s="30"/>
      <c r="H946" s="30"/>
      <c r="I946" s="30"/>
      <c r="J946" s="27"/>
      <c r="K946" s="24"/>
      <c r="L946" s="30"/>
      <c r="M946" s="24"/>
      <c r="N946" s="30"/>
      <c r="O946" s="27"/>
      <c r="P946" s="27"/>
      <c r="Q946" s="4"/>
      <c r="R946" s="4"/>
      <c r="S946" s="30"/>
      <c r="T946" s="30"/>
      <c r="U946" s="4"/>
      <c r="V946" s="24"/>
      <c r="W946" s="27"/>
      <c r="X946" s="27"/>
      <c r="Y946" s="27"/>
      <c r="Z946" s="4"/>
      <c r="AA946" s="4"/>
      <c r="AB946" s="30"/>
      <c r="AC946" s="30"/>
      <c r="AD946" s="4"/>
      <c r="AE946" s="24"/>
      <c r="AF946" s="27"/>
      <c r="AG946" s="27"/>
      <c r="AH946" s="27"/>
    </row>
    <row r="947" spans="6:34" x14ac:dyDescent="0.25">
      <c r="F947" s="4"/>
      <c r="G947" s="30"/>
      <c r="H947" s="30"/>
      <c r="I947" s="30"/>
      <c r="J947" s="27"/>
      <c r="K947" s="24"/>
      <c r="L947" s="30"/>
      <c r="M947" s="24"/>
      <c r="N947" s="30"/>
      <c r="O947" s="27"/>
      <c r="P947" s="27"/>
      <c r="Q947" s="4"/>
      <c r="R947" s="4"/>
      <c r="S947" s="30"/>
      <c r="T947" s="30"/>
      <c r="U947" s="4"/>
      <c r="V947" s="24"/>
      <c r="W947" s="27"/>
      <c r="X947" s="27"/>
      <c r="Y947" s="27"/>
      <c r="Z947" s="4"/>
      <c r="AA947" s="4"/>
      <c r="AB947" s="30"/>
      <c r="AC947" s="30"/>
      <c r="AD947" s="4"/>
      <c r="AE947" s="24"/>
      <c r="AF947" s="27"/>
      <c r="AG947" s="27"/>
      <c r="AH947" s="27"/>
    </row>
    <row r="948" spans="6:34" x14ac:dyDescent="0.25">
      <c r="F948" s="4"/>
      <c r="G948" s="30"/>
      <c r="H948" s="30"/>
      <c r="I948" s="30"/>
      <c r="J948" s="27"/>
      <c r="K948" s="24"/>
      <c r="L948" s="30"/>
      <c r="M948" s="24"/>
      <c r="N948" s="30"/>
      <c r="O948" s="27"/>
      <c r="P948" s="27"/>
      <c r="Q948" s="4"/>
      <c r="R948" s="4"/>
      <c r="S948" s="30"/>
      <c r="T948" s="30"/>
      <c r="U948" s="4"/>
      <c r="V948" s="24"/>
      <c r="W948" s="27"/>
      <c r="X948" s="27"/>
      <c r="Y948" s="27"/>
      <c r="Z948" s="4"/>
      <c r="AA948" s="4"/>
      <c r="AB948" s="30"/>
      <c r="AC948" s="30"/>
      <c r="AD948" s="4"/>
      <c r="AE948" s="24"/>
      <c r="AF948" s="27"/>
      <c r="AG948" s="27"/>
      <c r="AH948" s="27"/>
    </row>
    <row r="949" spans="6:34" x14ac:dyDescent="0.25">
      <c r="F949" s="4"/>
      <c r="G949" s="30"/>
      <c r="H949" s="30"/>
      <c r="I949" s="30"/>
      <c r="J949" s="27"/>
      <c r="K949" s="24"/>
      <c r="L949" s="30"/>
      <c r="M949" s="24"/>
      <c r="N949" s="30"/>
      <c r="O949" s="27"/>
      <c r="P949" s="27"/>
      <c r="Q949" s="4"/>
      <c r="R949" s="4"/>
      <c r="S949" s="30"/>
      <c r="T949" s="30"/>
      <c r="U949" s="4"/>
      <c r="V949" s="24"/>
      <c r="W949" s="27"/>
      <c r="X949" s="27"/>
      <c r="Y949" s="27"/>
      <c r="Z949" s="4"/>
      <c r="AA949" s="4"/>
      <c r="AB949" s="30"/>
      <c r="AC949" s="30"/>
      <c r="AD949" s="4"/>
      <c r="AE949" s="24"/>
      <c r="AF949" s="27"/>
      <c r="AG949" s="27"/>
      <c r="AH949" s="27"/>
    </row>
    <row r="950" spans="6:34" x14ac:dyDescent="0.25">
      <c r="F950" s="4"/>
      <c r="G950" s="30"/>
      <c r="H950" s="30"/>
      <c r="I950" s="30"/>
      <c r="J950" s="27"/>
      <c r="K950" s="24"/>
      <c r="L950" s="30"/>
      <c r="M950" s="24"/>
      <c r="N950" s="30"/>
      <c r="O950" s="27"/>
      <c r="P950" s="27"/>
      <c r="Q950" s="4"/>
      <c r="R950" s="4"/>
      <c r="S950" s="30"/>
      <c r="T950" s="30"/>
      <c r="U950" s="4"/>
      <c r="V950" s="24"/>
      <c r="W950" s="27"/>
      <c r="X950" s="27"/>
      <c r="Y950" s="27"/>
      <c r="Z950" s="4"/>
      <c r="AA950" s="4"/>
      <c r="AB950" s="30"/>
      <c r="AC950" s="30"/>
      <c r="AD950" s="4"/>
      <c r="AE950" s="24"/>
      <c r="AF950" s="27"/>
      <c r="AG950" s="27"/>
      <c r="AH950" s="27"/>
    </row>
    <row r="951" spans="6:34" x14ac:dyDescent="0.25">
      <c r="F951" s="4"/>
      <c r="G951" s="30"/>
      <c r="H951" s="30"/>
      <c r="I951" s="30"/>
      <c r="J951" s="27"/>
      <c r="K951" s="24"/>
      <c r="L951" s="30"/>
      <c r="M951" s="24"/>
      <c r="N951" s="30"/>
      <c r="O951" s="27"/>
      <c r="P951" s="27"/>
      <c r="Q951" s="4"/>
      <c r="R951" s="4"/>
      <c r="S951" s="30"/>
      <c r="T951" s="30"/>
      <c r="U951" s="4"/>
      <c r="V951" s="24"/>
      <c r="W951" s="27"/>
      <c r="X951" s="27"/>
      <c r="Y951" s="27"/>
      <c r="Z951" s="4"/>
      <c r="AA951" s="4"/>
      <c r="AB951" s="30"/>
      <c r="AC951" s="30"/>
      <c r="AD951" s="4"/>
      <c r="AE951" s="24"/>
      <c r="AF951" s="27"/>
      <c r="AG951" s="27"/>
      <c r="AH951" s="27"/>
    </row>
    <row r="952" spans="6:34" x14ac:dyDescent="0.25">
      <c r="F952" s="4"/>
      <c r="G952" s="30"/>
      <c r="H952" s="30"/>
      <c r="I952" s="30"/>
      <c r="J952" s="27"/>
      <c r="K952" s="24"/>
      <c r="L952" s="30"/>
      <c r="M952" s="24"/>
      <c r="N952" s="30"/>
      <c r="O952" s="27"/>
      <c r="P952" s="27"/>
      <c r="Q952" s="4"/>
      <c r="R952" s="4"/>
      <c r="S952" s="30"/>
      <c r="T952" s="30"/>
      <c r="U952" s="4"/>
      <c r="V952" s="24"/>
      <c r="W952" s="27"/>
      <c r="X952" s="27"/>
      <c r="Y952" s="27"/>
      <c r="Z952" s="4"/>
      <c r="AA952" s="4"/>
      <c r="AB952" s="30"/>
      <c r="AC952" s="30"/>
      <c r="AD952" s="4"/>
      <c r="AE952" s="24"/>
      <c r="AF952" s="27"/>
      <c r="AG952" s="27"/>
      <c r="AH952" s="27"/>
    </row>
    <row r="953" spans="6:34" x14ac:dyDescent="0.25">
      <c r="F953" s="4"/>
      <c r="G953" s="30"/>
      <c r="H953" s="30"/>
      <c r="I953" s="30"/>
      <c r="J953" s="27"/>
      <c r="K953" s="24"/>
      <c r="L953" s="30"/>
      <c r="M953" s="24"/>
      <c r="N953" s="30"/>
      <c r="O953" s="27"/>
      <c r="P953" s="27"/>
      <c r="Q953" s="4"/>
      <c r="R953" s="4"/>
      <c r="S953" s="30"/>
      <c r="T953" s="30"/>
      <c r="U953" s="4"/>
      <c r="V953" s="24"/>
      <c r="W953" s="27"/>
      <c r="X953" s="27"/>
      <c r="Y953" s="27"/>
      <c r="Z953" s="4"/>
      <c r="AA953" s="4"/>
      <c r="AB953" s="30"/>
      <c r="AC953" s="30"/>
      <c r="AD953" s="4"/>
      <c r="AE953" s="24"/>
      <c r="AF953" s="27"/>
      <c r="AG953" s="27"/>
      <c r="AH953" s="27"/>
    </row>
    <row r="954" spans="6:34" x14ac:dyDescent="0.25">
      <c r="F954" s="4"/>
      <c r="G954" s="30"/>
      <c r="H954" s="30"/>
      <c r="I954" s="30"/>
      <c r="J954" s="27"/>
      <c r="K954" s="24"/>
      <c r="L954" s="30"/>
      <c r="M954" s="24"/>
      <c r="N954" s="30"/>
      <c r="O954" s="27"/>
      <c r="P954" s="27"/>
      <c r="Q954" s="4"/>
      <c r="R954" s="4"/>
      <c r="S954" s="30"/>
      <c r="T954" s="30"/>
      <c r="U954" s="4"/>
      <c r="V954" s="24"/>
      <c r="W954" s="27"/>
      <c r="X954" s="27"/>
      <c r="Y954" s="27"/>
      <c r="Z954" s="4"/>
      <c r="AA954" s="4"/>
      <c r="AB954" s="30"/>
      <c r="AC954" s="30"/>
      <c r="AD954" s="4"/>
      <c r="AE954" s="24"/>
      <c r="AF954" s="27"/>
      <c r="AG954" s="27"/>
      <c r="AH954" s="27"/>
    </row>
    <row r="955" spans="6:34" x14ac:dyDescent="0.25">
      <c r="F955" s="4"/>
      <c r="G955" s="30"/>
      <c r="H955" s="30"/>
      <c r="I955" s="30"/>
      <c r="J955" s="27"/>
      <c r="K955" s="24"/>
      <c r="L955" s="30"/>
      <c r="M955" s="24"/>
      <c r="N955" s="30"/>
      <c r="O955" s="27"/>
      <c r="P955" s="27"/>
      <c r="Q955" s="4"/>
      <c r="R955" s="4"/>
      <c r="S955" s="30"/>
      <c r="T955" s="30"/>
      <c r="U955" s="4"/>
      <c r="V955" s="24"/>
      <c r="W955" s="27"/>
      <c r="X955" s="27"/>
      <c r="Y955" s="27"/>
      <c r="Z955" s="4"/>
      <c r="AA955" s="4"/>
      <c r="AB955" s="30"/>
      <c r="AC955" s="30"/>
      <c r="AD955" s="4"/>
      <c r="AE955" s="24"/>
      <c r="AF955" s="27"/>
      <c r="AG955" s="27"/>
      <c r="AH955" s="27"/>
    </row>
    <row r="956" spans="6:34" x14ac:dyDescent="0.25">
      <c r="F956" s="4"/>
      <c r="G956" s="30"/>
      <c r="H956" s="30"/>
      <c r="I956" s="30"/>
      <c r="J956" s="27"/>
      <c r="K956" s="24"/>
      <c r="L956" s="30"/>
      <c r="M956" s="24"/>
      <c r="N956" s="30"/>
      <c r="O956" s="27"/>
      <c r="P956" s="27"/>
      <c r="Q956" s="4"/>
      <c r="R956" s="4"/>
      <c r="S956" s="30"/>
      <c r="T956" s="30"/>
      <c r="U956" s="4"/>
      <c r="V956" s="24"/>
      <c r="W956" s="27"/>
      <c r="X956" s="27"/>
      <c r="Y956" s="27"/>
      <c r="Z956" s="4"/>
      <c r="AA956" s="4"/>
      <c r="AB956" s="30"/>
      <c r="AC956" s="30"/>
      <c r="AD956" s="4"/>
      <c r="AE956" s="24"/>
      <c r="AF956" s="27"/>
      <c r="AG956" s="27"/>
      <c r="AH956" s="27"/>
    </row>
    <row r="957" spans="6:34" x14ac:dyDescent="0.25">
      <c r="F957" s="4"/>
      <c r="G957" s="30"/>
      <c r="H957" s="30"/>
      <c r="I957" s="30"/>
      <c r="J957" s="27"/>
      <c r="K957" s="24"/>
      <c r="L957" s="30"/>
      <c r="M957" s="24"/>
      <c r="N957" s="30"/>
      <c r="O957" s="27"/>
      <c r="P957" s="27"/>
      <c r="Q957" s="4"/>
      <c r="R957" s="4"/>
      <c r="S957" s="30"/>
      <c r="T957" s="30"/>
      <c r="U957" s="4"/>
      <c r="V957" s="24"/>
      <c r="W957" s="27"/>
      <c r="X957" s="27"/>
      <c r="Y957" s="27"/>
      <c r="Z957" s="4"/>
      <c r="AA957" s="4"/>
      <c r="AB957" s="30"/>
      <c r="AC957" s="30"/>
      <c r="AD957" s="4"/>
      <c r="AE957" s="24"/>
      <c r="AF957" s="27"/>
      <c r="AG957" s="27"/>
      <c r="AH957" s="27"/>
    </row>
    <row r="958" spans="6:34" x14ac:dyDescent="0.25">
      <c r="F958" s="4"/>
      <c r="G958" s="30"/>
      <c r="H958" s="30"/>
      <c r="I958" s="30"/>
      <c r="J958" s="27"/>
      <c r="K958" s="24"/>
      <c r="L958" s="30"/>
      <c r="M958" s="24"/>
      <c r="N958" s="30"/>
      <c r="O958" s="27"/>
      <c r="P958" s="27"/>
      <c r="Q958" s="4"/>
      <c r="R958" s="4"/>
      <c r="S958" s="30"/>
      <c r="T958" s="30"/>
      <c r="U958" s="4"/>
      <c r="V958" s="24"/>
      <c r="W958" s="27"/>
      <c r="X958" s="27"/>
      <c r="Y958" s="27"/>
      <c r="Z958" s="4"/>
      <c r="AA958" s="4"/>
      <c r="AB958" s="30"/>
      <c r="AC958" s="30"/>
      <c r="AD958" s="4"/>
      <c r="AE958" s="24"/>
      <c r="AF958" s="27"/>
      <c r="AG958" s="27"/>
      <c r="AH958" s="27"/>
    </row>
    <row r="959" spans="6:34" x14ac:dyDescent="0.25">
      <c r="F959" s="4"/>
      <c r="G959" s="30"/>
      <c r="H959" s="30"/>
      <c r="I959" s="30"/>
      <c r="J959" s="27"/>
      <c r="K959" s="24"/>
      <c r="L959" s="30"/>
      <c r="M959" s="24"/>
      <c r="N959" s="30"/>
      <c r="O959" s="27"/>
      <c r="P959" s="27"/>
      <c r="Q959" s="4"/>
      <c r="R959" s="4"/>
      <c r="S959" s="30"/>
      <c r="T959" s="30"/>
      <c r="U959" s="4"/>
      <c r="V959" s="24"/>
      <c r="W959" s="27"/>
      <c r="X959" s="27"/>
      <c r="Y959" s="27"/>
      <c r="Z959" s="4"/>
      <c r="AA959" s="4"/>
      <c r="AB959" s="30"/>
      <c r="AC959" s="30"/>
      <c r="AD959" s="4"/>
      <c r="AE959" s="24"/>
      <c r="AF959" s="27"/>
      <c r="AG959" s="27"/>
      <c r="AH959" s="27"/>
    </row>
    <row r="960" spans="6:34" x14ac:dyDescent="0.25">
      <c r="F960" s="4"/>
      <c r="G960" s="30"/>
      <c r="H960" s="30"/>
      <c r="I960" s="30"/>
      <c r="J960" s="27"/>
      <c r="K960" s="24"/>
      <c r="L960" s="30"/>
      <c r="M960" s="24"/>
      <c r="N960" s="30"/>
      <c r="O960" s="27"/>
      <c r="P960" s="27"/>
      <c r="Q960" s="4"/>
      <c r="R960" s="4"/>
      <c r="S960" s="30"/>
      <c r="T960" s="30"/>
      <c r="U960" s="4"/>
      <c r="V960" s="24"/>
      <c r="W960" s="27"/>
      <c r="X960" s="27"/>
      <c r="Y960" s="27"/>
      <c r="Z960" s="4"/>
      <c r="AA960" s="4"/>
      <c r="AB960" s="30"/>
      <c r="AC960" s="30"/>
      <c r="AD960" s="4"/>
      <c r="AE960" s="24"/>
      <c r="AF960" s="27"/>
      <c r="AG960" s="27"/>
      <c r="AH960" s="27"/>
    </row>
    <row r="961" spans="6:34" x14ac:dyDescent="0.25">
      <c r="F961" s="4"/>
      <c r="G961" s="30"/>
      <c r="H961" s="30"/>
      <c r="I961" s="30"/>
      <c r="J961" s="27"/>
      <c r="K961" s="24"/>
      <c r="L961" s="30"/>
      <c r="M961" s="24"/>
      <c r="N961" s="30"/>
      <c r="O961" s="27"/>
      <c r="P961" s="27"/>
      <c r="Q961" s="4"/>
      <c r="R961" s="4"/>
      <c r="S961" s="30"/>
      <c r="T961" s="30"/>
      <c r="U961" s="4"/>
      <c r="V961" s="24"/>
      <c r="W961" s="27"/>
      <c r="X961" s="27"/>
      <c r="Y961" s="27"/>
      <c r="Z961" s="4"/>
      <c r="AA961" s="4"/>
      <c r="AB961" s="30"/>
      <c r="AC961" s="30"/>
      <c r="AD961" s="4"/>
      <c r="AE961" s="24"/>
      <c r="AF961" s="27"/>
      <c r="AG961" s="27"/>
      <c r="AH961" s="27"/>
    </row>
    <row r="962" spans="6:34" x14ac:dyDescent="0.25">
      <c r="F962" s="4"/>
      <c r="G962" s="30"/>
      <c r="H962" s="30"/>
      <c r="I962" s="30"/>
      <c r="J962" s="27"/>
      <c r="K962" s="24"/>
      <c r="L962" s="30"/>
      <c r="M962" s="24"/>
      <c r="N962" s="30"/>
      <c r="O962" s="27"/>
      <c r="P962" s="27"/>
      <c r="Q962" s="4"/>
      <c r="R962" s="4"/>
      <c r="S962" s="30"/>
      <c r="T962" s="30"/>
      <c r="U962" s="4"/>
      <c r="V962" s="24"/>
      <c r="W962" s="27"/>
      <c r="X962" s="27"/>
      <c r="Y962" s="27"/>
      <c r="Z962" s="4"/>
      <c r="AA962" s="4"/>
      <c r="AB962" s="30"/>
      <c r="AC962" s="30"/>
      <c r="AD962" s="4"/>
      <c r="AE962" s="24"/>
      <c r="AF962" s="27"/>
      <c r="AG962" s="27"/>
      <c r="AH962" s="27"/>
    </row>
    <row r="963" spans="6:34" x14ac:dyDescent="0.25">
      <c r="F963" s="4"/>
      <c r="G963" s="30"/>
      <c r="H963" s="30"/>
      <c r="I963" s="30"/>
      <c r="J963" s="27"/>
      <c r="K963" s="24"/>
      <c r="L963" s="30"/>
      <c r="M963" s="24"/>
      <c r="N963" s="30"/>
      <c r="O963" s="27"/>
      <c r="P963" s="27"/>
      <c r="Q963" s="4"/>
      <c r="R963" s="4"/>
      <c r="S963" s="30"/>
      <c r="T963" s="30"/>
      <c r="U963" s="4"/>
      <c r="V963" s="24"/>
      <c r="W963" s="27"/>
      <c r="X963" s="27"/>
      <c r="Y963" s="27"/>
      <c r="Z963" s="4"/>
      <c r="AA963" s="4"/>
      <c r="AB963" s="30"/>
      <c r="AC963" s="30"/>
      <c r="AD963" s="4"/>
      <c r="AE963" s="24"/>
      <c r="AF963" s="27"/>
      <c r="AG963" s="27"/>
      <c r="AH963" s="27"/>
    </row>
    <row r="964" spans="6:34" x14ac:dyDescent="0.25">
      <c r="F964" s="4"/>
      <c r="G964" s="30"/>
      <c r="H964" s="30"/>
      <c r="I964" s="30"/>
      <c r="J964" s="27"/>
      <c r="K964" s="24"/>
      <c r="L964" s="30"/>
      <c r="M964" s="24"/>
      <c r="N964" s="30"/>
      <c r="O964" s="27"/>
      <c r="P964" s="27"/>
      <c r="Q964" s="4"/>
      <c r="R964" s="4"/>
      <c r="S964" s="30"/>
      <c r="T964" s="30"/>
      <c r="U964" s="4"/>
      <c r="V964" s="24"/>
      <c r="W964" s="27"/>
      <c r="X964" s="27"/>
      <c r="Y964" s="27"/>
      <c r="Z964" s="4"/>
      <c r="AA964" s="4"/>
      <c r="AB964" s="30"/>
      <c r="AC964" s="30"/>
      <c r="AD964" s="4"/>
      <c r="AE964" s="24"/>
      <c r="AF964" s="27"/>
      <c r="AG964" s="27"/>
      <c r="AH964" s="27"/>
    </row>
    <row r="965" spans="6:34" x14ac:dyDescent="0.25">
      <c r="F965" s="4"/>
      <c r="G965" s="30"/>
      <c r="H965" s="30"/>
      <c r="I965" s="30"/>
      <c r="J965" s="27"/>
      <c r="K965" s="24"/>
      <c r="L965" s="30"/>
      <c r="M965" s="24"/>
      <c r="N965" s="30"/>
      <c r="O965" s="27"/>
      <c r="P965" s="27"/>
      <c r="Q965" s="4"/>
      <c r="R965" s="4"/>
      <c r="S965" s="30"/>
      <c r="T965" s="30"/>
      <c r="U965" s="4"/>
      <c r="V965" s="24"/>
      <c r="W965" s="27"/>
      <c r="X965" s="27"/>
      <c r="Y965" s="27"/>
      <c r="Z965" s="4"/>
      <c r="AA965" s="4"/>
      <c r="AB965" s="30"/>
      <c r="AC965" s="30"/>
      <c r="AD965" s="4"/>
      <c r="AE965" s="24"/>
      <c r="AF965" s="27"/>
      <c r="AG965" s="27"/>
      <c r="AH965" s="27"/>
    </row>
    <row r="966" spans="6:34" x14ac:dyDescent="0.25">
      <c r="F966" s="4"/>
      <c r="G966" s="30"/>
      <c r="H966" s="30"/>
      <c r="I966" s="30"/>
      <c r="J966" s="27"/>
      <c r="K966" s="24"/>
      <c r="L966" s="30"/>
      <c r="M966" s="24"/>
      <c r="N966" s="30"/>
      <c r="O966" s="27"/>
      <c r="P966" s="27"/>
      <c r="Q966" s="4"/>
      <c r="R966" s="4"/>
      <c r="S966" s="30"/>
      <c r="T966" s="30"/>
      <c r="U966" s="4"/>
      <c r="V966" s="24"/>
      <c r="W966" s="27"/>
      <c r="X966" s="27"/>
      <c r="Y966" s="27"/>
      <c r="Z966" s="4"/>
      <c r="AA966" s="4"/>
      <c r="AB966" s="30"/>
      <c r="AC966" s="30"/>
      <c r="AD966" s="4"/>
      <c r="AE966" s="24"/>
      <c r="AF966" s="27"/>
      <c r="AG966" s="27"/>
      <c r="AH966" s="27"/>
    </row>
    <row r="967" spans="6:34" x14ac:dyDescent="0.25">
      <c r="F967" s="4"/>
      <c r="G967" s="30"/>
      <c r="H967" s="30"/>
      <c r="I967" s="30"/>
      <c r="J967" s="27"/>
      <c r="K967" s="24"/>
      <c r="L967" s="30"/>
      <c r="M967" s="24"/>
      <c r="N967" s="30"/>
      <c r="O967" s="27"/>
      <c r="P967" s="27"/>
      <c r="Q967" s="4"/>
      <c r="R967" s="4"/>
      <c r="S967" s="30"/>
      <c r="T967" s="30"/>
      <c r="U967" s="4"/>
      <c r="V967" s="24"/>
      <c r="W967" s="27"/>
      <c r="X967" s="27"/>
      <c r="Y967" s="27"/>
      <c r="Z967" s="4"/>
      <c r="AA967" s="4"/>
      <c r="AB967" s="30"/>
      <c r="AC967" s="30"/>
      <c r="AD967" s="4"/>
      <c r="AE967" s="24"/>
      <c r="AF967" s="27"/>
      <c r="AG967" s="27"/>
      <c r="AH967" s="27"/>
    </row>
    <row r="968" spans="6:34" x14ac:dyDescent="0.25">
      <c r="F968" s="4"/>
      <c r="G968" s="30"/>
      <c r="H968" s="30"/>
      <c r="I968" s="30"/>
      <c r="J968" s="27"/>
      <c r="K968" s="24"/>
      <c r="L968" s="30"/>
      <c r="M968" s="24"/>
      <c r="N968" s="30"/>
      <c r="O968" s="27"/>
      <c r="P968" s="27"/>
      <c r="Q968" s="4"/>
      <c r="R968" s="4"/>
      <c r="S968" s="30"/>
      <c r="T968" s="30"/>
      <c r="U968" s="4"/>
      <c r="V968" s="24"/>
      <c r="W968" s="27"/>
      <c r="X968" s="27"/>
      <c r="Y968" s="27"/>
      <c r="Z968" s="4"/>
      <c r="AA968" s="4"/>
      <c r="AB968" s="30"/>
      <c r="AC968" s="30"/>
      <c r="AD968" s="4"/>
      <c r="AE968" s="24"/>
      <c r="AF968" s="27"/>
      <c r="AG968" s="27"/>
      <c r="AH968" s="27"/>
    </row>
    <row r="969" spans="6:34" x14ac:dyDescent="0.25">
      <c r="F969" s="4"/>
      <c r="G969" s="30"/>
      <c r="H969" s="30"/>
      <c r="I969" s="30"/>
      <c r="J969" s="27"/>
      <c r="K969" s="24"/>
      <c r="L969" s="30"/>
      <c r="M969" s="24"/>
      <c r="N969" s="30"/>
      <c r="O969" s="27"/>
      <c r="P969" s="27"/>
      <c r="Q969" s="4"/>
      <c r="R969" s="4"/>
      <c r="S969" s="30"/>
      <c r="T969" s="30"/>
      <c r="U969" s="4"/>
      <c r="V969" s="24"/>
      <c r="W969" s="27"/>
      <c r="X969" s="27"/>
      <c r="Y969" s="27"/>
      <c r="Z969" s="4"/>
      <c r="AA969" s="4"/>
      <c r="AB969" s="30"/>
      <c r="AC969" s="30"/>
      <c r="AD969" s="4"/>
      <c r="AE969" s="24"/>
      <c r="AF969" s="27"/>
      <c r="AG969" s="27"/>
      <c r="AH969" s="27"/>
    </row>
    <row r="970" spans="6:34" x14ac:dyDescent="0.25">
      <c r="F970" s="4"/>
      <c r="G970" s="30"/>
      <c r="H970" s="30"/>
      <c r="I970" s="30"/>
      <c r="J970" s="27"/>
      <c r="K970" s="24"/>
      <c r="L970" s="30"/>
      <c r="M970" s="24"/>
      <c r="N970" s="30"/>
      <c r="O970" s="27"/>
      <c r="P970" s="27"/>
      <c r="Q970" s="4"/>
      <c r="R970" s="4"/>
      <c r="S970" s="30"/>
      <c r="T970" s="30"/>
      <c r="U970" s="4"/>
      <c r="V970" s="24"/>
      <c r="W970" s="27"/>
      <c r="X970" s="27"/>
      <c r="Y970" s="27"/>
      <c r="Z970" s="4"/>
      <c r="AA970" s="4"/>
      <c r="AB970" s="30"/>
      <c r="AC970" s="30"/>
      <c r="AD970" s="4"/>
      <c r="AE970" s="24"/>
      <c r="AF970" s="27"/>
      <c r="AG970" s="27"/>
      <c r="AH970" s="27"/>
    </row>
    <row r="971" spans="6:34" x14ac:dyDescent="0.25">
      <c r="F971" s="4"/>
      <c r="G971" s="30"/>
      <c r="H971" s="30"/>
      <c r="I971" s="30"/>
      <c r="J971" s="27"/>
      <c r="K971" s="24"/>
      <c r="L971" s="30"/>
      <c r="M971" s="24"/>
      <c r="N971" s="30"/>
      <c r="O971" s="27"/>
      <c r="P971" s="27"/>
      <c r="Q971" s="4"/>
      <c r="R971" s="4"/>
      <c r="S971" s="30"/>
      <c r="T971" s="30"/>
      <c r="U971" s="4"/>
      <c r="V971" s="24"/>
      <c r="W971" s="27"/>
      <c r="X971" s="27"/>
      <c r="Y971" s="27"/>
      <c r="Z971" s="4"/>
      <c r="AA971" s="4"/>
      <c r="AB971" s="30"/>
      <c r="AC971" s="30"/>
      <c r="AD971" s="4"/>
      <c r="AE971" s="24"/>
      <c r="AF971" s="27"/>
      <c r="AG971" s="27"/>
      <c r="AH971" s="27"/>
    </row>
    <row r="972" spans="6:34" x14ac:dyDescent="0.25">
      <c r="F972" s="4"/>
      <c r="G972" s="30"/>
      <c r="H972" s="30"/>
      <c r="I972" s="30"/>
      <c r="J972" s="27"/>
      <c r="K972" s="24"/>
      <c r="L972" s="30"/>
      <c r="M972" s="24"/>
      <c r="N972" s="30"/>
      <c r="O972" s="27"/>
      <c r="P972" s="27"/>
      <c r="Q972" s="4"/>
      <c r="R972" s="4"/>
      <c r="S972" s="30"/>
      <c r="T972" s="30"/>
      <c r="U972" s="4"/>
      <c r="V972" s="24"/>
      <c r="W972" s="27"/>
      <c r="X972" s="27"/>
      <c r="Y972" s="27"/>
      <c r="Z972" s="4"/>
      <c r="AA972" s="4"/>
      <c r="AB972" s="30"/>
      <c r="AC972" s="30"/>
      <c r="AD972" s="4"/>
      <c r="AE972" s="24"/>
      <c r="AF972" s="27"/>
      <c r="AG972" s="27"/>
      <c r="AH972" s="27"/>
    </row>
    <row r="973" spans="6:34" x14ac:dyDescent="0.25">
      <c r="F973" s="4"/>
      <c r="G973" s="30"/>
      <c r="H973" s="30"/>
      <c r="I973" s="30"/>
      <c r="J973" s="27"/>
      <c r="K973" s="24"/>
      <c r="L973" s="30"/>
      <c r="M973" s="24"/>
      <c r="N973" s="30"/>
      <c r="O973" s="27"/>
      <c r="P973" s="27"/>
      <c r="Q973" s="4"/>
      <c r="R973" s="4"/>
      <c r="S973" s="30"/>
      <c r="T973" s="30"/>
      <c r="U973" s="4"/>
      <c r="V973" s="24"/>
      <c r="W973" s="27"/>
      <c r="X973" s="27"/>
      <c r="Y973" s="27"/>
      <c r="Z973" s="4"/>
      <c r="AA973" s="4"/>
      <c r="AB973" s="30"/>
      <c r="AC973" s="30"/>
      <c r="AD973" s="4"/>
      <c r="AE973" s="24"/>
      <c r="AF973" s="27"/>
      <c r="AG973" s="27"/>
      <c r="AH973" s="27"/>
    </row>
    <row r="974" spans="6:34" x14ac:dyDescent="0.25">
      <c r="F974" s="4"/>
      <c r="G974" s="30"/>
      <c r="H974" s="30"/>
      <c r="I974" s="30"/>
      <c r="J974" s="27"/>
      <c r="K974" s="24"/>
      <c r="L974" s="30"/>
      <c r="M974" s="24"/>
      <c r="N974" s="30"/>
      <c r="O974" s="27"/>
      <c r="P974" s="27"/>
      <c r="Q974" s="4"/>
      <c r="R974" s="4"/>
      <c r="S974" s="30"/>
      <c r="T974" s="30"/>
      <c r="U974" s="4"/>
      <c r="V974" s="24"/>
      <c r="W974" s="27"/>
      <c r="X974" s="27"/>
      <c r="Y974" s="27"/>
      <c r="Z974" s="4"/>
      <c r="AA974" s="4"/>
      <c r="AB974" s="30"/>
      <c r="AC974" s="30"/>
      <c r="AD974" s="4"/>
      <c r="AE974" s="24"/>
      <c r="AF974" s="27"/>
      <c r="AG974" s="27"/>
      <c r="AH974" s="27"/>
    </row>
    <row r="975" spans="6:34" x14ac:dyDescent="0.25">
      <c r="F975" s="4"/>
      <c r="G975" s="30"/>
      <c r="H975" s="30"/>
      <c r="I975" s="30"/>
      <c r="J975" s="27"/>
      <c r="K975" s="24"/>
      <c r="L975" s="30"/>
      <c r="M975" s="24"/>
      <c r="N975" s="30"/>
      <c r="O975" s="27"/>
      <c r="P975" s="27"/>
      <c r="Q975" s="4"/>
      <c r="R975" s="4"/>
      <c r="S975" s="30"/>
      <c r="T975" s="30"/>
      <c r="U975" s="4"/>
      <c r="V975" s="24"/>
      <c r="W975" s="27"/>
      <c r="X975" s="27"/>
      <c r="Y975" s="27"/>
      <c r="Z975" s="4"/>
      <c r="AA975" s="4"/>
      <c r="AB975" s="30"/>
      <c r="AC975" s="30"/>
      <c r="AD975" s="4"/>
      <c r="AE975" s="24"/>
      <c r="AF975" s="27"/>
      <c r="AG975" s="27"/>
      <c r="AH975" s="27"/>
    </row>
    <row r="976" spans="6:34" x14ac:dyDescent="0.25">
      <c r="F976" s="4"/>
      <c r="G976" s="30"/>
      <c r="H976" s="30"/>
      <c r="I976" s="30"/>
      <c r="J976" s="27"/>
      <c r="K976" s="24"/>
      <c r="L976" s="30"/>
      <c r="M976" s="24"/>
      <c r="N976" s="30"/>
      <c r="O976" s="27"/>
      <c r="P976" s="27"/>
      <c r="Q976" s="4"/>
      <c r="R976" s="4"/>
      <c r="S976" s="30"/>
      <c r="T976" s="30"/>
      <c r="U976" s="4"/>
      <c r="V976" s="24"/>
      <c r="W976" s="27"/>
      <c r="X976" s="27"/>
      <c r="Y976" s="27"/>
      <c r="Z976" s="4"/>
      <c r="AA976" s="4"/>
      <c r="AB976" s="30"/>
      <c r="AC976" s="30"/>
      <c r="AD976" s="4"/>
      <c r="AE976" s="24"/>
      <c r="AF976" s="27"/>
      <c r="AG976" s="27"/>
      <c r="AH976" s="27"/>
    </row>
    <row r="977" spans="6:34" x14ac:dyDescent="0.25">
      <c r="F977" s="4"/>
      <c r="G977" s="30"/>
      <c r="H977" s="30"/>
      <c r="I977" s="30"/>
      <c r="J977" s="27"/>
      <c r="K977" s="24"/>
      <c r="L977" s="30"/>
      <c r="M977" s="24"/>
      <c r="N977" s="30"/>
      <c r="O977" s="27"/>
      <c r="P977" s="27"/>
      <c r="Q977" s="4"/>
      <c r="R977" s="4"/>
      <c r="S977" s="30"/>
      <c r="T977" s="30"/>
      <c r="U977" s="4"/>
      <c r="V977" s="24"/>
      <c r="W977" s="27"/>
      <c r="X977" s="27"/>
      <c r="Y977" s="27"/>
      <c r="Z977" s="4"/>
      <c r="AA977" s="4"/>
      <c r="AB977" s="30"/>
      <c r="AC977" s="30"/>
      <c r="AD977" s="4"/>
      <c r="AE977" s="24"/>
      <c r="AF977" s="27"/>
      <c r="AG977" s="27"/>
      <c r="AH977" s="27"/>
    </row>
    <row r="978" spans="6:34" x14ac:dyDescent="0.25">
      <c r="F978" s="4"/>
      <c r="G978" s="30"/>
      <c r="H978" s="30"/>
      <c r="I978" s="30"/>
      <c r="J978" s="27"/>
      <c r="K978" s="24"/>
      <c r="L978" s="30"/>
      <c r="M978" s="24"/>
      <c r="N978" s="30"/>
      <c r="O978" s="27"/>
      <c r="P978" s="27"/>
      <c r="Q978" s="4"/>
      <c r="R978" s="4"/>
      <c r="S978" s="30"/>
      <c r="T978" s="30"/>
      <c r="U978" s="4"/>
      <c r="V978" s="24"/>
      <c r="W978" s="27"/>
      <c r="X978" s="27"/>
      <c r="Y978" s="27"/>
      <c r="Z978" s="4"/>
      <c r="AA978" s="4"/>
      <c r="AB978" s="30"/>
      <c r="AC978" s="30"/>
      <c r="AD978" s="4"/>
      <c r="AE978" s="24"/>
      <c r="AF978" s="27"/>
      <c r="AG978" s="27"/>
      <c r="AH978" s="27"/>
    </row>
    <row r="979" spans="6:34" x14ac:dyDescent="0.25">
      <c r="F979" s="4"/>
      <c r="G979" s="30"/>
      <c r="H979" s="30"/>
      <c r="I979" s="30"/>
      <c r="J979" s="27"/>
      <c r="K979" s="24"/>
      <c r="L979" s="30"/>
      <c r="M979" s="24"/>
      <c r="N979" s="30"/>
      <c r="O979" s="27"/>
      <c r="P979" s="27"/>
      <c r="Q979" s="4"/>
      <c r="R979" s="4"/>
      <c r="S979" s="30"/>
      <c r="T979" s="30"/>
      <c r="U979" s="4"/>
      <c r="V979" s="24"/>
      <c r="W979" s="27"/>
      <c r="X979" s="27"/>
      <c r="Y979" s="27"/>
      <c r="Z979" s="4"/>
      <c r="AA979" s="4"/>
      <c r="AB979" s="30"/>
      <c r="AC979" s="30"/>
      <c r="AD979" s="4"/>
      <c r="AE979" s="24"/>
      <c r="AF979" s="27"/>
      <c r="AG979" s="27"/>
      <c r="AH979" s="27"/>
    </row>
    <row r="980" spans="6:34" x14ac:dyDescent="0.25">
      <c r="F980" s="4"/>
      <c r="G980" s="30"/>
      <c r="H980" s="30"/>
      <c r="I980" s="30"/>
      <c r="J980" s="27"/>
      <c r="K980" s="24"/>
      <c r="L980" s="30"/>
      <c r="M980" s="24"/>
      <c r="N980" s="30"/>
      <c r="O980" s="27"/>
      <c r="P980" s="27"/>
      <c r="Q980" s="4"/>
      <c r="R980" s="4"/>
      <c r="S980" s="30"/>
      <c r="T980" s="30"/>
      <c r="U980" s="4"/>
      <c r="V980" s="24"/>
      <c r="W980" s="27"/>
      <c r="X980" s="27"/>
      <c r="Y980" s="27"/>
      <c r="Z980" s="4"/>
      <c r="AA980" s="4"/>
      <c r="AB980" s="30"/>
      <c r="AC980" s="30"/>
      <c r="AD980" s="4"/>
      <c r="AE980" s="24"/>
      <c r="AF980" s="27"/>
      <c r="AG980" s="27"/>
      <c r="AH980" s="27"/>
    </row>
    <row r="981" spans="6:34" x14ac:dyDescent="0.25">
      <c r="F981" s="4"/>
      <c r="G981" s="30"/>
      <c r="H981" s="30"/>
      <c r="I981" s="30"/>
      <c r="J981" s="27"/>
      <c r="K981" s="24"/>
      <c r="L981" s="30"/>
      <c r="M981" s="24"/>
      <c r="N981" s="30"/>
      <c r="O981" s="27"/>
      <c r="P981" s="27"/>
      <c r="Q981" s="4"/>
      <c r="R981" s="4"/>
      <c r="S981" s="30"/>
      <c r="T981" s="30"/>
      <c r="U981" s="4"/>
      <c r="V981" s="24"/>
      <c r="W981" s="27"/>
      <c r="X981" s="27"/>
      <c r="Y981" s="27"/>
      <c r="Z981" s="4"/>
      <c r="AA981" s="4"/>
      <c r="AB981" s="30"/>
      <c r="AC981" s="30"/>
      <c r="AD981" s="4"/>
      <c r="AE981" s="24"/>
      <c r="AF981" s="27"/>
      <c r="AG981" s="27"/>
      <c r="AH981" s="27"/>
    </row>
    <row r="982" spans="6:34" x14ac:dyDescent="0.25">
      <c r="F982" s="4"/>
      <c r="G982" s="30"/>
      <c r="H982" s="30"/>
      <c r="I982" s="30"/>
      <c r="J982" s="27"/>
      <c r="K982" s="24"/>
      <c r="L982" s="30"/>
      <c r="M982" s="24"/>
      <c r="N982" s="30"/>
      <c r="O982" s="27"/>
      <c r="P982" s="27"/>
      <c r="Q982" s="4"/>
      <c r="R982" s="4"/>
      <c r="S982" s="30"/>
      <c r="T982" s="30"/>
      <c r="U982" s="4"/>
      <c r="V982" s="24"/>
      <c r="W982" s="27"/>
      <c r="X982" s="27"/>
      <c r="Y982" s="27"/>
      <c r="Z982" s="4"/>
      <c r="AA982" s="4"/>
      <c r="AB982" s="30"/>
      <c r="AC982" s="30"/>
      <c r="AD982" s="4"/>
      <c r="AE982" s="24"/>
      <c r="AF982" s="27"/>
      <c r="AG982" s="27"/>
      <c r="AH982" s="27"/>
    </row>
    <row r="983" spans="6:34" x14ac:dyDescent="0.25">
      <c r="F983" s="4"/>
      <c r="G983" s="30"/>
      <c r="H983" s="30"/>
      <c r="I983" s="30"/>
      <c r="J983" s="27"/>
      <c r="K983" s="24"/>
      <c r="L983" s="30"/>
      <c r="M983" s="24"/>
      <c r="N983" s="30"/>
      <c r="O983" s="27"/>
      <c r="P983" s="27"/>
      <c r="Q983" s="4"/>
      <c r="R983" s="4"/>
      <c r="S983" s="30"/>
      <c r="T983" s="30"/>
      <c r="U983" s="4"/>
      <c r="V983" s="24"/>
      <c r="W983" s="27"/>
      <c r="X983" s="27"/>
      <c r="Y983" s="27"/>
      <c r="Z983" s="4"/>
      <c r="AA983" s="4"/>
      <c r="AB983" s="30"/>
      <c r="AC983" s="30"/>
      <c r="AD983" s="4"/>
      <c r="AE983" s="24"/>
      <c r="AF983" s="27"/>
      <c r="AG983" s="27"/>
      <c r="AH983" s="27"/>
    </row>
    <row r="984" spans="6:34" x14ac:dyDescent="0.25">
      <c r="F984" s="4"/>
      <c r="G984" s="30"/>
      <c r="H984" s="30"/>
      <c r="I984" s="30"/>
      <c r="J984" s="27"/>
      <c r="K984" s="24"/>
      <c r="L984" s="30"/>
      <c r="M984" s="24"/>
      <c r="N984" s="30"/>
      <c r="O984" s="27"/>
      <c r="P984" s="27"/>
      <c r="Q984" s="4"/>
      <c r="R984" s="4"/>
      <c r="S984" s="30"/>
      <c r="T984" s="30"/>
      <c r="U984" s="4"/>
      <c r="V984" s="24"/>
      <c r="W984" s="27"/>
      <c r="X984" s="27"/>
      <c r="Y984" s="27"/>
      <c r="Z984" s="4"/>
      <c r="AA984" s="4"/>
      <c r="AB984" s="30"/>
      <c r="AC984" s="30"/>
      <c r="AD984" s="4"/>
      <c r="AE984" s="24"/>
      <c r="AF984" s="27"/>
      <c r="AG984" s="27"/>
      <c r="AH984" s="27"/>
    </row>
    <row r="985" spans="6:34" x14ac:dyDescent="0.25">
      <c r="F985" s="4"/>
      <c r="G985" s="30"/>
      <c r="H985" s="30"/>
      <c r="I985" s="30"/>
      <c r="J985" s="27"/>
      <c r="K985" s="24"/>
      <c r="L985" s="30"/>
      <c r="M985" s="24"/>
      <c r="N985" s="30"/>
      <c r="O985" s="27"/>
      <c r="P985" s="27"/>
      <c r="Q985" s="4"/>
      <c r="R985" s="4"/>
      <c r="S985" s="30"/>
      <c r="T985" s="30"/>
      <c r="U985" s="4"/>
      <c r="V985" s="24"/>
      <c r="W985" s="27"/>
      <c r="X985" s="27"/>
      <c r="Y985" s="27"/>
      <c r="Z985" s="4"/>
      <c r="AA985" s="4"/>
      <c r="AB985" s="30"/>
      <c r="AC985" s="30"/>
      <c r="AD985" s="4"/>
      <c r="AE985" s="24"/>
      <c r="AF985" s="27"/>
      <c r="AG985" s="27"/>
      <c r="AH985" s="27"/>
    </row>
    <row r="986" spans="6:34" x14ac:dyDescent="0.25">
      <c r="F986" s="4"/>
      <c r="G986" s="30"/>
      <c r="H986" s="30"/>
      <c r="I986" s="30"/>
      <c r="J986" s="27"/>
      <c r="K986" s="24"/>
      <c r="L986" s="30"/>
      <c r="M986" s="24"/>
      <c r="N986" s="30"/>
      <c r="O986" s="27"/>
      <c r="P986" s="27"/>
      <c r="Q986" s="4"/>
      <c r="R986" s="4"/>
      <c r="S986" s="30"/>
      <c r="T986" s="30"/>
      <c r="U986" s="4"/>
      <c r="V986" s="24"/>
      <c r="W986" s="27"/>
      <c r="X986" s="27"/>
      <c r="Y986" s="27"/>
      <c r="Z986" s="4"/>
      <c r="AA986" s="4"/>
      <c r="AB986" s="30"/>
      <c r="AC986" s="30"/>
      <c r="AD986" s="4"/>
      <c r="AE986" s="24"/>
      <c r="AF986" s="27"/>
      <c r="AG986" s="27"/>
      <c r="AH986" s="27"/>
    </row>
    <row r="987" spans="6:34" x14ac:dyDescent="0.25">
      <c r="F987" s="4"/>
      <c r="G987" s="30"/>
      <c r="H987" s="30"/>
      <c r="I987" s="30"/>
      <c r="J987" s="27"/>
      <c r="K987" s="24"/>
      <c r="L987" s="30"/>
      <c r="M987" s="24"/>
      <c r="N987" s="30"/>
      <c r="O987" s="27"/>
      <c r="P987" s="27"/>
      <c r="Q987" s="4"/>
      <c r="R987" s="4"/>
      <c r="S987" s="30"/>
      <c r="T987" s="30"/>
      <c r="U987" s="4"/>
      <c r="V987" s="24"/>
      <c r="W987" s="27"/>
      <c r="X987" s="27"/>
      <c r="Y987" s="27"/>
      <c r="Z987" s="4"/>
      <c r="AA987" s="4"/>
      <c r="AB987" s="30"/>
      <c r="AC987" s="30"/>
      <c r="AD987" s="4"/>
      <c r="AE987" s="24"/>
      <c r="AF987" s="27"/>
      <c r="AG987" s="27"/>
      <c r="AH987" s="27"/>
    </row>
    <row r="988" spans="6:34" x14ac:dyDescent="0.25">
      <c r="F988" s="4"/>
      <c r="G988" s="30"/>
      <c r="H988" s="30"/>
      <c r="I988" s="30"/>
      <c r="J988" s="27"/>
      <c r="K988" s="24"/>
      <c r="L988" s="30"/>
      <c r="M988" s="24"/>
      <c r="N988" s="30"/>
      <c r="O988" s="27"/>
      <c r="P988" s="27"/>
      <c r="Q988" s="4"/>
      <c r="R988" s="4"/>
      <c r="S988" s="30"/>
      <c r="T988" s="30"/>
      <c r="U988" s="4"/>
      <c r="V988" s="24"/>
      <c r="W988" s="27"/>
      <c r="X988" s="27"/>
      <c r="Y988" s="27"/>
      <c r="Z988" s="4"/>
      <c r="AA988" s="4"/>
      <c r="AB988" s="30"/>
      <c r="AC988" s="30"/>
      <c r="AD988" s="4"/>
      <c r="AE988" s="24"/>
      <c r="AF988" s="27"/>
      <c r="AG988" s="27"/>
      <c r="AH988" s="27"/>
    </row>
    <row r="989" spans="6:34" x14ac:dyDescent="0.25">
      <c r="F989" s="4"/>
      <c r="G989" s="30"/>
      <c r="H989" s="30"/>
      <c r="I989" s="30"/>
      <c r="J989" s="27"/>
      <c r="K989" s="24"/>
      <c r="L989" s="30"/>
      <c r="M989" s="24"/>
      <c r="N989" s="30"/>
      <c r="O989" s="27"/>
      <c r="P989" s="27"/>
      <c r="Q989" s="4"/>
      <c r="R989" s="4"/>
      <c r="S989" s="30"/>
      <c r="T989" s="30"/>
      <c r="U989" s="4"/>
      <c r="V989" s="24"/>
      <c r="W989" s="27"/>
      <c r="X989" s="27"/>
      <c r="Y989" s="27"/>
      <c r="Z989" s="4"/>
      <c r="AA989" s="4"/>
      <c r="AB989" s="30"/>
      <c r="AC989" s="30"/>
      <c r="AD989" s="4"/>
      <c r="AE989" s="24"/>
      <c r="AF989" s="27"/>
      <c r="AG989" s="27"/>
      <c r="AH989" s="27"/>
    </row>
    <row r="990" spans="6:34" x14ac:dyDescent="0.25">
      <c r="F990" s="4"/>
      <c r="G990" s="30"/>
      <c r="H990" s="30"/>
      <c r="I990" s="30"/>
      <c r="J990" s="27"/>
      <c r="K990" s="24"/>
      <c r="L990" s="30"/>
      <c r="M990" s="24"/>
      <c r="N990" s="30"/>
      <c r="O990" s="27"/>
      <c r="P990" s="27"/>
      <c r="Q990" s="4"/>
      <c r="R990" s="4"/>
      <c r="S990" s="30"/>
      <c r="T990" s="30"/>
      <c r="U990" s="4"/>
      <c r="V990" s="24"/>
      <c r="W990" s="27"/>
      <c r="X990" s="27"/>
      <c r="Y990" s="27"/>
      <c r="Z990" s="4"/>
      <c r="AA990" s="4"/>
      <c r="AB990" s="30"/>
      <c r="AC990" s="30"/>
      <c r="AD990" s="4"/>
      <c r="AE990" s="24"/>
      <c r="AF990" s="27"/>
      <c r="AG990" s="27"/>
      <c r="AH990" s="27"/>
    </row>
    <row r="991" spans="6:34" x14ac:dyDescent="0.25">
      <c r="F991" s="4"/>
      <c r="G991" s="30"/>
      <c r="H991" s="30"/>
      <c r="I991" s="30"/>
      <c r="J991" s="27"/>
      <c r="K991" s="24"/>
      <c r="L991" s="30"/>
      <c r="M991" s="24"/>
      <c r="N991" s="30"/>
      <c r="O991" s="27"/>
      <c r="P991" s="27"/>
      <c r="Q991" s="4"/>
      <c r="R991" s="4"/>
      <c r="S991" s="30"/>
      <c r="T991" s="30"/>
      <c r="U991" s="4"/>
      <c r="V991" s="24"/>
      <c r="W991" s="27"/>
      <c r="X991" s="27"/>
      <c r="Y991" s="27"/>
      <c r="Z991" s="4"/>
      <c r="AA991" s="4"/>
      <c r="AB991" s="30"/>
      <c r="AC991" s="30"/>
      <c r="AD991" s="4"/>
      <c r="AE991" s="24"/>
      <c r="AF991" s="27"/>
      <c r="AG991" s="27"/>
      <c r="AH991" s="27"/>
    </row>
    <row r="992" spans="6:34" x14ac:dyDescent="0.25">
      <c r="F992" s="4"/>
      <c r="G992" s="30"/>
      <c r="H992" s="30"/>
      <c r="I992" s="30"/>
      <c r="J992" s="27"/>
      <c r="K992" s="24"/>
      <c r="L992" s="30"/>
      <c r="M992" s="24"/>
      <c r="N992" s="30"/>
      <c r="O992" s="27"/>
      <c r="P992" s="27"/>
      <c r="Q992" s="4"/>
      <c r="R992" s="4"/>
      <c r="S992" s="30"/>
      <c r="T992" s="30"/>
      <c r="U992" s="4"/>
      <c r="V992" s="24"/>
      <c r="W992" s="27"/>
      <c r="X992" s="27"/>
      <c r="Y992" s="27"/>
      <c r="Z992" s="4"/>
      <c r="AA992" s="4"/>
      <c r="AB992" s="30"/>
      <c r="AC992" s="30"/>
      <c r="AD992" s="4"/>
      <c r="AE992" s="24"/>
      <c r="AF992" s="27"/>
      <c r="AG992" s="27"/>
      <c r="AH992" s="27"/>
    </row>
    <row r="993" spans="6:34" x14ac:dyDescent="0.25">
      <c r="F993" s="4"/>
      <c r="G993" s="30"/>
      <c r="H993" s="30"/>
      <c r="I993" s="30"/>
      <c r="J993" s="27"/>
      <c r="K993" s="24"/>
      <c r="L993" s="30"/>
      <c r="M993" s="24"/>
      <c r="N993" s="30"/>
      <c r="O993" s="27"/>
      <c r="P993" s="27"/>
      <c r="Q993" s="4"/>
      <c r="R993" s="4"/>
      <c r="S993" s="30"/>
      <c r="T993" s="30"/>
      <c r="U993" s="4"/>
      <c r="V993" s="24"/>
      <c r="W993" s="27"/>
      <c r="X993" s="27"/>
      <c r="Y993" s="27"/>
      <c r="Z993" s="4"/>
      <c r="AA993" s="4"/>
      <c r="AB993" s="30"/>
      <c r="AC993" s="30"/>
      <c r="AD993" s="4"/>
      <c r="AE993" s="24"/>
      <c r="AF993" s="27"/>
      <c r="AG993" s="27"/>
      <c r="AH993" s="27"/>
    </row>
    <row r="994" spans="6:34" x14ac:dyDescent="0.25">
      <c r="F994" s="4"/>
      <c r="G994" s="30"/>
      <c r="H994" s="30"/>
      <c r="I994" s="30"/>
      <c r="J994" s="27"/>
      <c r="K994" s="24"/>
      <c r="L994" s="30"/>
      <c r="M994" s="24"/>
      <c r="N994" s="30"/>
      <c r="O994" s="27"/>
      <c r="P994" s="27"/>
      <c r="Q994" s="4"/>
      <c r="R994" s="4"/>
      <c r="S994" s="30"/>
      <c r="T994" s="30"/>
      <c r="U994" s="4"/>
      <c r="V994" s="24"/>
      <c r="W994" s="27"/>
      <c r="X994" s="27"/>
      <c r="Y994" s="27"/>
      <c r="Z994" s="4"/>
      <c r="AA994" s="4"/>
      <c r="AB994" s="30"/>
      <c r="AC994" s="30"/>
      <c r="AD994" s="4"/>
      <c r="AE994" s="24"/>
      <c r="AF994" s="27"/>
      <c r="AG994" s="27"/>
      <c r="AH994" s="27"/>
    </row>
    <row r="995" spans="6:34" x14ac:dyDescent="0.25">
      <c r="F995" s="4"/>
      <c r="G995" s="30"/>
      <c r="H995" s="30"/>
      <c r="I995" s="30"/>
      <c r="J995" s="27"/>
      <c r="K995" s="24"/>
      <c r="L995" s="30"/>
      <c r="M995" s="24"/>
      <c r="N995" s="30"/>
      <c r="O995" s="27"/>
      <c r="P995" s="27"/>
      <c r="Q995" s="4"/>
      <c r="R995" s="4"/>
      <c r="S995" s="30"/>
      <c r="T995" s="30"/>
      <c r="U995" s="4"/>
      <c r="V995" s="24"/>
      <c r="W995" s="27"/>
      <c r="X995" s="27"/>
      <c r="Y995" s="27"/>
      <c r="Z995" s="4"/>
      <c r="AA995" s="4"/>
      <c r="AB995" s="30"/>
      <c r="AC995" s="30"/>
      <c r="AD995" s="4"/>
      <c r="AE995" s="24"/>
      <c r="AF995" s="27"/>
      <c r="AG995" s="27"/>
      <c r="AH995" s="27"/>
    </row>
    <row r="996" spans="6:34" x14ac:dyDescent="0.25">
      <c r="F996" s="4"/>
      <c r="G996" s="30"/>
      <c r="H996" s="30"/>
      <c r="I996" s="30"/>
      <c r="J996" s="27"/>
      <c r="K996" s="24"/>
      <c r="L996" s="30"/>
      <c r="M996" s="24"/>
      <c r="N996" s="30"/>
      <c r="O996" s="27"/>
      <c r="P996" s="27"/>
      <c r="Q996" s="4"/>
      <c r="R996" s="4"/>
      <c r="S996" s="30"/>
      <c r="T996" s="30"/>
      <c r="U996" s="4"/>
      <c r="V996" s="24"/>
      <c r="W996" s="27"/>
      <c r="X996" s="27"/>
      <c r="Y996" s="27"/>
      <c r="Z996" s="4"/>
      <c r="AA996" s="4"/>
      <c r="AB996" s="30"/>
      <c r="AC996" s="30"/>
      <c r="AD996" s="4"/>
      <c r="AE996" s="24"/>
      <c r="AF996" s="27"/>
      <c r="AG996" s="27"/>
      <c r="AH996" s="27"/>
    </row>
    <row r="997" spans="6:34" x14ac:dyDescent="0.25">
      <c r="F997" s="4"/>
      <c r="G997" s="30"/>
      <c r="H997" s="30"/>
      <c r="I997" s="30"/>
      <c r="J997" s="27"/>
      <c r="K997" s="24"/>
      <c r="L997" s="30"/>
      <c r="M997" s="24"/>
      <c r="N997" s="30"/>
      <c r="O997" s="27"/>
      <c r="P997" s="27"/>
      <c r="Q997" s="4"/>
      <c r="R997" s="4"/>
      <c r="S997" s="30"/>
      <c r="T997" s="30"/>
      <c r="U997" s="4"/>
      <c r="V997" s="24"/>
      <c r="W997" s="27"/>
      <c r="X997" s="27"/>
      <c r="Y997" s="27"/>
      <c r="Z997" s="4"/>
      <c r="AA997" s="4"/>
      <c r="AB997" s="30"/>
      <c r="AC997" s="30"/>
      <c r="AD997" s="4"/>
      <c r="AE997" s="24"/>
      <c r="AF997" s="27"/>
      <c r="AG997" s="27"/>
      <c r="AH997" s="27"/>
    </row>
    <row r="998" spans="6:34" x14ac:dyDescent="0.25">
      <c r="F998" s="4"/>
      <c r="G998" s="30"/>
      <c r="H998" s="30"/>
      <c r="I998" s="30"/>
      <c r="J998" s="27"/>
      <c r="K998" s="24"/>
      <c r="L998" s="30"/>
      <c r="M998" s="24"/>
      <c r="N998" s="30"/>
      <c r="O998" s="27"/>
      <c r="P998" s="27"/>
      <c r="Q998" s="4"/>
      <c r="R998" s="4"/>
      <c r="S998" s="30"/>
      <c r="T998" s="30"/>
      <c r="U998" s="4"/>
      <c r="V998" s="24"/>
      <c r="W998" s="27"/>
      <c r="X998" s="27"/>
      <c r="Y998" s="27"/>
      <c r="Z998" s="4"/>
      <c r="AA998" s="4"/>
      <c r="AB998" s="30"/>
      <c r="AC998" s="30"/>
      <c r="AD998" s="4"/>
      <c r="AE998" s="24"/>
      <c r="AF998" s="27"/>
      <c r="AG998" s="27"/>
      <c r="AH998" s="27"/>
    </row>
    <row r="999" spans="6:34" x14ac:dyDescent="0.25">
      <c r="F999" s="4"/>
      <c r="G999" s="30"/>
      <c r="H999" s="30"/>
      <c r="I999" s="30"/>
      <c r="J999" s="27"/>
      <c r="K999" s="24"/>
      <c r="L999" s="30"/>
      <c r="M999" s="24"/>
      <c r="N999" s="30"/>
      <c r="O999" s="27"/>
      <c r="P999" s="27"/>
      <c r="Q999" s="4"/>
      <c r="R999" s="4"/>
      <c r="S999" s="30"/>
      <c r="T999" s="30"/>
      <c r="U999" s="4"/>
      <c r="V999" s="24"/>
      <c r="W999" s="27"/>
      <c r="X999" s="27"/>
      <c r="Y999" s="27"/>
      <c r="Z999" s="4"/>
      <c r="AA999" s="4"/>
      <c r="AB999" s="30"/>
      <c r="AC999" s="30"/>
      <c r="AD999" s="4"/>
      <c r="AE999" s="24"/>
      <c r="AF999" s="27"/>
      <c r="AG999" s="27"/>
      <c r="AH999" s="27"/>
    </row>
    <row r="1000" spans="6:34" x14ac:dyDescent="0.25">
      <c r="F1000" s="4"/>
      <c r="G1000" s="30"/>
      <c r="H1000" s="30"/>
      <c r="I1000" s="30"/>
      <c r="J1000" s="27"/>
      <c r="K1000" s="24"/>
      <c r="L1000" s="30"/>
      <c r="M1000" s="24"/>
      <c r="N1000" s="30"/>
      <c r="O1000" s="27"/>
      <c r="P1000" s="27"/>
      <c r="Q1000" s="4"/>
      <c r="R1000" s="4"/>
      <c r="S1000" s="30"/>
      <c r="T1000" s="30"/>
      <c r="U1000" s="4"/>
      <c r="V1000" s="24"/>
      <c r="W1000" s="27"/>
      <c r="X1000" s="27"/>
      <c r="Y1000" s="27"/>
      <c r="Z1000" s="4"/>
      <c r="AA1000" s="4"/>
      <c r="AB1000" s="30"/>
      <c r="AC1000" s="30"/>
      <c r="AD1000" s="4"/>
      <c r="AE1000" s="24"/>
      <c r="AF1000" s="27"/>
      <c r="AG1000" s="27"/>
      <c r="AH1000" s="27"/>
    </row>
    <row r="1001" spans="6:34" x14ac:dyDescent="0.25">
      <c r="F1001" s="4"/>
      <c r="G1001" s="30"/>
      <c r="H1001" s="30"/>
      <c r="I1001" s="30"/>
      <c r="J1001" s="27"/>
      <c r="K1001" s="24"/>
      <c r="L1001" s="30"/>
      <c r="M1001" s="24"/>
      <c r="N1001" s="30"/>
      <c r="O1001" s="27"/>
      <c r="P1001" s="27"/>
      <c r="Q1001" s="4"/>
      <c r="R1001" s="4"/>
      <c r="S1001" s="30"/>
      <c r="T1001" s="30"/>
      <c r="U1001" s="4"/>
      <c r="V1001" s="24"/>
      <c r="W1001" s="27"/>
      <c r="X1001" s="27"/>
      <c r="Y1001" s="27"/>
      <c r="Z1001" s="4"/>
      <c r="AA1001" s="4"/>
      <c r="AB1001" s="30"/>
      <c r="AC1001" s="30"/>
      <c r="AD1001" s="4"/>
      <c r="AE1001" s="24"/>
      <c r="AF1001" s="27"/>
      <c r="AG1001" s="27"/>
      <c r="AH1001" s="27"/>
    </row>
    <row r="1002" spans="6:34" x14ac:dyDescent="0.25">
      <c r="F1002" s="4"/>
      <c r="G1002" s="30"/>
      <c r="H1002" s="30"/>
      <c r="I1002" s="30"/>
      <c r="J1002" s="27"/>
      <c r="K1002" s="24"/>
      <c r="L1002" s="30"/>
      <c r="M1002" s="24"/>
      <c r="N1002" s="30"/>
      <c r="O1002" s="27"/>
      <c r="P1002" s="27"/>
      <c r="Q1002" s="4"/>
      <c r="R1002" s="4"/>
      <c r="S1002" s="30"/>
      <c r="T1002" s="30"/>
      <c r="U1002" s="4"/>
      <c r="V1002" s="24"/>
      <c r="W1002" s="27"/>
      <c r="X1002" s="27"/>
      <c r="Y1002" s="27"/>
      <c r="Z1002" s="4"/>
      <c r="AA1002" s="4"/>
      <c r="AB1002" s="30"/>
      <c r="AC1002" s="30"/>
      <c r="AD1002" s="4"/>
      <c r="AE1002" s="24"/>
      <c r="AF1002" s="27"/>
      <c r="AG1002" s="27"/>
      <c r="AH1002" s="27"/>
    </row>
    <row r="1003" spans="6:34" x14ac:dyDescent="0.25">
      <c r="F1003" s="4"/>
      <c r="G1003" s="30"/>
      <c r="H1003" s="30"/>
      <c r="I1003" s="30"/>
      <c r="J1003" s="27"/>
      <c r="K1003" s="24"/>
      <c r="L1003" s="30"/>
      <c r="M1003" s="24"/>
      <c r="N1003" s="30"/>
      <c r="O1003" s="27"/>
      <c r="P1003" s="27"/>
      <c r="Q1003" s="4"/>
      <c r="R1003" s="4"/>
      <c r="S1003" s="30"/>
      <c r="T1003" s="30"/>
      <c r="U1003" s="4"/>
      <c r="V1003" s="24"/>
      <c r="W1003" s="27"/>
      <c r="X1003" s="27"/>
      <c r="Y1003" s="27"/>
      <c r="Z1003" s="4"/>
      <c r="AA1003" s="4"/>
      <c r="AB1003" s="30"/>
      <c r="AC1003" s="30"/>
      <c r="AD1003" s="4"/>
      <c r="AE1003" s="24"/>
      <c r="AF1003" s="27"/>
      <c r="AG1003" s="27"/>
      <c r="AH1003" s="27"/>
    </row>
    <row r="1004" spans="6:34" x14ac:dyDescent="0.25">
      <c r="F1004" s="4"/>
      <c r="G1004" s="30"/>
      <c r="H1004" s="30"/>
      <c r="I1004" s="30"/>
      <c r="J1004" s="27"/>
      <c r="K1004" s="24"/>
      <c r="L1004" s="30"/>
      <c r="M1004" s="24"/>
      <c r="N1004" s="30"/>
      <c r="O1004" s="27"/>
      <c r="P1004" s="27"/>
      <c r="Q1004" s="4"/>
      <c r="R1004" s="4"/>
      <c r="S1004" s="30"/>
      <c r="T1004" s="30"/>
      <c r="U1004" s="4"/>
      <c r="V1004" s="24"/>
      <c r="W1004" s="27"/>
      <c r="X1004" s="27"/>
      <c r="Y1004" s="27"/>
      <c r="Z1004" s="4"/>
      <c r="AA1004" s="4"/>
      <c r="AB1004" s="30"/>
      <c r="AC1004" s="30"/>
      <c r="AD1004" s="4"/>
      <c r="AE1004" s="24"/>
      <c r="AF1004" s="27"/>
      <c r="AG1004" s="27"/>
      <c r="AH1004" s="27"/>
    </row>
    <row r="1005" spans="6:34" x14ac:dyDescent="0.25">
      <c r="F1005" s="4"/>
      <c r="G1005" s="30"/>
      <c r="H1005" s="30"/>
      <c r="I1005" s="30"/>
      <c r="J1005" s="27"/>
      <c r="K1005" s="24"/>
      <c r="L1005" s="30"/>
      <c r="M1005" s="24"/>
      <c r="N1005" s="30"/>
      <c r="O1005" s="27"/>
      <c r="P1005" s="27"/>
      <c r="Q1005" s="4"/>
      <c r="R1005" s="4"/>
      <c r="S1005" s="30"/>
      <c r="T1005" s="30"/>
      <c r="U1005" s="4"/>
      <c r="V1005" s="24"/>
      <c r="W1005" s="27"/>
      <c r="X1005" s="27"/>
      <c r="Y1005" s="27"/>
      <c r="Z1005" s="4"/>
      <c r="AA1005" s="4"/>
      <c r="AB1005" s="30"/>
      <c r="AC1005" s="30"/>
      <c r="AD1005" s="4"/>
      <c r="AE1005" s="24"/>
      <c r="AF1005" s="27"/>
      <c r="AG1005" s="27"/>
      <c r="AH1005" s="27"/>
    </row>
    <row r="1006" spans="6:34" x14ac:dyDescent="0.25">
      <c r="F1006" s="4"/>
      <c r="G1006" s="30"/>
      <c r="H1006" s="30"/>
      <c r="I1006" s="30"/>
      <c r="J1006" s="27"/>
      <c r="K1006" s="24"/>
      <c r="L1006" s="30"/>
      <c r="M1006" s="24"/>
      <c r="N1006" s="30"/>
      <c r="O1006" s="27"/>
      <c r="P1006" s="27"/>
      <c r="Q1006" s="4"/>
      <c r="R1006" s="4"/>
      <c r="S1006" s="30"/>
      <c r="T1006" s="30"/>
      <c r="U1006" s="4"/>
      <c r="V1006" s="24"/>
      <c r="W1006" s="27"/>
      <c r="X1006" s="27"/>
      <c r="Y1006" s="27"/>
      <c r="Z1006" s="4"/>
      <c r="AA1006" s="4"/>
      <c r="AB1006" s="30"/>
      <c r="AC1006" s="30"/>
      <c r="AD1006" s="4"/>
      <c r="AE1006" s="24"/>
      <c r="AF1006" s="27"/>
      <c r="AG1006" s="27"/>
      <c r="AH1006" s="27"/>
    </row>
    <row r="1007" spans="6:34" x14ac:dyDescent="0.25">
      <c r="F1007" s="4"/>
      <c r="G1007" s="30"/>
      <c r="H1007" s="30"/>
      <c r="I1007" s="30"/>
      <c r="J1007" s="27"/>
      <c r="K1007" s="24"/>
      <c r="L1007" s="30"/>
      <c r="M1007" s="24"/>
      <c r="N1007" s="30"/>
      <c r="O1007" s="27"/>
      <c r="P1007" s="27"/>
      <c r="Q1007" s="4"/>
      <c r="R1007" s="4"/>
      <c r="S1007" s="30"/>
      <c r="T1007" s="30"/>
      <c r="U1007" s="4"/>
      <c r="V1007" s="24"/>
      <c r="W1007" s="27"/>
      <c r="X1007" s="27"/>
      <c r="Y1007" s="27"/>
      <c r="Z1007" s="4"/>
      <c r="AA1007" s="4"/>
      <c r="AB1007" s="30"/>
      <c r="AC1007" s="30"/>
      <c r="AD1007" s="4"/>
      <c r="AE1007" s="24"/>
      <c r="AF1007" s="27"/>
      <c r="AG1007" s="27"/>
      <c r="AH1007" s="27"/>
    </row>
    <row r="1008" spans="6:34" x14ac:dyDescent="0.25">
      <c r="F1008" s="4"/>
      <c r="G1008" s="30"/>
      <c r="H1008" s="30"/>
      <c r="I1008" s="30"/>
      <c r="J1008" s="27"/>
      <c r="K1008" s="24"/>
      <c r="L1008" s="30"/>
      <c r="M1008" s="24"/>
      <c r="N1008" s="30"/>
      <c r="O1008" s="27"/>
      <c r="P1008" s="27"/>
      <c r="Q1008" s="4"/>
      <c r="R1008" s="4"/>
      <c r="S1008" s="30"/>
      <c r="T1008" s="30"/>
      <c r="U1008" s="4"/>
      <c r="V1008" s="24"/>
      <c r="W1008" s="27"/>
      <c r="X1008" s="27"/>
      <c r="Y1008" s="27"/>
      <c r="Z1008" s="4"/>
      <c r="AA1008" s="4"/>
      <c r="AB1008" s="30"/>
      <c r="AC1008" s="30"/>
      <c r="AD1008" s="4"/>
      <c r="AE1008" s="24"/>
      <c r="AF1008" s="27"/>
      <c r="AG1008" s="27"/>
      <c r="AH1008" s="27"/>
    </row>
    <row r="1009" spans="6:34" x14ac:dyDescent="0.25">
      <c r="F1009" s="4"/>
      <c r="G1009" s="30"/>
      <c r="H1009" s="30"/>
      <c r="I1009" s="30"/>
      <c r="J1009" s="27"/>
      <c r="K1009" s="24"/>
      <c r="L1009" s="30"/>
      <c r="M1009" s="24"/>
      <c r="N1009" s="30"/>
      <c r="O1009" s="27"/>
      <c r="P1009" s="27"/>
      <c r="Q1009" s="4"/>
      <c r="R1009" s="4"/>
      <c r="S1009" s="30"/>
      <c r="T1009" s="30"/>
      <c r="U1009" s="4"/>
      <c r="V1009" s="24"/>
      <c r="W1009" s="27"/>
      <c r="X1009" s="27"/>
      <c r="Y1009" s="27"/>
      <c r="Z1009" s="4"/>
      <c r="AA1009" s="4"/>
      <c r="AB1009" s="30"/>
      <c r="AC1009" s="30"/>
      <c r="AD1009" s="4"/>
      <c r="AE1009" s="24"/>
      <c r="AF1009" s="27"/>
      <c r="AG1009" s="27"/>
      <c r="AH1009" s="27"/>
    </row>
    <row r="1010" spans="6:34" x14ac:dyDescent="0.25">
      <c r="F1010" s="4"/>
      <c r="G1010" s="30"/>
      <c r="H1010" s="30"/>
      <c r="I1010" s="30"/>
      <c r="J1010" s="27"/>
      <c r="K1010" s="24"/>
      <c r="L1010" s="30"/>
      <c r="M1010" s="24"/>
      <c r="N1010" s="30"/>
      <c r="O1010" s="27"/>
      <c r="P1010" s="27"/>
      <c r="Q1010" s="4"/>
      <c r="R1010" s="4"/>
      <c r="S1010" s="30"/>
      <c r="T1010" s="30"/>
      <c r="U1010" s="4"/>
      <c r="V1010" s="24"/>
      <c r="W1010" s="27"/>
      <c r="X1010" s="27"/>
      <c r="Y1010" s="27"/>
      <c r="Z1010" s="4"/>
      <c r="AA1010" s="4"/>
      <c r="AB1010" s="30"/>
      <c r="AC1010" s="30"/>
      <c r="AD1010" s="4"/>
      <c r="AE1010" s="24"/>
      <c r="AF1010" s="27"/>
      <c r="AG1010" s="27"/>
      <c r="AH1010" s="27"/>
    </row>
    <row r="1011" spans="6:34" x14ac:dyDescent="0.25">
      <c r="F1011" s="4"/>
      <c r="G1011" s="30"/>
      <c r="H1011" s="30"/>
      <c r="I1011" s="30"/>
      <c r="J1011" s="27"/>
      <c r="K1011" s="24"/>
      <c r="L1011" s="30"/>
      <c r="M1011" s="24"/>
      <c r="N1011" s="30"/>
      <c r="O1011" s="27"/>
      <c r="P1011" s="27"/>
      <c r="Q1011" s="4"/>
      <c r="R1011" s="4"/>
      <c r="S1011" s="30"/>
      <c r="T1011" s="30"/>
      <c r="U1011" s="4"/>
      <c r="V1011" s="24"/>
      <c r="W1011" s="27"/>
      <c r="X1011" s="27"/>
      <c r="Y1011" s="27"/>
      <c r="Z1011" s="4"/>
      <c r="AA1011" s="4"/>
      <c r="AB1011" s="30"/>
      <c r="AC1011" s="30"/>
      <c r="AD1011" s="4"/>
      <c r="AE1011" s="24"/>
      <c r="AF1011" s="27"/>
      <c r="AG1011" s="27"/>
      <c r="AH1011" s="27"/>
    </row>
    <row r="1012" spans="6:34" x14ac:dyDescent="0.25">
      <c r="F1012" s="4"/>
      <c r="G1012" s="30"/>
      <c r="H1012" s="30"/>
      <c r="I1012" s="30"/>
      <c r="J1012" s="27"/>
      <c r="K1012" s="24"/>
      <c r="L1012" s="30"/>
      <c r="M1012" s="24"/>
      <c r="N1012" s="30"/>
      <c r="O1012" s="27"/>
      <c r="P1012" s="27"/>
      <c r="Q1012" s="4"/>
      <c r="R1012" s="4"/>
      <c r="S1012" s="30"/>
      <c r="T1012" s="30"/>
      <c r="U1012" s="4"/>
      <c r="V1012" s="24"/>
      <c r="W1012" s="27"/>
      <c r="X1012" s="27"/>
      <c r="Y1012" s="27"/>
      <c r="Z1012" s="4"/>
      <c r="AA1012" s="4"/>
      <c r="AB1012" s="30"/>
      <c r="AC1012" s="30"/>
      <c r="AD1012" s="4"/>
      <c r="AE1012" s="24"/>
      <c r="AF1012" s="27"/>
      <c r="AG1012" s="27"/>
      <c r="AH1012" s="27"/>
    </row>
    <row r="1013" spans="6:34" x14ac:dyDescent="0.25">
      <c r="F1013" s="4"/>
      <c r="G1013" s="30"/>
      <c r="H1013" s="30"/>
      <c r="I1013" s="30"/>
      <c r="J1013" s="27"/>
      <c r="K1013" s="24"/>
      <c r="L1013" s="30"/>
      <c r="M1013" s="24"/>
      <c r="N1013" s="30"/>
      <c r="O1013" s="27"/>
      <c r="P1013" s="27"/>
      <c r="Q1013" s="4"/>
      <c r="R1013" s="4"/>
      <c r="S1013" s="30"/>
      <c r="T1013" s="30"/>
      <c r="U1013" s="4"/>
      <c r="V1013" s="24"/>
      <c r="W1013" s="27"/>
      <c r="X1013" s="27"/>
      <c r="Y1013" s="27"/>
      <c r="Z1013" s="4"/>
      <c r="AA1013" s="4"/>
      <c r="AB1013" s="30"/>
      <c r="AC1013" s="30"/>
      <c r="AD1013" s="4"/>
      <c r="AE1013" s="24"/>
      <c r="AF1013" s="27"/>
      <c r="AG1013" s="27"/>
      <c r="AH1013" s="27"/>
    </row>
    <row r="1014" spans="6:34" x14ac:dyDescent="0.25">
      <c r="F1014" s="4"/>
      <c r="G1014" s="30"/>
      <c r="H1014" s="30"/>
      <c r="I1014" s="30"/>
      <c r="J1014" s="27"/>
      <c r="K1014" s="24"/>
      <c r="L1014" s="30"/>
      <c r="M1014" s="24"/>
      <c r="N1014" s="30"/>
      <c r="O1014" s="27"/>
      <c r="P1014" s="27"/>
      <c r="Q1014" s="4"/>
      <c r="R1014" s="4"/>
      <c r="S1014" s="30"/>
      <c r="T1014" s="30"/>
      <c r="U1014" s="4"/>
      <c r="V1014" s="24"/>
      <c r="W1014" s="27"/>
      <c r="X1014" s="27"/>
      <c r="Y1014" s="27"/>
      <c r="Z1014" s="4"/>
      <c r="AA1014" s="4"/>
      <c r="AB1014" s="30"/>
      <c r="AC1014" s="30"/>
      <c r="AD1014" s="4"/>
      <c r="AE1014" s="24"/>
      <c r="AF1014" s="27"/>
      <c r="AG1014" s="27"/>
      <c r="AH1014" s="27"/>
    </row>
    <row r="1015" spans="6:34" x14ac:dyDescent="0.25">
      <c r="F1015" s="4"/>
      <c r="G1015" s="30"/>
      <c r="H1015" s="30"/>
      <c r="I1015" s="30"/>
      <c r="J1015" s="27"/>
      <c r="K1015" s="24"/>
      <c r="L1015" s="30"/>
      <c r="M1015" s="24"/>
      <c r="N1015" s="30"/>
      <c r="O1015" s="27"/>
      <c r="P1015" s="27"/>
      <c r="Q1015" s="4"/>
      <c r="R1015" s="4"/>
      <c r="S1015" s="30"/>
      <c r="T1015" s="30"/>
      <c r="U1015" s="4"/>
      <c r="V1015" s="24"/>
      <c r="W1015" s="27"/>
      <c r="X1015" s="27"/>
      <c r="Y1015" s="27"/>
      <c r="Z1015" s="4"/>
      <c r="AA1015" s="4"/>
      <c r="AB1015" s="30"/>
      <c r="AC1015" s="30"/>
      <c r="AD1015" s="4"/>
      <c r="AE1015" s="24"/>
      <c r="AF1015" s="27"/>
      <c r="AG1015" s="27"/>
      <c r="AH1015" s="27"/>
    </row>
    <row r="1016" spans="6:34" x14ac:dyDescent="0.25">
      <c r="F1016" s="4"/>
      <c r="G1016" s="30"/>
      <c r="H1016" s="30"/>
      <c r="I1016" s="30"/>
      <c r="J1016" s="27"/>
      <c r="K1016" s="24"/>
      <c r="L1016" s="30"/>
      <c r="M1016" s="24"/>
      <c r="N1016" s="30"/>
      <c r="O1016" s="27"/>
      <c r="P1016" s="27"/>
      <c r="Q1016" s="4"/>
      <c r="R1016" s="4"/>
      <c r="S1016" s="30"/>
      <c r="T1016" s="30"/>
      <c r="U1016" s="4"/>
      <c r="V1016" s="24"/>
      <c r="W1016" s="27"/>
      <c r="X1016" s="27"/>
      <c r="Y1016" s="27"/>
      <c r="Z1016" s="4"/>
      <c r="AA1016" s="4"/>
      <c r="AB1016" s="30"/>
      <c r="AC1016" s="30"/>
      <c r="AD1016" s="4"/>
      <c r="AE1016" s="24"/>
      <c r="AF1016" s="27"/>
      <c r="AG1016" s="27"/>
      <c r="AH1016" s="27"/>
    </row>
    <row r="1017" spans="6:34" x14ac:dyDescent="0.25">
      <c r="F1017" s="4"/>
      <c r="G1017" s="30"/>
      <c r="H1017" s="30"/>
      <c r="I1017" s="30"/>
      <c r="J1017" s="27"/>
      <c r="K1017" s="24"/>
      <c r="L1017" s="30"/>
      <c r="M1017" s="24"/>
      <c r="N1017" s="30"/>
      <c r="O1017" s="27"/>
      <c r="P1017" s="27"/>
      <c r="Q1017" s="4"/>
      <c r="R1017" s="4"/>
      <c r="S1017" s="30"/>
      <c r="T1017" s="30"/>
      <c r="U1017" s="4"/>
      <c r="V1017" s="24"/>
      <c r="W1017" s="27"/>
      <c r="X1017" s="27"/>
      <c r="Y1017" s="27"/>
      <c r="Z1017" s="4"/>
      <c r="AA1017" s="4"/>
      <c r="AB1017" s="30"/>
      <c r="AC1017" s="30"/>
      <c r="AD1017" s="4"/>
      <c r="AE1017" s="24"/>
      <c r="AF1017" s="27"/>
      <c r="AG1017" s="27"/>
      <c r="AH1017" s="27"/>
    </row>
    <row r="1018" spans="6:34" x14ac:dyDescent="0.25">
      <c r="F1018" s="4"/>
      <c r="G1018" s="30"/>
      <c r="H1018" s="30"/>
      <c r="I1018" s="30"/>
      <c r="J1018" s="27"/>
      <c r="K1018" s="24"/>
      <c r="L1018" s="30"/>
      <c r="M1018" s="24"/>
      <c r="N1018" s="30"/>
      <c r="O1018" s="27"/>
      <c r="P1018" s="27"/>
      <c r="Q1018" s="4"/>
      <c r="R1018" s="4"/>
      <c r="S1018" s="30"/>
      <c r="T1018" s="30"/>
      <c r="U1018" s="4"/>
      <c r="V1018" s="24"/>
      <c r="W1018" s="27"/>
      <c r="X1018" s="27"/>
      <c r="Y1018" s="27"/>
      <c r="Z1018" s="4"/>
      <c r="AA1018" s="4"/>
      <c r="AB1018" s="30"/>
      <c r="AC1018" s="30"/>
      <c r="AD1018" s="4"/>
      <c r="AE1018" s="24"/>
      <c r="AF1018" s="27"/>
      <c r="AG1018" s="27"/>
      <c r="AH1018" s="27"/>
    </row>
    <row r="1019" spans="6:34" x14ac:dyDescent="0.25">
      <c r="F1019" s="4"/>
      <c r="G1019" s="30"/>
      <c r="H1019" s="30"/>
      <c r="I1019" s="30"/>
      <c r="J1019" s="27"/>
      <c r="K1019" s="24"/>
      <c r="L1019" s="30"/>
      <c r="M1019" s="24"/>
      <c r="N1019" s="30"/>
      <c r="O1019" s="27"/>
      <c r="P1019" s="27"/>
      <c r="Q1019" s="4"/>
      <c r="R1019" s="4"/>
      <c r="S1019" s="30"/>
      <c r="T1019" s="30"/>
      <c r="U1019" s="4"/>
      <c r="V1019" s="24"/>
      <c r="W1019" s="27"/>
      <c r="X1019" s="27"/>
      <c r="Y1019" s="27"/>
      <c r="Z1019" s="4"/>
      <c r="AA1019" s="4"/>
      <c r="AB1019" s="30"/>
      <c r="AC1019" s="30"/>
      <c r="AD1019" s="4"/>
      <c r="AE1019" s="24"/>
      <c r="AF1019" s="27"/>
      <c r="AG1019" s="27"/>
      <c r="AH1019" s="27"/>
    </row>
    <row r="1020" spans="6:34" x14ac:dyDescent="0.25">
      <c r="F1020" s="4"/>
      <c r="G1020" s="30"/>
      <c r="H1020" s="30"/>
      <c r="I1020" s="30"/>
      <c r="J1020" s="27"/>
      <c r="K1020" s="24"/>
      <c r="L1020" s="30"/>
      <c r="M1020" s="24"/>
      <c r="N1020" s="30"/>
      <c r="O1020" s="27"/>
      <c r="P1020" s="27"/>
      <c r="Q1020" s="4"/>
      <c r="R1020" s="4"/>
      <c r="S1020" s="30"/>
      <c r="T1020" s="30"/>
      <c r="U1020" s="4"/>
      <c r="V1020" s="24"/>
      <c r="W1020" s="27"/>
      <c r="X1020" s="27"/>
      <c r="Y1020" s="27"/>
      <c r="Z1020" s="4"/>
      <c r="AA1020" s="4"/>
      <c r="AB1020" s="30"/>
      <c r="AC1020" s="30"/>
      <c r="AD1020" s="4"/>
      <c r="AE1020" s="24"/>
      <c r="AF1020" s="27"/>
      <c r="AG1020" s="27"/>
      <c r="AH1020" s="27"/>
    </row>
    <row r="1021" spans="6:34" x14ac:dyDescent="0.25">
      <c r="F1021" s="4"/>
      <c r="G1021" s="30"/>
      <c r="H1021" s="30"/>
      <c r="I1021" s="30"/>
      <c r="J1021" s="27"/>
      <c r="K1021" s="24"/>
      <c r="L1021" s="30"/>
      <c r="M1021" s="24"/>
      <c r="N1021" s="30"/>
      <c r="O1021" s="27"/>
      <c r="P1021" s="27"/>
      <c r="Q1021" s="4"/>
      <c r="R1021" s="4"/>
      <c r="S1021" s="30"/>
      <c r="T1021" s="30"/>
      <c r="U1021" s="4"/>
      <c r="V1021" s="24"/>
      <c r="W1021" s="27"/>
      <c r="X1021" s="27"/>
      <c r="Y1021" s="27"/>
      <c r="Z1021" s="4"/>
      <c r="AA1021" s="4"/>
      <c r="AB1021" s="30"/>
      <c r="AC1021" s="30"/>
      <c r="AD1021" s="4"/>
      <c r="AE1021" s="24"/>
      <c r="AF1021" s="27"/>
      <c r="AG1021" s="27"/>
      <c r="AH1021" s="27"/>
    </row>
    <row r="1022" spans="6:34" x14ac:dyDescent="0.25">
      <c r="F1022" s="4"/>
      <c r="G1022" s="30"/>
      <c r="H1022" s="30"/>
      <c r="I1022" s="30"/>
      <c r="J1022" s="27"/>
      <c r="K1022" s="24"/>
      <c r="L1022" s="30"/>
      <c r="M1022" s="24"/>
      <c r="N1022" s="30"/>
      <c r="O1022" s="27"/>
      <c r="P1022" s="27"/>
      <c r="Q1022" s="4"/>
      <c r="R1022" s="4"/>
      <c r="S1022" s="30"/>
      <c r="T1022" s="30"/>
      <c r="U1022" s="4"/>
      <c r="V1022" s="24"/>
      <c r="W1022" s="27"/>
      <c r="X1022" s="27"/>
      <c r="Y1022" s="27"/>
      <c r="Z1022" s="4"/>
      <c r="AA1022" s="4"/>
      <c r="AB1022" s="30"/>
      <c r="AC1022" s="30"/>
      <c r="AD1022" s="4"/>
      <c r="AE1022" s="24"/>
      <c r="AF1022" s="27"/>
      <c r="AG1022" s="27"/>
      <c r="AH1022" s="27"/>
    </row>
    <row r="1023" spans="6:34" x14ac:dyDescent="0.25">
      <c r="F1023" s="4"/>
      <c r="G1023" s="30"/>
      <c r="H1023" s="30"/>
      <c r="I1023" s="30"/>
      <c r="J1023" s="27"/>
      <c r="K1023" s="24"/>
      <c r="L1023" s="30"/>
      <c r="M1023" s="24"/>
      <c r="N1023" s="30"/>
      <c r="O1023" s="27"/>
      <c r="P1023" s="27"/>
      <c r="Q1023" s="4"/>
      <c r="R1023" s="4"/>
      <c r="S1023" s="30"/>
      <c r="T1023" s="30"/>
      <c r="U1023" s="4"/>
      <c r="V1023" s="24"/>
      <c r="W1023" s="27"/>
      <c r="X1023" s="27"/>
      <c r="Y1023" s="27"/>
      <c r="Z1023" s="4"/>
      <c r="AA1023" s="4"/>
      <c r="AB1023" s="30"/>
      <c r="AC1023" s="30"/>
      <c r="AD1023" s="4"/>
      <c r="AE1023" s="24"/>
      <c r="AF1023" s="27"/>
      <c r="AG1023" s="27"/>
      <c r="AH1023" s="27"/>
    </row>
    <row r="1024" spans="6:34" x14ac:dyDescent="0.25">
      <c r="F1024" s="4"/>
      <c r="G1024" s="30"/>
      <c r="H1024" s="30"/>
      <c r="I1024" s="30"/>
      <c r="J1024" s="27"/>
      <c r="K1024" s="24"/>
      <c r="L1024" s="30"/>
      <c r="M1024" s="24"/>
      <c r="N1024" s="30"/>
      <c r="O1024" s="27"/>
      <c r="P1024" s="27"/>
      <c r="Q1024" s="4"/>
      <c r="R1024" s="4"/>
      <c r="S1024" s="30"/>
      <c r="T1024" s="30"/>
      <c r="U1024" s="4"/>
      <c r="V1024" s="24"/>
      <c r="W1024" s="27"/>
      <c r="X1024" s="27"/>
      <c r="Y1024" s="27"/>
      <c r="Z1024" s="4"/>
      <c r="AA1024" s="4"/>
      <c r="AB1024" s="30"/>
      <c r="AC1024" s="30"/>
      <c r="AD1024" s="4"/>
      <c r="AE1024" s="24"/>
      <c r="AF1024" s="27"/>
      <c r="AG1024" s="27"/>
      <c r="AH1024" s="27"/>
    </row>
    <row r="1025" spans="6:34" x14ac:dyDescent="0.25">
      <c r="F1025" s="4"/>
      <c r="G1025" s="30"/>
      <c r="H1025" s="30"/>
      <c r="I1025" s="30"/>
      <c r="J1025" s="27"/>
      <c r="K1025" s="24"/>
      <c r="L1025" s="30"/>
      <c r="M1025" s="24"/>
      <c r="N1025" s="30"/>
      <c r="O1025" s="27"/>
      <c r="P1025" s="27"/>
      <c r="Q1025" s="4"/>
      <c r="R1025" s="4"/>
      <c r="S1025" s="30"/>
      <c r="T1025" s="30"/>
      <c r="U1025" s="4"/>
      <c r="V1025" s="24"/>
      <c r="W1025" s="27"/>
      <c r="X1025" s="27"/>
      <c r="Y1025" s="27"/>
      <c r="Z1025" s="4"/>
      <c r="AA1025" s="4"/>
      <c r="AB1025" s="30"/>
      <c r="AC1025" s="30"/>
      <c r="AD1025" s="4"/>
      <c r="AE1025" s="24"/>
      <c r="AF1025" s="27"/>
      <c r="AG1025" s="27"/>
      <c r="AH1025" s="27"/>
    </row>
    <row r="1026" spans="6:34" x14ac:dyDescent="0.25">
      <c r="F1026" s="4"/>
      <c r="G1026" s="30"/>
      <c r="H1026" s="30"/>
      <c r="I1026" s="30"/>
      <c r="J1026" s="27"/>
      <c r="K1026" s="24"/>
      <c r="L1026" s="30"/>
      <c r="M1026" s="24"/>
      <c r="N1026" s="30"/>
      <c r="O1026" s="27"/>
      <c r="P1026" s="27"/>
      <c r="Q1026" s="4"/>
      <c r="R1026" s="4"/>
      <c r="S1026" s="30"/>
      <c r="T1026" s="30"/>
      <c r="U1026" s="4"/>
      <c r="V1026" s="24"/>
      <c r="W1026" s="27"/>
      <c r="X1026" s="27"/>
      <c r="Y1026" s="27"/>
      <c r="Z1026" s="4"/>
      <c r="AA1026" s="4"/>
      <c r="AB1026" s="30"/>
      <c r="AC1026" s="30"/>
      <c r="AD1026" s="4"/>
      <c r="AE1026" s="24"/>
      <c r="AF1026" s="27"/>
      <c r="AG1026" s="27"/>
      <c r="AH1026" s="27"/>
    </row>
    <row r="1027" spans="6:34" x14ac:dyDescent="0.25">
      <c r="F1027" s="4"/>
      <c r="G1027" s="30"/>
      <c r="H1027" s="30"/>
      <c r="I1027" s="30"/>
      <c r="J1027" s="27"/>
      <c r="K1027" s="24"/>
      <c r="L1027" s="30"/>
      <c r="M1027" s="24"/>
      <c r="N1027" s="30"/>
      <c r="O1027" s="27"/>
      <c r="P1027" s="27"/>
      <c r="Q1027" s="4"/>
      <c r="R1027" s="4"/>
      <c r="S1027" s="30"/>
      <c r="T1027" s="30"/>
      <c r="U1027" s="4"/>
      <c r="V1027" s="24"/>
      <c r="W1027" s="27"/>
      <c r="X1027" s="27"/>
      <c r="Y1027" s="27"/>
      <c r="Z1027" s="4"/>
      <c r="AA1027" s="4"/>
      <c r="AB1027" s="30"/>
      <c r="AC1027" s="30"/>
      <c r="AD1027" s="4"/>
      <c r="AE1027" s="24"/>
      <c r="AF1027" s="27"/>
      <c r="AG1027" s="27"/>
      <c r="AH1027" s="27"/>
    </row>
    <row r="1028" spans="6:34" x14ac:dyDescent="0.25">
      <c r="F1028" s="4"/>
      <c r="G1028" s="30"/>
      <c r="H1028" s="30"/>
      <c r="I1028" s="30"/>
      <c r="J1028" s="27"/>
      <c r="K1028" s="24"/>
      <c r="L1028" s="30"/>
      <c r="M1028" s="24"/>
      <c r="N1028" s="30"/>
      <c r="O1028" s="27"/>
      <c r="P1028" s="27"/>
      <c r="Q1028" s="4"/>
      <c r="R1028" s="4"/>
      <c r="S1028" s="30"/>
      <c r="T1028" s="30"/>
      <c r="U1028" s="4"/>
      <c r="V1028" s="24"/>
      <c r="W1028" s="27"/>
      <c r="X1028" s="27"/>
      <c r="Y1028" s="27"/>
      <c r="Z1028" s="4"/>
      <c r="AA1028" s="4"/>
      <c r="AB1028" s="30"/>
      <c r="AC1028" s="30"/>
      <c r="AD1028" s="4"/>
      <c r="AE1028" s="24"/>
      <c r="AF1028" s="27"/>
      <c r="AG1028" s="27"/>
      <c r="AH1028" s="27"/>
    </row>
    <row r="1029" spans="6:34" x14ac:dyDescent="0.25">
      <c r="F1029" s="4"/>
      <c r="G1029" s="30"/>
      <c r="H1029" s="30"/>
      <c r="I1029" s="30"/>
      <c r="J1029" s="27"/>
      <c r="K1029" s="24"/>
      <c r="L1029" s="30"/>
      <c r="M1029" s="24"/>
      <c r="N1029" s="30"/>
      <c r="O1029" s="27"/>
      <c r="P1029" s="27"/>
      <c r="Q1029" s="4"/>
      <c r="R1029" s="4"/>
      <c r="S1029" s="30"/>
      <c r="T1029" s="30"/>
      <c r="U1029" s="4"/>
      <c r="V1029" s="24"/>
      <c r="W1029" s="27"/>
      <c r="X1029" s="27"/>
      <c r="Y1029" s="27"/>
      <c r="Z1029" s="4"/>
      <c r="AA1029" s="4"/>
      <c r="AB1029" s="30"/>
      <c r="AC1029" s="30"/>
      <c r="AD1029" s="4"/>
      <c r="AE1029" s="24"/>
      <c r="AF1029" s="27"/>
      <c r="AG1029" s="27"/>
      <c r="AH1029" s="27"/>
    </row>
    <row r="1030" spans="6:34" x14ac:dyDescent="0.25">
      <c r="F1030" s="4"/>
      <c r="G1030" s="30"/>
      <c r="H1030" s="30"/>
      <c r="I1030" s="30"/>
      <c r="J1030" s="27"/>
      <c r="K1030" s="24"/>
      <c r="L1030" s="30"/>
      <c r="M1030" s="24"/>
      <c r="N1030" s="30"/>
      <c r="O1030" s="27"/>
      <c r="P1030" s="27"/>
      <c r="Q1030" s="4"/>
      <c r="R1030" s="4"/>
      <c r="S1030" s="30"/>
      <c r="T1030" s="30"/>
      <c r="U1030" s="4"/>
      <c r="V1030" s="24"/>
      <c r="W1030" s="27"/>
      <c r="X1030" s="27"/>
      <c r="Y1030" s="27"/>
      <c r="Z1030" s="4"/>
      <c r="AA1030" s="4"/>
      <c r="AB1030" s="30"/>
      <c r="AC1030" s="30"/>
      <c r="AD1030" s="4"/>
      <c r="AE1030" s="24"/>
      <c r="AF1030" s="27"/>
      <c r="AG1030" s="27"/>
      <c r="AH1030" s="27"/>
    </row>
    <row r="1031" spans="6:34" x14ac:dyDescent="0.25">
      <c r="F1031" s="4"/>
      <c r="G1031" s="30"/>
      <c r="H1031" s="30"/>
      <c r="I1031" s="30"/>
      <c r="J1031" s="27"/>
      <c r="K1031" s="24"/>
      <c r="L1031" s="30"/>
      <c r="M1031" s="24"/>
      <c r="N1031" s="30"/>
      <c r="O1031" s="27"/>
      <c r="P1031" s="27"/>
      <c r="Q1031" s="4"/>
      <c r="R1031" s="4"/>
      <c r="S1031" s="30"/>
      <c r="T1031" s="30"/>
      <c r="U1031" s="4"/>
      <c r="V1031" s="24"/>
      <c r="W1031" s="27"/>
      <c r="X1031" s="27"/>
      <c r="Y1031" s="27"/>
      <c r="Z1031" s="4"/>
      <c r="AA1031" s="4"/>
      <c r="AB1031" s="30"/>
      <c r="AC1031" s="30"/>
      <c r="AD1031" s="4"/>
      <c r="AE1031" s="24"/>
      <c r="AF1031" s="27"/>
      <c r="AG1031" s="27"/>
      <c r="AH1031" s="27"/>
    </row>
    <row r="1032" spans="6:34" x14ac:dyDescent="0.25">
      <c r="F1032" s="4"/>
      <c r="G1032" s="30"/>
      <c r="H1032" s="30"/>
      <c r="I1032" s="30"/>
      <c r="J1032" s="27"/>
      <c r="K1032" s="24"/>
      <c r="L1032" s="30"/>
      <c r="M1032" s="24"/>
      <c r="N1032" s="30"/>
      <c r="O1032" s="27"/>
      <c r="P1032" s="27"/>
      <c r="Q1032" s="4"/>
      <c r="R1032" s="4"/>
      <c r="S1032" s="30"/>
      <c r="T1032" s="30"/>
      <c r="U1032" s="4"/>
      <c r="V1032" s="24"/>
      <c r="W1032" s="27"/>
      <c r="X1032" s="27"/>
      <c r="Y1032" s="27"/>
      <c r="Z1032" s="4"/>
      <c r="AA1032" s="4"/>
      <c r="AB1032" s="30"/>
      <c r="AC1032" s="30"/>
      <c r="AD1032" s="4"/>
      <c r="AE1032" s="24"/>
      <c r="AF1032" s="27"/>
      <c r="AG1032" s="27"/>
      <c r="AH1032" s="27"/>
    </row>
    <row r="1033" spans="6:34" x14ac:dyDescent="0.25">
      <c r="F1033" s="4"/>
      <c r="G1033" s="30"/>
      <c r="H1033" s="30"/>
      <c r="I1033" s="30"/>
      <c r="J1033" s="27"/>
      <c r="K1033" s="24"/>
      <c r="L1033" s="30"/>
      <c r="M1033" s="24"/>
      <c r="N1033" s="30"/>
      <c r="O1033" s="27"/>
      <c r="P1033" s="27"/>
      <c r="Q1033" s="4"/>
      <c r="R1033" s="4"/>
      <c r="S1033" s="30"/>
      <c r="T1033" s="30"/>
      <c r="U1033" s="4"/>
      <c r="V1033" s="24"/>
      <c r="W1033" s="27"/>
      <c r="X1033" s="27"/>
      <c r="Y1033" s="27"/>
      <c r="Z1033" s="4"/>
      <c r="AA1033" s="4"/>
      <c r="AB1033" s="30"/>
      <c r="AC1033" s="30"/>
      <c r="AD1033" s="4"/>
      <c r="AE1033" s="24"/>
      <c r="AF1033" s="27"/>
      <c r="AG1033" s="27"/>
      <c r="AH1033" s="27"/>
    </row>
    <row r="1034" spans="6:34" x14ac:dyDescent="0.25">
      <c r="F1034" s="4"/>
      <c r="G1034" s="30"/>
      <c r="H1034" s="30"/>
      <c r="I1034" s="30"/>
      <c r="J1034" s="27"/>
      <c r="K1034" s="24"/>
      <c r="L1034" s="30"/>
      <c r="M1034" s="24"/>
      <c r="N1034" s="30"/>
      <c r="O1034" s="27"/>
      <c r="P1034" s="27"/>
      <c r="Q1034" s="4"/>
      <c r="R1034" s="4"/>
      <c r="S1034" s="30"/>
      <c r="T1034" s="30"/>
      <c r="U1034" s="4"/>
      <c r="V1034" s="24"/>
      <c r="W1034" s="27"/>
      <c r="X1034" s="27"/>
      <c r="Y1034" s="27"/>
      <c r="Z1034" s="4"/>
      <c r="AA1034" s="4"/>
      <c r="AB1034" s="30"/>
      <c r="AC1034" s="30"/>
      <c r="AD1034" s="4"/>
      <c r="AE1034" s="24"/>
      <c r="AF1034" s="27"/>
      <c r="AG1034" s="27"/>
      <c r="AH1034" s="27"/>
    </row>
    <row r="1035" spans="6:34" x14ac:dyDescent="0.25">
      <c r="F1035" s="4"/>
      <c r="G1035" s="30"/>
      <c r="H1035" s="30"/>
      <c r="I1035" s="30"/>
      <c r="J1035" s="27"/>
      <c r="K1035" s="24"/>
      <c r="L1035" s="30"/>
      <c r="M1035" s="24"/>
      <c r="N1035" s="30"/>
      <c r="O1035" s="27"/>
      <c r="P1035" s="27"/>
      <c r="Q1035" s="4"/>
      <c r="R1035" s="4"/>
      <c r="S1035" s="30"/>
      <c r="T1035" s="30"/>
      <c r="U1035" s="4"/>
      <c r="V1035" s="24"/>
      <c r="W1035" s="27"/>
      <c r="X1035" s="27"/>
      <c r="Y1035" s="27"/>
      <c r="Z1035" s="4"/>
      <c r="AA1035" s="4"/>
      <c r="AB1035" s="30"/>
      <c r="AC1035" s="30"/>
      <c r="AD1035" s="4"/>
      <c r="AE1035" s="24"/>
      <c r="AF1035" s="27"/>
      <c r="AG1035" s="27"/>
      <c r="AH1035" s="27"/>
    </row>
    <row r="1036" spans="6:34" x14ac:dyDescent="0.25">
      <c r="F1036" s="4"/>
      <c r="G1036" s="30"/>
      <c r="H1036" s="30"/>
      <c r="I1036" s="30"/>
      <c r="J1036" s="27"/>
      <c r="K1036" s="24"/>
      <c r="L1036" s="30"/>
      <c r="M1036" s="24"/>
      <c r="N1036" s="30"/>
      <c r="O1036" s="27"/>
      <c r="P1036" s="27"/>
      <c r="Q1036" s="4"/>
      <c r="R1036" s="4"/>
      <c r="S1036" s="30"/>
      <c r="T1036" s="30"/>
      <c r="U1036" s="4"/>
      <c r="V1036" s="24"/>
      <c r="W1036" s="27"/>
      <c r="X1036" s="27"/>
      <c r="Y1036" s="27"/>
      <c r="Z1036" s="4"/>
      <c r="AA1036" s="4"/>
      <c r="AB1036" s="30"/>
      <c r="AC1036" s="30"/>
      <c r="AD1036" s="4"/>
      <c r="AE1036" s="24"/>
      <c r="AF1036" s="27"/>
      <c r="AG1036" s="27"/>
      <c r="AH1036" s="27"/>
    </row>
    <row r="1037" spans="6:34" x14ac:dyDescent="0.25">
      <c r="F1037" s="4"/>
      <c r="G1037" s="30"/>
      <c r="H1037" s="30"/>
      <c r="I1037" s="30"/>
      <c r="J1037" s="27"/>
      <c r="K1037" s="24"/>
      <c r="L1037" s="30"/>
      <c r="M1037" s="24"/>
      <c r="N1037" s="30"/>
      <c r="O1037" s="27"/>
      <c r="P1037" s="27"/>
      <c r="Q1037" s="4"/>
      <c r="R1037" s="4"/>
      <c r="S1037" s="30"/>
      <c r="T1037" s="30"/>
      <c r="U1037" s="4"/>
      <c r="V1037" s="24"/>
      <c r="W1037" s="27"/>
      <c r="X1037" s="27"/>
      <c r="Y1037" s="27"/>
      <c r="Z1037" s="4"/>
      <c r="AA1037" s="4"/>
      <c r="AB1037" s="30"/>
      <c r="AC1037" s="30"/>
      <c r="AD1037" s="4"/>
      <c r="AE1037" s="24"/>
      <c r="AF1037" s="27"/>
      <c r="AG1037" s="27"/>
      <c r="AH1037" s="27"/>
    </row>
    <row r="1038" spans="6:34" x14ac:dyDescent="0.25">
      <c r="F1038" s="4"/>
      <c r="G1038" s="30"/>
      <c r="H1038" s="30"/>
      <c r="I1038" s="30"/>
      <c r="J1038" s="27"/>
      <c r="K1038" s="24"/>
      <c r="L1038" s="30"/>
      <c r="M1038" s="24"/>
      <c r="N1038" s="30"/>
      <c r="O1038" s="27"/>
      <c r="P1038" s="27"/>
      <c r="Q1038" s="4"/>
      <c r="R1038" s="4"/>
      <c r="S1038" s="30"/>
      <c r="T1038" s="30"/>
      <c r="U1038" s="4"/>
      <c r="V1038" s="24"/>
      <c r="W1038" s="27"/>
      <c r="X1038" s="27"/>
      <c r="Y1038" s="27"/>
      <c r="Z1038" s="4"/>
      <c r="AA1038" s="4"/>
      <c r="AB1038" s="30"/>
      <c r="AC1038" s="30"/>
      <c r="AD1038" s="4"/>
      <c r="AE1038" s="24"/>
      <c r="AF1038" s="27"/>
      <c r="AG1038" s="27"/>
      <c r="AH1038" s="27"/>
    </row>
    <row r="1039" spans="6:34" x14ac:dyDescent="0.25">
      <c r="F1039" s="4"/>
      <c r="G1039" s="30"/>
      <c r="H1039" s="30"/>
      <c r="I1039" s="30"/>
      <c r="J1039" s="27"/>
      <c r="K1039" s="24"/>
      <c r="L1039" s="30"/>
      <c r="M1039" s="24"/>
      <c r="N1039" s="30"/>
      <c r="O1039" s="27"/>
      <c r="P1039" s="27"/>
      <c r="Q1039" s="4"/>
      <c r="R1039" s="4"/>
      <c r="S1039" s="30"/>
      <c r="T1039" s="30"/>
      <c r="U1039" s="4"/>
      <c r="V1039" s="24"/>
      <c r="W1039" s="27"/>
      <c r="X1039" s="27"/>
      <c r="Y1039" s="27"/>
      <c r="Z1039" s="4"/>
      <c r="AA1039" s="4"/>
      <c r="AB1039" s="30"/>
      <c r="AC1039" s="30"/>
      <c r="AD1039" s="4"/>
      <c r="AE1039" s="24"/>
      <c r="AF1039" s="27"/>
      <c r="AG1039" s="27"/>
      <c r="AH1039" s="27"/>
    </row>
    <row r="1040" spans="6:34" x14ac:dyDescent="0.25">
      <c r="F1040" s="4"/>
      <c r="G1040" s="30"/>
      <c r="H1040" s="30"/>
      <c r="I1040" s="30"/>
      <c r="J1040" s="27"/>
      <c r="K1040" s="24"/>
      <c r="L1040" s="30"/>
      <c r="M1040" s="24"/>
      <c r="N1040" s="30"/>
      <c r="O1040" s="27"/>
      <c r="P1040" s="27"/>
      <c r="Q1040" s="4"/>
      <c r="R1040" s="4"/>
      <c r="S1040" s="30"/>
      <c r="T1040" s="30"/>
      <c r="U1040" s="4"/>
      <c r="V1040" s="24"/>
      <c r="W1040" s="27"/>
      <c r="X1040" s="27"/>
      <c r="Y1040" s="27"/>
      <c r="Z1040" s="4"/>
      <c r="AA1040" s="4"/>
      <c r="AB1040" s="30"/>
      <c r="AC1040" s="30"/>
      <c r="AD1040" s="4"/>
      <c r="AE1040" s="24"/>
      <c r="AF1040" s="27"/>
      <c r="AG1040" s="27"/>
      <c r="AH1040" s="27"/>
    </row>
    <row r="1041" spans="6:34" x14ac:dyDescent="0.25">
      <c r="F1041" s="4"/>
      <c r="G1041" s="30"/>
      <c r="H1041" s="30"/>
      <c r="I1041" s="30"/>
      <c r="J1041" s="27"/>
      <c r="K1041" s="24"/>
      <c r="L1041" s="30"/>
      <c r="M1041" s="24"/>
      <c r="N1041" s="30"/>
      <c r="O1041" s="27"/>
      <c r="P1041" s="27"/>
      <c r="Q1041" s="4"/>
      <c r="R1041" s="4"/>
      <c r="S1041" s="30"/>
      <c r="T1041" s="30"/>
      <c r="U1041" s="4"/>
      <c r="V1041" s="24"/>
      <c r="W1041" s="27"/>
      <c r="X1041" s="27"/>
      <c r="Y1041" s="27"/>
      <c r="Z1041" s="4"/>
      <c r="AA1041" s="4"/>
      <c r="AB1041" s="30"/>
      <c r="AC1041" s="30"/>
      <c r="AD1041" s="4"/>
      <c r="AE1041" s="24"/>
      <c r="AF1041" s="27"/>
      <c r="AG1041" s="27"/>
      <c r="AH1041" s="27"/>
    </row>
    <row r="1042" spans="6:34" x14ac:dyDescent="0.25">
      <c r="F1042" s="4"/>
      <c r="G1042" s="30"/>
      <c r="H1042" s="30"/>
      <c r="I1042" s="30"/>
      <c r="J1042" s="27"/>
      <c r="K1042" s="24"/>
      <c r="L1042" s="30"/>
      <c r="M1042" s="24"/>
      <c r="N1042" s="30"/>
      <c r="O1042" s="27"/>
      <c r="P1042" s="27"/>
      <c r="Q1042" s="4"/>
      <c r="R1042" s="4"/>
      <c r="S1042" s="30"/>
      <c r="T1042" s="30"/>
      <c r="U1042" s="4"/>
      <c r="V1042" s="24"/>
      <c r="W1042" s="27"/>
      <c r="X1042" s="27"/>
      <c r="Y1042" s="27"/>
      <c r="Z1042" s="4"/>
      <c r="AA1042" s="4"/>
      <c r="AB1042" s="30"/>
      <c r="AC1042" s="30"/>
      <c r="AD1042" s="4"/>
      <c r="AE1042" s="24"/>
      <c r="AF1042" s="27"/>
      <c r="AG1042" s="27"/>
      <c r="AH1042" s="27"/>
    </row>
    <row r="1043" spans="6:34" x14ac:dyDescent="0.25">
      <c r="F1043" s="4"/>
      <c r="G1043" s="30"/>
      <c r="H1043" s="30"/>
      <c r="I1043" s="30"/>
      <c r="J1043" s="27"/>
      <c r="K1043" s="24"/>
      <c r="L1043" s="30"/>
      <c r="M1043" s="24"/>
      <c r="N1043" s="30"/>
      <c r="O1043" s="27"/>
      <c r="P1043" s="27"/>
      <c r="Q1043" s="4"/>
      <c r="R1043" s="4"/>
      <c r="S1043" s="30"/>
      <c r="T1043" s="30"/>
      <c r="U1043" s="4"/>
      <c r="V1043" s="24"/>
      <c r="W1043" s="27"/>
      <c r="X1043" s="27"/>
      <c r="Y1043" s="27"/>
      <c r="Z1043" s="4"/>
      <c r="AA1043" s="4"/>
      <c r="AB1043" s="30"/>
      <c r="AC1043" s="30"/>
      <c r="AD1043" s="4"/>
      <c r="AE1043" s="24"/>
      <c r="AF1043" s="27"/>
      <c r="AG1043" s="27"/>
      <c r="AH1043" s="27"/>
    </row>
    <row r="1044" spans="6:34" x14ac:dyDescent="0.25">
      <c r="F1044" s="4"/>
      <c r="G1044" s="30"/>
      <c r="H1044" s="30"/>
      <c r="I1044" s="30"/>
      <c r="J1044" s="27"/>
      <c r="K1044" s="24"/>
      <c r="L1044" s="30"/>
      <c r="M1044" s="24"/>
      <c r="N1044" s="30"/>
      <c r="O1044" s="27"/>
      <c r="P1044" s="27"/>
      <c r="Q1044" s="4"/>
      <c r="R1044" s="4"/>
      <c r="S1044" s="30"/>
      <c r="T1044" s="30"/>
      <c r="U1044" s="4"/>
      <c r="V1044" s="24"/>
      <c r="W1044" s="27"/>
      <c r="X1044" s="27"/>
      <c r="Y1044" s="27"/>
      <c r="Z1044" s="4"/>
      <c r="AA1044" s="4"/>
      <c r="AB1044" s="30"/>
      <c r="AC1044" s="30"/>
      <c r="AD1044" s="4"/>
      <c r="AE1044" s="24"/>
      <c r="AF1044" s="27"/>
      <c r="AG1044" s="27"/>
      <c r="AH1044" s="27"/>
    </row>
    <row r="1045" spans="6:34" x14ac:dyDescent="0.25">
      <c r="F1045" s="4"/>
      <c r="G1045" s="30"/>
      <c r="H1045" s="30"/>
      <c r="I1045" s="30"/>
      <c r="J1045" s="27"/>
      <c r="K1045" s="24"/>
      <c r="L1045" s="30"/>
      <c r="M1045" s="24"/>
      <c r="N1045" s="30"/>
      <c r="O1045" s="27"/>
      <c r="P1045" s="27"/>
      <c r="Q1045" s="4"/>
      <c r="R1045" s="4"/>
      <c r="S1045" s="30"/>
      <c r="T1045" s="30"/>
      <c r="U1045" s="4"/>
      <c r="V1045" s="24"/>
      <c r="W1045" s="27"/>
      <c r="X1045" s="27"/>
      <c r="Y1045" s="27"/>
      <c r="Z1045" s="4"/>
      <c r="AA1045" s="4"/>
      <c r="AB1045" s="30"/>
      <c r="AC1045" s="30"/>
      <c r="AD1045" s="4"/>
      <c r="AE1045" s="24"/>
      <c r="AF1045" s="27"/>
      <c r="AG1045" s="27"/>
      <c r="AH1045" s="27"/>
    </row>
    <row r="1046" spans="6:34" x14ac:dyDescent="0.25">
      <c r="F1046" s="4"/>
      <c r="G1046" s="30"/>
      <c r="H1046" s="30"/>
      <c r="I1046" s="30"/>
      <c r="J1046" s="27"/>
      <c r="K1046" s="24"/>
      <c r="L1046" s="30"/>
      <c r="M1046" s="24"/>
      <c r="N1046" s="30"/>
      <c r="O1046" s="27"/>
      <c r="P1046" s="27"/>
      <c r="Q1046" s="4"/>
      <c r="R1046" s="4"/>
      <c r="S1046" s="30"/>
      <c r="T1046" s="30"/>
      <c r="U1046" s="4"/>
      <c r="V1046" s="24"/>
      <c r="W1046" s="27"/>
      <c r="X1046" s="27"/>
      <c r="Y1046" s="27"/>
      <c r="Z1046" s="4"/>
      <c r="AA1046" s="4"/>
      <c r="AB1046" s="30"/>
      <c r="AC1046" s="30"/>
      <c r="AD1046" s="4"/>
      <c r="AE1046" s="24"/>
      <c r="AF1046" s="27"/>
      <c r="AG1046" s="27"/>
      <c r="AH1046" s="27"/>
    </row>
    <row r="1047" spans="6:34" x14ac:dyDescent="0.25">
      <c r="F1047" s="4"/>
      <c r="G1047" s="30"/>
      <c r="H1047" s="30"/>
      <c r="I1047" s="30"/>
      <c r="J1047" s="27"/>
      <c r="K1047" s="24"/>
      <c r="L1047" s="30"/>
      <c r="M1047" s="24"/>
      <c r="N1047" s="30"/>
      <c r="O1047" s="27"/>
      <c r="P1047" s="27"/>
      <c r="Q1047" s="4"/>
      <c r="R1047" s="4"/>
      <c r="S1047" s="30"/>
      <c r="T1047" s="30"/>
      <c r="U1047" s="4"/>
      <c r="V1047" s="24"/>
      <c r="W1047" s="27"/>
      <c r="X1047" s="27"/>
      <c r="Y1047" s="27"/>
      <c r="Z1047" s="4"/>
      <c r="AA1047" s="4"/>
      <c r="AB1047" s="30"/>
      <c r="AC1047" s="30"/>
      <c r="AD1047" s="4"/>
      <c r="AE1047" s="24"/>
      <c r="AF1047" s="27"/>
      <c r="AG1047" s="27"/>
      <c r="AH1047" s="27"/>
    </row>
    <row r="1048" spans="6:34" x14ac:dyDescent="0.25">
      <c r="F1048" s="4"/>
      <c r="G1048" s="30"/>
      <c r="H1048" s="30"/>
      <c r="I1048" s="30"/>
      <c r="J1048" s="27"/>
      <c r="K1048" s="24"/>
      <c r="L1048" s="30"/>
      <c r="M1048" s="24"/>
      <c r="N1048" s="30"/>
      <c r="O1048" s="27"/>
      <c r="P1048" s="27"/>
      <c r="Q1048" s="4"/>
      <c r="R1048" s="4"/>
      <c r="S1048" s="30"/>
      <c r="T1048" s="30"/>
      <c r="U1048" s="4"/>
      <c r="V1048" s="24"/>
      <c r="W1048" s="27"/>
      <c r="X1048" s="27"/>
      <c r="Y1048" s="27"/>
      <c r="Z1048" s="4"/>
      <c r="AA1048" s="4"/>
      <c r="AB1048" s="30"/>
      <c r="AC1048" s="30"/>
      <c r="AD1048" s="4"/>
      <c r="AE1048" s="24"/>
      <c r="AF1048" s="27"/>
      <c r="AG1048" s="27"/>
      <c r="AH1048" s="27"/>
    </row>
    <row r="1049" spans="6:34" x14ac:dyDescent="0.25">
      <c r="F1049" s="4"/>
      <c r="G1049" s="30"/>
      <c r="H1049" s="30"/>
      <c r="I1049" s="30"/>
      <c r="J1049" s="27"/>
      <c r="K1049" s="24"/>
      <c r="L1049" s="30"/>
      <c r="M1049" s="24"/>
      <c r="N1049" s="30"/>
      <c r="O1049" s="27"/>
      <c r="P1049" s="27"/>
      <c r="Q1049" s="4"/>
      <c r="R1049" s="4"/>
      <c r="S1049" s="30"/>
      <c r="T1049" s="30"/>
      <c r="U1049" s="4"/>
      <c r="V1049" s="24"/>
      <c r="W1049" s="27"/>
      <c r="X1049" s="27"/>
      <c r="Y1049" s="27"/>
      <c r="Z1049" s="4"/>
      <c r="AA1049" s="4"/>
      <c r="AB1049" s="30"/>
      <c r="AC1049" s="30"/>
      <c r="AD1049" s="4"/>
      <c r="AE1049" s="24"/>
      <c r="AF1049" s="27"/>
      <c r="AG1049" s="27"/>
      <c r="AH1049" s="27"/>
    </row>
    <row r="1050" spans="6:34" x14ac:dyDescent="0.25">
      <c r="F1050" s="4"/>
      <c r="G1050" s="30"/>
      <c r="H1050" s="30"/>
      <c r="I1050" s="30"/>
      <c r="J1050" s="27"/>
      <c r="K1050" s="24"/>
      <c r="L1050" s="30"/>
      <c r="M1050" s="24"/>
      <c r="N1050" s="30"/>
      <c r="O1050" s="27"/>
      <c r="P1050" s="27"/>
      <c r="Q1050" s="4"/>
      <c r="R1050" s="4"/>
      <c r="S1050" s="30"/>
      <c r="T1050" s="30"/>
      <c r="U1050" s="4"/>
      <c r="V1050" s="24"/>
      <c r="W1050" s="27"/>
      <c r="X1050" s="27"/>
      <c r="Y1050" s="27"/>
      <c r="Z1050" s="4"/>
      <c r="AA1050" s="4"/>
      <c r="AB1050" s="30"/>
      <c r="AC1050" s="30"/>
      <c r="AD1050" s="4"/>
      <c r="AE1050" s="24"/>
      <c r="AF1050" s="27"/>
      <c r="AG1050" s="27"/>
      <c r="AH1050" s="27"/>
    </row>
    <row r="1051" spans="6:34" x14ac:dyDescent="0.25">
      <c r="F1051" s="4"/>
      <c r="G1051" s="30"/>
      <c r="H1051" s="30"/>
      <c r="I1051" s="30"/>
      <c r="J1051" s="27"/>
      <c r="K1051" s="24"/>
      <c r="L1051" s="30"/>
      <c r="M1051" s="24"/>
      <c r="N1051" s="30"/>
      <c r="O1051" s="27"/>
      <c r="P1051" s="27"/>
      <c r="Q1051" s="4"/>
      <c r="R1051" s="4"/>
      <c r="S1051" s="30"/>
      <c r="T1051" s="30"/>
      <c r="U1051" s="4"/>
      <c r="V1051" s="24"/>
      <c r="W1051" s="27"/>
      <c r="X1051" s="27"/>
      <c r="Y1051" s="27"/>
      <c r="Z1051" s="4"/>
      <c r="AA1051" s="4"/>
      <c r="AB1051" s="30"/>
      <c r="AC1051" s="30"/>
      <c r="AD1051" s="4"/>
      <c r="AE1051" s="24"/>
      <c r="AF1051" s="27"/>
      <c r="AG1051" s="27"/>
      <c r="AH1051" s="27"/>
    </row>
    <row r="1052" spans="6:34" x14ac:dyDescent="0.25">
      <c r="F1052" s="4"/>
      <c r="G1052" s="30"/>
      <c r="H1052" s="30"/>
      <c r="I1052" s="30"/>
      <c r="J1052" s="27"/>
      <c r="K1052" s="24"/>
      <c r="L1052" s="30"/>
      <c r="M1052" s="24"/>
      <c r="N1052" s="30"/>
      <c r="O1052" s="27"/>
      <c r="P1052" s="27"/>
      <c r="Q1052" s="4"/>
      <c r="R1052" s="4"/>
      <c r="S1052" s="30"/>
      <c r="T1052" s="30"/>
      <c r="U1052" s="4"/>
      <c r="V1052" s="24"/>
      <c r="W1052" s="27"/>
      <c r="X1052" s="27"/>
      <c r="Y1052" s="27"/>
      <c r="Z1052" s="4"/>
      <c r="AA1052" s="4"/>
      <c r="AB1052" s="30"/>
      <c r="AC1052" s="30"/>
      <c r="AD1052" s="4"/>
      <c r="AE1052" s="24"/>
      <c r="AF1052" s="27"/>
      <c r="AG1052" s="27"/>
      <c r="AH1052" s="27"/>
    </row>
    <row r="1053" spans="6:34" x14ac:dyDescent="0.25">
      <c r="F1053" s="4"/>
      <c r="G1053" s="30"/>
      <c r="H1053" s="30"/>
      <c r="I1053" s="30"/>
      <c r="J1053" s="27"/>
      <c r="K1053" s="24"/>
      <c r="L1053" s="30"/>
      <c r="M1053" s="24"/>
      <c r="N1053" s="30"/>
      <c r="O1053" s="27"/>
      <c r="P1053" s="27"/>
      <c r="Q1053" s="4"/>
      <c r="R1053" s="4"/>
      <c r="S1053" s="30"/>
      <c r="T1053" s="30"/>
      <c r="U1053" s="4"/>
      <c r="V1053" s="24"/>
      <c r="W1053" s="27"/>
      <c r="X1053" s="27"/>
      <c r="Y1053" s="27"/>
      <c r="Z1053" s="4"/>
      <c r="AA1053" s="4"/>
      <c r="AB1053" s="30"/>
      <c r="AC1053" s="30"/>
      <c r="AD1053" s="4"/>
      <c r="AE1053" s="24"/>
      <c r="AF1053" s="27"/>
      <c r="AG1053" s="27"/>
      <c r="AH1053" s="27"/>
    </row>
    <row r="1054" spans="6:34" x14ac:dyDescent="0.25">
      <c r="F1054" s="4"/>
      <c r="G1054" s="30"/>
      <c r="H1054" s="30"/>
      <c r="I1054" s="30"/>
      <c r="J1054" s="27"/>
      <c r="K1054" s="24"/>
      <c r="L1054" s="30"/>
      <c r="M1054" s="24"/>
      <c r="N1054" s="30"/>
      <c r="O1054" s="27"/>
      <c r="P1054" s="27"/>
      <c r="Q1054" s="4"/>
      <c r="R1054" s="4"/>
      <c r="S1054" s="30"/>
      <c r="T1054" s="30"/>
      <c r="U1054" s="4"/>
      <c r="V1054" s="24"/>
      <c r="W1054" s="27"/>
      <c r="X1054" s="27"/>
      <c r="Y1054" s="27"/>
      <c r="Z1054" s="4"/>
      <c r="AA1054" s="4"/>
      <c r="AB1054" s="30"/>
      <c r="AC1054" s="30"/>
      <c r="AD1054" s="4"/>
      <c r="AE1054" s="24"/>
      <c r="AF1054" s="27"/>
      <c r="AG1054" s="27"/>
      <c r="AH1054" s="27"/>
    </row>
    <row r="1055" spans="6:34" x14ac:dyDescent="0.25">
      <c r="F1055" s="4"/>
      <c r="G1055" s="30"/>
      <c r="H1055" s="30"/>
      <c r="I1055" s="30"/>
      <c r="J1055" s="27"/>
      <c r="K1055" s="24"/>
      <c r="L1055" s="30"/>
      <c r="M1055" s="24"/>
      <c r="N1055" s="30"/>
      <c r="O1055" s="27"/>
      <c r="P1055" s="27"/>
      <c r="Q1055" s="4"/>
      <c r="R1055" s="4"/>
      <c r="S1055" s="30"/>
      <c r="T1055" s="30"/>
      <c r="U1055" s="4"/>
      <c r="V1055" s="24"/>
      <c r="W1055" s="27"/>
      <c r="X1055" s="27"/>
      <c r="Y1055" s="27"/>
      <c r="Z1055" s="4"/>
      <c r="AA1055" s="4"/>
      <c r="AB1055" s="30"/>
      <c r="AC1055" s="30"/>
      <c r="AD1055" s="4"/>
      <c r="AE1055" s="24"/>
      <c r="AF1055" s="27"/>
      <c r="AG1055" s="27"/>
      <c r="AH1055" s="27"/>
    </row>
    <row r="1056" spans="6:34" x14ac:dyDescent="0.25">
      <c r="F1056" s="4"/>
      <c r="G1056" s="30"/>
      <c r="H1056" s="30"/>
      <c r="I1056" s="30"/>
      <c r="J1056" s="27"/>
      <c r="K1056" s="24"/>
      <c r="L1056" s="30"/>
      <c r="M1056" s="24"/>
      <c r="N1056" s="30"/>
      <c r="O1056" s="27"/>
      <c r="P1056" s="27"/>
      <c r="Q1056" s="4"/>
      <c r="R1056" s="4"/>
      <c r="S1056" s="30"/>
      <c r="T1056" s="30"/>
      <c r="U1056" s="4"/>
      <c r="V1056" s="24"/>
      <c r="W1056" s="27"/>
      <c r="X1056" s="27"/>
      <c r="Y1056" s="27"/>
      <c r="Z1056" s="4"/>
      <c r="AA1056" s="4"/>
      <c r="AB1056" s="30"/>
      <c r="AC1056" s="30"/>
      <c r="AD1056" s="4"/>
      <c r="AE1056" s="24"/>
      <c r="AF1056" s="27"/>
      <c r="AG1056" s="27"/>
      <c r="AH1056" s="27"/>
    </row>
    <row r="1057" spans="6:34" x14ac:dyDescent="0.25">
      <c r="F1057" s="4"/>
      <c r="G1057" s="30"/>
      <c r="H1057" s="30"/>
      <c r="I1057" s="30"/>
      <c r="J1057" s="27"/>
      <c r="K1057" s="24"/>
      <c r="L1057" s="30"/>
      <c r="M1057" s="24"/>
      <c r="N1057" s="30"/>
      <c r="O1057" s="27"/>
      <c r="P1057" s="27"/>
      <c r="Q1057" s="4"/>
      <c r="R1057" s="4"/>
      <c r="S1057" s="30"/>
      <c r="T1057" s="30"/>
      <c r="U1057" s="4"/>
      <c r="V1057" s="24"/>
      <c r="W1057" s="27"/>
      <c r="X1057" s="27"/>
      <c r="Y1057" s="27"/>
      <c r="Z1057" s="4"/>
      <c r="AA1057" s="4"/>
      <c r="AB1057" s="30"/>
      <c r="AC1057" s="30"/>
      <c r="AD1057" s="4"/>
      <c r="AE1057" s="24"/>
      <c r="AF1057" s="27"/>
      <c r="AG1057" s="27"/>
      <c r="AH1057" s="27"/>
    </row>
    <row r="1058" spans="6:34" x14ac:dyDescent="0.25">
      <c r="F1058" s="4"/>
      <c r="G1058" s="30"/>
      <c r="H1058" s="30"/>
      <c r="I1058" s="30"/>
      <c r="J1058" s="27"/>
      <c r="K1058" s="24"/>
      <c r="L1058" s="30"/>
      <c r="M1058" s="24"/>
      <c r="N1058" s="30"/>
      <c r="O1058" s="27"/>
      <c r="P1058" s="27"/>
      <c r="Q1058" s="4"/>
      <c r="R1058" s="4"/>
      <c r="S1058" s="30"/>
      <c r="T1058" s="30"/>
      <c r="U1058" s="4"/>
      <c r="V1058" s="24"/>
      <c r="W1058" s="27"/>
      <c r="X1058" s="27"/>
      <c r="Y1058" s="27"/>
      <c r="Z1058" s="4"/>
      <c r="AA1058" s="4"/>
      <c r="AB1058" s="30"/>
      <c r="AC1058" s="30"/>
      <c r="AD1058" s="4"/>
      <c r="AE1058" s="24"/>
      <c r="AF1058" s="27"/>
      <c r="AG1058" s="27"/>
      <c r="AH1058" s="27"/>
    </row>
    <row r="1059" spans="6:34" x14ac:dyDescent="0.25">
      <c r="F1059" s="4"/>
      <c r="G1059" s="30"/>
      <c r="H1059" s="30"/>
      <c r="I1059" s="30"/>
      <c r="J1059" s="27"/>
      <c r="K1059" s="24"/>
      <c r="L1059" s="30"/>
      <c r="M1059" s="24"/>
      <c r="N1059" s="30"/>
      <c r="O1059" s="27"/>
      <c r="P1059" s="27"/>
      <c r="Q1059" s="4"/>
      <c r="R1059" s="4"/>
      <c r="S1059" s="30"/>
      <c r="T1059" s="30"/>
      <c r="U1059" s="4"/>
      <c r="V1059" s="24"/>
      <c r="W1059" s="27"/>
      <c r="X1059" s="27"/>
      <c r="Y1059" s="27"/>
      <c r="Z1059" s="4"/>
      <c r="AA1059" s="4"/>
      <c r="AB1059" s="30"/>
      <c r="AC1059" s="30"/>
      <c r="AD1059" s="4"/>
      <c r="AE1059" s="24"/>
      <c r="AF1059" s="27"/>
      <c r="AG1059" s="27"/>
      <c r="AH1059" s="27"/>
    </row>
    <row r="1060" spans="6:34" x14ac:dyDescent="0.25">
      <c r="F1060" s="4"/>
      <c r="G1060" s="30"/>
      <c r="H1060" s="30"/>
      <c r="I1060" s="30"/>
      <c r="J1060" s="27"/>
      <c r="K1060" s="24"/>
      <c r="L1060" s="30"/>
      <c r="M1060" s="24"/>
      <c r="N1060" s="30"/>
      <c r="O1060" s="27"/>
      <c r="P1060" s="27"/>
      <c r="Q1060" s="4"/>
      <c r="R1060" s="4"/>
      <c r="S1060" s="30"/>
      <c r="T1060" s="30"/>
      <c r="U1060" s="4"/>
      <c r="V1060" s="24"/>
      <c r="W1060" s="27"/>
      <c r="X1060" s="27"/>
      <c r="Y1060" s="27"/>
      <c r="Z1060" s="4"/>
      <c r="AA1060" s="4"/>
      <c r="AB1060" s="30"/>
      <c r="AC1060" s="30"/>
      <c r="AD1060" s="4"/>
      <c r="AE1060" s="24"/>
      <c r="AF1060" s="27"/>
      <c r="AG1060" s="27"/>
      <c r="AH1060" s="27"/>
    </row>
    <row r="1061" spans="6:34" x14ac:dyDescent="0.25">
      <c r="F1061" s="4"/>
      <c r="G1061" s="30"/>
      <c r="H1061" s="30"/>
      <c r="I1061" s="30"/>
      <c r="J1061" s="27"/>
      <c r="K1061" s="24"/>
      <c r="L1061" s="30"/>
      <c r="M1061" s="24"/>
      <c r="N1061" s="30"/>
      <c r="O1061" s="27"/>
      <c r="P1061" s="27"/>
      <c r="Q1061" s="4"/>
      <c r="R1061" s="4"/>
      <c r="S1061" s="30"/>
      <c r="T1061" s="30"/>
      <c r="U1061" s="4"/>
      <c r="V1061" s="24"/>
      <c r="W1061" s="27"/>
      <c r="X1061" s="27"/>
      <c r="Y1061" s="27"/>
      <c r="Z1061" s="4"/>
      <c r="AA1061" s="4"/>
      <c r="AB1061" s="30"/>
      <c r="AC1061" s="30"/>
      <c r="AD1061" s="4"/>
      <c r="AE1061" s="24"/>
      <c r="AF1061" s="27"/>
      <c r="AG1061" s="27"/>
      <c r="AH1061" s="27"/>
    </row>
    <row r="1062" spans="6:34" x14ac:dyDescent="0.25">
      <c r="F1062" s="4"/>
      <c r="G1062" s="30"/>
      <c r="H1062" s="30"/>
      <c r="I1062" s="30"/>
      <c r="J1062" s="27"/>
      <c r="K1062" s="24"/>
      <c r="L1062" s="30"/>
      <c r="M1062" s="24"/>
      <c r="N1062" s="30"/>
      <c r="O1062" s="27"/>
      <c r="P1062" s="27"/>
      <c r="Q1062" s="4"/>
      <c r="R1062" s="4"/>
      <c r="S1062" s="30"/>
      <c r="T1062" s="30"/>
      <c r="U1062" s="4"/>
      <c r="V1062" s="24"/>
      <c r="W1062" s="27"/>
      <c r="X1062" s="27"/>
      <c r="Y1062" s="27"/>
      <c r="Z1062" s="4"/>
      <c r="AA1062" s="4"/>
      <c r="AB1062" s="30"/>
      <c r="AC1062" s="30"/>
      <c r="AD1062" s="4"/>
      <c r="AE1062" s="24"/>
      <c r="AF1062" s="27"/>
      <c r="AG1062" s="27"/>
      <c r="AH1062" s="27"/>
    </row>
    <row r="1063" spans="6:34" x14ac:dyDescent="0.25">
      <c r="F1063" s="4"/>
      <c r="G1063" s="30"/>
      <c r="H1063" s="30"/>
      <c r="I1063" s="30"/>
      <c r="J1063" s="27"/>
      <c r="K1063" s="24"/>
      <c r="L1063" s="30"/>
      <c r="M1063" s="24"/>
      <c r="N1063" s="30"/>
      <c r="O1063" s="27"/>
      <c r="P1063" s="27"/>
      <c r="Q1063" s="4"/>
      <c r="R1063" s="4"/>
      <c r="S1063" s="30"/>
      <c r="T1063" s="30"/>
      <c r="U1063" s="4"/>
      <c r="V1063" s="24"/>
      <c r="W1063" s="27"/>
      <c r="X1063" s="27"/>
      <c r="Y1063" s="27"/>
      <c r="Z1063" s="4"/>
      <c r="AA1063" s="4"/>
      <c r="AB1063" s="30"/>
      <c r="AC1063" s="30"/>
      <c r="AD1063" s="4"/>
      <c r="AE1063" s="24"/>
      <c r="AF1063" s="27"/>
      <c r="AG1063" s="27"/>
      <c r="AH1063" s="27"/>
    </row>
    <row r="1064" spans="6:34" x14ac:dyDescent="0.25">
      <c r="F1064" s="4"/>
      <c r="G1064" s="30"/>
      <c r="H1064" s="30"/>
      <c r="I1064" s="30"/>
      <c r="J1064" s="27"/>
      <c r="K1064" s="24"/>
      <c r="L1064" s="30"/>
      <c r="M1064" s="24"/>
      <c r="N1064" s="30"/>
      <c r="O1064" s="27"/>
      <c r="P1064" s="27"/>
      <c r="Q1064" s="4"/>
      <c r="R1064" s="4"/>
      <c r="S1064" s="30"/>
      <c r="T1064" s="30"/>
      <c r="U1064" s="4"/>
      <c r="V1064" s="24"/>
      <c r="W1064" s="27"/>
      <c r="X1064" s="27"/>
      <c r="Y1064" s="27"/>
      <c r="Z1064" s="4"/>
      <c r="AA1064" s="4"/>
      <c r="AB1064" s="30"/>
      <c r="AC1064" s="30"/>
      <c r="AD1064" s="4"/>
      <c r="AE1064" s="24"/>
      <c r="AF1064" s="27"/>
      <c r="AG1064" s="27"/>
      <c r="AH1064" s="27"/>
    </row>
    <row r="1065" spans="6:34" x14ac:dyDescent="0.25">
      <c r="F1065" s="4"/>
      <c r="G1065" s="30"/>
      <c r="H1065" s="30"/>
      <c r="I1065" s="30"/>
      <c r="J1065" s="27"/>
      <c r="K1065" s="24"/>
      <c r="L1065" s="30"/>
      <c r="M1065" s="24"/>
      <c r="N1065" s="30"/>
      <c r="O1065" s="27"/>
      <c r="P1065" s="27"/>
      <c r="Q1065" s="4"/>
      <c r="R1065" s="4"/>
      <c r="S1065" s="30"/>
      <c r="T1065" s="30"/>
      <c r="U1065" s="4"/>
      <c r="V1065" s="24"/>
      <c r="W1065" s="27"/>
      <c r="X1065" s="27"/>
      <c r="Y1065" s="27"/>
      <c r="Z1065" s="4"/>
      <c r="AA1065" s="4"/>
      <c r="AB1065" s="30"/>
      <c r="AC1065" s="30"/>
      <c r="AD1065" s="4"/>
      <c r="AE1065" s="24"/>
      <c r="AF1065" s="27"/>
      <c r="AG1065" s="27"/>
      <c r="AH1065" s="27"/>
    </row>
    <row r="1066" spans="6:34" x14ac:dyDescent="0.25">
      <c r="F1066" s="4"/>
      <c r="G1066" s="30"/>
      <c r="H1066" s="30"/>
      <c r="I1066" s="30"/>
      <c r="J1066" s="27"/>
      <c r="K1066" s="24"/>
      <c r="L1066" s="30"/>
      <c r="M1066" s="24"/>
      <c r="N1066" s="30"/>
      <c r="O1066" s="27"/>
      <c r="P1066" s="27"/>
      <c r="Q1066" s="4"/>
      <c r="R1066" s="4"/>
      <c r="S1066" s="30"/>
      <c r="T1066" s="30"/>
      <c r="U1066" s="4"/>
      <c r="V1066" s="24"/>
      <c r="W1066" s="27"/>
      <c r="X1066" s="27"/>
      <c r="Y1066" s="27"/>
      <c r="Z1066" s="4"/>
      <c r="AA1066" s="4"/>
      <c r="AB1066" s="30"/>
      <c r="AC1066" s="30"/>
      <c r="AD1066" s="4"/>
      <c r="AE1066" s="24"/>
      <c r="AF1066" s="27"/>
      <c r="AG1066" s="27"/>
      <c r="AH1066" s="27"/>
    </row>
    <row r="1067" spans="6:34" x14ac:dyDescent="0.25">
      <c r="F1067" s="4"/>
      <c r="G1067" s="30"/>
      <c r="H1067" s="30"/>
      <c r="I1067" s="30"/>
      <c r="J1067" s="27"/>
      <c r="K1067" s="24"/>
      <c r="L1067" s="30"/>
      <c r="M1067" s="24"/>
      <c r="N1067" s="30"/>
      <c r="O1067" s="27"/>
      <c r="P1067" s="27"/>
      <c r="Q1067" s="4"/>
      <c r="R1067" s="4"/>
      <c r="S1067" s="30"/>
      <c r="T1067" s="30"/>
      <c r="U1067" s="4"/>
      <c r="V1067" s="24"/>
      <c r="W1067" s="27"/>
      <c r="X1067" s="27"/>
      <c r="Y1067" s="27"/>
      <c r="Z1067" s="4"/>
      <c r="AA1067" s="4"/>
      <c r="AB1067" s="30"/>
      <c r="AC1067" s="30"/>
      <c r="AD1067" s="4"/>
      <c r="AE1067" s="24"/>
      <c r="AF1067" s="27"/>
      <c r="AG1067" s="27"/>
      <c r="AH1067" s="27"/>
    </row>
    <row r="1068" spans="6:34" x14ac:dyDescent="0.25">
      <c r="F1068" s="4"/>
      <c r="G1068" s="30"/>
      <c r="H1068" s="30"/>
      <c r="I1068" s="30"/>
      <c r="J1068" s="27"/>
      <c r="K1068" s="24"/>
      <c r="L1068" s="30"/>
      <c r="M1068" s="24"/>
      <c r="N1068" s="30"/>
      <c r="O1068" s="27"/>
      <c r="P1068" s="27"/>
      <c r="Q1068" s="4"/>
      <c r="R1068" s="4"/>
      <c r="S1068" s="30"/>
      <c r="T1068" s="30"/>
      <c r="U1068" s="4"/>
      <c r="V1068" s="24"/>
      <c r="W1068" s="27"/>
      <c r="X1068" s="27"/>
      <c r="Y1068" s="27"/>
      <c r="Z1068" s="4"/>
      <c r="AA1068" s="4"/>
      <c r="AB1068" s="30"/>
      <c r="AC1068" s="30"/>
      <c r="AD1068" s="4"/>
      <c r="AE1068" s="24"/>
      <c r="AF1068" s="27"/>
      <c r="AG1068" s="27"/>
      <c r="AH1068" s="27"/>
    </row>
    <row r="1069" spans="6:34" x14ac:dyDescent="0.25">
      <c r="F1069" s="4"/>
      <c r="G1069" s="30"/>
      <c r="H1069" s="30"/>
      <c r="I1069" s="30"/>
      <c r="J1069" s="27"/>
      <c r="K1069" s="24"/>
      <c r="L1069" s="30"/>
      <c r="M1069" s="24"/>
      <c r="N1069" s="30"/>
      <c r="O1069" s="27"/>
      <c r="P1069" s="27"/>
      <c r="Q1069" s="4"/>
      <c r="R1069" s="4"/>
      <c r="S1069" s="30"/>
      <c r="T1069" s="30"/>
      <c r="U1069" s="4"/>
      <c r="V1069" s="24"/>
      <c r="W1069" s="27"/>
      <c r="X1069" s="27"/>
      <c r="Y1069" s="27"/>
      <c r="Z1069" s="4"/>
      <c r="AA1069" s="4"/>
      <c r="AB1069" s="30"/>
      <c r="AC1069" s="30"/>
      <c r="AD1069" s="4"/>
      <c r="AE1069" s="24"/>
      <c r="AF1069" s="27"/>
      <c r="AG1069" s="27"/>
      <c r="AH1069" s="27"/>
    </row>
    <row r="1070" spans="6:34" x14ac:dyDescent="0.25">
      <c r="F1070" s="4"/>
      <c r="G1070" s="30"/>
      <c r="H1070" s="30"/>
      <c r="I1070" s="30"/>
      <c r="J1070" s="27"/>
      <c r="K1070" s="24"/>
      <c r="L1070" s="30"/>
      <c r="M1070" s="24"/>
      <c r="N1070" s="30"/>
      <c r="O1070" s="27"/>
      <c r="P1070" s="27"/>
      <c r="Q1070" s="4"/>
      <c r="R1070" s="4"/>
      <c r="S1070" s="30"/>
      <c r="T1070" s="30"/>
      <c r="U1070" s="4"/>
      <c r="V1070" s="24"/>
      <c r="W1070" s="27"/>
      <c r="X1070" s="27"/>
      <c r="Y1070" s="27"/>
      <c r="Z1070" s="4"/>
      <c r="AA1070" s="4"/>
      <c r="AB1070" s="30"/>
      <c r="AC1070" s="30"/>
      <c r="AD1070" s="4"/>
      <c r="AE1070" s="24"/>
      <c r="AF1070" s="27"/>
      <c r="AG1070" s="27"/>
      <c r="AH1070" s="27"/>
    </row>
    <row r="1071" spans="6:34" x14ac:dyDescent="0.25">
      <c r="F1071" s="4"/>
      <c r="G1071" s="30"/>
      <c r="H1071" s="30"/>
      <c r="I1071" s="30"/>
      <c r="J1071" s="27"/>
      <c r="K1071" s="24"/>
      <c r="L1071" s="30"/>
      <c r="M1071" s="24"/>
      <c r="N1071" s="30"/>
      <c r="O1071" s="27"/>
      <c r="P1071" s="27"/>
      <c r="Q1071" s="4"/>
      <c r="R1071" s="4"/>
      <c r="S1071" s="30"/>
      <c r="T1071" s="30"/>
      <c r="U1071" s="4"/>
      <c r="V1071" s="24"/>
      <c r="W1071" s="27"/>
      <c r="X1071" s="27"/>
      <c r="Y1071" s="27"/>
      <c r="Z1071" s="4"/>
      <c r="AA1071" s="4"/>
      <c r="AB1071" s="30"/>
      <c r="AC1071" s="30"/>
      <c r="AD1071" s="4"/>
      <c r="AE1071" s="24"/>
      <c r="AF1071" s="27"/>
      <c r="AG1071" s="27"/>
      <c r="AH1071" s="27"/>
    </row>
    <row r="1072" spans="6:34" x14ac:dyDescent="0.25">
      <c r="F1072" s="4"/>
      <c r="G1072" s="30"/>
      <c r="H1072" s="30"/>
      <c r="I1072" s="30"/>
      <c r="J1072" s="27"/>
      <c r="K1072" s="24"/>
      <c r="L1072" s="30"/>
      <c r="M1072" s="24"/>
      <c r="N1072" s="30"/>
      <c r="O1072" s="27"/>
      <c r="P1072" s="27"/>
      <c r="Q1072" s="4"/>
      <c r="R1072" s="4"/>
      <c r="S1072" s="30"/>
      <c r="T1072" s="30"/>
      <c r="U1072" s="4"/>
      <c r="V1072" s="24"/>
      <c r="W1072" s="27"/>
      <c r="X1072" s="27"/>
      <c r="Y1072" s="27"/>
      <c r="Z1072" s="4"/>
      <c r="AA1072" s="4"/>
      <c r="AB1072" s="30"/>
      <c r="AC1072" s="30"/>
      <c r="AD1072" s="4"/>
      <c r="AE1072" s="24"/>
      <c r="AF1072" s="27"/>
      <c r="AG1072" s="27"/>
      <c r="AH1072" s="27"/>
    </row>
    <row r="1073" spans="6:34" x14ac:dyDescent="0.25">
      <c r="F1073" s="4"/>
      <c r="G1073" s="30"/>
      <c r="H1073" s="30"/>
      <c r="I1073" s="30"/>
      <c r="J1073" s="27"/>
      <c r="K1073" s="24"/>
      <c r="L1073" s="30"/>
      <c r="M1073" s="24"/>
      <c r="N1073" s="30"/>
      <c r="O1073" s="27"/>
      <c r="P1073" s="27"/>
      <c r="Q1073" s="4"/>
      <c r="R1073" s="4"/>
      <c r="S1073" s="30"/>
      <c r="T1073" s="30"/>
      <c r="U1073" s="4"/>
      <c r="V1073" s="24"/>
      <c r="W1073" s="27"/>
      <c r="X1073" s="27"/>
      <c r="Y1073" s="27"/>
      <c r="Z1073" s="4"/>
      <c r="AA1073" s="4"/>
      <c r="AB1073" s="30"/>
      <c r="AC1073" s="30"/>
      <c r="AD1073" s="4"/>
      <c r="AE1073" s="24"/>
      <c r="AF1073" s="27"/>
      <c r="AG1073" s="27"/>
      <c r="AH1073" s="27"/>
    </row>
    <row r="1074" spans="6:34" x14ac:dyDescent="0.25">
      <c r="F1074" s="4"/>
      <c r="G1074" s="30"/>
      <c r="H1074" s="30"/>
      <c r="I1074" s="30"/>
      <c r="J1074" s="27"/>
      <c r="K1074" s="24"/>
      <c r="L1074" s="30"/>
      <c r="M1074" s="24"/>
      <c r="N1074" s="30"/>
      <c r="O1074" s="27"/>
      <c r="P1074" s="27"/>
      <c r="Q1074" s="4"/>
      <c r="R1074" s="4"/>
      <c r="S1074" s="30"/>
      <c r="T1074" s="30"/>
      <c r="U1074" s="4"/>
      <c r="V1074" s="24"/>
      <c r="W1074" s="27"/>
      <c r="X1074" s="27"/>
      <c r="Y1074" s="27"/>
      <c r="Z1074" s="4"/>
      <c r="AA1074" s="4"/>
      <c r="AB1074" s="30"/>
      <c r="AC1074" s="30"/>
      <c r="AD1074" s="4"/>
      <c r="AE1074" s="24"/>
      <c r="AF1074" s="27"/>
      <c r="AG1074" s="27"/>
      <c r="AH1074" s="27"/>
    </row>
    <row r="1075" spans="6:34" x14ac:dyDescent="0.25">
      <c r="F1075" s="4"/>
      <c r="G1075" s="30"/>
      <c r="H1075" s="30"/>
      <c r="I1075" s="30"/>
      <c r="J1075" s="27"/>
      <c r="K1075" s="24"/>
      <c r="L1075" s="30"/>
      <c r="M1075" s="24"/>
      <c r="N1075" s="30"/>
      <c r="O1075" s="27"/>
      <c r="P1075" s="27"/>
      <c r="Q1075" s="4"/>
      <c r="R1075" s="4"/>
      <c r="S1075" s="30"/>
      <c r="T1075" s="30"/>
      <c r="U1075" s="4"/>
      <c r="V1075" s="24"/>
      <c r="W1075" s="27"/>
      <c r="X1075" s="27"/>
      <c r="Y1075" s="27"/>
      <c r="Z1075" s="4"/>
      <c r="AA1075" s="4"/>
      <c r="AB1075" s="30"/>
      <c r="AC1075" s="30"/>
      <c r="AD1075" s="4"/>
      <c r="AE1075" s="24"/>
      <c r="AF1075" s="27"/>
      <c r="AG1075" s="27"/>
      <c r="AH1075" s="27"/>
    </row>
    <row r="1076" spans="6:34" x14ac:dyDescent="0.25">
      <c r="F1076" s="4"/>
      <c r="G1076" s="30"/>
      <c r="H1076" s="30"/>
      <c r="I1076" s="30"/>
      <c r="J1076" s="27"/>
      <c r="K1076" s="24"/>
      <c r="L1076" s="30"/>
      <c r="M1076" s="24"/>
      <c r="N1076" s="30"/>
      <c r="O1076" s="27"/>
      <c r="P1076" s="27"/>
      <c r="Q1076" s="4"/>
      <c r="R1076" s="4"/>
      <c r="S1076" s="30"/>
      <c r="T1076" s="30"/>
      <c r="U1076" s="4"/>
      <c r="V1076" s="24"/>
      <c r="W1076" s="27"/>
      <c r="X1076" s="27"/>
      <c r="Y1076" s="27"/>
      <c r="Z1076" s="4"/>
      <c r="AA1076" s="4"/>
      <c r="AB1076" s="30"/>
      <c r="AC1076" s="30"/>
      <c r="AD1076" s="4"/>
      <c r="AE1076" s="24"/>
      <c r="AF1076" s="27"/>
      <c r="AG1076" s="27"/>
      <c r="AH1076" s="27"/>
    </row>
    <row r="1077" spans="6:34" x14ac:dyDescent="0.25">
      <c r="F1077" s="4"/>
      <c r="G1077" s="30"/>
      <c r="H1077" s="30"/>
      <c r="I1077" s="30"/>
      <c r="J1077" s="27"/>
      <c r="K1077" s="24"/>
      <c r="L1077" s="30"/>
      <c r="M1077" s="24"/>
      <c r="N1077" s="30"/>
      <c r="O1077" s="27"/>
      <c r="P1077" s="27"/>
      <c r="Q1077" s="4"/>
      <c r="R1077" s="4"/>
      <c r="S1077" s="30"/>
      <c r="T1077" s="30"/>
      <c r="U1077" s="4"/>
      <c r="V1077" s="24"/>
      <c r="W1077" s="27"/>
      <c r="X1077" s="27"/>
      <c r="Y1077" s="27"/>
      <c r="Z1077" s="4"/>
      <c r="AA1077" s="4"/>
      <c r="AB1077" s="30"/>
      <c r="AC1077" s="30"/>
      <c r="AD1077" s="4"/>
      <c r="AE1077" s="24"/>
      <c r="AF1077" s="27"/>
      <c r="AG1077" s="27"/>
      <c r="AH1077" s="27"/>
    </row>
    <row r="1078" spans="6:34" x14ac:dyDescent="0.25">
      <c r="F1078" s="4"/>
      <c r="G1078" s="30"/>
      <c r="H1078" s="30"/>
      <c r="I1078" s="30"/>
      <c r="J1078" s="27"/>
      <c r="K1078" s="24"/>
      <c r="L1078" s="30"/>
      <c r="M1078" s="24"/>
      <c r="N1078" s="30"/>
      <c r="O1078" s="27"/>
      <c r="P1078" s="27"/>
      <c r="Q1078" s="4"/>
      <c r="R1078" s="4"/>
      <c r="S1078" s="30"/>
      <c r="T1078" s="30"/>
      <c r="U1078" s="4"/>
      <c r="V1078" s="24"/>
      <c r="W1078" s="27"/>
      <c r="X1078" s="27"/>
      <c r="Y1078" s="27"/>
      <c r="Z1078" s="4"/>
      <c r="AA1078" s="4"/>
      <c r="AB1078" s="30"/>
      <c r="AC1078" s="30"/>
      <c r="AD1078" s="4"/>
      <c r="AE1078" s="24"/>
      <c r="AF1078" s="27"/>
      <c r="AG1078" s="27"/>
      <c r="AH1078" s="27"/>
    </row>
    <row r="1079" spans="6:34" x14ac:dyDescent="0.25">
      <c r="F1079" s="4"/>
      <c r="G1079" s="30"/>
      <c r="H1079" s="30"/>
      <c r="I1079" s="30"/>
      <c r="J1079" s="27"/>
      <c r="K1079" s="24"/>
      <c r="L1079" s="30"/>
      <c r="M1079" s="24"/>
      <c r="N1079" s="30"/>
      <c r="O1079" s="27"/>
      <c r="P1079" s="27"/>
      <c r="Q1079" s="4"/>
      <c r="R1079" s="4"/>
      <c r="S1079" s="30"/>
      <c r="T1079" s="30"/>
      <c r="U1079" s="4"/>
      <c r="V1079" s="24"/>
      <c r="W1079" s="27"/>
      <c r="X1079" s="27"/>
      <c r="Y1079" s="27"/>
      <c r="Z1079" s="4"/>
      <c r="AA1079" s="4"/>
      <c r="AB1079" s="30"/>
      <c r="AC1079" s="30"/>
      <c r="AD1079" s="4"/>
      <c r="AE1079" s="24"/>
      <c r="AF1079" s="27"/>
      <c r="AG1079" s="27"/>
      <c r="AH1079" s="27"/>
    </row>
    <row r="1080" spans="6:34" x14ac:dyDescent="0.25">
      <c r="F1080" s="4"/>
      <c r="G1080" s="30"/>
      <c r="H1080" s="30"/>
      <c r="I1080" s="30"/>
      <c r="J1080" s="27"/>
      <c r="K1080" s="24"/>
      <c r="L1080" s="30"/>
      <c r="M1080" s="24"/>
      <c r="N1080" s="30"/>
      <c r="O1080" s="27"/>
      <c r="P1080" s="27"/>
      <c r="Q1080" s="4"/>
      <c r="R1080" s="4"/>
      <c r="S1080" s="30"/>
      <c r="T1080" s="30"/>
      <c r="U1080" s="4"/>
      <c r="V1080" s="24"/>
      <c r="W1080" s="27"/>
      <c r="X1080" s="27"/>
      <c r="Y1080" s="27"/>
      <c r="Z1080" s="4"/>
      <c r="AA1080" s="4"/>
      <c r="AB1080" s="30"/>
      <c r="AC1080" s="30"/>
      <c r="AD1080" s="4"/>
      <c r="AE1080" s="24"/>
      <c r="AF1080" s="27"/>
      <c r="AG1080" s="27"/>
      <c r="AH1080" s="27"/>
    </row>
    <row r="1081" spans="6:34" x14ac:dyDescent="0.25">
      <c r="F1081" s="4"/>
      <c r="G1081" s="30"/>
      <c r="H1081" s="30"/>
      <c r="I1081" s="30"/>
      <c r="J1081" s="27"/>
      <c r="K1081" s="24"/>
      <c r="L1081" s="30"/>
      <c r="M1081" s="24"/>
      <c r="N1081" s="30"/>
      <c r="O1081" s="27"/>
      <c r="P1081" s="27"/>
      <c r="Q1081" s="4"/>
      <c r="R1081" s="4"/>
      <c r="S1081" s="30"/>
      <c r="T1081" s="30"/>
      <c r="U1081" s="4"/>
      <c r="V1081" s="24"/>
      <c r="W1081" s="27"/>
      <c r="X1081" s="27"/>
      <c r="Y1081" s="27"/>
      <c r="Z1081" s="4"/>
      <c r="AA1081" s="4"/>
      <c r="AB1081" s="30"/>
      <c r="AC1081" s="30"/>
      <c r="AD1081" s="4"/>
      <c r="AE1081" s="24"/>
      <c r="AF1081" s="27"/>
      <c r="AG1081" s="27"/>
      <c r="AH1081" s="27"/>
    </row>
    <row r="1082" spans="6:34" x14ac:dyDescent="0.25">
      <c r="F1082" s="4"/>
      <c r="G1082" s="30"/>
      <c r="H1082" s="30"/>
      <c r="I1082" s="30"/>
      <c r="J1082" s="27"/>
      <c r="K1082" s="24"/>
      <c r="L1082" s="30"/>
      <c r="M1082" s="24"/>
      <c r="N1082" s="30"/>
      <c r="O1082" s="27"/>
      <c r="P1082" s="27"/>
      <c r="Q1082" s="4"/>
      <c r="R1082" s="4"/>
      <c r="S1082" s="30"/>
      <c r="T1082" s="30"/>
      <c r="U1082" s="4"/>
      <c r="V1082" s="24"/>
      <c r="W1082" s="27"/>
      <c r="X1082" s="27"/>
      <c r="Y1082" s="27"/>
      <c r="Z1082" s="4"/>
      <c r="AA1082" s="4"/>
      <c r="AB1082" s="30"/>
      <c r="AC1082" s="30"/>
      <c r="AD1082" s="4"/>
      <c r="AE1082" s="24"/>
      <c r="AF1082" s="27"/>
      <c r="AG1082" s="27"/>
      <c r="AH1082" s="27"/>
    </row>
    <row r="1083" spans="6:34" x14ac:dyDescent="0.25">
      <c r="F1083" s="4"/>
      <c r="G1083" s="30"/>
      <c r="H1083" s="30"/>
      <c r="I1083" s="30"/>
      <c r="J1083" s="27"/>
      <c r="K1083" s="24"/>
      <c r="L1083" s="30"/>
      <c r="M1083" s="24"/>
      <c r="N1083" s="30"/>
      <c r="O1083" s="27"/>
      <c r="P1083" s="27"/>
      <c r="Q1083" s="4"/>
      <c r="R1083" s="4"/>
      <c r="S1083" s="30"/>
      <c r="T1083" s="30"/>
      <c r="U1083" s="4"/>
      <c r="V1083" s="24"/>
      <c r="W1083" s="27"/>
      <c r="X1083" s="27"/>
      <c r="Y1083" s="27"/>
      <c r="Z1083" s="4"/>
      <c r="AA1083" s="4"/>
      <c r="AB1083" s="30"/>
      <c r="AC1083" s="30"/>
      <c r="AD1083" s="4"/>
      <c r="AE1083" s="24"/>
      <c r="AF1083" s="27"/>
      <c r="AG1083" s="27"/>
      <c r="AH1083" s="27"/>
    </row>
    <row r="1084" spans="6:34" x14ac:dyDescent="0.25">
      <c r="F1084" s="4"/>
      <c r="G1084" s="30"/>
      <c r="H1084" s="30"/>
      <c r="I1084" s="30"/>
      <c r="J1084" s="27"/>
      <c r="K1084" s="24"/>
      <c r="L1084" s="30"/>
      <c r="M1084" s="24"/>
      <c r="N1084" s="30"/>
      <c r="O1084" s="27"/>
      <c r="P1084" s="27"/>
      <c r="Q1084" s="4"/>
      <c r="R1084" s="4"/>
      <c r="S1084" s="30"/>
      <c r="T1084" s="30"/>
      <c r="U1084" s="4"/>
      <c r="V1084" s="24"/>
      <c r="W1084" s="27"/>
      <c r="X1084" s="27"/>
      <c r="Y1084" s="27"/>
      <c r="Z1084" s="4"/>
      <c r="AA1084" s="4"/>
      <c r="AB1084" s="30"/>
      <c r="AC1084" s="30"/>
      <c r="AD1084" s="4"/>
      <c r="AE1084" s="24"/>
      <c r="AF1084" s="27"/>
      <c r="AG1084" s="27"/>
      <c r="AH1084" s="27"/>
    </row>
    <row r="1085" spans="6:34" x14ac:dyDescent="0.25">
      <c r="F1085" s="4"/>
      <c r="G1085" s="30"/>
      <c r="H1085" s="30"/>
      <c r="I1085" s="30"/>
      <c r="J1085" s="27"/>
      <c r="K1085" s="24"/>
      <c r="L1085" s="30"/>
      <c r="M1085" s="24"/>
      <c r="N1085" s="30"/>
      <c r="O1085" s="27"/>
      <c r="P1085" s="27"/>
      <c r="Q1085" s="4"/>
      <c r="R1085" s="4"/>
      <c r="S1085" s="30"/>
      <c r="T1085" s="30"/>
      <c r="U1085" s="4"/>
      <c r="V1085" s="24"/>
      <c r="W1085" s="27"/>
      <c r="X1085" s="27"/>
      <c r="Y1085" s="27"/>
      <c r="Z1085" s="4"/>
      <c r="AA1085" s="4"/>
      <c r="AB1085" s="30"/>
      <c r="AC1085" s="30"/>
      <c r="AD1085" s="4"/>
      <c r="AE1085" s="24"/>
      <c r="AF1085" s="27"/>
      <c r="AG1085" s="27"/>
      <c r="AH1085" s="27"/>
    </row>
    <row r="1086" spans="6:34" x14ac:dyDescent="0.25">
      <c r="F1086" s="4"/>
      <c r="G1086" s="30"/>
      <c r="H1086" s="30"/>
      <c r="I1086" s="30"/>
      <c r="J1086" s="27"/>
      <c r="K1086" s="24"/>
      <c r="L1086" s="30"/>
      <c r="M1086" s="24"/>
      <c r="N1086" s="30"/>
      <c r="O1086" s="27"/>
      <c r="P1086" s="27"/>
      <c r="Q1086" s="4"/>
      <c r="R1086" s="4"/>
      <c r="S1086" s="30"/>
      <c r="T1086" s="30"/>
      <c r="U1086" s="4"/>
      <c r="V1086" s="24"/>
      <c r="W1086" s="27"/>
      <c r="X1086" s="27"/>
      <c r="Y1086" s="27"/>
      <c r="Z1086" s="4"/>
      <c r="AA1086" s="4"/>
      <c r="AB1086" s="30"/>
      <c r="AC1086" s="30"/>
      <c r="AD1086" s="4"/>
      <c r="AE1086" s="24"/>
      <c r="AF1086" s="27"/>
      <c r="AG1086" s="27"/>
      <c r="AH1086" s="27"/>
    </row>
    <row r="1087" spans="6:34" x14ac:dyDescent="0.25">
      <c r="F1087" s="4"/>
      <c r="G1087" s="30"/>
      <c r="H1087" s="30"/>
      <c r="I1087" s="30"/>
      <c r="J1087" s="27"/>
      <c r="K1087" s="24"/>
      <c r="L1087" s="30"/>
      <c r="M1087" s="24"/>
      <c r="N1087" s="30"/>
      <c r="O1087" s="27"/>
      <c r="P1087" s="27"/>
      <c r="Q1087" s="4"/>
      <c r="R1087" s="4"/>
      <c r="S1087" s="30"/>
      <c r="T1087" s="30"/>
      <c r="U1087" s="4"/>
      <c r="V1087" s="24"/>
      <c r="W1087" s="27"/>
      <c r="X1087" s="27"/>
      <c r="Y1087" s="27"/>
      <c r="Z1087" s="4"/>
      <c r="AA1087" s="4"/>
      <c r="AB1087" s="30"/>
      <c r="AC1087" s="30"/>
      <c r="AD1087" s="4"/>
      <c r="AE1087" s="24"/>
      <c r="AF1087" s="27"/>
      <c r="AG1087" s="27"/>
      <c r="AH1087" s="27"/>
    </row>
    <row r="1088" spans="6:34" x14ac:dyDescent="0.25">
      <c r="F1088" s="4"/>
      <c r="G1088" s="30"/>
      <c r="H1088" s="30"/>
      <c r="I1088" s="30"/>
      <c r="J1088" s="27"/>
      <c r="K1088" s="24"/>
      <c r="L1088" s="30"/>
      <c r="M1088" s="24"/>
      <c r="N1088" s="30"/>
      <c r="O1088" s="27"/>
      <c r="P1088" s="27"/>
      <c r="Q1088" s="4"/>
      <c r="R1088" s="4"/>
      <c r="S1088" s="30"/>
      <c r="T1088" s="30"/>
      <c r="U1088" s="4"/>
      <c r="V1088" s="24"/>
      <c r="W1088" s="27"/>
      <c r="X1088" s="27"/>
      <c r="Y1088" s="27"/>
      <c r="Z1088" s="4"/>
      <c r="AA1088" s="4"/>
      <c r="AB1088" s="30"/>
      <c r="AC1088" s="30"/>
      <c r="AD1088" s="4"/>
      <c r="AE1088" s="24"/>
      <c r="AF1088" s="27"/>
      <c r="AG1088" s="27"/>
      <c r="AH1088" s="27"/>
    </row>
    <row r="1089" spans="6:34" x14ac:dyDescent="0.25">
      <c r="F1089" s="4"/>
      <c r="G1089" s="30"/>
      <c r="H1089" s="30"/>
      <c r="I1089" s="30"/>
      <c r="J1089" s="27"/>
      <c r="K1089" s="24"/>
      <c r="L1089" s="30"/>
      <c r="M1089" s="24"/>
      <c r="N1089" s="30"/>
      <c r="O1089" s="27"/>
      <c r="P1089" s="27"/>
      <c r="Q1089" s="4"/>
      <c r="R1089" s="4"/>
      <c r="S1089" s="30"/>
      <c r="T1089" s="30"/>
      <c r="U1089" s="4"/>
      <c r="V1089" s="24"/>
      <c r="W1089" s="27"/>
      <c r="X1089" s="27"/>
      <c r="Y1089" s="27"/>
      <c r="Z1089" s="4"/>
      <c r="AA1089" s="4"/>
      <c r="AB1089" s="30"/>
      <c r="AC1089" s="30"/>
      <c r="AD1089" s="4"/>
      <c r="AE1089" s="24"/>
      <c r="AF1089" s="27"/>
      <c r="AG1089" s="27"/>
      <c r="AH1089" s="27"/>
    </row>
    <row r="1090" spans="6:34" x14ac:dyDescent="0.25">
      <c r="F1090" s="4"/>
      <c r="G1090" s="30"/>
      <c r="H1090" s="30"/>
      <c r="I1090" s="30"/>
      <c r="J1090" s="27"/>
      <c r="K1090" s="24"/>
      <c r="L1090" s="30"/>
      <c r="M1090" s="24"/>
      <c r="N1090" s="30"/>
      <c r="O1090" s="27"/>
      <c r="P1090" s="27"/>
      <c r="Q1090" s="4"/>
      <c r="R1090" s="4"/>
      <c r="S1090" s="30"/>
      <c r="T1090" s="30"/>
      <c r="U1090" s="4"/>
      <c r="V1090" s="24"/>
      <c r="W1090" s="27"/>
      <c r="X1090" s="27"/>
      <c r="Y1090" s="27"/>
      <c r="Z1090" s="4"/>
      <c r="AA1090" s="4"/>
      <c r="AB1090" s="30"/>
      <c r="AC1090" s="30"/>
      <c r="AD1090" s="4"/>
      <c r="AE1090" s="24"/>
      <c r="AF1090" s="27"/>
      <c r="AG1090" s="27"/>
      <c r="AH1090" s="27"/>
    </row>
    <row r="1091" spans="6:34" x14ac:dyDescent="0.25">
      <c r="F1091" s="4"/>
      <c r="G1091" s="30"/>
      <c r="H1091" s="30"/>
      <c r="I1091" s="30"/>
      <c r="J1091" s="27"/>
      <c r="K1091" s="24"/>
      <c r="L1091" s="30"/>
      <c r="M1091" s="24"/>
      <c r="N1091" s="30"/>
      <c r="O1091" s="27"/>
      <c r="P1091" s="27"/>
      <c r="Q1091" s="4"/>
      <c r="R1091" s="4"/>
      <c r="S1091" s="30"/>
      <c r="T1091" s="30"/>
      <c r="U1091" s="4"/>
      <c r="V1091" s="24"/>
      <c r="W1091" s="27"/>
      <c r="X1091" s="27"/>
      <c r="Y1091" s="27"/>
      <c r="Z1091" s="4"/>
      <c r="AA1091" s="4"/>
      <c r="AB1091" s="30"/>
      <c r="AC1091" s="30"/>
      <c r="AD1091" s="4"/>
      <c r="AE1091" s="24"/>
      <c r="AF1091" s="27"/>
      <c r="AG1091" s="27"/>
      <c r="AH1091" s="27"/>
    </row>
    <row r="1092" spans="6:34" x14ac:dyDescent="0.25">
      <c r="F1092" s="4"/>
      <c r="G1092" s="30"/>
      <c r="H1092" s="30"/>
      <c r="I1092" s="30"/>
      <c r="J1092" s="27"/>
      <c r="K1092" s="24"/>
      <c r="L1092" s="30"/>
      <c r="M1092" s="24"/>
      <c r="N1092" s="30"/>
      <c r="O1092" s="27"/>
      <c r="P1092" s="27"/>
      <c r="Q1092" s="4"/>
      <c r="R1092" s="4"/>
      <c r="S1092" s="30"/>
      <c r="T1092" s="30"/>
      <c r="U1092" s="4"/>
      <c r="V1092" s="24"/>
      <c r="W1092" s="27"/>
      <c r="X1092" s="27"/>
      <c r="Y1092" s="27"/>
      <c r="Z1092" s="4"/>
      <c r="AA1092" s="4"/>
      <c r="AB1092" s="30"/>
      <c r="AC1092" s="30"/>
      <c r="AD1092" s="4"/>
      <c r="AE1092" s="24"/>
      <c r="AF1092" s="27"/>
      <c r="AG1092" s="27"/>
      <c r="AH1092" s="27"/>
    </row>
    <row r="1093" spans="6:34" x14ac:dyDescent="0.25">
      <c r="F1093" s="4"/>
      <c r="G1093" s="30"/>
      <c r="H1093" s="30"/>
      <c r="I1093" s="30"/>
      <c r="J1093" s="27"/>
      <c r="K1093" s="24"/>
      <c r="L1093" s="30"/>
      <c r="M1093" s="24"/>
      <c r="N1093" s="30"/>
      <c r="O1093" s="27"/>
      <c r="P1093" s="27"/>
      <c r="Q1093" s="4"/>
      <c r="R1093" s="4"/>
      <c r="S1093" s="30"/>
      <c r="T1093" s="30"/>
      <c r="U1093" s="4"/>
      <c r="V1093" s="24"/>
      <c r="W1093" s="27"/>
      <c r="X1093" s="27"/>
      <c r="Y1093" s="27"/>
      <c r="Z1093" s="4"/>
      <c r="AA1093" s="4"/>
      <c r="AB1093" s="30"/>
      <c r="AC1093" s="30"/>
      <c r="AD1093" s="4"/>
      <c r="AE1093" s="24"/>
      <c r="AF1093" s="27"/>
      <c r="AG1093" s="27"/>
      <c r="AH1093" s="27"/>
    </row>
    <row r="1094" spans="6:34" x14ac:dyDescent="0.25">
      <c r="F1094" s="4"/>
      <c r="G1094" s="30"/>
      <c r="H1094" s="30"/>
      <c r="I1094" s="30"/>
      <c r="J1094" s="27"/>
      <c r="K1094" s="24"/>
      <c r="L1094" s="30"/>
      <c r="M1094" s="24"/>
      <c r="N1094" s="30"/>
      <c r="O1094" s="27"/>
      <c r="P1094" s="27"/>
      <c r="Q1094" s="4"/>
      <c r="R1094" s="4"/>
      <c r="S1094" s="30"/>
      <c r="T1094" s="30"/>
      <c r="U1094" s="4"/>
      <c r="V1094" s="24"/>
      <c r="W1094" s="27"/>
      <c r="X1094" s="27"/>
      <c r="Y1094" s="27"/>
      <c r="Z1094" s="4"/>
      <c r="AA1094" s="4"/>
      <c r="AB1094" s="30"/>
      <c r="AC1094" s="30"/>
      <c r="AD1094" s="4"/>
      <c r="AE1094" s="24"/>
      <c r="AF1094" s="27"/>
      <c r="AG1094" s="27"/>
      <c r="AH1094" s="27"/>
    </row>
    <row r="1095" spans="6:34" x14ac:dyDescent="0.25">
      <c r="F1095" s="4"/>
      <c r="G1095" s="30"/>
      <c r="H1095" s="30"/>
      <c r="I1095" s="30"/>
      <c r="J1095" s="27"/>
      <c r="K1095" s="24"/>
      <c r="L1095" s="30"/>
      <c r="M1095" s="24"/>
      <c r="N1095" s="30"/>
      <c r="O1095" s="27"/>
      <c r="P1095" s="27"/>
      <c r="Q1095" s="4"/>
      <c r="R1095" s="4"/>
      <c r="S1095" s="30"/>
      <c r="T1095" s="30"/>
      <c r="U1095" s="4"/>
      <c r="V1095" s="24"/>
      <c r="W1095" s="27"/>
      <c r="X1095" s="27"/>
      <c r="Y1095" s="27"/>
      <c r="Z1095" s="4"/>
      <c r="AA1095" s="4"/>
      <c r="AB1095" s="30"/>
      <c r="AC1095" s="30"/>
      <c r="AD1095" s="4"/>
      <c r="AE1095" s="24"/>
      <c r="AF1095" s="27"/>
      <c r="AG1095" s="27"/>
      <c r="AH1095" s="27"/>
    </row>
    <row r="1096" spans="6:34" x14ac:dyDescent="0.25">
      <c r="F1096" s="4"/>
      <c r="G1096" s="30"/>
      <c r="H1096" s="30"/>
      <c r="I1096" s="30"/>
      <c r="J1096" s="27"/>
      <c r="K1096" s="24"/>
      <c r="L1096" s="30"/>
      <c r="M1096" s="24"/>
      <c r="N1096" s="30"/>
      <c r="O1096" s="27"/>
      <c r="P1096" s="27"/>
      <c r="Q1096" s="4"/>
      <c r="R1096" s="4"/>
      <c r="S1096" s="30"/>
      <c r="T1096" s="30"/>
      <c r="U1096" s="4"/>
      <c r="V1096" s="24"/>
      <c r="W1096" s="27"/>
      <c r="X1096" s="27"/>
      <c r="Y1096" s="27"/>
      <c r="Z1096" s="4"/>
      <c r="AA1096" s="4"/>
      <c r="AB1096" s="30"/>
      <c r="AC1096" s="30"/>
      <c r="AD1096" s="4"/>
      <c r="AE1096" s="24"/>
      <c r="AF1096" s="27"/>
      <c r="AG1096" s="27"/>
      <c r="AH1096" s="27"/>
    </row>
    <row r="1097" spans="6:34" x14ac:dyDescent="0.25">
      <c r="F1097" s="4"/>
      <c r="G1097" s="30"/>
      <c r="H1097" s="30"/>
      <c r="I1097" s="30"/>
      <c r="J1097" s="27"/>
      <c r="K1097" s="24"/>
      <c r="L1097" s="30"/>
      <c r="M1097" s="24"/>
      <c r="N1097" s="30"/>
      <c r="O1097" s="27"/>
      <c r="P1097" s="27"/>
      <c r="Q1097" s="4"/>
      <c r="R1097" s="4"/>
      <c r="S1097" s="30"/>
      <c r="T1097" s="30"/>
      <c r="U1097" s="4"/>
      <c r="V1097" s="24"/>
      <c r="W1097" s="27"/>
      <c r="X1097" s="27"/>
      <c r="Y1097" s="27"/>
      <c r="Z1097" s="4"/>
      <c r="AA1097" s="4"/>
      <c r="AB1097" s="30"/>
      <c r="AC1097" s="30"/>
      <c r="AD1097" s="4"/>
      <c r="AE1097" s="24"/>
      <c r="AF1097" s="27"/>
      <c r="AG1097" s="27"/>
      <c r="AH1097" s="27"/>
    </row>
    <row r="1098" spans="6:34" x14ac:dyDescent="0.25">
      <c r="F1098" s="4"/>
      <c r="G1098" s="30"/>
      <c r="H1098" s="30"/>
      <c r="I1098" s="30"/>
      <c r="J1098" s="27"/>
      <c r="K1098" s="24"/>
      <c r="L1098" s="30"/>
      <c r="M1098" s="24"/>
      <c r="N1098" s="30"/>
      <c r="O1098" s="27"/>
      <c r="P1098" s="27"/>
      <c r="Q1098" s="4"/>
      <c r="R1098" s="4"/>
      <c r="S1098" s="30"/>
      <c r="T1098" s="30"/>
      <c r="U1098" s="4"/>
      <c r="V1098" s="24"/>
      <c r="W1098" s="27"/>
      <c r="X1098" s="27"/>
      <c r="Y1098" s="27"/>
      <c r="Z1098" s="4"/>
      <c r="AA1098" s="4"/>
      <c r="AB1098" s="30"/>
      <c r="AC1098" s="30"/>
      <c r="AD1098" s="4"/>
      <c r="AE1098" s="24"/>
      <c r="AF1098" s="27"/>
      <c r="AG1098" s="27"/>
      <c r="AH1098" s="27"/>
    </row>
    <row r="1099" spans="6:34" x14ac:dyDescent="0.25">
      <c r="F1099" s="4"/>
      <c r="G1099" s="30"/>
      <c r="H1099" s="30"/>
      <c r="I1099" s="30"/>
      <c r="J1099" s="27"/>
      <c r="K1099" s="24"/>
      <c r="L1099" s="30"/>
      <c r="M1099" s="24"/>
      <c r="N1099" s="30"/>
      <c r="O1099" s="27"/>
      <c r="P1099" s="27"/>
      <c r="Q1099" s="4"/>
      <c r="R1099" s="4"/>
      <c r="S1099" s="30"/>
      <c r="T1099" s="30"/>
      <c r="U1099" s="4"/>
      <c r="V1099" s="24"/>
      <c r="W1099" s="27"/>
      <c r="X1099" s="27"/>
      <c r="Y1099" s="27"/>
      <c r="Z1099" s="4"/>
      <c r="AA1099" s="4"/>
      <c r="AB1099" s="30"/>
      <c r="AC1099" s="30"/>
      <c r="AD1099" s="4"/>
      <c r="AE1099" s="24"/>
      <c r="AF1099" s="27"/>
      <c r="AG1099" s="27"/>
      <c r="AH1099" s="27"/>
    </row>
    <row r="1100" spans="6:34" x14ac:dyDescent="0.25">
      <c r="F1100" s="4"/>
      <c r="G1100" s="30"/>
      <c r="H1100" s="30"/>
      <c r="I1100" s="30"/>
      <c r="J1100" s="27"/>
      <c r="K1100" s="24"/>
      <c r="L1100" s="30"/>
      <c r="M1100" s="24"/>
      <c r="N1100" s="30"/>
      <c r="O1100" s="27"/>
      <c r="P1100" s="27"/>
      <c r="Q1100" s="4"/>
      <c r="R1100" s="4"/>
      <c r="S1100" s="30"/>
      <c r="T1100" s="30"/>
      <c r="U1100" s="4"/>
      <c r="V1100" s="24"/>
      <c r="W1100" s="27"/>
      <c r="X1100" s="27"/>
      <c r="Y1100" s="27"/>
      <c r="Z1100" s="4"/>
      <c r="AA1100" s="4"/>
      <c r="AB1100" s="30"/>
      <c r="AC1100" s="30"/>
      <c r="AD1100" s="4"/>
      <c r="AE1100" s="24"/>
      <c r="AF1100" s="27"/>
      <c r="AG1100" s="27"/>
      <c r="AH1100" s="27"/>
    </row>
    <row r="1101" spans="6:34" x14ac:dyDescent="0.25">
      <c r="F1101" s="4"/>
      <c r="G1101" s="30"/>
      <c r="H1101" s="30"/>
      <c r="I1101" s="30"/>
      <c r="J1101" s="27"/>
      <c r="K1101" s="24"/>
      <c r="L1101" s="30"/>
      <c r="M1101" s="24"/>
      <c r="N1101" s="30"/>
      <c r="O1101" s="27"/>
      <c r="P1101" s="27"/>
      <c r="Q1101" s="4"/>
      <c r="R1101" s="4"/>
      <c r="S1101" s="30"/>
      <c r="T1101" s="30"/>
      <c r="U1101" s="4"/>
      <c r="V1101" s="24"/>
      <c r="W1101" s="27"/>
      <c r="X1101" s="27"/>
      <c r="Y1101" s="27"/>
      <c r="Z1101" s="4"/>
      <c r="AA1101" s="4"/>
      <c r="AB1101" s="30"/>
      <c r="AC1101" s="30"/>
      <c r="AD1101" s="4"/>
      <c r="AE1101" s="24"/>
      <c r="AF1101" s="27"/>
      <c r="AG1101" s="27"/>
      <c r="AH1101" s="27"/>
    </row>
    <row r="1102" spans="6:34" x14ac:dyDescent="0.25">
      <c r="F1102" s="4"/>
      <c r="G1102" s="30"/>
      <c r="H1102" s="30"/>
      <c r="I1102" s="30"/>
      <c r="J1102" s="27"/>
      <c r="K1102" s="24"/>
      <c r="L1102" s="30"/>
      <c r="M1102" s="24"/>
      <c r="N1102" s="30"/>
      <c r="O1102" s="27"/>
      <c r="P1102" s="27"/>
      <c r="Q1102" s="4"/>
      <c r="R1102" s="4"/>
      <c r="S1102" s="30"/>
      <c r="T1102" s="30"/>
      <c r="U1102" s="4"/>
      <c r="V1102" s="24"/>
      <c r="W1102" s="27"/>
      <c r="X1102" s="27"/>
      <c r="Y1102" s="27"/>
      <c r="Z1102" s="4"/>
      <c r="AA1102" s="4"/>
      <c r="AB1102" s="30"/>
      <c r="AC1102" s="30"/>
      <c r="AD1102" s="4"/>
      <c r="AE1102" s="24"/>
      <c r="AF1102" s="27"/>
      <c r="AG1102" s="27"/>
      <c r="AH1102" s="27"/>
    </row>
    <row r="1103" spans="6:34" x14ac:dyDescent="0.25">
      <c r="F1103" s="4"/>
      <c r="G1103" s="30"/>
      <c r="H1103" s="30"/>
      <c r="I1103" s="30"/>
      <c r="J1103" s="27"/>
      <c r="K1103" s="24"/>
      <c r="L1103" s="30"/>
      <c r="M1103" s="24"/>
      <c r="N1103" s="30"/>
      <c r="O1103" s="27"/>
      <c r="P1103" s="27"/>
      <c r="Q1103" s="4"/>
      <c r="R1103" s="4"/>
      <c r="S1103" s="30"/>
      <c r="T1103" s="30"/>
      <c r="U1103" s="4"/>
      <c r="V1103" s="24"/>
      <c r="W1103" s="27"/>
      <c r="X1103" s="27"/>
      <c r="Y1103" s="27"/>
      <c r="Z1103" s="4"/>
      <c r="AA1103" s="4"/>
      <c r="AB1103" s="30"/>
      <c r="AC1103" s="30"/>
      <c r="AD1103" s="4"/>
      <c r="AE1103" s="24"/>
      <c r="AF1103" s="27"/>
      <c r="AG1103" s="27"/>
      <c r="AH1103" s="27"/>
    </row>
    <row r="1104" spans="6:34" x14ac:dyDescent="0.25">
      <c r="F1104" s="4"/>
      <c r="G1104" s="30"/>
      <c r="H1104" s="30"/>
      <c r="I1104" s="30"/>
      <c r="J1104" s="27"/>
      <c r="K1104" s="24"/>
      <c r="L1104" s="30"/>
      <c r="M1104" s="24"/>
      <c r="N1104" s="30"/>
      <c r="O1104" s="27"/>
      <c r="P1104" s="27"/>
      <c r="Q1104" s="4"/>
      <c r="R1104" s="4"/>
      <c r="S1104" s="30"/>
      <c r="T1104" s="30"/>
      <c r="U1104" s="4"/>
      <c r="V1104" s="24"/>
      <c r="W1104" s="27"/>
      <c r="X1104" s="27"/>
      <c r="Y1104" s="27"/>
      <c r="Z1104" s="4"/>
      <c r="AA1104" s="4"/>
      <c r="AB1104" s="30"/>
      <c r="AC1104" s="30"/>
      <c r="AD1104" s="4"/>
      <c r="AE1104" s="24"/>
      <c r="AF1104" s="27"/>
      <c r="AG1104" s="27"/>
      <c r="AH1104" s="27"/>
    </row>
    <row r="1105" spans="6:34" x14ac:dyDescent="0.25">
      <c r="F1105" s="4"/>
      <c r="G1105" s="30"/>
      <c r="H1105" s="30"/>
      <c r="I1105" s="30"/>
      <c r="J1105" s="27"/>
      <c r="K1105" s="24"/>
      <c r="L1105" s="30"/>
      <c r="M1105" s="24"/>
      <c r="N1105" s="30"/>
      <c r="O1105" s="27"/>
      <c r="P1105" s="27"/>
      <c r="Q1105" s="4"/>
      <c r="R1105" s="4"/>
      <c r="S1105" s="30"/>
      <c r="T1105" s="30"/>
      <c r="U1105" s="4"/>
      <c r="V1105" s="24"/>
      <c r="W1105" s="27"/>
      <c r="X1105" s="27"/>
      <c r="Y1105" s="27"/>
      <c r="Z1105" s="4"/>
      <c r="AA1105" s="4"/>
      <c r="AB1105" s="30"/>
      <c r="AC1105" s="30"/>
      <c r="AD1105" s="4"/>
      <c r="AE1105" s="24"/>
      <c r="AF1105" s="27"/>
      <c r="AG1105" s="27"/>
      <c r="AH1105" s="27"/>
    </row>
    <row r="1106" spans="6:34" x14ac:dyDescent="0.25">
      <c r="F1106" s="4"/>
      <c r="G1106" s="30"/>
      <c r="H1106" s="30"/>
      <c r="I1106" s="30"/>
      <c r="J1106" s="27"/>
      <c r="K1106" s="24"/>
      <c r="L1106" s="30"/>
      <c r="M1106" s="24"/>
      <c r="N1106" s="30"/>
      <c r="O1106" s="27"/>
      <c r="P1106" s="27"/>
      <c r="Q1106" s="4"/>
      <c r="R1106" s="4"/>
      <c r="S1106" s="30"/>
      <c r="T1106" s="30"/>
      <c r="U1106" s="4"/>
      <c r="V1106" s="24"/>
      <c r="W1106" s="27"/>
      <c r="X1106" s="27"/>
      <c r="Y1106" s="27"/>
      <c r="Z1106" s="4"/>
      <c r="AA1106" s="4"/>
      <c r="AB1106" s="30"/>
      <c r="AC1106" s="30"/>
      <c r="AD1106" s="4"/>
      <c r="AE1106" s="24"/>
      <c r="AF1106" s="27"/>
      <c r="AG1106" s="27"/>
      <c r="AH1106" s="27"/>
    </row>
    <row r="1107" spans="6:34" x14ac:dyDescent="0.25">
      <c r="F1107" s="4"/>
      <c r="G1107" s="30"/>
      <c r="H1107" s="30"/>
      <c r="I1107" s="30"/>
      <c r="J1107" s="27"/>
      <c r="K1107" s="24"/>
      <c r="L1107" s="30"/>
      <c r="M1107" s="24"/>
      <c r="N1107" s="30"/>
      <c r="O1107" s="27"/>
      <c r="P1107" s="27"/>
      <c r="Q1107" s="4"/>
      <c r="R1107" s="4"/>
      <c r="S1107" s="30"/>
      <c r="T1107" s="30"/>
      <c r="U1107" s="4"/>
      <c r="V1107" s="24"/>
      <c r="W1107" s="27"/>
      <c r="X1107" s="27"/>
      <c r="Y1107" s="27"/>
      <c r="Z1107" s="4"/>
      <c r="AA1107" s="4"/>
      <c r="AB1107" s="30"/>
      <c r="AC1107" s="30"/>
      <c r="AD1107" s="4"/>
      <c r="AE1107" s="24"/>
      <c r="AF1107" s="27"/>
      <c r="AG1107" s="27"/>
      <c r="AH1107" s="27"/>
    </row>
    <row r="1108" spans="6:34" x14ac:dyDescent="0.25">
      <c r="F1108" s="4"/>
      <c r="G1108" s="30"/>
      <c r="H1108" s="30"/>
      <c r="I1108" s="30"/>
      <c r="J1108" s="27"/>
      <c r="K1108" s="24"/>
      <c r="L1108" s="30"/>
      <c r="M1108" s="24"/>
      <c r="N1108" s="30"/>
      <c r="O1108" s="27"/>
      <c r="P1108" s="27"/>
      <c r="Q1108" s="4"/>
      <c r="R1108" s="4"/>
      <c r="S1108" s="30"/>
      <c r="T1108" s="30"/>
      <c r="U1108" s="4"/>
      <c r="V1108" s="24"/>
      <c r="W1108" s="27"/>
      <c r="X1108" s="27"/>
      <c r="Y1108" s="27"/>
      <c r="Z1108" s="4"/>
      <c r="AA1108" s="4"/>
      <c r="AB1108" s="30"/>
      <c r="AC1108" s="30"/>
      <c r="AD1108" s="4"/>
      <c r="AE1108" s="24"/>
      <c r="AF1108" s="27"/>
      <c r="AG1108" s="27"/>
      <c r="AH1108" s="27"/>
    </row>
    <row r="1109" spans="6:34" x14ac:dyDescent="0.25">
      <c r="F1109" s="4"/>
      <c r="G1109" s="30"/>
      <c r="H1109" s="30"/>
      <c r="I1109" s="30"/>
      <c r="J1109" s="27"/>
      <c r="K1109" s="24"/>
      <c r="L1109" s="30"/>
      <c r="M1109" s="24"/>
      <c r="N1109" s="30"/>
      <c r="O1109" s="27"/>
      <c r="P1109" s="27"/>
      <c r="Q1109" s="4"/>
      <c r="R1109" s="4"/>
      <c r="S1109" s="30"/>
      <c r="T1109" s="30"/>
      <c r="U1109" s="4"/>
      <c r="V1109" s="24"/>
      <c r="W1109" s="27"/>
      <c r="X1109" s="27"/>
      <c r="Y1109" s="27"/>
      <c r="Z1109" s="4"/>
      <c r="AA1109" s="4"/>
      <c r="AB1109" s="30"/>
      <c r="AC1109" s="30"/>
      <c r="AD1109" s="4"/>
      <c r="AE1109" s="24"/>
      <c r="AF1109" s="27"/>
      <c r="AG1109" s="27"/>
      <c r="AH1109" s="27"/>
    </row>
    <row r="1110" spans="6:34" x14ac:dyDescent="0.25">
      <c r="F1110" s="4"/>
      <c r="G1110" s="30"/>
      <c r="H1110" s="30"/>
      <c r="I1110" s="30"/>
      <c r="J1110" s="27"/>
      <c r="K1110" s="24"/>
      <c r="L1110" s="30"/>
      <c r="M1110" s="24"/>
      <c r="N1110" s="30"/>
      <c r="O1110" s="27"/>
      <c r="P1110" s="27"/>
      <c r="Q1110" s="4"/>
      <c r="R1110" s="4"/>
      <c r="S1110" s="30"/>
      <c r="T1110" s="30"/>
      <c r="U1110" s="4"/>
      <c r="V1110" s="24"/>
      <c r="W1110" s="27"/>
      <c r="X1110" s="27"/>
      <c r="Y1110" s="27"/>
      <c r="Z1110" s="4"/>
      <c r="AA1110" s="4"/>
      <c r="AB1110" s="30"/>
      <c r="AC1110" s="30"/>
      <c r="AD1110" s="4"/>
      <c r="AE1110" s="24"/>
      <c r="AF1110" s="27"/>
      <c r="AG1110" s="27"/>
      <c r="AH1110" s="27"/>
    </row>
    <row r="1111" spans="6:34" x14ac:dyDescent="0.25">
      <c r="F1111" s="4"/>
      <c r="G1111" s="30"/>
      <c r="H1111" s="30"/>
      <c r="I1111" s="30"/>
      <c r="J1111" s="27"/>
      <c r="K1111" s="24"/>
      <c r="L1111" s="30"/>
      <c r="M1111" s="24"/>
      <c r="N1111" s="30"/>
      <c r="O1111" s="27"/>
      <c r="P1111" s="27"/>
      <c r="Q1111" s="4"/>
      <c r="R1111" s="4"/>
      <c r="S1111" s="30"/>
      <c r="T1111" s="30"/>
      <c r="U1111" s="4"/>
      <c r="V1111" s="24"/>
      <c r="W1111" s="27"/>
      <c r="X1111" s="27"/>
      <c r="Y1111" s="27"/>
      <c r="Z1111" s="4"/>
      <c r="AA1111" s="4"/>
      <c r="AB1111" s="30"/>
      <c r="AC1111" s="30"/>
      <c r="AD1111" s="4"/>
      <c r="AE1111" s="24"/>
      <c r="AF1111" s="27"/>
      <c r="AG1111" s="27"/>
      <c r="AH1111" s="27"/>
    </row>
    <row r="1112" spans="6:34" x14ac:dyDescent="0.25">
      <c r="F1112" s="4"/>
      <c r="G1112" s="30"/>
      <c r="H1112" s="30"/>
      <c r="I1112" s="30"/>
      <c r="J1112" s="27"/>
      <c r="K1112" s="24"/>
      <c r="L1112" s="30"/>
      <c r="M1112" s="24"/>
      <c r="N1112" s="30"/>
      <c r="O1112" s="27"/>
      <c r="P1112" s="27"/>
      <c r="Q1112" s="4"/>
      <c r="R1112" s="4"/>
      <c r="S1112" s="30"/>
      <c r="T1112" s="30"/>
      <c r="U1112" s="4"/>
      <c r="V1112" s="24"/>
      <c r="W1112" s="27"/>
      <c r="X1112" s="27"/>
      <c r="Y1112" s="27"/>
      <c r="Z1112" s="4"/>
      <c r="AA1112" s="4"/>
      <c r="AB1112" s="30"/>
      <c r="AC1112" s="30"/>
      <c r="AD1112" s="4"/>
      <c r="AE1112" s="24"/>
      <c r="AF1112" s="27"/>
      <c r="AG1112" s="27"/>
      <c r="AH1112" s="27"/>
    </row>
    <row r="1113" spans="6:34" x14ac:dyDescent="0.25">
      <c r="F1113" s="4"/>
      <c r="G1113" s="30"/>
      <c r="H1113" s="30"/>
      <c r="I1113" s="30"/>
      <c r="J1113" s="27"/>
      <c r="K1113" s="24"/>
      <c r="L1113" s="30"/>
      <c r="M1113" s="24"/>
      <c r="N1113" s="30"/>
      <c r="O1113" s="27"/>
      <c r="P1113" s="27"/>
      <c r="Q1113" s="4"/>
      <c r="R1113" s="4"/>
      <c r="S1113" s="30"/>
      <c r="T1113" s="30"/>
      <c r="U1113" s="4"/>
      <c r="V1113" s="24"/>
      <c r="W1113" s="27"/>
      <c r="X1113" s="27"/>
      <c r="Y1113" s="27"/>
      <c r="Z1113" s="4"/>
      <c r="AA1113" s="4"/>
      <c r="AB1113" s="30"/>
      <c r="AC1113" s="30"/>
      <c r="AD1113" s="4"/>
      <c r="AE1113" s="24"/>
      <c r="AF1113" s="27"/>
      <c r="AG1113" s="27"/>
      <c r="AH1113" s="27"/>
    </row>
    <row r="1114" spans="6:34" x14ac:dyDescent="0.25">
      <c r="F1114" s="4"/>
      <c r="G1114" s="30"/>
      <c r="H1114" s="30"/>
      <c r="I1114" s="30"/>
      <c r="J1114" s="27"/>
      <c r="K1114" s="24"/>
      <c r="L1114" s="30"/>
      <c r="M1114" s="24"/>
      <c r="N1114" s="30"/>
      <c r="O1114" s="27"/>
      <c r="P1114" s="27"/>
      <c r="Q1114" s="4"/>
      <c r="R1114" s="4"/>
      <c r="S1114" s="30"/>
      <c r="T1114" s="30"/>
      <c r="U1114" s="4"/>
      <c r="V1114" s="24"/>
      <c r="W1114" s="27"/>
      <c r="X1114" s="27"/>
      <c r="Y1114" s="27"/>
      <c r="Z1114" s="4"/>
      <c r="AA1114" s="4"/>
      <c r="AB1114" s="30"/>
      <c r="AC1114" s="30"/>
      <c r="AD1114" s="4"/>
      <c r="AE1114" s="24"/>
      <c r="AF1114" s="27"/>
      <c r="AG1114" s="27"/>
      <c r="AH1114" s="27"/>
    </row>
    <row r="1115" spans="6:34" x14ac:dyDescent="0.25">
      <c r="F1115" s="4"/>
      <c r="G1115" s="30"/>
      <c r="H1115" s="30"/>
      <c r="I1115" s="30"/>
      <c r="J1115" s="27"/>
      <c r="K1115" s="24"/>
      <c r="L1115" s="30"/>
      <c r="M1115" s="24"/>
      <c r="N1115" s="30"/>
      <c r="O1115" s="27"/>
      <c r="P1115" s="27"/>
      <c r="Q1115" s="4"/>
      <c r="R1115" s="4"/>
      <c r="S1115" s="30"/>
      <c r="T1115" s="30"/>
      <c r="U1115" s="4"/>
      <c r="V1115" s="24"/>
      <c r="W1115" s="27"/>
      <c r="X1115" s="27"/>
      <c r="Y1115" s="27"/>
      <c r="Z1115" s="4"/>
      <c r="AA1115" s="4"/>
      <c r="AB1115" s="30"/>
      <c r="AC1115" s="30"/>
      <c r="AD1115" s="4"/>
      <c r="AE1115" s="24"/>
      <c r="AF1115" s="27"/>
      <c r="AG1115" s="27"/>
      <c r="AH1115" s="27"/>
    </row>
    <row r="1116" spans="6:34" x14ac:dyDescent="0.25">
      <c r="F1116" s="4"/>
      <c r="G1116" s="30"/>
      <c r="H1116" s="30"/>
      <c r="I1116" s="30"/>
      <c r="J1116" s="27"/>
      <c r="K1116" s="24"/>
      <c r="L1116" s="30"/>
      <c r="M1116" s="24"/>
      <c r="N1116" s="30"/>
      <c r="O1116" s="27"/>
      <c r="P1116" s="27"/>
      <c r="Q1116" s="4"/>
      <c r="R1116" s="4"/>
      <c r="S1116" s="30"/>
      <c r="T1116" s="30"/>
      <c r="U1116" s="4"/>
      <c r="V1116" s="24"/>
      <c r="W1116" s="27"/>
      <c r="X1116" s="27"/>
      <c r="Y1116" s="27"/>
      <c r="Z1116" s="4"/>
      <c r="AA1116" s="4"/>
      <c r="AB1116" s="30"/>
      <c r="AC1116" s="30"/>
      <c r="AD1116" s="4"/>
      <c r="AE1116" s="24"/>
      <c r="AF1116" s="27"/>
      <c r="AG1116" s="27"/>
      <c r="AH1116" s="27"/>
    </row>
    <row r="1117" spans="6:34" x14ac:dyDescent="0.25">
      <c r="F1117" s="4"/>
      <c r="G1117" s="30"/>
      <c r="H1117" s="30"/>
      <c r="I1117" s="30"/>
      <c r="J1117" s="27"/>
      <c r="K1117" s="24"/>
      <c r="L1117" s="30"/>
      <c r="M1117" s="24"/>
      <c r="N1117" s="30"/>
      <c r="O1117" s="27"/>
      <c r="P1117" s="27"/>
      <c r="Q1117" s="4"/>
      <c r="R1117" s="4"/>
      <c r="S1117" s="30"/>
      <c r="T1117" s="30"/>
      <c r="U1117" s="4"/>
      <c r="V1117" s="24"/>
      <c r="W1117" s="27"/>
      <c r="X1117" s="27"/>
      <c r="Y1117" s="27"/>
      <c r="Z1117" s="4"/>
      <c r="AA1117" s="4"/>
      <c r="AB1117" s="30"/>
      <c r="AC1117" s="30"/>
      <c r="AD1117" s="4"/>
      <c r="AE1117" s="24"/>
      <c r="AF1117" s="27"/>
      <c r="AG1117" s="27"/>
      <c r="AH1117" s="27"/>
    </row>
    <row r="1118" spans="6:34" x14ac:dyDescent="0.25">
      <c r="F1118" s="4"/>
      <c r="G1118" s="30"/>
      <c r="H1118" s="30"/>
      <c r="I1118" s="30"/>
      <c r="J1118" s="27"/>
      <c r="K1118" s="24"/>
      <c r="L1118" s="30"/>
      <c r="M1118" s="24"/>
      <c r="N1118" s="30"/>
      <c r="O1118" s="27"/>
      <c r="P1118" s="27"/>
      <c r="Q1118" s="4"/>
      <c r="R1118" s="4"/>
      <c r="S1118" s="30"/>
      <c r="T1118" s="30"/>
      <c r="U1118" s="4"/>
      <c r="V1118" s="24"/>
      <c r="W1118" s="27"/>
      <c r="X1118" s="27"/>
      <c r="Y1118" s="27"/>
      <c r="Z1118" s="4"/>
      <c r="AA1118" s="4"/>
      <c r="AB1118" s="30"/>
      <c r="AC1118" s="30"/>
      <c r="AD1118" s="4"/>
      <c r="AE1118" s="24"/>
      <c r="AF1118" s="27"/>
      <c r="AG1118" s="27"/>
      <c r="AH1118" s="27"/>
    </row>
    <row r="1119" spans="6:34" x14ac:dyDescent="0.25">
      <c r="F1119" s="4"/>
      <c r="G1119" s="30"/>
      <c r="H1119" s="30"/>
      <c r="I1119" s="30"/>
      <c r="J1119" s="27"/>
      <c r="K1119" s="24"/>
      <c r="L1119" s="30"/>
      <c r="M1119" s="24"/>
      <c r="N1119" s="30"/>
      <c r="O1119" s="27"/>
      <c r="P1119" s="27"/>
      <c r="Q1119" s="4"/>
      <c r="R1119" s="4"/>
      <c r="S1119" s="30"/>
      <c r="T1119" s="30"/>
      <c r="U1119" s="4"/>
      <c r="V1119" s="24"/>
      <c r="W1119" s="27"/>
      <c r="X1119" s="27"/>
      <c r="Y1119" s="27"/>
      <c r="Z1119" s="4"/>
      <c r="AA1119" s="4"/>
      <c r="AB1119" s="30"/>
      <c r="AC1119" s="30"/>
      <c r="AD1119" s="4"/>
      <c r="AE1119" s="24"/>
      <c r="AF1119" s="27"/>
      <c r="AG1119" s="27"/>
      <c r="AH1119" s="27"/>
    </row>
    <row r="1120" spans="6:34" x14ac:dyDescent="0.25">
      <c r="F1120" s="4"/>
      <c r="G1120" s="30"/>
      <c r="H1120" s="30"/>
      <c r="I1120" s="30"/>
      <c r="J1120" s="27"/>
      <c r="K1120" s="24"/>
      <c r="L1120" s="30"/>
      <c r="M1120" s="24"/>
      <c r="N1120" s="30"/>
      <c r="O1120" s="27"/>
      <c r="P1120" s="27"/>
      <c r="Q1120" s="4"/>
      <c r="R1120" s="4"/>
      <c r="S1120" s="30"/>
      <c r="T1120" s="30"/>
      <c r="U1120" s="4"/>
      <c r="V1120" s="24"/>
      <c r="W1120" s="27"/>
      <c r="X1120" s="27"/>
      <c r="Y1120" s="27"/>
      <c r="Z1120" s="4"/>
      <c r="AA1120" s="4"/>
      <c r="AB1120" s="30"/>
      <c r="AC1120" s="30"/>
      <c r="AD1120" s="4"/>
      <c r="AE1120" s="24"/>
      <c r="AF1120" s="27"/>
      <c r="AG1120" s="27"/>
      <c r="AH1120" s="27"/>
    </row>
    <row r="1121" spans="6:34" x14ac:dyDescent="0.25">
      <c r="F1121" s="4"/>
      <c r="G1121" s="30"/>
      <c r="H1121" s="30"/>
      <c r="I1121" s="30"/>
      <c r="J1121" s="27"/>
      <c r="K1121" s="24"/>
      <c r="L1121" s="30"/>
      <c r="M1121" s="24"/>
      <c r="N1121" s="30"/>
      <c r="O1121" s="27"/>
      <c r="P1121" s="27"/>
      <c r="Q1121" s="4"/>
      <c r="R1121" s="4"/>
      <c r="S1121" s="30"/>
      <c r="T1121" s="30"/>
      <c r="U1121" s="4"/>
      <c r="V1121" s="24"/>
      <c r="W1121" s="27"/>
      <c r="X1121" s="27"/>
      <c r="Y1121" s="27"/>
      <c r="Z1121" s="4"/>
      <c r="AA1121" s="4"/>
      <c r="AB1121" s="30"/>
      <c r="AC1121" s="30"/>
      <c r="AD1121" s="4"/>
      <c r="AE1121" s="24"/>
      <c r="AF1121" s="27"/>
      <c r="AG1121" s="27"/>
      <c r="AH1121" s="27"/>
    </row>
    <row r="1122" spans="6:34" x14ac:dyDescent="0.25">
      <c r="F1122" s="4"/>
      <c r="G1122" s="30"/>
      <c r="H1122" s="30"/>
      <c r="I1122" s="30"/>
      <c r="J1122" s="27"/>
      <c r="K1122" s="24"/>
      <c r="L1122" s="30"/>
      <c r="M1122" s="24"/>
      <c r="N1122" s="30"/>
      <c r="O1122" s="27"/>
      <c r="P1122" s="27"/>
      <c r="Q1122" s="4"/>
      <c r="R1122" s="4"/>
      <c r="S1122" s="30"/>
      <c r="T1122" s="30"/>
      <c r="U1122" s="4"/>
      <c r="V1122" s="24"/>
      <c r="W1122" s="27"/>
      <c r="X1122" s="27"/>
      <c r="Y1122" s="27"/>
      <c r="Z1122" s="4"/>
      <c r="AA1122" s="4"/>
      <c r="AB1122" s="30"/>
      <c r="AC1122" s="30"/>
      <c r="AD1122" s="4"/>
      <c r="AE1122" s="24"/>
      <c r="AF1122" s="27"/>
      <c r="AG1122" s="27"/>
      <c r="AH1122" s="27"/>
    </row>
    <row r="1123" spans="6:34" x14ac:dyDescent="0.25">
      <c r="F1123" s="4"/>
      <c r="G1123" s="30"/>
      <c r="H1123" s="30"/>
      <c r="I1123" s="30"/>
      <c r="J1123" s="27"/>
      <c r="K1123" s="24"/>
      <c r="L1123" s="30"/>
      <c r="M1123" s="24"/>
      <c r="N1123" s="30"/>
      <c r="O1123" s="27"/>
      <c r="P1123" s="27"/>
      <c r="Q1123" s="4"/>
      <c r="R1123" s="4"/>
      <c r="S1123" s="30"/>
      <c r="T1123" s="30"/>
      <c r="U1123" s="4"/>
      <c r="V1123" s="24"/>
      <c r="W1123" s="27"/>
      <c r="X1123" s="27"/>
      <c r="Y1123" s="27"/>
      <c r="Z1123" s="4"/>
      <c r="AA1123" s="4"/>
      <c r="AB1123" s="30"/>
      <c r="AC1123" s="30"/>
      <c r="AD1123" s="4"/>
      <c r="AE1123" s="24"/>
      <c r="AF1123" s="27"/>
      <c r="AG1123" s="27"/>
      <c r="AH1123" s="27"/>
    </row>
    <row r="1124" spans="6:34" x14ac:dyDescent="0.25">
      <c r="F1124" s="4"/>
      <c r="G1124" s="30"/>
      <c r="H1124" s="30"/>
      <c r="I1124" s="30"/>
      <c r="J1124" s="27"/>
      <c r="K1124" s="24"/>
      <c r="L1124" s="30"/>
      <c r="M1124" s="24"/>
      <c r="N1124" s="30"/>
      <c r="O1124" s="27"/>
      <c r="P1124" s="27"/>
      <c r="Q1124" s="4"/>
      <c r="R1124" s="4"/>
      <c r="S1124" s="30"/>
      <c r="T1124" s="30"/>
      <c r="U1124" s="4"/>
      <c r="V1124" s="24"/>
      <c r="W1124" s="27"/>
      <c r="X1124" s="27"/>
      <c r="Y1124" s="27"/>
      <c r="Z1124" s="4"/>
      <c r="AA1124" s="4"/>
      <c r="AB1124" s="30"/>
      <c r="AC1124" s="30"/>
      <c r="AD1124" s="4"/>
      <c r="AE1124" s="24"/>
      <c r="AF1124" s="27"/>
      <c r="AG1124" s="27"/>
      <c r="AH1124" s="27"/>
    </row>
    <row r="1125" spans="6:34" x14ac:dyDescent="0.25">
      <c r="F1125" s="4"/>
      <c r="G1125" s="30"/>
      <c r="H1125" s="30"/>
      <c r="I1125" s="30"/>
      <c r="J1125" s="27"/>
      <c r="K1125" s="24"/>
      <c r="L1125" s="30"/>
      <c r="M1125" s="24"/>
      <c r="N1125" s="30"/>
      <c r="O1125" s="27"/>
      <c r="P1125" s="27"/>
      <c r="Q1125" s="4"/>
      <c r="R1125" s="4"/>
      <c r="S1125" s="30"/>
      <c r="T1125" s="30"/>
      <c r="U1125" s="4"/>
      <c r="V1125" s="24"/>
      <c r="W1125" s="27"/>
      <c r="X1125" s="27"/>
      <c r="Y1125" s="27"/>
      <c r="Z1125" s="4"/>
      <c r="AA1125" s="4"/>
      <c r="AB1125" s="30"/>
      <c r="AC1125" s="30"/>
      <c r="AD1125" s="4"/>
      <c r="AE1125" s="24"/>
      <c r="AF1125" s="27"/>
      <c r="AG1125" s="27"/>
      <c r="AH1125" s="27"/>
    </row>
    <row r="1126" spans="6:34" x14ac:dyDescent="0.25">
      <c r="F1126" s="4"/>
      <c r="G1126" s="30"/>
      <c r="H1126" s="30"/>
      <c r="I1126" s="30"/>
      <c r="J1126" s="27"/>
      <c r="K1126" s="24"/>
      <c r="L1126" s="30"/>
      <c r="M1126" s="24"/>
      <c r="N1126" s="30"/>
      <c r="O1126" s="27"/>
      <c r="P1126" s="27"/>
      <c r="Q1126" s="4"/>
      <c r="R1126" s="4"/>
      <c r="S1126" s="30"/>
      <c r="T1126" s="30"/>
      <c r="U1126" s="4"/>
      <c r="V1126" s="24"/>
      <c r="W1126" s="27"/>
      <c r="X1126" s="27"/>
      <c r="Y1126" s="27"/>
      <c r="Z1126" s="4"/>
      <c r="AA1126" s="4"/>
      <c r="AB1126" s="30"/>
      <c r="AC1126" s="30"/>
      <c r="AD1126" s="4"/>
      <c r="AE1126" s="24"/>
      <c r="AF1126" s="27"/>
      <c r="AG1126" s="27"/>
      <c r="AH1126" s="27"/>
    </row>
    <row r="1127" spans="6:34" x14ac:dyDescent="0.25">
      <c r="F1127" s="4"/>
      <c r="G1127" s="30"/>
      <c r="H1127" s="30"/>
      <c r="I1127" s="30"/>
      <c r="J1127" s="27"/>
      <c r="K1127" s="24"/>
      <c r="L1127" s="30"/>
      <c r="M1127" s="24"/>
      <c r="N1127" s="30"/>
      <c r="O1127" s="27"/>
      <c r="P1127" s="27"/>
      <c r="Q1127" s="4"/>
      <c r="R1127" s="4"/>
      <c r="S1127" s="30"/>
      <c r="T1127" s="30"/>
      <c r="U1127" s="4"/>
      <c r="V1127" s="24"/>
      <c r="W1127" s="27"/>
      <c r="X1127" s="27"/>
      <c r="Y1127" s="27"/>
      <c r="Z1127" s="4"/>
      <c r="AA1127" s="4"/>
      <c r="AB1127" s="30"/>
      <c r="AC1127" s="30"/>
      <c r="AD1127" s="4"/>
      <c r="AE1127" s="24"/>
      <c r="AF1127" s="27"/>
      <c r="AG1127" s="27"/>
      <c r="AH1127" s="27"/>
    </row>
    <row r="1128" spans="6:34" x14ac:dyDescent="0.25">
      <c r="F1128" s="4"/>
      <c r="G1128" s="30"/>
      <c r="H1128" s="30"/>
      <c r="I1128" s="30"/>
      <c r="J1128" s="27"/>
      <c r="K1128" s="24"/>
      <c r="L1128" s="30"/>
      <c r="M1128" s="24"/>
      <c r="N1128" s="30"/>
      <c r="O1128" s="27"/>
      <c r="P1128" s="27"/>
      <c r="Q1128" s="4"/>
      <c r="R1128" s="4"/>
      <c r="S1128" s="30"/>
      <c r="T1128" s="30"/>
      <c r="U1128" s="4"/>
      <c r="V1128" s="24"/>
      <c r="W1128" s="27"/>
      <c r="X1128" s="27"/>
      <c r="Y1128" s="27"/>
      <c r="Z1128" s="4"/>
      <c r="AA1128" s="4"/>
      <c r="AB1128" s="30"/>
      <c r="AC1128" s="30"/>
      <c r="AD1128" s="4"/>
      <c r="AE1128" s="24"/>
      <c r="AF1128" s="27"/>
      <c r="AG1128" s="27"/>
      <c r="AH1128" s="27"/>
    </row>
    <row r="1129" spans="6:34" x14ac:dyDescent="0.25">
      <c r="F1129" s="4"/>
      <c r="G1129" s="30"/>
      <c r="H1129" s="30"/>
      <c r="I1129" s="30"/>
      <c r="J1129" s="27"/>
      <c r="K1129" s="24"/>
      <c r="L1129" s="30"/>
      <c r="M1129" s="24"/>
      <c r="N1129" s="30"/>
      <c r="O1129" s="27"/>
      <c r="P1129" s="27"/>
      <c r="Q1129" s="4"/>
      <c r="R1129" s="4"/>
      <c r="S1129" s="30"/>
      <c r="T1129" s="30"/>
      <c r="U1129" s="4"/>
      <c r="V1129" s="24"/>
      <c r="W1129" s="27"/>
      <c r="X1129" s="27"/>
      <c r="Y1129" s="27"/>
      <c r="Z1129" s="4"/>
      <c r="AA1129" s="4"/>
      <c r="AB1129" s="30"/>
      <c r="AC1129" s="30"/>
      <c r="AD1129" s="4"/>
      <c r="AE1129" s="24"/>
      <c r="AF1129" s="27"/>
      <c r="AG1129" s="27"/>
      <c r="AH1129" s="27"/>
    </row>
    <row r="1130" spans="6:34" x14ac:dyDescent="0.25">
      <c r="F1130" s="4"/>
      <c r="G1130" s="30"/>
      <c r="H1130" s="30"/>
      <c r="I1130" s="30"/>
      <c r="J1130" s="27"/>
      <c r="K1130" s="24"/>
      <c r="L1130" s="30"/>
      <c r="M1130" s="24"/>
      <c r="N1130" s="30"/>
      <c r="O1130" s="27"/>
      <c r="P1130" s="27"/>
      <c r="Q1130" s="4"/>
      <c r="R1130" s="4"/>
      <c r="S1130" s="30"/>
      <c r="T1130" s="30"/>
      <c r="U1130" s="4"/>
      <c r="V1130" s="24"/>
      <c r="W1130" s="27"/>
      <c r="X1130" s="27"/>
      <c r="Y1130" s="27"/>
      <c r="Z1130" s="4"/>
      <c r="AA1130" s="4"/>
      <c r="AB1130" s="30"/>
      <c r="AC1130" s="30"/>
      <c r="AD1130" s="4"/>
      <c r="AE1130" s="24"/>
      <c r="AF1130" s="27"/>
      <c r="AG1130" s="27"/>
      <c r="AH1130" s="27"/>
    </row>
    <row r="1131" spans="6:34" x14ac:dyDescent="0.25">
      <c r="F1131" s="4"/>
      <c r="G1131" s="30"/>
      <c r="H1131" s="30"/>
      <c r="I1131" s="30"/>
      <c r="J1131" s="27"/>
      <c r="K1131" s="24"/>
      <c r="L1131" s="30"/>
      <c r="M1131" s="24"/>
      <c r="N1131" s="30"/>
      <c r="O1131" s="27"/>
      <c r="P1131" s="27"/>
      <c r="Q1131" s="4"/>
      <c r="R1131" s="4"/>
      <c r="S1131" s="30"/>
      <c r="T1131" s="30"/>
      <c r="U1131" s="4"/>
      <c r="V1131" s="24"/>
      <c r="W1131" s="27"/>
      <c r="X1131" s="27"/>
      <c r="Y1131" s="27"/>
      <c r="Z1131" s="4"/>
      <c r="AA1131" s="4"/>
      <c r="AB1131" s="30"/>
      <c r="AC1131" s="30"/>
      <c r="AD1131" s="4"/>
      <c r="AE1131" s="24"/>
      <c r="AF1131" s="27"/>
      <c r="AG1131" s="27"/>
      <c r="AH1131" s="27"/>
    </row>
    <row r="1132" spans="6:34" x14ac:dyDescent="0.25">
      <c r="F1132" s="4"/>
      <c r="G1132" s="30"/>
      <c r="H1132" s="30"/>
      <c r="I1132" s="30"/>
      <c r="J1132" s="27"/>
      <c r="K1132" s="24"/>
      <c r="L1132" s="30"/>
      <c r="M1132" s="24"/>
      <c r="N1132" s="30"/>
      <c r="O1132" s="27"/>
      <c r="P1132" s="27"/>
      <c r="Q1132" s="4"/>
      <c r="R1132" s="4"/>
      <c r="S1132" s="30"/>
      <c r="T1132" s="30"/>
      <c r="U1132" s="4"/>
      <c r="V1132" s="24"/>
      <c r="W1132" s="27"/>
      <c r="X1132" s="27"/>
      <c r="Y1132" s="27"/>
      <c r="Z1132" s="4"/>
      <c r="AA1132" s="4"/>
      <c r="AB1132" s="30"/>
      <c r="AC1132" s="30"/>
      <c r="AD1132" s="4"/>
      <c r="AE1132" s="24"/>
      <c r="AF1132" s="27"/>
      <c r="AG1132" s="27"/>
      <c r="AH1132" s="27"/>
    </row>
    <row r="1133" spans="6:34" x14ac:dyDescent="0.25">
      <c r="F1133" s="4"/>
      <c r="G1133" s="30"/>
      <c r="H1133" s="30"/>
      <c r="I1133" s="30"/>
      <c r="J1133" s="27"/>
      <c r="K1133" s="24"/>
      <c r="L1133" s="30"/>
      <c r="M1133" s="24"/>
      <c r="N1133" s="30"/>
      <c r="O1133" s="27"/>
      <c r="P1133" s="27"/>
      <c r="Q1133" s="4"/>
      <c r="R1133" s="4"/>
      <c r="S1133" s="30"/>
      <c r="T1133" s="30"/>
      <c r="U1133" s="4"/>
      <c r="V1133" s="24"/>
      <c r="W1133" s="27"/>
      <c r="X1133" s="27"/>
      <c r="Y1133" s="27"/>
      <c r="Z1133" s="4"/>
      <c r="AA1133" s="4"/>
      <c r="AB1133" s="30"/>
      <c r="AC1133" s="30"/>
      <c r="AD1133" s="4"/>
      <c r="AE1133" s="24"/>
      <c r="AF1133" s="27"/>
      <c r="AG1133" s="27"/>
      <c r="AH1133" s="27"/>
    </row>
    <row r="1134" spans="6:34" x14ac:dyDescent="0.25">
      <c r="F1134" s="4"/>
      <c r="G1134" s="30"/>
      <c r="H1134" s="30"/>
      <c r="I1134" s="30"/>
      <c r="J1134" s="27"/>
      <c r="K1134" s="24"/>
      <c r="L1134" s="30"/>
      <c r="M1134" s="24"/>
      <c r="N1134" s="30"/>
      <c r="O1134" s="27"/>
      <c r="P1134" s="27"/>
      <c r="Q1134" s="4"/>
      <c r="R1134" s="4"/>
      <c r="S1134" s="30"/>
      <c r="T1134" s="30"/>
      <c r="U1134" s="4"/>
      <c r="V1134" s="24"/>
      <c r="W1134" s="27"/>
      <c r="X1134" s="27"/>
      <c r="Y1134" s="27"/>
      <c r="Z1134" s="4"/>
      <c r="AA1134" s="4"/>
      <c r="AB1134" s="30"/>
      <c r="AC1134" s="30"/>
      <c r="AD1134" s="4"/>
      <c r="AE1134" s="24"/>
      <c r="AF1134" s="27"/>
      <c r="AG1134" s="27"/>
      <c r="AH1134" s="27"/>
    </row>
    <row r="1135" spans="6:34" x14ac:dyDescent="0.25">
      <c r="F1135" s="4"/>
      <c r="G1135" s="30"/>
      <c r="H1135" s="30"/>
      <c r="I1135" s="30"/>
      <c r="J1135" s="27"/>
      <c r="K1135" s="24"/>
      <c r="L1135" s="30"/>
      <c r="M1135" s="24"/>
      <c r="N1135" s="30"/>
      <c r="O1135" s="27"/>
      <c r="P1135" s="27"/>
      <c r="Q1135" s="4"/>
      <c r="R1135" s="4"/>
      <c r="S1135" s="30"/>
      <c r="T1135" s="30"/>
      <c r="U1135" s="4"/>
      <c r="V1135" s="24"/>
      <c r="W1135" s="27"/>
      <c r="X1135" s="27"/>
      <c r="Y1135" s="27"/>
      <c r="Z1135" s="4"/>
      <c r="AA1135" s="4"/>
      <c r="AB1135" s="30"/>
      <c r="AC1135" s="30"/>
      <c r="AD1135" s="4"/>
      <c r="AE1135" s="24"/>
      <c r="AF1135" s="27"/>
      <c r="AG1135" s="27"/>
      <c r="AH1135" s="27"/>
    </row>
    <row r="1136" spans="6:34" x14ac:dyDescent="0.25">
      <c r="F1136" s="4"/>
      <c r="G1136" s="30"/>
      <c r="H1136" s="30"/>
      <c r="I1136" s="30"/>
      <c r="J1136" s="27"/>
      <c r="K1136" s="24"/>
      <c r="L1136" s="30"/>
      <c r="M1136" s="24"/>
      <c r="N1136" s="30"/>
      <c r="O1136" s="27"/>
      <c r="P1136" s="27"/>
      <c r="Q1136" s="4"/>
      <c r="R1136" s="4"/>
      <c r="S1136" s="30"/>
      <c r="T1136" s="30"/>
      <c r="U1136" s="4"/>
      <c r="V1136" s="24"/>
      <c r="W1136" s="27"/>
      <c r="X1136" s="27"/>
      <c r="Y1136" s="27"/>
      <c r="Z1136" s="4"/>
      <c r="AA1136" s="4"/>
      <c r="AB1136" s="30"/>
      <c r="AC1136" s="30"/>
      <c r="AD1136" s="4"/>
      <c r="AE1136" s="24"/>
      <c r="AF1136" s="27"/>
      <c r="AG1136" s="27"/>
      <c r="AH1136" s="27"/>
    </row>
    <row r="1137" spans="6:34" x14ac:dyDescent="0.25">
      <c r="F1137" s="4"/>
      <c r="G1137" s="30"/>
      <c r="H1137" s="30"/>
      <c r="I1137" s="30"/>
      <c r="J1137" s="27"/>
      <c r="K1137" s="24"/>
      <c r="L1137" s="30"/>
      <c r="M1137" s="24"/>
      <c r="N1137" s="30"/>
      <c r="O1137" s="27"/>
      <c r="P1137" s="27"/>
      <c r="Q1137" s="4"/>
      <c r="R1137" s="4"/>
      <c r="S1137" s="30"/>
      <c r="T1137" s="30"/>
      <c r="U1137" s="4"/>
      <c r="V1137" s="24"/>
      <c r="W1137" s="27"/>
      <c r="X1137" s="27"/>
      <c r="Y1137" s="27"/>
      <c r="Z1137" s="4"/>
      <c r="AA1137" s="4"/>
      <c r="AB1137" s="30"/>
      <c r="AC1137" s="30"/>
      <c r="AD1137" s="4"/>
      <c r="AE1137" s="24"/>
      <c r="AF1137" s="27"/>
      <c r="AG1137" s="27"/>
      <c r="AH1137" s="27"/>
    </row>
    <row r="1138" spans="6:34" x14ac:dyDescent="0.25">
      <c r="F1138" s="4"/>
      <c r="G1138" s="30"/>
      <c r="H1138" s="30"/>
      <c r="I1138" s="30"/>
      <c r="J1138" s="27"/>
      <c r="K1138" s="24"/>
      <c r="L1138" s="30"/>
      <c r="M1138" s="24"/>
      <c r="N1138" s="30"/>
      <c r="O1138" s="27"/>
      <c r="P1138" s="27"/>
      <c r="Q1138" s="4"/>
      <c r="R1138" s="4"/>
      <c r="S1138" s="30"/>
      <c r="T1138" s="30"/>
      <c r="U1138" s="4"/>
      <c r="V1138" s="24"/>
      <c r="W1138" s="27"/>
      <c r="X1138" s="27"/>
      <c r="Y1138" s="27"/>
      <c r="Z1138" s="4"/>
      <c r="AA1138" s="4"/>
      <c r="AB1138" s="30"/>
      <c r="AC1138" s="30"/>
      <c r="AD1138" s="4"/>
      <c r="AE1138" s="24"/>
      <c r="AF1138" s="27"/>
      <c r="AG1138" s="27"/>
      <c r="AH1138" s="27"/>
    </row>
    <row r="1139" spans="6:34" x14ac:dyDescent="0.25">
      <c r="F1139" s="4"/>
      <c r="G1139" s="30"/>
      <c r="H1139" s="30"/>
      <c r="I1139" s="30"/>
      <c r="J1139" s="27"/>
      <c r="K1139" s="24"/>
      <c r="L1139" s="30"/>
      <c r="M1139" s="24"/>
      <c r="N1139" s="30"/>
      <c r="O1139" s="27"/>
      <c r="P1139" s="27"/>
      <c r="Q1139" s="4"/>
      <c r="R1139" s="4"/>
      <c r="S1139" s="30"/>
      <c r="T1139" s="30"/>
      <c r="U1139" s="4"/>
      <c r="V1139" s="24"/>
      <c r="W1139" s="27"/>
      <c r="X1139" s="27"/>
      <c r="Y1139" s="27"/>
      <c r="Z1139" s="4"/>
      <c r="AA1139" s="4"/>
      <c r="AB1139" s="30"/>
      <c r="AC1139" s="30"/>
      <c r="AD1139" s="4"/>
      <c r="AE1139" s="24"/>
      <c r="AF1139" s="27"/>
      <c r="AG1139" s="27"/>
      <c r="AH1139" s="27"/>
    </row>
    <row r="1140" spans="6:34" x14ac:dyDescent="0.25">
      <c r="F1140" s="4"/>
      <c r="G1140" s="30"/>
      <c r="H1140" s="30"/>
      <c r="I1140" s="30"/>
      <c r="J1140" s="27"/>
      <c r="K1140" s="24"/>
      <c r="L1140" s="30"/>
      <c r="M1140" s="24"/>
      <c r="N1140" s="30"/>
      <c r="O1140" s="27"/>
      <c r="P1140" s="27"/>
      <c r="Q1140" s="4"/>
      <c r="R1140" s="4"/>
      <c r="S1140" s="30"/>
      <c r="T1140" s="30"/>
      <c r="U1140" s="4"/>
      <c r="V1140" s="24"/>
      <c r="W1140" s="27"/>
      <c r="X1140" s="27"/>
      <c r="Y1140" s="27"/>
      <c r="Z1140" s="4"/>
      <c r="AA1140" s="4"/>
      <c r="AB1140" s="30"/>
      <c r="AC1140" s="30"/>
      <c r="AD1140" s="4"/>
      <c r="AE1140" s="24"/>
      <c r="AF1140" s="27"/>
      <c r="AG1140" s="27"/>
      <c r="AH1140" s="27"/>
    </row>
    <row r="1141" spans="6:34" x14ac:dyDescent="0.25">
      <c r="F1141" s="4"/>
      <c r="G1141" s="30"/>
      <c r="H1141" s="30"/>
      <c r="I1141" s="30"/>
      <c r="J1141" s="27"/>
      <c r="K1141" s="24"/>
      <c r="L1141" s="30"/>
      <c r="M1141" s="24"/>
      <c r="N1141" s="30"/>
      <c r="O1141" s="27"/>
      <c r="P1141" s="27"/>
      <c r="Q1141" s="4"/>
      <c r="R1141" s="4"/>
      <c r="S1141" s="30"/>
      <c r="T1141" s="30"/>
      <c r="U1141" s="4"/>
      <c r="V1141" s="24"/>
      <c r="W1141" s="27"/>
      <c r="X1141" s="27"/>
      <c r="Y1141" s="27"/>
      <c r="Z1141" s="4"/>
      <c r="AA1141" s="4"/>
      <c r="AB1141" s="30"/>
      <c r="AC1141" s="30"/>
      <c r="AD1141" s="4"/>
      <c r="AE1141" s="24"/>
      <c r="AF1141" s="27"/>
      <c r="AG1141" s="27"/>
      <c r="AH1141" s="27"/>
    </row>
    <row r="1142" spans="6:34" x14ac:dyDescent="0.25">
      <c r="F1142" s="4"/>
      <c r="G1142" s="30"/>
      <c r="H1142" s="30"/>
      <c r="I1142" s="30"/>
      <c r="J1142" s="27"/>
      <c r="K1142" s="24"/>
      <c r="L1142" s="30"/>
      <c r="M1142" s="24"/>
      <c r="N1142" s="30"/>
      <c r="O1142" s="27"/>
      <c r="P1142" s="27"/>
      <c r="Q1142" s="4"/>
      <c r="R1142" s="4"/>
      <c r="S1142" s="30"/>
      <c r="T1142" s="30"/>
      <c r="U1142" s="4"/>
      <c r="V1142" s="24"/>
      <c r="W1142" s="27"/>
      <c r="X1142" s="27"/>
      <c r="Y1142" s="27"/>
      <c r="Z1142" s="4"/>
      <c r="AA1142" s="4"/>
      <c r="AB1142" s="30"/>
      <c r="AC1142" s="30"/>
      <c r="AD1142" s="4"/>
      <c r="AE1142" s="24"/>
      <c r="AF1142" s="27"/>
      <c r="AG1142" s="27"/>
      <c r="AH1142" s="27"/>
    </row>
    <row r="1143" spans="6:34" x14ac:dyDescent="0.25">
      <c r="F1143" s="4"/>
      <c r="G1143" s="30"/>
      <c r="H1143" s="30"/>
      <c r="I1143" s="30"/>
      <c r="J1143" s="27"/>
      <c r="K1143" s="24"/>
      <c r="L1143" s="30"/>
      <c r="M1143" s="24"/>
      <c r="N1143" s="30"/>
      <c r="O1143" s="27"/>
      <c r="P1143" s="27"/>
      <c r="Q1143" s="4"/>
      <c r="R1143" s="4"/>
      <c r="S1143" s="30"/>
      <c r="T1143" s="30"/>
      <c r="U1143" s="4"/>
      <c r="V1143" s="24"/>
      <c r="W1143" s="27"/>
      <c r="X1143" s="27"/>
      <c r="Y1143" s="27"/>
      <c r="Z1143" s="4"/>
      <c r="AA1143" s="4"/>
      <c r="AB1143" s="30"/>
      <c r="AC1143" s="30"/>
      <c r="AD1143" s="4"/>
      <c r="AE1143" s="24"/>
      <c r="AF1143" s="27"/>
      <c r="AG1143" s="27"/>
      <c r="AH1143" s="27"/>
    </row>
    <row r="1144" spans="6:34" x14ac:dyDescent="0.25">
      <c r="F1144" s="4"/>
      <c r="G1144" s="30"/>
      <c r="H1144" s="30"/>
      <c r="I1144" s="30"/>
      <c r="J1144" s="27"/>
      <c r="K1144" s="24"/>
      <c r="L1144" s="30"/>
      <c r="M1144" s="24"/>
      <c r="N1144" s="30"/>
      <c r="O1144" s="27"/>
      <c r="P1144" s="27"/>
      <c r="Q1144" s="4"/>
      <c r="R1144" s="4"/>
      <c r="S1144" s="30"/>
      <c r="T1144" s="30"/>
      <c r="U1144" s="4"/>
      <c r="V1144" s="24"/>
      <c r="W1144" s="27"/>
      <c r="X1144" s="27"/>
      <c r="Y1144" s="27"/>
      <c r="Z1144" s="4"/>
      <c r="AA1144" s="4"/>
      <c r="AB1144" s="30"/>
      <c r="AC1144" s="30"/>
      <c r="AD1144" s="4"/>
      <c r="AE1144" s="24"/>
      <c r="AF1144" s="27"/>
      <c r="AG1144" s="27"/>
      <c r="AH1144" s="27"/>
    </row>
    <row r="1145" spans="6:34" x14ac:dyDescent="0.25">
      <c r="F1145" s="4"/>
      <c r="G1145" s="30"/>
      <c r="H1145" s="30"/>
      <c r="I1145" s="30"/>
      <c r="J1145" s="27"/>
      <c r="K1145" s="24"/>
      <c r="L1145" s="30"/>
      <c r="M1145" s="24"/>
      <c r="N1145" s="30"/>
      <c r="O1145" s="27"/>
      <c r="P1145" s="27"/>
      <c r="Q1145" s="4"/>
      <c r="R1145" s="4"/>
      <c r="S1145" s="30"/>
      <c r="T1145" s="30"/>
      <c r="U1145" s="4"/>
      <c r="V1145" s="24"/>
      <c r="W1145" s="27"/>
      <c r="X1145" s="27"/>
      <c r="Y1145" s="27"/>
      <c r="Z1145" s="4"/>
      <c r="AA1145" s="4"/>
      <c r="AB1145" s="30"/>
      <c r="AC1145" s="30"/>
      <c r="AD1145" s="4"/>
      <c r="AE1145" s="24"/>
      <c r="AF1145" s="27"/>
      <c r="AG1145" s="27"/>
      <c r="AH1145" s="27"/>
    </row>
    <row r="1146" spans="6:34" x14ac:dyDescent="0.25">
      <c r="F1146" s="4"/>
      <c r="G1146" s="30"/>
      <c r="H1146" s="30"/>
      <c r="I1146" s="30"/>
      <c r="J1146" s="27"/>
      <c r="K1146" s="24"/>
      <c r="L1146" s="30"/>
      <c r="M1146" s="24"/>
      <c r="N1146" s="30"/>
      <c r="O1146" s="27"/>
      <c r="P1146" s="27"/>
      <c r="Q1146" s="4"/>
      <c r="R1146" s="4"/>
      <c r="S1146" s="30"/>
      <c r="T1146" s="30"/>
      <c r="U1146" s="4"/>
      <c r="V1146" s="24"/>
      <c r="W1146" s="27"/>
      <c r="X1146" s="27"/>
      <c r="Y1146" s="27"/>
      <c r="Z1146" s="4"/>
      <c r="AA1146" s="4"/>
      <c r="AB1146" s="30"/>
      <c r="AC1146" s="30"/>
      <c r="AD1146" s="4"/>
      <c r="AE1146" s="24"/>
      <c r="AF1146" s="27"/>
      <c r="AG1146" s="27"/>
      <c r="AH1146" s="27"/>
    </row>
    <row r="1147" spans="6:34" x14ac:dyDescent="0.25">
      <c r="F1147" s="4"/>
      <c r="G1147" s="30"/>
      <c r="H1147" s="30"/>
      <c r="I1147" s="30"/>
      <c r="J1147" s="27"/>
      <c r="K1147" s="24"/>
      <c r="L1147" s="30"/>
      <c r="M1147" s="24"/>
      <c r="N1147" s="30"/>
      <c r="O1147" s="27"/>
      <c r="P1147" s="27"/>
      <c r="Q1147" s="4"/>
      <c r="R1147" s="4"/>
      <c r="S1147" s="30"/>
      <c r="T1147" s="30"/>
      <c r="U1147" s="4"/>
      <c r="V1147" s="24"/>
      <c r="W1147" s="27"/>
      <c r="X1147" s="27"/>
      <c r="Y1147" s="27"/>
      <c r="Z1147" s="4"/>
      <c r="AA1147" s="4"/>
      <c r="AB1147" s="30"/>
      <c r="AC1147" s="30"/>
      <c r="AD1147" s="4"/>
      <c r="AE1147" s="24"/>
      <c r="AF1147" s="27"/>
      <c r="AG1147" s="27"/>
      <c r="AH1147" s="27"/>
    </row>
    <row r="1148" spans="6:34" x14ac:dyDescent="0.25">
      <c r="F1148" s="4"/>
      <c r="G1148" s="30"/>
      <c r="H1148" s="30"/>
      <c r="I1148" s="30"/>
      <c r="J1148" s="27"/>
      <c r="K1148" s="24"/>
      <c r="L1148" s="30"/>
      <c r="M1148" s="24"/>
      <c r="N1148" s="30"/>
      <c r="O1148" s="27"/>
      <c r="P1148" s="27"/>
      <c r="Q1148" s="4"/>
      <c r="R1148" s="4"/>
      <c r="S1148" s="30"/>
      <c r="T1148" s="30"/>
      <c r="U1148" s="4"/>
      <c r="V1148" s="24"/>
      <c r="W1148" s="27"/>
      <c r="X1148" s="27"/>
      <c r="Y1148" s="27"/>
      <c r="Z1148" s="4"/>
      <c r="AA1148" s="4"/>
      <c r="AB1148" s="30"/>
      <c r="AC1148" s="30"/>
      <c r="AD1148" s="4"/>
      <c r="AE1148" s="24"/>
      <c r="AF1148" s="27"/>
      <c r="AG1148" s="27"/>
      <c r="AH1148" s="27"/>
    </row>
    <row r="1149" spans="6:34" x14ac:dyDescent="0.25">
      <c r="F1149" s="4"/>
      <c r="G1149" s="30"/>
      <c r="H1149" s="30"/>
      <c r="I1149" s="30"/>
      <c r="J1149" s="27"/>
      <c r="K1149" s="24"/>
      <c r="L1149" s="30"/>
      <c r="M1149" s="24"/>
      <c r="N1149" s="30"/>
      <c r="O1149" s="27"/>
      <c r="P1149" s="27"/>
      <c r="Q1149" s="4"/>
      <c r="R1149" s="4"/>
      <c r="S1149" s="30"/>
      <c r="T1149" s="30"/>
      <c r="U1149" s="4"/>
      <c r="V1149" s="24"/>
      <c r="W1149" s="27"/>
      <c r="X1149" s="27"/>
      <c r="Y1149" s="27"/>
      <c r="Z1149" s="4"/>
      <c r="AA1149" s="4"/>
      <c r="AB1149" s="30"/>
      <c r="AC1149" s="30"/>
      <c r="AD1149" s="4"/>
      <c r="AE1149" s="24"/>
      <c r="AF1149" s="27"/>
      <c r="AG1149" s="27"/>
      <c r="AH1149" s="27"/>
    </row>
    <row r="1150" spans="6:34" x14ac:dyDescent="0.25">
      <c r="F1150" s="4"/>
      <c r="G1150" s="30"/>
      <c r="H1150" s="30"/>
      <c r="I1150" s="30"/>
      <c r="J1150" s="27"/>
      <c r="K1150" s="24"/>
      <c r="L1150" s="30"/>
      <c r="M1150" s="24"/>
      <c r="N1150" s="30"/>
      <c r="O1150" s="27"/>
      <c r="P1150" s="27"/>
      <c r="Q1150" s="4"/>
      <c r="R1150" s="4"/>
      <c r="S1150" s="30"/>
      <c r="T1150" s="30"/>
      <c r="U1150" s="4"/>
      <c r="V1150" s="24"/>
      <c r="W1150" s="27"/>
      <c r="X1150" s="27"/>
      <c r="Y1150" s="27"/>
      <c r="Z1150" s="4"/>
      <c r="AA1150" s="4"/>
      <c r="AB1150" s="30"/>
      <c r="AC1150" s="30"/>
      <c r="AD1150" s="4"/>
      <c r="AE1150" s="24"/>
      <c r="AF1150" s="27"/>
      <c r="AG1150" s="27"/>
      <c r="AH1150" s="27"/>
    </row>
    <row r="1151" spans="6:34" x14ac:dyDescent="0.25">
      <c r="F1151" s="4"/>
      <c r="G1151" s="30"/>
      <c r="H1151" s="30"/>
      <c r="I1151" s="30"/>
      <c r="J1151" s="27"/>
      <c r="K1151" s="24"/>
      <c r="L1151" s="30"/>
      <c r="M1151" s="24"/>
      <c r="N1151" s="30"/>
      <c r="O1151" s="27"/>
      <c r="P1151" s="27"/>
      <c r="Q1151" s="4"/>
      <c r="R1151" s="4"/>
      <c r="S1151" s="30"/>
      <c r="T1151" s="30"/>
      <c r="U1151" s="4"/>
      <c r="V1151" s="24"/>
      <c r="W1151" s="27"/>
      <c r="X1151" s="27"/>
      <c r="Y1151" s="27"/>
      <c r="Z1151" s="4"/>
      <c r="AA1151" s="4"/>
      <c r="AB1151" s="30"/>
      <c r="AC1151" s="30"/>
      <c r="AD1151" s="4"/>
      <c r="AE1151" s="24"/>
      <c r="AF1151" s="27"/>
      <c r="AG1151" s="27"/>
      <c r="AH1151" s="27"/>
    </row>
    <row r="1152" spans="6:34" x14ac:dyDescent="0.25">
      <c r="F1152" s="4"/>
      <c r="G1152" s="30"/>
      <c r="H1152" s="30"/>
      <c r="I1152" s="30"/>
      <c r="J1152" s="27"/>
      <c r="K1152" s="24"/>
      <c r="L1152" s="30"/>
      <c r="M1152" s="24"/>
      <c r="N1152" s="30"/>
      <c r="O1152" s="27"/>
      <c r="P1152" s="27"/>
      <c r="Q1152" s="4"/>
      <c r="R1152" s="4"/>
      <c r="S1152" s="30"/>
      <c r="T1152" s="30"/>
      <c r="U1152" s="4"/>
      <c r="V1152" s="24"/>
      <c r="W1152" s="27"/>
      <c r="X1152" s="27"/>
      <c r="Y1152" s="27"/>
      <c r="Z1152" s="4"/>
      <c r="AA1152" s="4"/>
      <c r="AB1152" s="30"/>
      <c r="AC1152" s="30"/>
      <c r="AD1152" s="4"/>
      <c r="AE1152" s="24"/>
      <c r="AF1152" s="27"/>
      <c r="AG1152" s="27"/>
      <c r="AH1152" s="27"/>
    </row>
    <row r="1153" spans="6:34" x14ac:dyDescent="0.25">
      <c r="F1153" s="4"/>
      <c r="G1153" s="30"/>
      <c r="H1153" s="30"/>
      <c r="I1153" s="30"/>
      <c r="J1153" s="27"/>
      <c r="K1153" s="24"/>
      <c r="L1153" s="30"/>
      <c r="M1153" s="24"/>
      <c r="N1153" s="30"/>
      <c r="O1153" s="27"/>
      <c r="P1153" s="27"/>
      <c r="Q1153" s="4"/>
      <c r="R1153" s="4"/>
      <c r="S1153" s="30"/>
      <c r="T1153" s="30"/>
      <c r="U1153" s="4"/>
      <c r="V1153" s="24"/>
      <c r="W1153" s="27"/>
      <c r="X1153" s="27"/>
      <c r="Y1153" s="27"/>
      <c r="Z1153" s="4"/>
      <c r="AA1153" s="4"/>
      <c r="AB1153" s="30"/>
      <c r="AC1153" s="30"/>
      <c r="AD1153" s="4"/>
      <c r="AE1153" s="24"/>
      <c r="AF1153" s="27"/>
      <c r="AG1153" s="27"/>
      <c r="AH1153" s="27"/>
    </row>
    <row r="1154" spans="6:34" x14ac:dyDescent="0.25">
      <c r="F1154" s="4"/>
      <c r="G1154" s="30"/>
      <c r="H1154" s="30"/>
      <c r="I1154" s="30"/>
      <c r="J1154" s="27"/>
      <c r="K1154" s="24"/>
      <c r="L1154" s="30"/>
      <c r="M1154" s="24"/>
      <c r="N1154" s="30"/>
      <c r="O1154" s="27"/>
      <c r="P1154" s="27"/>
      <c r="Q1154" s="4"/>
      <c r="R1154" s="4"/>
      <c r="S1154" s="30"/>
      <c r="T1154" s="30"/>
      <c r="U1154" s="4"/>
      <c r="V1154" s="24"/>
      <c r="W1154" s="27"/>
      <c r="X1154" s="27"/>
      <c r="Y1154" s="27"/>
      <c r="Z1154" s="4"/>
      <c r="AA1154" s="4"/>
      <c r="AB1154" s="30"/>
      <c r="AC1154" s="30"/>
      <c r="AD1154" s="4"/>
      <c r="AE1154" s="24"/>
      <c r="AF1154" s="27"/>
      <c r="AG1154" s="27"/>
      <c r="AH1154" s="27"/>
    </row>
    <row r="1155" spans="6:34" x14ac:dyDescent="0.25">
      <c r="F1155" s="4"/>
      <c r="G1155" s="30"/>
      <c r="H1155" s="30"/>
      <c r="I1155" s="30"/>
      <c r="J1155" s="27"/>
      <c r="K1155" s="24"/>
      <c r="L1155" s="30"/>
      <c r="M1155" s="24"/>
      <c r="N1155" s="30"/>
      <c r="O1155" s="27"/>
      <c r="P1155" s="27"/>
      <c r="Q1155" s="4"/>
      <c r="R1155" s="4"/>
      <c r="S1155" s="30"/>
      <c r="T1155" s="30"/>
      <c r="U1155" s="4"/>
      <c r="V1155" s="24"/>
      <c r="W1155" s="27"/>
      <c r="X1155" s="27"/>
      <c r="Y1155" s="27"/>
      <c r="Z1155" s="4"/>
      <c r="AA1155" s="4"/>
      <c r="AB1155" s="30"/>
      <c r="AC1155" s="30"/>
      <c r="AD1155" s="4"/>
      <c r="AE1155" s="24"/>
      <c r="AF1155" s="27"/>
      <c r="AG1155" s="27"/>
      <c r="AH1155" s="27"/>
    </row>
    <row r="1156" spans="6:34" x14ac:dyDescent="0.25">
      <c r="F1156" s="4"/>
      <c r="G1156" s="30"/>
      <c r="H1156" s="30"/>
      <c r="I1156" s="30"/>
      <c r="J1156" s="27"/>
      <c r="K1156" s="24"/>
      <c r="L1156" s="30"/>
      <c r="M1156" s="24"/>
      <c r="N1156" s="30"/>
      <c r="O1156" s="27"/>
      <c r="P1156" s="27"/>
      <c r="Q1156" s="4"/>
      <c r="R1156" s="4"/>
      <c r="S1156" s="30"/>
      <c r="T1156" s="30"/>
      <c r="U1156" s="4"/>
      <c r="V1156" s="24"/>
      <c r="W1156" s="27"/>
      <c r="X1156" s="27"/>
      <c r="Y1156" s="27"/>
      <c r="Z1156" s="4"/>
      <c r="AA1156" s="4"/>
      <c r="AB1156" s="30"/>
      <c r="AC1156" s="30"/>
      <c r="AD1156" s="4"/>
      <c r="AE1156" s="24"/>
      <c r="AF1156" s="27"/>
      <c r="AG1156" s="27"/>
      <c r="AH1156" s="27"/>
    </row>
    <row r="1157" spans="6:34" x14ac:dyDescent="0.25">
      <c r="F1157" s="4"/>
      <c r="G1157" s="30"/>
      <c r="H1157" s="30"/>
      <c r="I1157" s="30"/>
      <c r="J1157" s="27"/>
      <c r="K1157" s="24"/>
      <c r="L1157" s="30"/>
      <c r="M1157" s="24"/>
      <c r="N1157" s="30"/>
      <c r="O1157" s="27"/>
      <c r="P1157" s="27"/>
      <c r="Q1157" s="4"/>
      <c r="R1157" s="4"/>
      <c r="S1157" s="30"/>
      <c r="T1157" s="30"/>
      <c r="U1157" s="4"/>
      <c r="V1157" s="24"/>
      <c r="W1157" s="27"/>
      <c r="X1157" s="27"/>
      <c r="Y1157" s="27"/>
      <c r="Z1157" s="4"/>
      <c r="AA1157" s="4"/>
      <c r="AB1157" s="30"/>
      <c r="AC1157" s="30"/>
      <c r="AD1157" s="4"/>
      <c r="AE1157" s="24"/>
      <c r="AF1157" s="27"/>
      <c r="AG1157" s="27"/>
      <c r="AH1157" s="27"/>
    </row>
    <row r="1158" spans="6:34" x14ac:dyDescent="0.25">
      <c r="F1158" s="4"/>
      <c r="G1158" s="30"/>
      <c r="H1158" s="30"/>
      <c r="I1158" s="30"/>
      <c r="J1158" s="27"/>
      <c r="K1158" s="24"/>
      <c r="L1158" s="30"/>
      <c r="M1158" s="24"/>
      <c r="N1158" s="30"/>
      <c r="O1158" s="27"/>
      <c r="P1158" s="27"/>
      <c r="Q1158" s="4"/>
      <c r="R1158" s="4"/>
      <c r="S1158" s="30"/>
      <c r="T1158" s="30"/>
      <c r="U1158" s="4"/>
      <c r="V1158" s="24"/>
      <c r="W1158" s="27"/>
      <c r="X1158" s="27"/>
      <c r="Y1158" s="27"/>
      <c r="Z1158" s="4"/>
      <c r="AA1158" s="4"/>
      <c r="AB1158" s="30"/>
      <c r="AC1158" s="30"/>
      <c r="AD1158" s="4"/>
      <c r="AE1158" s="24"/>
      <c r="AF1158" s="27"/>
      <c r="AG1158" s="27"/>
      <c r="AH1158" s="27"/>
    </row>
    <row r="1159" spans="6:34" x14ac:dyDescent="0.25">
      <c r="F1159" s="4"/>
      <c r="G1159" s="30"/>
      <c r="H1159" s="30"/>
      <c r="I1159" s="30"/>
      <c r="J1159" s="27"/>
      <c r="K1159" s="24"/>
      <c r="L1159" s="30"/>
      <c r="M1159" s="24"/>
      <c r="N1159" s="30"/>
      <c r="O1159" s="27"/>
      <c r="P1159" s="27"/>
      <c r="Q1159" s="4"/>
      <c r="R1159" s="4"/>
      <c r="S1159" s="30"/>
      <c r="T1159" s="30"/>
      <c r="U1159" s="4"/>
      <c r="V1159" s="24"/>
      <c r="W1159" s="27"/>
      <c r="X1159" s="27"/>
      <c r="Y1159" s="27"/>
      <c r="Z1159" s="4"/>
      <c r="AA1159" s="4"/>
      <c r="AB1159" s="30"/>
      <c r="AC1159" s="30"/>
      <c r="AD1159" s="4"/>
      <c r="AE1159" s="24"/>
      <c r="AF1159" s="27"/>
      <c r="AG1159" s="27"/>
      <c r="AH1159" s="27"/>
    </row>
    <row r="1160" spans="6:34" x14ac:dyDescent="0.25">
      <c r="F1160" s="4"/>
      <c r="G1160" s="30"/>
      <c r="H1160" s="30"/>
      <c r="I1160" s="30"/>
      <c r="J1160" s="27"/>
      <c r="K1160" s="24"/>
      <c r="L1160" s="30"/>
      <c r="M1160" s="24"/>
      <c r="N1160" s="30"/>
      <c r="O1160" s="27"/>
      <c r="P1160" s="27"/>
      <c r="Q1160" s="4"/>
      <c r="R1160" s="4"/>
      <c r="S1160" s="30"/>
      <c r="T1160" s="30"/>
      <c r="U1160" s="4"/>
      <c r="V1160" s="24"/>
      <c r="W1160" s="27"/>
      <c r="X1160" s="27"/>
      <c r="Y1160" s="27"/>
      <c r="Z1160" s="4"/>
      <c r="AA1160" s="4"/>
      <c r="AB1160" s="30"/>
      <c r="AC1160" s="30"/>
      <c r="AD1160" s="4"/>
      <c r="AE1160" s="24"/>
      <c r="AF1160" s="27"/>
      <c r="AG1160" s="27"/>
      <c r="AH1160" s="27"/>
    </row>
    <row r="1161" spans="6:34" x14ac:dyDescent="0.25">
      <c r="F1161" s="4"/>
      <c r="G1161" s="30"/>
      <c r="H1161" s="30"/>
      <c r="I1161" s="30"/>
      <c r="J1161" s="27"/>
      <c r="K1161" s="24"/>
      <c r="L1161" s="30"/>
      <c r="M1161" s="24"/>
      <c r="N1161" s="30"/>
      <c r="O1161" s="27"/>
      <c r="P1161" s="27"/>
      <c r="Q1161" s="4"/>
      <c r="R1161" s="4"/>
      <c r="S1161" s="30"/>
      <c r="T1161" s="30"/>
      <c r="U1161" s="4"/>
      <c r="V1161" s="24"/>
      <c r="W1161" s="27"/>
      <c r="X1161" s="27"/>
      <c r="Y1161" s="27"/>
      <c r="Z1161" s="4"/>
      <c r="AA1161" s="4"/>
      <c r="AB1161" s="30"/>
      <c r="AC1161" s="30"/>
      <c r="AD1161" s="4"/>
      <c r="AE1161" s="24"/>
      <c r="AF1161" s="27"/>
      <c r="AG1161" s="27"/>
      <c r="AH1161" s="27"/>
    </row>
    <row r="1162" spans="6:34" x14ac:dyDescent="0.25">
      <c r="F1162" s="4"/>
      <c r="G1162" s="30"/>
      <c r="H1162" s="30"/>
      <c r="I1162" s="30"/>
      <c r="J1162" s="27"/>
      <c r="K1162" s="24"/>
      <c r="L1162" s="30"/>
      <c r="M1162" s="24"/>
      <c r="N1162" s="30"/>
      <c r="O1162" s="27"/>
      <c r="P1162" s="27"/>
      <c r="Q1162" s="4"/>
      <c r="R1162" s="4"/>
      <c r="S1162" s="30"/>
      <c r="T1162" s="30"/>
      <c r="U1162" s="4"/>
      <c r="V1162" s="24"/>
      <c r="W1162" s="27"/>
      <c r="X1162" s="27"/>
      <c r="Y1162" s="27"/>
      <c r="Z1162" s="4"/>
      <c r="AA1162" s="4"/>
      <c r="AB1162" s="30"/>
      <c r="AC1162" s="30"/>
      <c r="AD1162" s="4"/>
      <c r="AE1162" s="24"/>
      <c r="AF1162" s="27"/>
      <c r="AG1162" s="27"/>
      <c r="AH1162" s="27"/>
    </row>
    <row r="1163" spans="6:34" x14ac:dyDescent="0.25">
      <c r="F1163" s="4"/>
      <c r="G1163" s="30"/>
      <c r="H1163" s="30"/>
      <c r="I1163" s="30"/>
      <c r="J1163" s="27"/>
      <c r="K1163" s="24"/>
      <c r="L1163" s="30"/>
      <c r="M1163" s="24"/>
      <c r="N1163" s="30"/>
      <c r="O1163" s="27"/>
      <c r="P1163" s="27"/>
      <c r="Q1163" s="4"/>
      <c r="R1163" s="4"/>
      <c r="S1163" s="30"/>
      <c r="T1163" s="30"/>
      <c r="U1163" s="4"/>
      <c r="V1163" s="24"/>
      <c r="W1163" s="27"/>
      <c r="X1163" s="27"/>
      <c r="Y1163" s="27"/>
      <c r="Z1163" s="4"/>
      <c r="AA1163" s="4"/>
      <c r="AB1163" s="30"/>
      <c r="AC1163" s="30"/>
      <c r="AD1163" s="4"/>
      <c r="AE1163" s="24"/>
      <c r="AF1163" s="27"/>
      <c r="AG1163" s="27"/>
      <c r="AH1163" s="27"/>
    </row>
    <row r="1164" spans="6:34" x14ac:dyDescent="0.25">
      <c r="F1164" s="4"/>
      <c r="G1164" s="30"/>
      <c r="H1164" s="30"/>
      <c r="I1164" s="30"/>
      <c r="J1164" s="27"/>
      <c r="K1164" s="24"/>
      <c r="L1164" s="30"/>
      <c r="M1164" s="24"/>
      <c r="N1164" s="30"/>
      <c r="O1164" s="27"/>
      <c r="P1164" s="27"/>
      <c r="Q1164" s="4"/>
      <c r="R1164" s="4"/>
      <c r="S1164" s="30"/>
      <c r="T1164" s="30"/>
      <c r="U1164" s="4"/>
      <c r="V1164" s="24"/>
      <c r="W1164" s="27"/>
      <c r="X1164" s="27"/>
      <c r="Y1164" s="27"/>
      <c r="Z1164" s="4"/>
      <c r="AA1164" s="4"/>
      <c r="AB1164" s="30"/>
      <c r="AC1164" s="30"/>
      <c r="AD1164" s="4"/>
      <c r="AE1164" s="24"/>
      <c r="AF1164" s="27"/>
      <c r="AG1164" s="27"/>
      <c r="AH1164" s="27"/>
    </row>
    <row r="1165" spans="6:34" x14ac:dyDescent="0.25">
      <c r="F1165" s="4"/>
      <c r="G1165" s="30"/>
      <c r="H1165" s="30"/>
      <c r="I1165" s="30"/>
      <c r="J1165" s="27"/>
      <c r="K1165" s="24"/>
      <c r="L1165" s="30"/>
      <c r="M1165" s="24"/>
      <c r="N1165" s="30"/>
      <c r="O1165" s="27"/>
      <c r="P1165" s="27"/>
      <c r="Q1165" s="4"/>
      <c r="R1165" s="4"/>
      <c r="S1165" s="30"/>
      <c r="T1165" s="30"/>
      <c r="U1165" s="4"/>
      <c r="V1165" s="24"/>
      <c r="W1165" s="27"/>
      <c r="X1165" s="27"/>
      <c r="Y1165" s="27"/>
      <c r="Z1165" s="4"/>
      <c r="AA1165" s="4"/>
      <c r="AB1165" s="30"/>
      <c r="AC1165" s="30"/>
      <c r="AD1165" s="4"/>
      <c r="AE1165" s="24"/>
      <c r="AF1165" s="27"/>
      <c r="AG1165" s="27"/>
      <c r="AH1165" s="27"/>
    </row>
    <row r="1166" spans="6:34" x14ac:dyDescent="0.25">
      <c r="F1166" s="4"/>
      <c r="G1166" s="30"/>
      <c r="H1166" s="30"/>
      <c r="I1166" s="30"/>
      <c r="J1166" s="27"/>
      <c r="K1166" s="24"/>
      <c r="L1166" s="30"/>
      <c r="M1166" s="24"/>
      <c r="N1166" s="30"/>
      <c r="O1166" s="27"/>
      <c r="P1166" s="27"/>
      <c r="Q1166" s="4"/>
      <c r="R1166" s="4"/>
      <c r="S1166" s="30"/>
      <c r="T1166" s="30"/>
      <c r="U1166" s="4"/>
      <c r="V1166" s="24"/>
      <c r="W1166" s="27"/>
      <c r="X1166" s="27"/>
      <c r="Y1166" s="27"/>
      <c r="Z1166" s="4"/>
      <c r="AA1166" s="4"/>
      <c r="AB1166" s="30"/>
      <c r="AC1166" s="30"/>
      <c r="AD1166" s="4"/>
      <c r="AE1166" s="24"/>
      <c r="AF1166" s="27"/>
      <c r="AG1166" s="27"/>
      <c r="AH1166" s="27"/>
    </row>
    <row r="1167" spans="6:34" x14ac:dyDescent="0.25">
      <c r="F1167" s="4"/>
      <c r="G1167" s="30"/>
      <c r="H1167" s="30"/>
      <c r="I1167" s="30"/>
      <c r="J1167" s="27"/>
      <c r="K1167" s="24"/>
      <c r="L1167" s="30"/>
      <c r="M1167" s="24"/>
      <c r="N1167" s="30"/>
      <c r="O1167" s="27"/>
      <c r="P1167" s="27"/>
      <c r="Q1167" s="4"/>
      <c r="R1167" s="4"/>
      <c r="S1167" s="30"/>
      <c r="T1167" s="30"/>
      <c r="U1167" s="4"/>
      <c r="V1167" s="24"/>
      <c r="W1167" s="27"/>
      <c r="X1167" s="27"/>
      <c r="Y1167" s="27"/>
      <c r="Z1167" s="4"/>
      <c r="AA1167" s="4"/>
      <c r="AB1167" s="30"/>
      <c r="AC1167" s="30"/>
      <c r="AD1167" s="4"/>
      <c r="AE1167" s="24"/>
      <c r="AF1167" s="27"/>
      <c r="AG1167" s="27"/>
      <c r="AH1167" s="27"/>
    </row>
    <row r="1168" spans="6:34" x14ac:dyDescent="0.25">
      <c r="F1168" s="4"/>
      <c r="G1168" s="30"/>
      <c r="H1168" s="30"/>
      <c r="I1168" s="30"/>
      <c r="J1168" s="27"/>
      <c r="K1168" s="24"/>
      <c r="L1168" s="30"/>
      <c r="M1168" s="24"/>
      <c r="N1168" s="30"/>
      <c r="O1168" s="27"/>
      <c r="P1168" s="27"/>
      <c r="Q1168" s="4"/>
      <c r="R1168" s="4"/>
      <c r="S1168" s="30"/>
      <c r="T1168" s="30"/>
      <c r="U1168" s="4"/>
      <c r="V1168" s="24"/>
      <c r="W1168" s="27"/>
      <c r="X1168" s="27"/>
      <c r="Y1168" s="27"/>
      <c r="Z1168" s="4"/>
      <c r="AA1168" s="4"/>
      <c r="AB1168" s="30"/>
      <c r="AC1168" s="30"/>
      <c r="AD1168" s="4"/>
      <c r="AE1168" s="24"/>
      <c r="AF1168" s="27"/>
      <c r="AG1168" s="27"/>
      <c r="AH1168" s="27"/>
    </row>
    <row r="1169" spans="6:34" x14ac:dyDescent="0.25">
      <c r="F1169" s="4"/>
      <c r="G1169" s="30"/>
      <c r="H1169" s="30"/>
      <c r="I1169" s="30"/>
      <c r="J1169" s="27"/>
      <c r="K1169" s="24"/>
      <c r="L1169" s="30"/>
      <c r="M1169" s="24"/>
      <c r="N1169" s="30"/>
      <c r="O1169" s="27"/>
      <c r="P1169" s="27"/>
      <c r="Q1169" s="4"/>
      <c r="R1169" s="4"/>
      <c r="S1169" s="30"/>
      <c r="T1169" s="30"/>
      <c r="U1169" s="4"/>
      <c r="V1169" s="24"/>
      <c r="W1169" s="27"/>
      <c r="X1169" s="27"/>
      <c r="Y1169" s="27"/>
      <c r="Z1169" s="4"/>
      <c r="AA1169" s="4"/>
      <c r="AB1169" s="30"/>
      <c r="AC1169" s="30"/>
      <c r="AD1169" s="4"/>
      <c r="AE1169" s="24"/>
      <c r="AF1169" s="27"/>
      <c r="AG1169" s="27"/>
      <c r="AH1169" s="27"/>
    </row>
    <row r="1170" spans="6:34" x14ac:dyDescent="0.25">
      <c r="F1170" s="4"/>
      <c r="G1170" s="30"/>
      <c r="H1170" s="30"/>
      <c r="I1170" s="30"/>
      <c r="J1170" s="27"/>
      <c r="K1170" s="24"/>
      <c r="L1170" s="30"/>
      <c r="M1170" s="24"/>
      <c r="N1170" s="30"/>
      <c r="O1170" s="27"/>
      <c r="P1170" s="27"/>
      <c r="Q1170" s="4"/>
      <c r="R1170" s="4"/>
      <c r="S1170" s="30"/>
      <c r="T1170" s="30"/>
      <c r="U1170" s="4"/>
      <c r="V1170" s="24"/>
      <c r="W1170" s="27"/>
      <c r="X1170" s="27"/>
      <c r="Y1170" s="27"/>
      <c r="Z1170" s="4"/>
      <c r="AA1170" s="4"/>
      <c r="AB1170" s="30"/>
      <c r="AC1170" s="30"/>
      <c r="AD1170" s="4"/>
      <c r="AE1170" s="24"/>
      <c r="AF1170" s="27"/>
      <c r="AG1170" s="27"/>
      <c r="AH1170" s="27"/>
    </row>
    <row r="1171" spans="6:34" x14ac:dyDescent="0.25">
      <c r="F1171" s="4"/>
      <c r="G1171" s="30"/>
      <c r="H1171" s="30"/>
      <c r="I1171" s="30"/>
      <c r="J1171" s="27"/>
      <c r="K1171" s="24"/>
      <c r="L1171" s="30"/>
      <c r="M1171" s="24"/>
      <c r="N1171" s="30"/>
      <c r="O1171" s="27"/>
      <c r="P1171" s="27"/>
      <c r="Q1171" s="4"/>
      <c r="R1171" s="4"/>
      <c r="S1171" s="30"/>
      <c r="T1171" s="30"/>
      <c r="U1171" s="4"/>
      <c r="V1171" s="24"/>
      <c r="W1171" s="27"/>
      <c r="X1171" s="27"/>
      <c r="Y1171" s="27"/>
      <c r="Z1171" s="4"/>
      <c r="AA1171" s="4"/>
      <c r="AB1171" s="30"/>
      <c r="AC1171" s="30"/>
      <c r="AD1171" s="4"/>
      <c r="AE1171" s="24"/>
      <c r="AF1171" s="27"/>
      <c r="AG1171" s="27"/>
      <c r="AH1171" s="27"/>
    </row>
    <row r="1172" spans="6:34" x14ac:dyDescent="0.25">
      <c r="F1172" s="4"/>
      <c r="G1172" s="30"/>
      <c r="H1172" s="30"/>
      <c r="I1172" s="30"/>
      <c r="J1172" s="27"/>
      <c r="K1172" s="24"/>
      <c r="L1172" s="30"/>
      <c r="M1172" s="24"/>
      <c r="N1172" s="30"/>
      <c r="O1172" s="27"/>
      <c r="P1172" s="27"/>
      <c r="Q1172" s="4"/>
      <c r="R1172" s="4"/>
      <c r="S1172" s="30"/>
      <c r="T1172" s="30"/>
      <c r="U1172" s="4"/>
      <c r="V1172" s="24"/>
      <c r="W1172" s="27"/>
      <c r="X1172" s="27"/>
      <c r="Y1172" s="27"/>
      <c r="Z1172" s="4"/>
      <c r="AA1172" s="4"/>
      <c r="AB1172" s="30"/>
      <c r="AC1172" s="30"/>
      <c r="AD1172" s="4"/>
      <c r="AE1172" s="24"/>
      <c r="AF1172" s="27"/>
      <c r="AG1172" s="27"/>
      <c r="AH1172" s="27"/>
    </row>
    <row r="1173" spans="6:34" x14ac:dyDescent="0.25">
      <c r="F1173" s="4"/>
      <c r="G1173" s="30"/>
      <c r="H1173" s="30"/>
      <c r="I1173" s="30"/>
      <c r="J1173" s="27"/>
      <c r="K1173" s="24"/>
      <c r="L1173" s="30"/>
      <c r="M1173" s="24"/>
      <c r="N1173" s="30"/>
      <c r="O1173" s="27"/>
      <c r="P1173" s="27"/>
      <c r="Q1173" s="4"/>
      <c r="R1173" s="4"/>
      <c r="S1173" s="30"/>
      <c r="T1173" s="30"/>
      <c r="U1173" s="4"/>
      <c r="V1173" s="24"/>
      <c r="W1173" s="27"/>
      <c r="X1173" s="27"/>
      <c r="Y1173" s="27"/>
      <c r="Z1173" s="4"/>
      <c r="AA1173" s="4"/>
      <c r="AB1173" s="30"/>
      <c r="AC1173" s="30"/>
      <c r="AD1173" s="4"/>
      <c r="AE1173" s="24"/>
      <c r="AF1173" s="27"/>
      <c r="AG1173" s="27"/>
      <c r="AH1173" s="27"/>
    </row>
    <row r="1174" spans="6:34" x14ac:dyDescent="0.25">
      <c r="F1174" s="4"/>
      <c r="G1174" s="30"/>
      <c r="H1174" s="30"/>
      <c r="I1174" s="30"/>
      <c r="J1174" s="27"/>
      <c r="K1174" s="24"/>
      <c r="L1174" s="30"/>
      <c r="M1174" s="24"/>
      <c r="N1174" s="30"/>
      <c r="O1174" s="27"/>
      <c r="P1174" s="27"/>
      <c r="Q1174" s="4"/>
      <c r="R1174" s="4"/>
      <c r="S1174" s="30"/>
      <c r="T1174" s="30"/>
      <c r="U1174" s="4"/>
      <c r="V1174" s="24"/>
      <c r="W1174" s="27"/>
      <c r="X1174" s="27"/>
      <c r="Y1174" s="27"/>
      <c r="Z1174" s="4"/>
      <c r="AA1174" s="4"/>
      <c r="AB1174" s="30"/>
      <c r="AC1174" s="30"/>
      <c r="AD1174" s="4"/>
      <c r="AE1174" s="24"/>
      <c r="AF1174" s="27"/>
      <c r="AG1174" s="27"/>
      <c r="AH1174" s="27"/>
    </row>
    <row r="1175" spans="6:34" x14ac:dyDescent="0.25">
      <c r="F1175" s="4"/>
      <c r="G1175" s="30"/>
      <c r="H1175" s="30"/>
      <c r="I1175" s="30"/>
      <c r="J1175" s="27"/>
      <c r="K1175" s="24"/>
      <c r="L1175" s="30"/>
      <c r="M1175" s="24"/>
      <c r="N1175" s="30"/>
      <c r="O1175" s="27"/>
      <c r="P1175" s="27"/>
      <c r="Q1175" s="4"/>
      <c r="R1175" s="4"/>
      <c r="S1175" s="30"/>
      <c r="T1175" s="30"/>
      <c r="U1175" s="4"/>
      <c r="V1175" s="24"/>
      <c r="W1175" s="27"/>
      <c r="X1175" s="27"/>
      <c r="Y1175" s="27"/>
      <c r="Z1175" s="4"/>
      <c r="AA1175" s="4"/>
      <c r="AB1175" s="30"/>
      <c r="AC1175" s="30"/>
      <c r="AD1175" s="4"/>
      <c r="AE1175" s="24"/>
      <c r="AF1175" s="27"/>
      <c r="AG1175" s="27"/>
      <c r="AH1175" s="27"/>
    </row>
    <row r="1176" spans="6:34" x14ac:dyDescent="0.25">
      <c r="F1176" s="4"/>
      <c r="G1176" s="30"/>
      <c r="H1176" s="30"/>
      <c r="I1176" s="30"/>
      <c r="J1176" s="27"/>
      <c r="K1176" s="24"/>
      <c r="L1176" s="30"/>
      <c r="M1176" s="24"/>
      <c r="N1176" s="30"/>
      <c r="O1176" s="27"/>
      <c r="P1176" s="27"/>
      <c r="Q1176" s="4"/>
      <c r="R1176" s="4"/>
      <c r="S1176" s="30"/>
      <c r="T1176" s="30"/>
      <c r="U1176" s="4"/>
      <c r="V1176" s="24"/>
      <c r="W1176" s="27"/>
      <c r="X1176" s="27"/>
      <c r="Y1176" s="27"/>
      <c r="Z1176" s="4"/>
      <c r="AA1176" s="4"/>
      <c r="AB1176" s="30"/>
      <c r="AC1176" s="30"/>
      <c r="AD1176" s="4"/>
      <c r="AE1176" s="24"/>
      <c r="AF1176" s="27"/>
      <c r="AG1176" s="27"/>
      <c r="AH1176" s="27"/>
    </row>
    <row r="1177" spans="6:34" x14ac:dyDescent="0.25">
      <c r="F1177" s="4"/>
      <c r="G1177" s="30"/>
      <c r="H1177" s="30"/>
      <c r="I1177" s="30"/>
      <c r="J1177" s="27"/>
      <c r="K1177" s="24"/>
      <c r="L1177" s="30"/>
      <c r="M1177" s="24"/>
      <c r="N1177" s="30"/>
      <c r="O1177" s="27"/>
      <c r="P1177" s="27"/>
      <c r="Q1177" s="4"/>
      <c r="R1177" s="4"/>
      <c r="S1177" s="30"/>
      <c r="T1177" s="30"/>
      <c r="U1177" s="4"/>
      <c r="V1177" s="24"/>
      <c r="W1177" s="27"/>
      <c r="X1177" s="27"/>
      <c r="Y1177" s="27"/>
      <c r="Z1177" s="4"/>
      <c r="AA1177" s="4"/>
      <c r="AB1177" s="30"/>
      <c r="AC1177" s="30"/>
      <c r="AD1177" s="4"/>
      <c r="AE1177" s="24"/>
      <c r="AF1177" s="27"/>
      <c r="AG1177" s="27"/>
      <c r="AH1177" s="27"/>
    </row>
    <row r="1178" spans="6:34" x14ac:dyDescent="0.25">
      <c r="F1178" s="4"/>
      <c r="G1178" s="30"/>
      <c r="H1178" s="30"/>
      <c r="I1178" s="30"/>
      <c r="J1178" s="27"/>
      <c r="K1178" s="24"/>
      <c r="L1178" s="30"/>
      <c r="M1178" s="24"/>
      <c r="N1178" s="30"/>
      <c r="O1178" s="27"/>
      <c r="P1178" s="27"/>
      <c r="Q1178" s="4"/>
      <c r="R1178" s="4"/>
      <c r="S1178" s="30"/>
      <c r="T1178" s="30"/>
      <c r="U1178" s="4"/>
      <c r="V1178" s="24"/>
      <c r="W1178" s="27"/>
      <c r="X1178" s="27"/>
      <c r="Y1178" s="27"/>
      <c r="Z1178" s="4"/>
      <c r="AA1178" s="4"/>
      <c r="AB1178" s="30"/>
      <c r="AC1178" s="30"/>
      <c r="AD1178" s="4"/>
      <c r="AE1178" s="24"/>
      <c r="AF1178" s="27"/>
      <c r="AG1178" s="27"/>
      <c r="AH1178" s="27"/>
    </row>
    <row r="1179" spans="6:34" x14ac:dyDescent="0.25">
      <c r="F1179" s="4"/>
      <c r="G1179" s="30"/>
      <c r="H1179" s="30"/>
      <c r="I1179" s="30"/>
      <c r="J1179" s="27"/>
      <c r="K1179" s="24"/>
      <c r="L1179" s="30"/>
      <c r="M1179" s="24"/>
      <c r="N1179" s="30"/>
      <c r="O1179" s="27"/>
      <c r="P1179" s="27"/>
      <c r="Q1179" s="4"/>
      <c r="R1179" s="4"/>
      <c r="S1179" s="30"/>
      <c r="T1179" s="30"/>
      <c r="U1179" s="4"/>
      <c r="V1179" s="24"/>
      <c r="W1179" s="27"/>
      <c r="X1179" s="27"/>
      <c r="Y1179" s="27"/>
      <c r="Z1179" s="4"/>
      <c r="AA1179" s="4"/>
      <c r="AB1179" s="30"/>
      <c r="AC1179" s="30"/>
      <c r="AD1179" s="4"/>
      <c r="AE1179" s="24"/>
      <c r="AF1179" s="27"/>
      <c r="AG1179" s="27"/>
      <c r="AH1179" s="27"/>
    </row>
    <row r="1180" spans="6:34" x14ac:dyDescent="0.25">
      <c r="F1180" s="4"/>
      <c r="G1180" s="30"/>
      <c r="H1180" s="30"/>
      <c r="I1180" s="30"/>
      <c r="J1180" s="27"/>
      <c r="K1180" s="24"/>
      <c r="L1180" s="30"/>
      <c r="M1180" s="24"/>
      <c r="N1180" s="30"/>
      <c r="O1180" s="27"/>
      <c r="P1180" s="27"/>
      <c r="Q1180" s="4"/>
      <c r="R1180" s="4"/>
      <c r="S1180" s="30"/>
      <c r="T1180" s="30"/>
      <c r="U1180" s="4"/>
      <c r="V1180" s="24"/>
      <c r="W1180" s="27"/>
      <c r="X1180" s="27"/>
      <c r="Y1180" s="27"/>
      <c r="Z1180" s="4"/>
      <c r="AA1180" s="4"/>
      <c r="AB1180" s="30"/>
      <c r="AC1180" s="30"/>
      <c r="AD1180" s="4"/>
      <c r="AE1180" s="24"/>
      <c r="AF1180" s="27"/>
      <c r="AG1180" s="27"/>
      <c r="AH1180" s="27"/>
    </row>
    <row r="1181" spans="6:34" x14ac:dyDescent="0.25">
      <c r="F1181" s="4"/>
      <c r="G1181" s="30"/>
      <c r="H1181" s="30"/>
      <c r="I1181" s="30"/>
      <c r="J1181" s="27"/>
      <c r="K1181" s="24"/>
      <c r="L1181" s="30"/>
      <c r="M1181" s="24"/>
      <c r="N1181" s="30"/>
      <c r="O1181" s="27"/>
      <c r="P1181" s="27"/>
      <c r="Q1181" s="4"/>
      <c r="R1181" s="4"/>
      <c r="S1181" s="30"/>
      <c r="T1181" s="30"/>
      <c r="U1181" s="4"/>
      <c r="V1181" s="24"/>
      <c r="W1181" s="27"/>
      <c r="X1181" s="27"/>
      <c r="Y1181" s="27"/>
      <c r="Z1181" s="4"/>
      <c r="AA1181" s="4"/>
      <c r="AB1181" s="30"/>
      <c r="AC1181" s="30"/>
      <c r="AD1181" s="4"/>
      <c r="AE1181" s="24"/>
      <c r="AF1181" s="27"/>
      <c r="AG1181" s="27"/>
      <c r="AH1181" s="27"/>
    </row>
    <row r="1182" spans="6:34" x14ac:dyDescent="0.25">
      <c r="F1182" s="4"/>
      <c r="G1182" s="30"/>
      <c r="H1182" s="30"/>
      <c r="I1182" s="30"/>
      <c r="J1182" s="27"/>
      <c r="K1182" s="24"/>
      <c r="L1182" s="30"/>
      <c r="M1182" s="24"/>
      <c r="N1182" s="30"/>
      <c r="O1182" s="27"/>
      <c r="P1182" s="27"/>
      <c r="Q1182" s="4"/>
      <c r="R1182" s="4"/>
      <c r="S1182" s="30"/>
      <c r="T1182" s="30"/>
      <c r="U1182" s="4"/>
      <c r="V1182" s="24"/>
      <c r="W1182" s="27"/>
      <c r="X1182" s="27"/>
      <c r="Y1182" s="27"/>
      <c r="Z1182" s="4"/>
      <c r="AA1182" s="4"/>
      <c r="AB1182" s="30"/>
      <c r="AC1182" s="30"/>
      <c r="AD1182" s="4"/>
      <c r="AE1182" s="24"/>
      <c r="AF1182" s="27"/>
      <c r="AG1182" s="27"/>
      <c r="AH1182" s="27"/>
    </row>
    <row r="1183" spans="6:34" x14ac:dyDescent="0.25">
      <c r="F1183" s="4"/>
      <c r="G1183" s="30"/>
      <c r="H1183" s="30"/>
      <c r="I1183" s="30"/>
      <c r="J1183" s="27"/>
      <c r="K1183" s="24"/>
      <c r="L1183" s="30"/>
      <c r="M1183" s="24"/>
      <c r="N1183" s="30"/>
      <c r="O1183" s="27"/>
      <c r="P1183" s="27"/>
      <c r="Q1183" s="4"/>
      <c r="R1183" s="4"/>
      <c r="S1183" s="30"/>
      <c r="T1183" s="30"/>
      <c r="U1183" s="4"/>
      <c r="V1183" s="24"/>
      <c r="W1183" s="27"/>
      <c r="X1183" s="27"/>
      <c r="Y1183" s="27"/>
      <c r="Z1183" s="4"/>
      <c r="AA1183" s="4"/>
      <c r="AB1183" s="30"/>
      <c r="AC1183" s="30"/>
      <c r="AD1183" s="4"/>
      <c r="AE1183" s="24"/>
      <c r="AF1183" s="27"/>
      <c r="AG1183" s="27"/>
      <c r="AH1183" s="27"/>
    </row>
    <row r="1184" spans="6:34" x14ac:dyDescent="0.25">
      <c r="F1184" s="4"/>
      <c r="G1184" s="30"/>
      <c r="H1184" s="30"/>
      <c r="I1184" s="30"/>
      <c r="J1184" s="27"/>
      <c r="K1184" s="24"/>
      <c r="L1184" s="30"/>
      <c r="M1184" s="24"/>
      <c r="N1184" s="30"/>
      <c r="O1184" s="27"/>
      <c r="P1184" s="27"/>
      <c r="Q1184" s="4"/>
      <c r="R1184" s="4"/>
      <c r="S1184" s="30"/>
      <c r="T1184" s="30"/>
      <c r="U1184" s="4"/>
      <c r="V1184" s="24"/>
      <c r="W1184" s="27"/>
      <c r="X1184" s="27"/>
      <c r="Y1184" s="27"/>
      <c r="Z1184" s="4"/>
      <c r="AA1184" s="4"/>
      <c r="AB1184" s="30"/>
      <c r="AC1184" s="30"/>
      <c r="AD1184" s="4"/>
      <c r="AE1184" s="24"/>
      <c r="AF1184" s="27"/>
      <c r="AG1184" s="27"/>
      <c r="AH1184" s="27"/>
    </row>
    <row r="1185" spans="6:34" x14ac:dyDescent="0.25">
      <c r="F1185" s="4"/>
      <c r="G1185" s="30"/>
      <c r="H1185" s="30"/>
      <c r="I1185" s="30"/>
      <c r="J1185" s="27"/>
      <c r="K1185" s="24"/>
      <c r="L1185" s="30"/>
      <c r="M1185" s="24"/>
      <c r="N1185" s="30"/>
      <c r="O1185" s="27"/>
      <c r="P1185" s="27"/>
      <c r="Q1185" s="4"/>
      <c r="R1185" s="4"/>
      <c r="S1185" s="30"/>
      <c r="T1185" s="30"/>
      <c r="U1185" s="4"/>
      <c r="V1185" s="24"/>
      <c r="W1185" s="27"/>
      <c r="X1185" s="27"/>
      <c r="Y1185" s="27"/>
      <c r="Z1185" s="4"/>
      <c r="AA1185" s="4"/>
      <c r="AB1185" s="30"/>
      <c r="AC1185" s="30"/>
      <c r="AD1185" s="4"/>
      <c r="AE1185" s="24"/>
      <c r="AF1185" s="27"/>
      <c r="AG1185" s="27"/>
      <c r="AH1185" s="27"/>
    </row>
    <row r="1186" spans="6:34" x14ac:dyDescent="0.25">
      <c r="F1186" s="4"/>
      <c r="G1186" s="30"/>
      <c r="H1186" s="30"/>
      <c r="I1186" s="30"/>
      <c r="J1186" s="27"/>
      <c r="K1186" s="24"/>
      <c r="L1186" s="30"/>
      <c r="M1186" s="24"/>
      <c r="N1186" s="30"/>
      <c r="O1186" s="27"/>
      <c r="P1186" s="27"/>
      <c r="Q1186" s="4"/>
      <c r="R1186" s="4"/>
      <c r="S1186" s="30"/>
      <c r="T1186" s="30"/>
      <c r="U1186" s="4"/>
      <c r="V1186" s="24"/>
      <c r="W1186" s="27"/>
      <c r="X1186" s="27"/>
      <c r="Y1186" s="27"/>
      <c r="Z1186" s="4"/>
      <c r="AA1186" s="4"/>
      <c r="AB1186" s="30"/>
      <c r="AC1186" s="30"/>
      <c r="AD1186" s="4"/>
      <c r="AE1186" s="24"/>
      <c r="AF1186" s="27"/>
      <c r="AG1186" s="27"/>
      <c r="AH1186" s="27"/>
    </row>
    <row r="1187" spans="6:34" x14ac:dyDescent="0.25">
      <c r="F1187" s="4"/>
      <c r="G1187" s="30"/>
      <c r="H1187" s="30"/>
      <c r="I1187" s="30"/>
      <c r="J1187" s="27"/>
      <c r="K1187" s="24"/>
      <c r="L1187" s="30"/>
      <c r="M1187" s="24"/>
      <c r="N1187" s="30"/>
      <c r="O1187" s="27"/>
      <c r="P1187" s="27"/>
      <c r="Q1187" s="4"/>
      <c r="R1187" s="4"/>
      <c r="S1187" s="30"/>
      <c r="T1187" s="30"/>
      <c r="U1187" s="4"/>
      <c r="V1187" s="24"/>
      <c r="W1187" s="27"/>
      <c r="X1187" s="27"/>
      <c r="Y1187" s="27"/>
      <c r="Z1187" s="4"/>
      <c r="AA1187" s="4"/>
      <c r="AB1187" s="30"/>
      <c r="AC1187" s="30"/>
      <c r="AD1187" s="4"/>
      <c r="AE1187" s="24"/>
      <c r="AF1187" s="27"/>
      <c r="AG1187" s="27"/>
      <c r="AH1187" s="27"/>
    </row>
    <row r="1188" spans="6:34" x14ac:dyDescent="0.25">
      <c r="F1188" s="4"/>
      <c r="G1188" s="30"/>
      <c r="H1188" s="30"/>
      <c r="I1188" s="30"/>
      <c r="J1188" s="27"/>
      <c r="K1188" s="24"/>
      <c r="L1188" s="30"/>
      <c r="M1188" s="24"/>
      <c r="N1188" s="30"/>
      <c r="O1188" s="27"/>
      <c r="P1188" s="27"/>
      <c r="Q1188" s="4"/>
      <c r="R1188" s="4"/>
      <c r="S1188" s="30"/>
      <c r="T1188" s="30"/>
      <c r="U1188" s="4"/>
      <c r="V1188" s="24"/>
      <c r="W1188" s="27"/>
      <c r="X1188" s="27"/>
      <c r="Y1188" s="27"/>
      <c r="Z1188" s="4"/>
      <c r="AA1188" s="4"/>
      <c r="AB1188" s="30"/>
      <c r="AC1188" s="30"/>
      <c r="AD1188" s="4"/>
      <c r="AE1188" s="24"/>
      <c r="AF1188" s="27"/>
      <c r="AG1188" s="27"/>
      <c r="AH1188" s="27"/>
    </row>
    <row r="1189" spans="6:34" x14ac:dyDescent="0.25">
      <c r="F1189" s="4"/>
      <c r="G1189" s="30"/>
      <c r="H1189" s="30"/>
      <c r="I1189" s="30"/>
      <c r="J1189" s="27"/>
      <c r="K1189" s="24"/>
      <c r="L1189" s="30"/>
      <c r="M1189" s="24"/>
      <c r="N1189" s="30"/>
      <c r="O1189" s="27"/>
      <c r="P1189" s="27"/>
      <c r="Q1189" s="4"/>
      <c r="R1189" s="4"/>
      <c r="S1189" s="30"/>
      <c r="T1189" s="30"/>
      <c r="U1189" s="4"/>
      <c r="V1189" s="24"/>
      <c r="W1189" s="27"/>
      <c r="X1189" s="27"/>
      <c r="Y1189" s="27"/>
      <c r="Z1189" s="4"/>
      <c r="AA1189" s="4"/>
      <c r="AB1189" s="30"/>
      <c r="AC1189" s="30"/>
      <c r="AD1189" s="4"/>
      <c r="AE1189" s="24"/>
      <c r="AF1189" s="27"/>
      <c r="AG1189" s="27"/>
      <c r="AH1189" s="27"/>
    </row>
    <row r="1190" spans="6:34" x14ac:dyDescent="0.25">
      <c r="F1190" s="4"/>
      <c r="G1190" s="30"/>
      <c r="H1190" s="30"/>
      <c r="I1190" s="30"/>
      <c r="J1190" s="27"/>
      <c r="K1190" s="24"/>
      <c r="L1190" s="30"/>
      <c r="M1190" s="24"/>
      <c r="N1190" s="30"/>
      <c r="O1190" s="27"/>
      <c r="P1190" s="27"/>
      <c r="Q1190" s="4"/>
      <c r="R1190" s="4"/>
      <c r="S1190" s="30"/>
      <c r="T1190" s="30"/>
      <c r="U1190" s="4"/>
      <c r="V1190" s="24"/>
      <c r="W1190" s="27"/>
      <c r="X1190" s="27"/>
      <c r="Y1190" s="27"/>
      <c r="Z1190" s="4"/>
      <c r="AA1190" s="4"/>
      <c r="AB1190" s="30"/>
      <c r="AC1190" s="30"/>
      <c r="AD1190" s="4"/>
      <c r="AE1190" s="24"/>
      <c r="AF1190" s="27"/>
      <c r="AG1190" s="27"/>
      <c r="AH1190" s="27"/>
    </row>
    <row r="1191" spans="6:34" x14ac:dyDescent="0.25">
      <c r="F1191" s="4"/>
      <c r="G1191" s="30"/>
      <c r="H1191" s="30"/>
      <c r="I1191" s="30"/>
      <c r="J1191" s="27"/>
      <c r="K1191" s="24"/>
      <c r="L1191" s="30"/>
      <c r="M1191" s="24"/>
      <c r="N1191" s="30"/>
      <c r="O1191" s="27"/>
      <c r="P1191" s="27"/>
      <c r="Q1191" s="4"/>
      <c r="R1191" s="4"/>
      <c r="S1191" s="30"/>
      <c r="T1191" s="30"/>
      <c r="U1191" s="4"/>
      <c r="V1191" s="24"/>
      <c r="W1191" s="27"/>
      <c r="X1191" s="27"/>
      <c r="Y1191" s="27"/>
      <c r="Z1191" s="4"/>
      <c r="AA1191" s="4"/>
      <c r="AB1191" s="30"/>
      <c r="AC1191" s="30"/>
      <c r="AD1191" s="4"/>
      <c r="AE1191" s="24"/>
      <c r="AF1191" s="27"/>
      <c r="AG1191" s="27"/>
      <c r="AH1191" s="27"/>
    </row>
    <row r="1192" spans="6:34" x14ac:dyDescent="0.25">
      <c r="F1192" s="4"/>
      <c r="G1192" s="30"/>
      <c r="H1192" s="30"/>
      <c r="I1192" s="30"/>
      <c r="J1192" s="27"/>
      <c r="K1192" s="24"/>
      <c r="L1192" s="30"/>
      <c r="M1192" s="24"/>
      <c r="N1192" s="30"/>
      <c r="O1192" s="27"/>
      <c r="P1192" s="27"/>
      <c r="Q1192" s="4"/>
      <c r="R1192" s="4"/>
      <c r="S1192" s="30"/>
      <c r="T1192" s="30"/>
      <c r="U1192" s="4"/>
      <c r="V1192" s="24"/>
      <c r="W1192" s="27"/>
      <c r="X1192" s="27"/>
      <c r="Y1192" s="27"/>
      <c r="Z1192" s="4"/>
      <c r="AA1192" s="4"/>
      <c r="AB1192" s="30"/>
      <c r="AC1192" s="30"/>
      <c r="AD1192" s="4"/>
      <c r="AE1192" s="24"/>
      <c r="AF1192" s="27"/>
      <c r="AG1192" s="27"/>
      <c r="AH1192" s="27"/>
    </row>
    <row r="1193" spans="6:34" x14ac:dyDescent="0.25">
      <c r="F1193" s="4"/>
      <c r="G1193" s="30"/>
      <c r="H1193" s="30"/>
      <c r="I1193" s="30"/>
      <c r="J1193" s="27"/>
      <c r="K1193" s="24"/>
      <c r="L1193" s="30"/>
      <c r="M1193" s="24"/>
      <c r="N1193" s="30"/>
      <c r="O1193" s="27"/>
      <c r="P1193" s="27"/>
      <c r="Q1193" s="4"/>
      <c r="R1193" s="4"/>
      <c r="S1193" s="30"/>
      <c r="T1193" s="30"/>
      <c r="U1193" s="4"/>
      <c r="V1193" s="24"/>
      <c r="W1193" s="27"/>
      <c r="X1193" s="27"/>
      <c r="Y1193" s="27"/>
      <c r="Z1193" s="4"/>
      <c r="AA1193" s="4"/>
      <c r="AB1193" s="30"/>
      <c r="AC1193" s="30"/>
      <c r="AD1193" s="4"/>
      <c r="AE1193" s="24"/>
      <c r="AF1193" s="27"/>
      <c r="AG1193" s="27"/>
      <c r="AH1193" s="27"/>
    </row>
    <row r="1194" spans="6:34" x14ac:dyDescent="0.25">
      <c r="F1194" s="4"/>
      <c r="G1194" s="30"/>
      <c r="H1194" s="30"/>
      <c r="I1194" s="30"/>
      <c r="J1194" s="27"/>
      <c r="K1194" s="24"/>
      <c r="L1194" s="30"/>
      <c r="M1194" s="24"/>
      <c r="N1194" s="30"/>
      <c r="O1194" s="27"/>
      <c r="P1194" s="27"/>
      <c r="Q1194" s="4"/>
      <c r="R1194" s="4"/>
      <c r="S1194" s="30"/>
      <c r="T1194" s="30"/>
      <c r="U1194" s="4"/>
      <c r="V1194" s="24"/>
      <c r="W1194" s="27"/>
      <c r="X1194" s="27"/>
      <c r="Y1194" s="27"/>
      <c r="Z1194" s="4"/>
      <c r="AA1194" s="4"/>
      <c r="AB1194" s="30"/>
      <c r="AC1194" s="30"/>
      <c r="AD1194" s="4"/>
      <c r="AE1194" s="24"/>
      <c r="AF1194" s="27"/>
      <c r="AG1194" s="27"/>
      <c r="AH1194" s="27"/>
    </row>
    <row r="1195" spans="6:34" x14ac:dyDescent="0.25">
      <c r="F1195" s="4"/>
      <c r="G1195" s="30"/>
      <c r="H1195" s="30"/>
      <c r="I1195" s="30"/>
      <c r="J1195" s="27"/>
      <c r="K1195" s="24"/>
      <c r="L1195" s="30"/>
      <c r="M1195" s="24"/>
      <c r="N1195" s="30"/>
      <c r="O1195" s="27"/>
      <c r="P1195" s="27"/>
      <c r="Q1195" s="4"/>
      <c r="R1195" s="4"/>
      <c r="S1195" s="30"/>
      <c r="T1195" s="30"/>
      <c r="U1195" s="4"/>
      <c r="V1195" s="24"/>
      <c r="W1195" s="27"/>
      <c r="X1195" s="27"/>
      <c r="Y1195" s="27"/>
      <c r="Z1195" s="4"/>
      <c r="AA1195" s="4"/>
      <c r="AB1195" s="30"/>
      <c r="AC1195" s="30"/>
      <c r="AD1195" s="4"/>
      <c r="AE1195" s="24"/>
      <c r="AF1195" s="27"/>
      <c r="AG1195" s="27"/>
      <c r="AH1195" s="27"/>
    </row>
    <row r="1196" spans="6:34" x14ac:dyDescent="0.25">
      <c r="F1196" s="4"/>
      <c r="G1196" s="30"/>
      <c r="H1196" s="30"/>
      <c r="I1196" s="30"/>
      <c r="J1196" s="27"/>
      <c r="K1196" s="24"/>
      <c r="L1196" s="30"/>
      <c r="M1196" s="24"/>
      <c r="N1196" s="30"/>
      <c r="O1196" s="27"/>
      <c r="P1196" s="27"/>
      <c r="Q1196" s="4"/>
      <c r="R1196" s="4"/>
      <c r="S1196" s="30"/>
      <c r="T1196" s="30"/>
      <c r="U1196" s="4"/>
      <c r="V1196" s="24"/>
      <c r="W1196" s="27"/>
      <c r="X1196" s="27"/>
      <c r="Y1196" s="27"/>
      <c r="Z1196" s="4"/>
      <c r="AA1196" s="4"/>
      <c r="AB1196" s="30"/>
      <c r="AC1196" s="30"/>
      <c r="AD1196" s="4"/>
      <c r="AE1196" s="24"/>
      <c r="AF1196" s="27"/>
      <c r="AG1196" s="27"/>
      <c r="AH1196" s="27"/>
    </row>
    <row r="1197" spans="6:34" x14ac:dyDescent="0.25">
      <c r="F1197" s="4"/>
      <c r="G1197" s="30"/>
      <c r="H1197" s="30"/>
      <c r="I1197" s="30"/>
      <c r="J1197" s="27"/>
      <c r="K1197" s="24"/>
      <c r="L1197" s="30"/>
      <c r="M1197" s="24"/>
      <c r="N1197" s="30"/>
      <c r="O1197" s="27"/>
      <c r="P1197" s="27"/>
      <c r="Q1197" s="4"/>
      <c r="R1197" s="4"/>
      <c r="S1197" s="30"/>
      <c r="T1197" s="30"/>
      <c r="U1197" s="4"/>
      <c r="V1197" s="24"/>
      <c r="W1197" s="27"/>
      <c r="X1197" s="27"/>
      <c r="Y1197" s="27"/>
      <c r="Z1197" s="4"/>
      <c r="AA1197" s="4"/>
      <c r="AB1197" s="30"/>
      <c r="AC1197" s="30"/>
      <c r="AD1197" s="4"/>
      <c r="AE1197" s="24"/>
      <c r="AF1197" s="27"/>
      <c r="AG1197" s="27"/>
      <c r="AH1197" s="27"/>
    </row>
    <row r="1198" spans="6:34" x14ac:dyDescent="0.25">
      <c r="F1198" s="4"/>
      <c r="G1198" s="30"/>
      <c r="H1198" s="30"/>
      <c r="I1198" s="30"/>
      <c r="J1198" s="27"/>
      <c r="K1198" s="24"/>
      <c r="L1198" s="30"/>
      <c r="M1198" s="24"/>
      <c r="N1198" s="30"/>
      <c r="O1198" s="27"/>
      <c r="P1198" s="27"/>
      <c r="Q1198" s="4"/>
      <c r="R1198" s="4"/>
      <c r="S1198" s="30"/>
      <c r="T1198" s="30"/>
      <c r="U1198" s="4"/>
      <c r="V1198" s="24"/>
      <c r="W1198" s="27"/>
      <c r="X1198" s="27"/>
      <c r="Y1198" s="27"/>
      <c r="Z1198" s="4"/>
      <c r="AA1198" s="4"/>
      <c r="AB1198" s="30"/>
      <c r="AC1198" s="30"/>
      <c r="AD1198" s="4"/>
      <c r="AE1198" s="24"/>
      <c r="AF1198" s="27"/>
      <c r="AG1198" s="27"/>
      <c r="AH1198" s="27"/>
    </row>
    <row r="1199" spans="6:34" x14ac:dyDescent="0.25">
      <c r="F1199" s="4"/>
      <c r="G1199" s="30"/>
      <c r="H1199" s="30"/>
      <c r="I1199" s="30"/>
      <c r="J1199" s="27"/>
      <c r="K1199" s="24"/>
      <c r="L1199" s="30"/>
      <c r="M1199" s="24"/>
      <c r="N1199" s="30"/>
      <c r="O1199" s="27"/>
      <c r="P1199" s="27"/>
      <c r="Q1199" s="4"/>
      <c r="R1199" s="4"/>
      <c r="S1199" s="30"/>
      <c r="T1199" s="30"/>
      <c r="U1199" s="4"/>
      <c r="V1199" s="24"/>
      <c r="W1199" s="27"/>
      <c r="X1199" s="27"/>
      <c r="Y1199" s="27"/>
      <c r="Z1199" s="4"/>
      <c r="AA1199" s="4"/>
      <c r="AB1199" s="30"/>
      <c r="AC1199" s="30"/>
      <c r="AD1199" s="4"/>
      <c r="AE1199" s="24"/>
      <c r="AF1199" s="27"/>
      <c r="AG1199" s="27"/>
      <c r="AH1199" s="27"/>
    </row>
    <row r="1200" spans="6:34" x14ac:dyDescent="0.25">
      <c r="F1200" s="4"/>
      <c r="G1200" s="30"/>
      <c r="H1200" s="30"/>
      <c r="I1200" s="30"/>
      <c r="J1200" s="27"/>
      <c r="K1200" s="24"/>
      <c r="L1200" s="30"/>
      <c r="M1200" s="24"/>
      <c r="N1200" s="30"/>
      <c r="O1200" s="27"/>
      <c r="P1200" s="27"/>
      <c r="Q1200" s="4"/>
      <c r="R1200" s="4"/>
      <c r="S1200" s="30"/>
      <c r="T1200" s="30"/>
      <c r="U1200" s="4"/>
      <c r="V1200" s="24"/>
      <c r="W1200" s="27"/>
      <c r="X1200" s="27"/>
      <c r="Y1200" s="27"/>
      <c r="Z1200" s="4"/>
      <c r="AA1200" s="4"/>
      <c r="AB1200" s="30"/>
      <c r="AC1200" s="30"/>
      <c r="AD1200" s="4"/>
      <c r="AE1200" s="24"/>
      <c r="AF1200" s="27"/>
      <c r="AG1200" s="27"/>
      <c r="AH1200" s="27"/>
    </row>
    <row r="1201" spans="6:34" x14ac:dyDescent="0.25">
      <c r="F1201" s="4"/>
      <c r="G1201" s="30"/>
      <c r="H1201" s="30"/>
      <c r="I1201" s="30"/>
      <c r="J1201" s="27"/>
      <c r="K1201" s="24"/>
      <c r="L1201" s="30"/>
      <c r="M1201" s="24"/>
      <c r="N1201" s="30"/>
      <c r="O1201" s="27"/>
      <c r="P1201" s="27"/>
      <c r="Q1201" s="4"/>
      <c r="R1201" s="4"/>
      <c r="S1201" s="30"/>
      <c r="T1201" s="30"/>
      <c r="U1201" s="4"/>
      <c r="V1201" s="24"/>
      <c r="W1201" s="27"/>
      <c r="X1201" s="27"/>
      <c r="Y1201" s="27"/>
      <c r="Z1201" s="4"/>
      <c r="AA1201" s="4"/>
      <c r="AB1201" s="30"/>
      <c r="AC1201" s="30"/>
      <c r="AD1201" s="4"/>
      <c r="AE1201" s="24"/>
      <c r="AF1201" s="27"/>
      <c r="AG1201" s="27"/>
      <c r="AH1201" s="27"/>
    </row>
    <row r="1202" spans="6:34" x14ac:dyDescent="0.25">
      <c r="F1202" s="4"/>
      <c r="G1202" s="30"/>
      <c r="H1202" s="30"/>
      <c r="I1202" s="30"/>
      <c r="J1202" s="27"/>
      <c r="K1202" s="24"/>
      <c r="L1202" s="30"/>
      <c r="M1202" s="24"/>
      <c r="N1202" s="30"/>
      <c r="O1202" s="27"/>
      <c r="P1202" s="27"/>
      <c r="Q1202" s="4"/>
      <c r="R1202" s="4"/>
      <c r="S1202" s="30"/>
      <c r="T1202" s="30"/>
      <c r="U1202" s="4"/>
      <c r="V1202" s="24"/>
      <c r="W1202" s="27"/>
      <c r="X1202" s="27"/>
      <c r="Y1202" s="27"/>
      <c r="Z1202" s="4"/>
      <c r="AA1202" s="4"/>
      <c r="AB1202" s="30"/>
      <c r="AC1202" s="30"/>
      <c r="AD1202" s="4"/>
      <c r="AE1202" s="24"/>
      <c r="AF1202" s="27"/>
      <c r="AG1202" s="27"/>
      <c r="AH1202" s="27"/>
    </row>
    <row r="1203" spans="6:34" x14ac:dyDescent="0.25">
      <c r="F1203" s="4"/>
      <c r="G1203" s="30"/>
      <c r="H1203" s="30"/>
      <c r="I1203" s="30"/>
      <c r="J1203" s="27"/>
      <c r="K1203" s="24"/>
      <c r="L1203" s="30"/>
      <c r="M1203" s="24"/>
      <c r="N1203" s="30"/>
      <c r="O1203" s="27"/>
      <c r="P1203" s="27"/>
      <c r="Q1203" s="4"/>
      <c r="R1203" s="4"/>
      <c r="S1203" s="30"/>
      <c r="T1203" s="30"/>
      <c r="U1203" s="4"/>
      <c r="V1203" s="24"/>
      <c r="W1203" s="27"/>
      <c r="X1203" s="27"/>
      <c r="Y1203" s="27"/>
      <c r="Z1203" s="4"/>
      <c r="AA1203" s="4"/>
      <c r="AB1203" s="30"/>
      <c r="AC1203" s="30"/>
      <c r="AD1203" s="4"/>
      <c r="AE1203" s="24"/>
      <c r="AF1203" s="27"/>
      <c r="AG1203" s="27"/>
      <c r="AH1203" s="27"/>
    </row>
    <row r="1204" spans="6:34" x14ac:dyDescent="0.25">
      <c r="F1204" s="4"/>
      <c r="G1204" s="30"/>
      <c r="H1204" s="30"/>
      <c r="I1204" s="30"/>
      <c r="J1204" s="27"/>
      <c r="K1204" s="24"/>
      <c r="L1204" s="30"/>
      <c r="M1204" s="24"/>
      <c r="N1204" s="30"/>
      <c r="O1204" s="27"/>
      <c r="P1204" s="27"/>
      <c r="Q1204" s="4"/>
      <c r="R1204" s="4"/>
      <c r="S1204" s="30"/>
      <c r="T1204" s="30"/>
      <c r="U1204" s="4"/>
      <c r="V1204" s="24"/>
      <c r="W1204" s="27"/>
      <c r="X1204" s="27"/>
      <c r="Y1204" s="27"/>
      <c r="Z1204" s="4"/>
      <c r="AA1204" s="4"/>
      <c r="AB1204" s="30"/>
      <c r="AC1204" s="30"/>
      <c r="AD1204" s="4"/>
      <c r="AE1204" s="24"/>
      <c r="AF1204" s="27"/>
      <c r="AG1204" s="27"/>
      <c r="AH1204" s="27"/>
    </row>
    <row r="1205" spans="6:34" x14ac:dyDescent="0.25">
      <c r="F1205" s="4"/>
      <c r="G1205" s="30"/>
      <c r="H1205" s="30"/>
      <c r="I1205" s="30"/>
      <c r="J1205" s="27"/>
      <c r="K1205" s="24"/>
      <c r="L1205" s="30"/>
      <c r="M1205" s="24"/>
      <c r="N1205" s="30"/>
      <c r="O1205" s="27"/>
      <c r="P1205" s="27"/>
      <c r="Q1205" s="4"/>
      <c r="R1205" s="4"/>
      <c r="S1205" s="30"/>
      <c r="T1205" s="30"/>
      <c r="U1205" s="4"/>
      <c r="V1205" s="24"/>
      <c r="W1205" s="27"/>
      <c r="X1205" s="27"/>
      <c r="Y1205" s="27"/>
      <c r="Z1205" s="4"/>
      <c r="AA1205" s="4"/>
      <c r="AB1205" s="30"/>
      <c r="AC1205" s="30"/>
      <c r="AD1205" s="4"/>
      <c r="AE1205" s="24"/>
      <c r="AF1205" s="27"/>
      <c r="AG1205" s="27"/>
      <c r="AH1205" s="27"/>
    </row>
    <row r="1206" spans="6:34" x14ac:dyDescent="0.25">
      <c r="F1206" s="4"/>
      <c r="G1206" s="30"/>
      <c r="H1206" s="30"/>
      <c r="I1206" s="30"/>
      <c r="J1206" s="27"/>
      <c r="K1206" s="24"/>
      <c r="L1206" s="30"/>
      <c r="M1206" s="24"/>
      <c r="N1206" s="30"/>
      <c r="O1206" s="27"/>
      <c r="P1206" s="27"/>
      <c r="Q1206" s="4"/>
      <c r="R1206" s="4"/>
      <c r="S1206" s="30"/>
      <c r="T1206" s="30"/>
      <c r="U1206" s="4"/>
      <c r="V1206" s="24"/>
      <c r="W1206" s="27"/>
      <c r="X1206" s="27"/>
      <c r="Y1206" s="27"/>
      <c r="Z1206" s="4"/>
      <c r="AA1206" s="4"/>
      <c r="AB1206" s="30"/>
      <c r="AC1206" s="30"/>
      <c r="AD1206" s="4"/>
      <c r="AE1206" s="24"/>
      <c r="AF1206" s="27"/>
      <c r="AG1206" s="27"/>
      <c r="AH1206" s="27"/>
    </row>
    <row r="1207" spans="6:34" x14ac:dyDescent="0.25">
      <c r="F1207" s="4"/>
      <c r="G1207" s="30"/>
      <c r="H1207" s="30"/>
      <c r="I1207" s="30"/>
      <c r="J1207" s="27"/>
      <c r="K1207" s="24"/>
      <c r="L1207" s="30"/>
      <c r="M1207" s="24"/>
      <c r="N1207" s="30"/>
      <c r="O1207" s="27"/>
      <c r="P1207" s="27"/>
      <c r="Q1207" s="4"/>
      <c r="R1207" s="4"/>
      <c r="S1207" s="30"/>
      <c r="T1207" s="30"/>
      <c r="U1207" s="4"/>
      <c r="V1207" s="24"/>
      <c r="W1207" s="27"/>
      <c r="X1207" s="27"/>
      <c r="Y1207" s="27"/>
      <c r="Z1207" s="4"/>
      <c r="AA1207" s="4"/>
      <c r="AB1207" s="30"/>
      <c r="AC1207" s="30"/>
      <c r="AD1207" s="4"/>
      <c r="AE1207" s="24"/>
      <c r="AF1207" s="27"/>
      <c r="AG1207" s="27"/>
      <c r="AH1207" s="27"/>
    </row>
    <row r="1208" spans="6:34" x14ac:dyDescent="0.25">
      <c r="F1208" s="4"/>
      <c r="G1208" s="30"/>
      <c r="H1208" s="30"/>
      <c r="I1208" s="30"/>
      <c r="J1208" s="27"/>
      <c r="K1208" s="24"/>
      <c r="L1208" s="30"/>
      <c r="M1208" s="24"/>
      <c r="N1208" s="30"/>
      <c r="O1208" s="27"/>
      <c r="P1208" s="27"/>
      <c r="Q1208" s="4"/>
      <c r="R1208" s="4"/>
      <c r="S1208" s="30"/>
      <c r="T1208" s="30"/>
      <c r="U1208" s="4"/>
      <c r="V1208" s="24"/>
      <c r="W1208" s="27"/>
      <c r="X1208" s="27"/>
      <c r="Y1208" s="27"/>
      <c r="Z1208" s="4"/>
      <c r="AA1208" s="4"/>
      <c r="AB1208" s="30"/>
      <c r="AC1208" s="30"/>
      <c r="AD1208" s="4"/>
      <c r="AE1208" s="24"/>
      <c r="AF1208" s="27"/>
      <c r="AG1208" s="27"/>
      <c r="AH1208" s="27"/>
    </row>
    <row r="1209" spans="6:34" x14ac:dyDescent="0.25">
      <c r="F1209" s="4"/>
      <c r="G1209" s="30"/>
      <c r="H1209" s="30"/>
      <c r="I1209" s="30"/>
      <c r="J1209" s="27"/>
      <c r="K1209" s="24"/>
      <c r="L1209" s="30"/>
      <c r="M1209" s="24"/>
      <c r="N1209" s="30"/>
      <c r="O1209" s="27"/>
      <c r="P1209" s="27"/>
      <c r="Q1209" s="4"/>
      <c r="R1209" s="4"/>
      <c r="S1209" s="30"/>
      <c r="T1209" s="30"/>
      <c r="U1209" s="4"/>
      <c r="V1209" s="24"/>
      <c r="W1209" s="27"/>
      <c r="X1209" s="27"/>
      <c r="Y1209" s="27"/>
      <c r="Z1209" s="4"/>
      <c r="AA1209" s="4"/>
      <c r="AB1209" s="30"/>
      <c r="AC1209" s="30"/>
      <c r="AD1209" s="4"/>
      <c r="AE1209" s="24"/>
      <c r="AF1209" s="27"/>
      <c r="AG1209" s="27"/>
      <c r="AH1209" s="27"/>
    </row>
    <row r="1210" spans="6:34" x14ac:dyDescent="0.25">
      <c r="F1210" s="4"/>
      <c r="G1210" s="30"/>
      <c r="H1210" s="30"/>
      <c r="I1210" s="30"/>
      <c r="J1210" s="27"/>
      <c r="K1210" s="24"/>
      <c r="L1210" s="30"/>
      <c r="M1210" s="24"/>
      <c r="N1210" s="30"/>
      <c r="O1210" s="27"/>
      <c r="P1210" s="27"/>
      <c r="Q1210" s="4"/>
      <c r="R1210" s="4"/>
      <c r="S1210" s="30"/>
      <c r="T1210" s="30"/>
      <c r="U1210" s="4"/>
      <c r="V1210" s="24"/>
      <c r="W1210" s="27"/>
      <c r="X1210" s="27"/>
      <c r="Y1210" s="27"/>
      <c r="Z1210" s="4"/>
      <c r="AA1210" s="4"/>
      <c r="AB1210" s="30"/>
      <c r="AC1210" s="30"/>
      <c r="AD1210" s="4"/>
      <c r="AE1210" s="24"/>
      <c r="AF1210" s="27"/>
      <c r="AG1210" s="27"/>
      <c r="AH1210" s="27"/>
    </row>
    <row r="1211" spans="6:34" x14ac:dyDescent="0.25">
      <c r="F1211" s="4"/>
      <c r="G1211" s="30"/>
      <c r="H1211" s="30"/>
      <c r="I1211" s="30"/>
      <c r="J1211" s="27"/>
      <c r="K1211" s="24"/>
      <c r="L1211" s="30"/>
      <c r="M1211" s="24"/>
      <c r="N1211" s="30"/>
      <c r="O1211" s="27"/>
      <c r="P1211" s="27"/>
      <c r="Q1211" s="4"/>
      <c r="R1211" s="4"/>
      <c r="S1211" s="30"/>
      <c r="T1211" s="30"/>
      <c r="U1211" s="4"/>
      <c r="V1211" s="24"/>
      <c r="W1211" s="27"/>
      <c r="X1211" s="27"/>
      <c r="Y1211" s="27"/>
      <c r="Z1211" s="4"/>
      <c r="AA1211" s="4"/>
      <c r="AB1211" s="30"/>
      <c r="AC1211" s="30"/>
      <c r="AD1211" s="4"/>
      <c r="AE1211" s="24"/>
      <c r="AF1211" s="27"/>
      <c r="AG1211" s="27"/>
      <c r="AH1211" s="27"/>
    </row>
  </sheetData>
  <mergeCells count="25">
    <mergeCell ref="F3:P3"/>
    <mergeCell ref="Q3:Y3"/>
    <mergeCell ref="Z3:AH3"/>
    <mergeCell ref="AI3:AL3"/>
    <mergeCell ref="F2:AL2"/>
    <mergeCell ref="AX3:BF3"/>
    <mergeCell ref="BG3:BO3"/>
    <mergeCell ref="BP3:BS3"/>
    <mergeCell ref="BT2:CZ2"/>
    <mergeCell ref="BT3:CD3"/>
    <mergeCell ref="CE3:CM3"/>
    <mergeCell ref="CN3:CV3"/>
    <mergeCell ref="CW3:CZ3"/>
    <mergeCell ref="AM2:BS2"/>
    <mergeCell ref="AM3:AW3"/>
    <mergeCell ref="DA2:EG2"/>
    <mergeCell ref="DA3:DK3"/>
    <mergeCell ref="DL3:DT3"/>
    <mergeCell ref="DU3:EC3"/>
    <mergeCell ref="ED3:EG3"/>
    <mergeCell ref="EH2:FN2"/>
    <mergeCell ref="EH3:ER3"/>
    <mergeCell ref="ES3:FA3"/>
    <mergeCell ref="FB3:FJ3"/>
    <mergeCell ref="FK3:FN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B2" sqref="B2"/>
    </sheetView>
  </sheetViews>
  <sheetFormatPr defaultRowHeight="15" x14ac:dyDescent="0.25"/>
  <cols>
    <col min="1" max="1" width="3.85546875" style="38" customWidth="1"/>
    <col min="2" max="2" width="5.42578125" style="38" bestFit="1" customWidth="1"/>
    <col min="3" max="3" width="15" style="38" bestFit="1" customWidth="1"/>
    <col min="4" max="4" width="14.5703125" style="38" bestFit="1" customWidth="1"/>
    <col min="5" max="5" width="9.7109375" style="38" bestFit="1" customWidth="1"/>
    <col min="6" max="6" width="6.28515625" style="38" bestFit="1" customWidth="1"/>
    <col min="7" max="7" width="5.140625" style="38" bestFit="1" customWidth="1"/>
    <col min="8" max="8" width="5.42578125" style="38" bestFit="1" customWidth="1"/>
    <col min="9" max="9" width="12.7109375" style="38" bestFit="1" customWidth="1"/>
    <col min="10" max="10" width="14.5703125" style="38" bestFit="1" customWidth="1"/>
    <col min="11" max="11" width="9.7109375" style="38" customWidth="1"/>
    <col min="12" max="12" width="12.7109375" style="38" bestFit="1" customWidth="1"/>
    <col min="13" max="13" width="5.140625" style="38" bestFit="1" customWidth="1"/>
    <col min="14" max="14" width="5.42578125" style="38" bestFit="1" customWidth="1"/>
    <col min="15" max="15" width="12.7109375" style="38" bestFit="1" customWidth="1"/>
    <col min="16" max="16" width="14.5703125" style="38" bestFit="1" customWidth="1"/>
    <col min="17" max="17" width="9.7109375" style="38" customWidth="1"/>
    <col min="18" max="18" width="12.7109375" style="38" bestFit="1" customWidth="1"/>
    <col min="19" max="19" width="5.140625" style="38" bestFit="1" customWidth="1"/>
    <col min="20" max="20" width="9.7109375" style="38" bestFit="1" customWidth="1"/>
    <col min="21" max="21" width="8.5703125" style="38" bestFit="1" customWidth="1"/>
    <col min="22" max="22" width="11" style="38" bestFit="1" customWidth="1"/>
    <col min="23" max="23" width="7" style="38" bestFit="1" customWidth="1"/>
    <col min="24" max="24" width="11.42578125" style="38" bestFit="1" customWidth="1"/>
    <col min="25" max="25" width="8.28515625" style="38" bestFit="1" customWidth="1"/>
    <col min="26" max="26" width="8.85546875" style="38" bestFit="1" customWidth="1"/>
    <col min="27" max="27" width="10" style="38" bestFit="1" customWidth="1"/>
    <col min="28" max="28" width="9.5703125" style="38" bestFit="1" customWidth="1"/>
    <col min="29" max="29" width="14" style="38" bestFit="1" customWidth="1"/>
    <col min="30" max="30" width="6.140625" style="38" bestFit="1" customWidth="1"/>
    <col min="31" max="31" width="12.28515625" style="38" bestFit="1" customWidth="1"/>
    <col min="32" max="32" width="12" style="38" bestFit="1" customWidth="1"/>
    <col min="33" max="33" width="5.42578125" style="38" bestFit="1" customWidth="1"/>
    <col min="34" max="34" width="15" style="38" bestFit="1" customWidth="1"/>
    <col min="35" max="35" width="14.5703125" style="38" bestFit="1" customWidth="1"/>
    <col min="36" max="36" width="9.7109375" style="38" bestFit="1" customWidth="1"/>
    <col min="37" max="37" width="6.28515625" style="38" bestFit="1" customWidth="1"/>
    <col min="38" max="38" width="5.140625" style="38" bestFit="1" customWidth="1"/>
    <col min="39" max="39" width="5.42578125" style="38" bestFit="1" customWidth="1"/>
    <col min="40" max="40" width="12.7109375" style="38" bestFit="1" customWidth="1"/>
    <col min="41" max="41" width="14.5703125" style="38" bestFit="1" customWidth="1"/>
    <col min="42" max="42" width="9.7109375" style="38" bestFit="1" customWidth="1"/>
    <col min="43" max="43" width="12.7109375" style="38" bestFit="1" customWidth="1"/>
    <col min="44" max="44" width="5.140625" style="38" bestFit="1" customWidth="1"/>
    <col min="45" max="45" width="5.42578125" style="38" bestFit="1" customWidth="1"/>
    <col min="46" max="46" width="12.7109375" style="38" bestFit="1" customWidth="1"/>
    <col min="47" max="47" width="14.5703125" style="38" bestFit="1" customWidth="1"/>
    <col min="48" max="48" width="9.7109375" style="38" bestFit="1" customWidth="1"/>
    <col min="49" max="49" width="12.7109375" style="38" bestFit="1" customWidth="1"/>
    <col min="50" max="50" width="5.140625" style="38" bestFit="1" customWidth="1"/>
    <col min="51" max="51" width="9.7109375" style="38" bestFit="1" customWidth="1"/>
    <col min="52" max="52" width="8.5703125" style="38" bestFit="1" customWidth="1"/>
    <col min="53" max="53" width="11" style="38" bestFit="1" customWidth="1"/>
    <col min="54" max="54" width="7" style="38" bestFit="1" customWidth="1"/>
    <col min="55" max="55" width="11.42578125" style="38" bestFit="1" customWidth="1"/>
    <col min="56" max="56" width="8.28515625" style="38" bestFit="1" customWidth="1"/>
    <col min="57" max="57" width="8.85546875" style="38" bestFit="1" customWidth="1"/>
    <col min="58" max="58" width="10" style="38" bestFit="1" customWidth="1"/>
    <col min="59" max="59" width="9.5703125" style="38" bestFit="1" customWidth="1"/>
    <col min="60" max="60" width="14" style="38" bestFit="1" customWidth="1"/>
    <col min="61" max="61" width="6.140625" style="38" bestFit="1" customWidth="1"/>
    <col min="62" max="62" width="12.28515625" style="38" bestFit="1" customWidth="1"/>
    <col min="63" max="63" width="12" style="38" bestFit="1" customWidth="1"/>
    <col min="64" max="64" width="9.7109375" style="38" bestFit="1" customWidth="1"/>
    <col min="65" max="65" width="7.7109375" style="38" bestFit="1" customWidth="1"/>
    <col min="66" max="66" width="11" style="38" bestFit="1" customWidth="1"/>
    <col min="67" max="67" width="7" style="38" bestFit="1" customWidth="1"/>
    <col min="68" max="68" width="11.42578125" style="38" bestFit="1" customWidth="1"/>
    <col min="69" max="69" width="8.28515625" style="38" bestFit="1" customWidth="1"/>
    <col min="70" max="70" width="8.85546875" style="38" bestFit="1" customWidth="1"/>
    <col min="71" max="71" width="10" style="38" bestFit="1" customWidth="1"/>
    <col min="72" max="72" width="8.5703125" style="38" bestFit="1" customWidth="1"/>
    <col min="73" max="73" width="14" style="38" bestFit="1" customWidth="1"/>
    <col min="74" max="74" width="6.5703125" style="38" bestFit="1" customWidth="1"/>
    <col min="75" max="75" width="15.42578125" style="38" bestFit="1" customWidth="1"/>
    <col min="76" max="76" width="12" style="38" bestFit="1" customWidth="1"/>
    <col min="77" max="77" width="5.42578125" style="38" bestFit="1" customWidth="1"/>
    <col min="78" max="78" width="9.7109375" style="38" bestFit="1" customWidth="1"/>
    <col min="79" max="79" width="8.7109375" style="38" bestFit="1" customWidth="1"/>
    <col min="80" max="80" width="5.42578125" style="38" bestFit="1" customWidth="1"/>
    <col min="81" max="81" width="9.7109375" style="38" bestFit="1" customWidth="1"/>
    <col min="82" max="82" width="8.7109375" style="38" bestFit="1" customWidth="1"/>
    <col min="83" max="83" width="5.42578125" style="38" bestFit="1" customWidth="1"/>
    <col min="84" max="84" width="9.7109375" style="38" bestFit="1" customWidth="1"/>
    <col min="85" max="85" width="8.7109375" style="38" bestFit="1" customWidth="1"/>
    <col min="86" max="86" width="9.7109375" style="38" bestFit="1" customWidth="1"/>
    <col min="87" max="87" width="6.28515625" style="38" bestFit="1" customWidth="1"/>
    <col min="88" max="88" width="11" style="38" bestFit="1" customWidth="1"/>
    <col min="89" max="89" width="7" style="38" bestFit="1" customWidth="1"/>
    <col min="90" max="90" width="11.42578125" style="38" bestFit="1" customWidth="1"/>
    <col min="91" max="91" width="8.28515625" style="38" bestFit="1" customWidth="1"/>
    <col min="92" max="92" width="8.85546875" style="38" bestFit="1" customWidth="1"/>
    <col min="93" max="93" width="10" style="38" bestFit="1" customWidth="1"/>
    <col min="94" max="94" width="8.5703125" style="38" bestFit="1" customWidth="1"/>
    <col min="95" max="95" width="14" style="38" bestFit="1" customWidth="1"/>
    <col min="96" max="96" width="6.140625" style="38" bestFit="1" customWidth="1"/>
    <col min="97" max="97" width="10.42578125" style="38" bestFit="1" customWidth="1"/>
    <col min="98" max="98" width="12" style="38" bestFit="1" customWidth="1"/>
    <col min="99" max="99" width="5.42578125" style="38" bestFit="1" customWidth="1"/>
    <col min="100" max="100" width="9.7109375" style="38" bestFit="1" customWidth="1"/>
    <col min="101" max="101" width="8.7109375" style="38" bestFit="1" customWidth="1"/>
    <col min="102" max="102" width="5.42578125" style="38" bestFit="1" customWidth="1"/>
    <col min="103" max="103" width="9.7109375" style="38" bestFit="1" customWidth="1"/>
    <col min="104" max="104" width="8.7109375" style="38" bestFit="1" customWidth="1"/>
    <col min="105" max="105" width="5.42578125" style="38" bestFit="1" customWidth="1"/>
    <col min="106" max="106" width="9.7109375" style="38" bestFit="1" customWidth="1"/>
    <col min="107" max="107" width="8.7109375" style="38" bestFit="1" customWidth="1"/>
    <col min="108" max="108" width="9.7109375" style="38" bestFit="1" customWidth="1"/>
    <col min="109" max="109" width="6.28515625" style="38" bestFit="1" customWidth="1"/>
    <col min="110" max="110" width="11" style="38" bestFit="1" customWidth="1"/>
    <col min="111" max="111" width="7" style="38" bestFit="1" customWidth="1"/>
    <col min="112" max="112" width="11.42578125" style="38" bestFit="1" customWidth="1"/>
    <col min="113" max="113" width="8.28515625" style="38" bestFit="1" customWidth="1"/>
    <col min="114" max="114" width="8.85546875" style="38" bestFit="1" customWidth="1"/>
    <col min="115" max="115" width="10" style="38" bestFit="1" customWidth="1"/>
    <col min="116" max="116" width="8.5703125" style="38" bestFit="1" customWidth="1"/>
    <col min="117" max="117" width="14" style="38" bestFit="1" customWidth="1"/>
    <col min="118" max="118" width="6.140625" style="38" bestFit="1" customWidth="1"/>
    <col min="119" max="119" width="10.42578125" style="38" bestFit="1" customWidth="1"/>
    <col min="120" max="120" width="12" style="38" bestFit="1" customWidth="1"/>
    <col min="121" max="16384" width="9.140625" style="38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Matrix</vt:lpstr>
      <vt:lpstr>Graphs</vt:lpstr>
      <vt:lpstr>Comp 28 days</vt:lpstr>
      <vt:lpstr>Comp 1 day</vt:lpstr>
      <vt:lpstr>Flex 28 days</vt:lpstr>
      <vt:lpstr>Flex 1 day</vt:lpstr>
    </vt:vector>
  </TitlesOfParts>
  <Company>University of Bath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Barrie Dams</dc:creator>
  <cp:lastModifiedBy>the dams family</cp:lastModifiedBy>
  <dcterms:created xsi:type="dcterms:W3CDTF">2017-07-17T14:33:59Z</dcterms:created>
  <dcterms:modified xsi:type="dcterms:W3CDTF">2018-01-15T21:48:30Z</dcterms:modified>
</cp:coreProperties>
</file>