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Arch&amp;CivilEng\ResearchProjects\AHeath\RC-AR1092\Anna\Paper36thCCS-Journal\Database files\"/>
    </mc:Choice>
  </mc:AlternateContent>
  <bookViews>
    <workbookView xWindow="0" yWindow="0" windowWidth="28800" windowHeight="12435"/>
  </bookViews>
  <sheets>
    <sheet name="Length recordings of specimen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" i="1" l="1"/>
  <c r="AC4" i="1"/>
  <c r="AC5" i="1"/>
  <c r="AC6" i="1"/>
  <c r="AC3" i="1"/>
  <c r="AB4" i="1"/>
  <c r="AB5" i="1"/>
  <c r="AB6" i="1"/>
  <c r="AB3" i="1"/>
  <c r="AA4" i="1"/>
  <c r="AA5" i="1"/>
  <c r="AA6" i="1"/>
  <c r="AA3" i="1"/>
  <c r="V4" i="1"/>
  <c r="V5" i="1"/>
  <c r="V6" i="1"/>
  <c r="V3" i="1"/>
  <c r="U4" i="1"/>
  <c r="U5" i="1"/>
  <c r="U6" i="1"/>
  <c r="U3" i="1"/>
  <c r="T4" i="1"/>
  <c r="T5" i="1"/>
  <c r="T6" i="1"/>
  <c r="T3" i="1"/>
  <c r="O4" i="1"/>
  <c r="O5" i="1"/>
  <c r="O6" i="1"/>
  <c r="O3" i="1"/>
  <c r="N4" i="1"/>
  <c r="N5" i="1"/>
  <c r="N6" i="1"/>
  <c r="N3" i="1"/>
  <c r="M4" i="1"/>
  <c r="M5" i="1"/>
  <c r="M6" i="1"/>
  <c r="M3" i="1"/>
  <c r="H4" i="1"/>
  <c r="H5" i="1"/>
  <c r="H6" i="1"/>
  <c r="H3" i="1"/>
  <c r="G4" i="1"/>
  <c r="G5" i="1"/>
  <c r="G6" i="1"/>
  <c r="G3" i="1"/>
  <c r="F4" i="1"/>
  <c r="F5" i="1"/>
  <c r="F6" i="1"/>
  <c r="F3" i="1"/>
  <c r="AJ6" i="1" l="1"/>
  <c r="AI6" i="1"/>
  <c r="AH6" i="1"/>
  <c r="AJ5" i="1"/>
  <c r="AI5" i="1"/>
  <c r="AH5" i="1"/>
  <c r="AJ4" i="1"/>
  <c r="AI4" i="1"/>
  <c r="AH4" i="1"/>
  <c r="AJ3" i="1"/>
  <c r="AI3" i="1"/>
  <c r="AC7" i="1"/>
  <c r="AB7" i="1"/>
  <c r="AA8" i="1"/>
  <c r="V8" i="1"/>
  <c r="U7" i="1"/>
  <c r="T7" i="1"/>
  <c r="O8" i="1"/>
  <c r="N8" i="1"/>
  <c r="M7" i="1"/>
  <c r="H7" i="1"/>
  <c r="G8" i="1"/>
  <c r="F8" i="1"/>
  <c r="AH8" i="1" l="1"/>
  <c r="AJ7" i="1"/>
  <c r="AI8" i="1"/>
  <c r="F7" i="1"/>
  <c r="N7" i="1"/>
  <c r="V7" i="1"/>
  <c r="AH7" i="1"/>
  <c r="H8" i="1"/>
  <c r="T8" i="1"/>
  <c r="AB8" i="1"/>
  <c r="AJ8" i="1"/>
  <c r="G7" i="1"/>
  <c r="O7" i="1"/>
  <c r="AA7" i="1"/>
  <c r="AI7" i="1"/>
  <c r="M8" i="1"/>
  <c r="U8" i="1"/>
  <c r="AC8" i="1"/>
</calcChain>
</file>

<file path=xl/sharedStrings.xml><?xml version="1.0" encoding="utf-8"?>
<sst xmlns="http://schemas.openxmlformats.org/spreadsheetml/2006/main" count="46" uniqueCount="18">
  <si>
    <t>r0</t>
  </si>
  <si>
    <t>r1</t>
  </si>
  <si>
    <t>r7</t>
  </si>
  <si>
    <t>r14</t>
  </si>
  <si>
    <t>h1-%increase after 1 day in NaOH compared to original length</t>
  </si>
  <si>
    <t>h7-%increase after7 dayS in NaOH compared to original length</t>
  </si>
  <si>
    <t>h14-%increase after14 dayS in NaOH compared to original length</t>
  </si>
  <si>
    <t>SPEC.A</t>
  </si>
  <si>
    <t>SPEC.B</t>
  </si>
  <si>
    <t>SPEC.C</t>
  </si>
  <si>
    <t>SPEC.D</t>
  </si>
  <si>
    <t>Mean</t>
  </si>
  <si>
    <t>Standard Deviation</t>
  </si>
  <si>
    <t>PC_100%NA</t>
  </si>
  <si>
    <t>PC_25%PC</t>
  </si>
  <si>
    <t>PC_50%PC</t>
  </si>
  <si>
    <t>PC_25%GPC</t>
  </si>
  <si>
    <t>PC_50%GPC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</si>
</sst>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8" formatCode="0.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Border="1" applyAlignment="1">
      <alignment vertical="top"/>
    </xf>
    <xf numFmtId="2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2" fontId="1" fillId="0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vertical="top" wrapText="1"/>
    </xf>
    <xf numFmtId="2" fontId="1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2" fontId="1" fillId="0" borderId="0" xfId="0" applyNumberFormat="1" applyFont="1" applyFill="1" applyBorder="1" applyAlignment="1">
      <alignment vertical="top"/>
    </xf>
    <xf numFmtId="168" fontId="1" fillId="0" borderId="0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workbookViewId="0">
      <selection activeCell="E27" sqref="E27"/>
    </sheetView>
  </sheetViews>
  <sheetFormatPr defaultRowHeight="15" x14ac:dyDescent="0.25"/>
  <cols>
    <col min="1" max="1" width="10.140625" style="1" customWidth="1"/>
    <col min="2" max="8" width="13.7109375" style="1" customWidth="1"/>
    <col min="9" max="9" width="13.85546875" style="1" bestFit="1" customWidth="1"/>
    <col min="10" max="15" width="13.85546875" style="1" customWidth="1"/>
    <col min="16" max="16" width="13.85546875" style="1" bestFit="1" customWidth="1"/>
    <col min="17" max="22" width="13.85546875" style="1" customWidth="1"/>
    <col min="23" max="23" width="13.85546875" style="1" bestFit="1" customWidth="1"/>
    <col min="24" max="29" width="13.85546875" style="1" customWidth="1"/>
    <col min="30" max="30" width="13.85546875" style="1" bestFit="1" customWidth="1"/>
    <col min="31" max="36" width="13.85546875" style="1" customWidth="1"/>
    <col min="37" max="16384" width="9.140625" style="1"/>
  </cols>
  <sheetData>
    <row r="1" spans="1:36" x14ac:dyDescent="0.25">
      <c r="B1" s="4" t="s">
        <v>13</v>
      </c>
      <c r="C1" s="4"/>
      <c r="D1" s="4"/>
      <c r="E1" s="4"/>
      <c r="F1" s="4"/>
      <c r="G1" s="4"/>
      <c r="H1" s="4"/>
      <c r="I1" s="5" t="s">
        <v>14</v>
      </c>
      <c r="J1" s="5"/>
      <c r="K1" s="5"/>
      <c r="L1" s="5"/>
      <c r="M1" s="5"/>
      <c r="N1" s="5"/>
      <c r="O1" s="5"/>
      <c r="P1" s="4" t="s">
        <v>15</v>
      </c>
      <c r="Q1" s="4"/>
      <c r="R1" s="4"/>
      <c r="S1" s="4"/>
      <c r="T1" s="4"/>
      <c r="U1" s="4"/>
      <c r="V1" s="4"/>
      <c r="W1" s="4" t="s">
        <v>16</v>
      </c>
      <c r="X1" s="4"/>
      <c r="Y1" s="4"/>
      <c r="Z1" s="4"/>
      <c r="AA1" s="4"/>
      <c r="AB1" s="4"/>
      <c r="AC1" s="4"/>
      <c r="AD1" s="4" t="s">
        <v>17</v>
      </c>
      <c r="AE1" s="4"/>
      <c r="AF1" s="4"/>
      <c r="AG1" s="4"/>
      <c r="AH1" s="4"/>
      <c r="AI1" s="4"/>
      <c r="AJ1" s="4"/>
    </row>
    <row r="2" spans="1:36" ht="105" x14ac:dyDescent="0.25"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7" t="s">
        <v>0</v>
      </c>
      <c r="J2" s="7" t="s">
        <v>1</v>
      </c>
      <c r="K2" s="7" t="s">
        <v>2</v>
      </c>
      <c r="L2" s="7" t="s">
        <v>3</v>
      </c>
      <c r="M2" s="7" t="s">
        <v>4</v>
      </c>
      <c r="N2" s="7" t="s">
        <v>5</v>
      </c>
      <c r="O2" s="7" t="s">
        <v>6</v>
      </c>
      <c r="P2" s="6" t="s">
        <v>0</v>
      </c>
      <c r="Q2" s="6" t="s">
        <v>1</v>
      </c>
      <c r="R2" s="6" t="s">
        <v>2</v>
      </c>
      <c r="S2" s="6" t="s">
        <v>3</v>
      </c>
      <c r="T2" s="6" t="s">
        <v>4</v>
      </c>
      <c r="U2" s="6" t="s">
        <v>5</v>
      </c>
      <c r="V2" s="6" t="s">
        <v>6</v>
      </c>
      <c r="W2" s="6" t="s">
        <v>0</v>
      </c>
      <c r="X2" s="6" t="s">
        <v>1</v>
      </c>
      <c r="Y2" s="6" t="s">
        <v>2</v>
      </c>
      <c r="Z2" s="6" t="s">
        <v>3</v>
      </c>
      <c r="AA2" s="6" t="s">
        <v>4</v>
      </c>
      <c r="AB2" s="6" t="s">
        <v>5</v>
      </c>
      <c r="AC2" s="6" t="s">
        <v>6</v>
      </c>
      <c r="AD2" s="6" t="s">
        <v>0</v>
      </c>
      <c r="AE2" s="6" t="s">
        <v>1</v>
      </c>
      <c r="AF2" s="6" t="s">
        <v>2</v>
      </c>
      <c r="AG2" s="6" t="s">
        <v>3</v>
      </c>
      <c r="AH2" s="6" t="s">
        <v>4</v>
      </c>
      <c r="AI2" s="6" t="s">
        <v>5</v>
      </c>
      <c r="AJ2" s="6" t="s">
        <v>6</v>
      </c>
    </row>
    <row r="3" spans="1:36" x14ac:dyDescent="0.25">
      <c r="A3" s="1" t="s">
        <v>7</v>
      </c>
      <c r="B3" s="1">
        <v>1.78</v>
      </c>
      <c r="C3" s="1">
        <v>1.75</v>
      </c>
      <c r="D3" s="1">
        <v>1.7</v>
      </c>
      <c r="E3" s="1">
        <v>1.67</v>
      </c>
      <c r="F3" s="1">
        <f>(C3-B3)/250</f>
        <v>-1.2000000000000011E-4</v>
      </c>
      <c r="G3" s="1">
        <f>(D3-B3)/250</f>
        <v>-3.200000000000003E-4</v>
      </c>
      <c r="H3" s="1">
        <f>(E3-B3)/250</f>
        <v>-4.400000000000004E-4</v>
      </c>
      <c r="I3" s="7">
        <v>-4.6900000000000004</v>
      </c>
      <c r="J3" s="7">
        <v>-4.66</v>
      </c>
      <c r="K3" s="7">
        <v>-4.5599999999999996</v>
      </c>
      <c r="L3" s="7">
        <v>-4.5</v>
      </c>
      <c r="M3" s="1">
        <f>(J3-I3)/250</f>
        <v>1.2000000000000099E-4</v>
      </c>
      <c r="N3" s="1">
        <f>(K3-I3)/250</f>
        <v>5.200000000000031E-4</v>
      </c>
      <c r="O3" s="1">
        <f>(L3-I3)/250</f>
        <v>7.6000000000000156E-4</v>
      </c>
      <c r="P3" s="1">
        <v>-0.79</v>
      </c>
      <c r="Q3" s="1">
        <v>-0.74</v>
      </c>
      <c r="R3" s="1">
        <v>-0.66</v>
      </c>
      <c r="S3" s="1">
        <v>-0.57999999999999996</v>
      </c>
      <c r="T3" s="1">
        <f>(Q3-P3)/250</f>
        <v>2.0000000000000017E-4</v>
      </c>
      <c r="U3" s="1">
        <f>(R3-P3)/250</f>
        <v>5.2000000000000006E-4</v>
      </c>
      <c r="V3" s="1">
        <f>(S3-P3)/250</f>
        <v>8.4000000000000025E-4</v>
      </c>
      <c r="W3" s="1">
        <v>-1.52</v>
      </c>
      <c r="X3" s="1">
        <v>-1.51</v>
      </c>
      <c r="Y3" s="1">
        <v>-1.43</v>
      </c>
      <c r="Z3" s="1">
        <v>-1.44</v>
      </c>
      <c r="AA3" s="1">
        <f>(X3-W3)/250</f>
        <v>4.0000000000000037E-5</v>
      </c>
      <c r="AB3" s="1">
        <f>(Y3-W3)/250</f>
        <v>3.6000000000000029E-4</v>
      </c>
      <c r="AC3" s="1">
        <f>(Z3-W3)/250</f>
        <v>3.200000000000003E-4</v>
      </c>
      <c r="AD3" s="1">
        <v>1.0900000000000001</v>
      </c>
      <c r="AE3" s="1">
        <v>1.1299999999999999</v>
      </c>
      <c r="AF3" s="1">
        <v>1.25</v>
      </c>
      <c r="AG3" s="1">
        <v>1.27</v>
      </c>
      <c r="AH3" s="1">
        <f>(AE3-AD3)/250</f>
        <v>1.5999999999999925E-4</v>
      </c>
      <c r="AI3" s="1">
        <f>(AF3-AD3)/250*100</f>
        <v>6.3999999999999974E-2</v>
      </c>
      <c r="AJ3" s="1">
        <f>(AG3-AD3)/250*100</f>
        <v>7.1999999999999967E-2</v>
      </c>
    </row>
    <row r="4" spans="1:36" x14ac:dyDescent="0.25">
      <c r="A4" s="1" t="s">
        <v>8</v>
      </c>
      <c r="B4" s="1">
        <v>1.95</v>
      </c>
      <c r="C4" s="1">
        <v>1.94</v>
      </c>
      <c r="D4" s="1">
        <v>1.9</v>
      </c>
      <c r="E4" s="1">
        <v>1.89</v>
      </c>
      <c r="F4" s="1">
        <f t="shared" ref="F4:F6" si="0">(C4-B4)/250</f>
        <v>-4.0000000000000037E-5</v>
      </c>
      <c r="G4" s="1">
        <f t="shared" ref="G4:G6" si="1">(D4-B4)/250</f>
        <v>-2.0000000000000017E-4</v>
      </c>
      <c r="H4" s="1">
        <f t="shared" ref="H4:H6" si="2">(E4-B4)/250</f>
        <v>-2.4000000000000022E-4</v>
      </c>
      <c r="I4" s="7">
        <v>-0.21</v>
      </c>
      <c r="J4" s="7">
        <v>0.6</v>
      </c>
      <c r="K4" s="7">
        <v>-0.12</v>
      </c>
      <c r="L4" s="7">
        <v>-0.06</v>
      </c>
      <c r="M4" s="1">
        <f t="shared" ref="M4:M6" si="3">(J4-I4)/250</f>
        <v>3.2399999999999998E-3</v>
      </c>
      <c r="N4" s="1">
        <f t="shared" ref="N4:N6" si="4">(K4-I4)/250</f>
        <v>3.5999999999999997E-4</v>
      </c>
      <c r="O4" s="1">
        <f t="shared" ref="O4:O6" si="5">(L4-I4)/250</f>
        <v>5.9999999999999995E-4</v>
      </c>
      <c r="P4" s="1">
        <v>-3.3</v>
      </c>
      <c r="Q4" s="1">
        <v>-3.23</v>
      </c>
      <c r="R4" s="1">
        <v>-3.12</v>
      </c>
      <c r="S4" s="1">
        <v>-3.36</v>
      </c>
      <c r="T4" s="1">
        <f t="shared" ref="T4:T6" si="6">(Q4-P4)/250</f>
        <v>2.7999999999999938E-4</v>
      </c>
      <c r="U4" s="1">
        <f t="shared" ref="U4:U6" si="7">(R4-P4)/250</f>
        <v>7.1999999999999885E-4</v>
      </c>
      <c r="V4" s="1">
        <f t="shared" ref="V4:V6" si="8">(S4-P4)/250</f>
        <v>-2.4000000000000022E-4</v>
      </c>
      <c r="W4" s="1">
        <v>-0.01</v>
      </c>
      <c r="X4" s="1">
        <v>0.03</v>
      </c>
      <c r="Y4" s="1">
        <v>0.08</v>
      </c>
      <c r="Z4" s="1">
        <v>0.12</v>
      </c>
      <c r="AA4" s="1">
        <f t="shared" ref="AA4:AA6" si="9">(X4-W4)/250</f>
        <v>1.6000000000000001E-4</v>
      </c>
      <c r="AB4" s="1">
        <f t="shared" ref="AB4:AB6" si="10">(Y4-W4)/250</f>
        <v>3.5999999999999997E-4</v>
      </c>
      <c r="AC4" s="1">
        <f t="shared" ref="AC4:AC6" si="11">(Z4-W4)/250</f>
        <v>5.2000000000000006E-4</v>
      </c>
      <c r="AD4" s="1">
        <v>0.65</v>
      </c>
      <c r="AE4" s="1">
        <v>0.65</v>
      </c>
      <c r="AF4" s="1">
        <v>0.75</v>
      </c>
      <c r="AG4" s="1">
        <v>0.79</v>
      </c>
      <c r="AH4" s="1">
        <f>(AE4-AD4)/250*100</f>
        <v>0</v>
      </c>
      <c r="AI4" s="1">
        <f>(AF4-AD4)/250*100</f>
        <v>3.9999999999999994E-2</v>
      </c>
      <c r="AJ4" s="1">
        <f>(AG4-AD4)/250*100</f>
        <v>5.6000000000000008E-2</v>
      </c>
    </row>
    <row r="5" spans="1:36" x14ac:dyDescent="0.25">
      <c r="A5" s="1" t="s">
        <v>9</v>
      </c>
      <c r="B5" s="1">
        <v>3.38</v>
      </c>
      <c r="C5" s="1">
        <v>2.21</v>
      </c>
      <c r="D5" s="1">
        <v>2.19</v>
      </c>
      <c r="E5" s="1">
        <v>2.1800000000000002</v>
      </c>
      <c r="F5" s="1">
        <f t="shared" si="0"/>
        <v>-4.6800000000000001E-3</v>
      </c>
      <c r="G5" s="1">
        <f t="shared" si="1"/>
        <v>-4.7599999999999995E-3</v>
      </c>
      <c r="H5" s="1">
        <f t="shared" si="2"/>
        <v>-4.7999999999999987E-3</v>
      </c>
      <c r="I5" s="7">
        <v>-1.28</v>
      </c>
      <c r="J5" s="7">
        <v>-1.26</v>
      </c>
      <c r="K5" s="7">
        <v>-1.17</v>
      </c>
      <c r="L5" s="7">
        <v>-1.1200000000000001</v>
      </c>
      <c r="M5" s="1">
        <f t="shared" si="3"/>
        <v>8.0000000000000074E-5</v>
      </c>
      <c r="N5" s="1">
        <f t="shared" si="4"/>
        <v>4.400000000000004E-4</v>
      </c>
      <c r="O5" s="1">
        <f t="shared" si="5"/>
        <v>6.3999999999999973E-4</v>
      </c>
      <c r="P5" s="1">
        <v>-2.72</v>
      </c>
      <c r="Q5" s="1">
        <v>-2.65</v>
      </c>
      <c r="R5" s="1">
        <v>-2.5299999999999998</v>
      </c>
      <c r="S5" s="1">
        <v>-2.8</v>
      </c>
      <c r="T5" s="1">
        <f t="shared" si="6"/>
        <v>2.8000000000000111E-4</v>
      </c>
      <c r="U5" s="1">
        <f t="shared" si="7"/>
        <v>7.6000000000000156E-4</v>
      </c>
      <c r="V5" s="1">
        <f t="shared" si="8"/>
        <v>-3.1999999999999851E-4</v>
      </c>
      <c r="W5" s="1">
        <v>-1.63</v>
      </c>
      <c r="X5" s="1">
        <v>-1.57</v>
      </c>
      <c r="Y5" s="1">
        <v>-1.52</v>
      </c>
      <c r="Z5" s="1">
        <v>-1.53</v>
      </c>
      <c r="AA5" s="1">
        <f t="shared" si="9"/>
        <v>2.3999999999999933E-4</v>
      </c>
      <c r="AB5" s="1">
        <f t="shared" si="10"/>
        <v>4.3999999999999953E-4</v>
      </c>
      <c r="AC5" s="1">
        <f t="shared" si="11"/>
        <v>3.9999999999999948E-4</v>
      </c>
      <c r="AD5" s="1">
        <v>0.54</v>
      </c>
      <c r="AE5" s="1">
        <v>0.54</v>
      </c>
      <c r="AF5" s="1">
        <v>0.67</v>
      </c>
      <c r="AG5" s="1">
        <v>0.7</v>
      </c>
      <c r="AH5" s="1">
        <f>(AE5-AD5)/250*100</f>
        <v>0</v>
      </c>
      <c r="AI5" s="1">
        <f>(AF5-AD5)/250*100</f>
        <v>5.2000000000000005E-2</v>
      </c>
      <c r="AJ5" s="1">
        <f>(AG5-AD5)/250*100</f>
        <v>6.3999999999999974E-2</v>
      </c>
    </row>
    <row r="6" spans="1:36" x14ac:dyDescent="0.25">
      <c r="A6" s="1" t="s">
        <v>10</v>
      </c>
      <c r="B6" s="1">
        <v>1.27</v>
      </c>
      <c r="C6" s="1">
        <v>1.27</v>
      </c>
      <c r="D6" s="1">
        <v>1.24</v>
      </c>
      <c r="E6" s="1">
        <v>1.23</v>
      </c>
      <c r="F6" s="1">
        <f t="shared" si="0"/>
        <v>0</v>
      </c>
      <c r="G6" s="1">
        <f t="shared" si="1"/>
        <v>-1.2000000000000011E-4</v>
      </c>
      <c r="H6" s="1">
        <f t="shared" si="2"/>
        <v>-1.6000000000000015E-4</v>
      </c>
      <c r="I6" s="7">
        <v>-0.91</v>
      </c>
      <c r="J6" s="7">
        <v>0.12</v>
      </c>
      <c r="K6" s="7">
        <v>-0.88</v>
      </c>
      <c r="L6" s="7">
        <v>-0.8</v>
      </c>
      <c r="M6" s="1">
        <f t="shared" si="3"/>
        <v>4.1200000000000004E-3</v>
      </c>
      <c r="N6" s="1">
        <f t="shared" si="4"/>
        <v>1.2000000000000011E-4</v>
      </c>
      <c r="O6" s="1">
        <f t="shared" si="5"/>
        <v>4.3999999999999996E-4</v>
      </c>
      <c r="P6" s="1">
        <v>-1.42</v>
      </c>
      <c r="Q6" s="1">
        <v>-1.33</v>
      </c>
      <c r="R6" s="1">
        <v>-1.22</v>
      </c>
      <c r="S6" s="1">
        <v>-1.1499999999999999</v>
      </c>
      <c r="T6" s="1">
        <f t="shared" si="6"/>
        <v>3.5999999999999943E-4</v>
      </c>
      <c r="U6" s="1">
        <f t="shared" si="7"/>
        <v>7.9999999999999982E-4</v>
      </c>
      <c r="V6" s="1">
        <f t="shared" si="8"/>
        <v>1.08E-3</v>
      </c>
      <c r="W6" s="1">
        <v>2.86</v>
      </c>
      <c r="X6" s="1">
        <v>1.3</v>
      </c>
      <c r="Y6" s="1">
        <v>1.38</v>
      </c>
      <c r="Z6" s="1">
        <v>1.44</v>
      </c>
      <c r="AA6" s="1">
        <f t="shared" si="9"/>
        <v>-6.239999999999999E-3</v>
      </c>
      <c r="AB6" s="1">
        <f t="shared" si="10"/>
        <v>-5.9199999999999999E-3</v>
      </c>
      <c r="AC6" s="1">
        <f t="shared" si="11"/>
        <v>-5.6799999999999993E-3</v>
      </c>
      <c r="AD6" s="1">
        <v>0.18</v>
      </c>
      <c r="AE6" s="1">
        <v>0.16</v>
      </c>
      <c r="AF6" s="1">
        <v>0.3</v>
      </c>
      <c r="AG6" s="1">
        <v>0.3</v>
      </c>
      <c r="AH6" s="1">
        <f>(AE6-AD6)/250*100</f>
        <v>-7.9999999999999967E-3</v>
      </c>
      <c r="AI6" s="1">
        <f>(AF6-AD6)/250*100</f>
        <v>4.7999999999999994E-2</v>
      </c>
      <c r="AJ6" s="1">
        <f>(AG6-AD6)/250*100</f>
        <v>4.7999999999999994E-2</v>
      </c>
    </row>
    <row r="7" spans="1:36" x14ac:dyDescent="0.25">
      <c r="A7" s="1" t="s">
        <v>11</v>
      </c>
      <c r="F7" s="1">
        <f>AVERAGE(F3:F6)</f>
        <v>-1.2100000000000001E-3</v>
      </c>
      <c r="G7" s="1">
        <f>AVERAGE(G3:G6)</f>
        <v>-1.3500000000000001E-3</v>
      </c>
      <c r="H7" s="1">
        <f>AVERAGE(H3:H6)</f>
        <v>-1.41E-3</v>
      </c>
      <c r="I7" s="2"/>
      <c r="J7" s="2"/>
      <c r="K7" s="2"/>
      <c r="L7" s="2"/>
      <c r="M7" s="1">
        <f>AVERAGE(M3:M6)</f>
        <v>1.8900000000000004E-3</v>
      </c>
      <c r="N7" s="1">
        <f>AVERAGE(N3:N6)</f>
        <v>3.6000000000000089E-4</v>
      </c>
      <c r="O7" s="1">
        <f>AVERAGE(O3:O6)</f>
        <v>6.1000000000000019E-4</v>
      </c>
      <c r="T7" s="1">
        <f>AVERAGE(T3:T6)</f>
        <v>2.8000000000000003E-4</v>
      </c>
      <c r="U7" s="3">
        <f>AVERAGE(U3:U6)</f>
        <v>7.000000000000001E-4</v>
      </c>
      <c r="V7" s="3">
        <f>AVERAGE(V3:V6)</f>
        <v>3.400000000000004E-4</v>
      </c>
      <c r="AA7" s="3">
        <f>AVERAGE(AA3:AA5)</f>
        <v>1.4666666666666645E-4</v>
      </c>
      <c r="AB7" s="3">
        <f>AVERAGE(AB3:AB5)</f>
        <v>3.8666666666666661E-4</v>
      </c>
      <c r="AC7" s="3">
        <f>AVERAGE(AC3:AC5)</f>
        <v>4.1333333333333326E-4</v>
      </c>
      <c r="AH7" s="1">
        <f>AVERAGE(AH3:AH6)</f>
        <v>-1.9599999999999995E-3</v>
      </c>
      <c r="AI7" s="1">
        <f>AVERAGE(AI3:AI6)</f>
        <v>5.099999999999999E-2</v>
      </c>
      <c r="AJ7" s="1">
        <f>AVERAGE(AJ3:AJ6)</f>
        <v>5.9999999999999984E-2</v>
      </c>
    </row>
    <row r="8" spans="1:36" ht="30" x14ac:dyDescent="0.25">
      <c r="A8" s="8" t="s">
        <v>12</v>
      </c>
      <c r="F8" s="9">
        <f>_xlfn.STDEV.P(F3:F6)</f>
        <v>2.0038712533493766E-3</v>
      </c>
      <c r="G8" s="9">
        <f>_xlfn.STDEV.P(G3:G6)</f>
        <v>1.9700507607673459E-3</v>
      </c>
      <c r="H8" s="9">
        <f>_xlfn.STDEV.P(H3:H6)</f>
        <v>1.9598724448289984E-3</v>
      </c>
      <c r="I8" s="2"/>
      <c r="J8" s="2"/>
      <c r="K8" s="2"/>
      <c r="L8" s="2"/>
      <c r="M8" s="10">
        <f>_xlfn.STDEV.P(M3:M6)</f>
        <v>1.8168929522676893E-3</v>
      </c>
      <c r="N8" s="10">
        <f>_xlfn.STDEV.P(N3:N6)</f>
        <v>1.496662954709585E-4</v>
      </c>
      <c r="O8" s="10">
        <f>_xlfn.STDEV.P(O3:O6)</f>
        <v>1.1445523142259647E-4</v>
      </c>
      <c r="T8" s="9">
        <f>_xlfn.STDEV.P(T3:T6)</f>
        <v>5.6568542494923534E-5</v>
      </c>
      <c r="U8" s="9">
        <f>_xlfn.STDEV.P(U3:U6)</f>
        <v>1.0770329614269017E-4</v>
      </c>
      <c r="V8" s="9">
        <f>_xlfn.STDEV.P(V3:V6)</f>
        <v>6.2641839053463263E-4</v>
      </c>
      <c r="AA8" s="9">
        <f>_xlfn.STDEV.P(AA3:AA6)</f>
        <v>2.7664236841091418E-3</v>
      </c>
      <c r="AB8" s="9">
        <f>_xlfn.STDEV.P(AB3:AB6)</f>
        <v>2.7310620644723544E-3</v>
      </c>
      <c r="AC8" s="9">
        <f>_xlfn.STDEV.P(AC3:AC6)</f>
        <v>2.6394507004299209E-3</v>
      </c>
      <c r="AH8" s="9">
        <f>_xlfn.STDEV.P(AH3:AH6)</f>
        <v>3.4878073341284188E-3</v>
      </c>
      <c r="AI8" s="9">
        <f>_xlfn.STDEV.P(AI3:AI6)</f>
        <v>8.6602540378444108E-3</v>
      </c>
      <c r="AJ8" s="9">
        <f>_xlfn.STDEV.P(AJ3:AJ6)</f>
        <v>8.9442719099991699E-3</v>
      </c>
    </row>
  </sheetData>
  <mergeCells count="5">
    <mergeCell ref="B1:H1"/>
    <mergeCell ref="I1:O1"/>
    <mergeCell ref="P1:V1"/>
    <mergeCell ref="W1:AC1"/>
    <mergeCell ref="AD1:AJ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Length recordings of specimens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Napoleana Chaliasou</dc:creator>
  <cp:lastModifiedBy>Napoleana Chaliasou</cp:lastModifiedBy>
  <cp:lastPrinted>2017-11-06T19:24:00Z</cp:lastPrinted>
  <dcterms:created xsi:type="dcterms:W3CDTF">2017-11-06T19:06:42Z</dcterms:created>
  <dcterms:modified xsi:type="dcterms:W3CDTF">2017-11-06T19:24:55Z</dcterms:modified>
</cp:coreProperties>
</file>