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C:\Users\celle\Dropbox (Cellesce)\PolyX salt\FILES FOR RESUBMISSION\Raw data for repository\"/>
    </mc:Choice>
  </mc:AlternateContent>
  <xr:revisionPtr revIDLastSave="0" documentId="10_ncr:8100000_{C088BC55-C5EA-4B1F-AACE-550D63F9D990}" xr6:coauthVersionLast="34" xr6:coauthVersionMax="34" xr10:uidLastSave="{00000000-0000-0000-0000-000000000000}"/>
  <bookViews>
    <workbookView xWindow="0" yWindow="0" windowWidth="28800" windowHeight="12435" tabRatio="478" xr2:uid="{00000000-000D-0000-FFFF-FFFF00000000}"/>
  </bookViews>
  <sheets>
    <sheet name="Cell viability da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9" i="1" l="1"/>
  <c r="T6" i="1"/>
  <c r="T3" i="1"/>
  <c r="R9" i="1"/>
  <c r="R6" i="1"/>
  <c r="R3" i="1"/>
  <c r="N3" i="1" l="1"/>
  <c r="P5" i="1" l="1"/>
  <c r="P3" i="1"/>
  <c r="O3" i="1"/>
  <c r="N4" i="1"/>
  <c r="P4" i="1" s="1"/>
  <c r="N5" i="1"/>
  <c r="O5" i="1" s="1"/>
  <c r="N6" i="1"/>
  <c r="N7" i="1"/>
  <c r="P7" i="1" s="1"/>
  <c r="N8" i="1"/>
  <c r="O8" i="1" s="1"/>
  <c r="N9" i="1"/>
  <c r="P9" i="1" s="1"/>
  <c r="N10" i="1"/>
  <c r="P10" i="1" s="1"/>
  <c r="N11" i="1"/>
  <c r="O11" i="1" s="1"/>
  <c r="G29" i="1"/>
  <c r="F29" i="1"/>
  <c r="O4" i="1" l="1"/>
  <c r="P6" i="1"/>
  <c r="S3" i="1"/>
  <c r="Q3" i="1"/>
  <c r="O10" i="1"/>
  <c r="P11" i="1"/>
  <c r="S9" i="1" s="1"/>
  <c r="O7" i="1"/>
  <c r="P8" i="1"/>
  <c r="O6" i="1"/>
  <c r="O9" i="1"/>
  <c r="E29" i="1"/>
  <c r="D29" i="1"/>
  <c r="S6" i="1" l="1"/>
  <c r="Q9" i="1"/>
  <c r="Q6" i="1"/>
  <c r="C29" i="1"/>
  <c r="B29" i="1"/>
  <c r="F19" i="1"/>
  <c r="G19" i="1"/>
  <c r="D19" i="1"/>
  <c r="E19" i="1"/>
  <c r="C19" i="1" l="1"/>
  <c r="B19" i="1"/>
  <c r="G9" i="1" l="1"/>
  <c r="F9" i="1"/>
  <c r="E9" i="1"/>
  <c r="D9" i="1"/>
  <c r="C9" i="1"/>
  <c r="B9" i="1"/>
</calcChain>
</file>

<file path=xl/sharedStrings.xml><?xml version="1.0" encoding="utf-8"?>
<sst xmlns="http://schemas.openxmlformats.org/spreadsheetml/2006/main" count="69" uniqueCount="30">
  <si>
    <t>Image 1</t>
  </si>
  <si>
    <t>Image 2</t>
  </si>
  <si>
    <t>Image 3</t>
  </si>
  <si>
    <t>Image 4</t>
  </si>
  <si>
    <t>Image 5</t>
  </si>
  <si>
    <t>Image 6</t>
  </si>
  <si>
    <t>TCPS</t>
  </si>
  <si>
    <t>PX0</t>
  </si>
  <si>
    <t>PX40</t>
  </si>
  <si>
    <t>Total</t>
  </si>
  <si>
    <t>Total Cells</t>
  </si>
  <si>
    <t>%Live</t>
  </si>
  <si>
    <t>% Dead</t>
  </si>
  <si>
    <t>TCPS 1</t>
  </si>
  <si>
    <t>TCPS 2</t>
  </si>
  <si>
    <t>TCPS 3</t>
  </si>
  <si>
    <t>PX0 1</t>
  </si>
  <si>
    <t>PX0 2</t>
  </si>
  <si>
    <t>PX0 3</t>
  </si>
  <si>
    <t>SEM</t>
  </si>
  <si>
    <t>PX40 1</t>
  </si>
  <si>
    <t>PX40 2</t>
  </si>
  <si>
    <t>PX40 3</t>
  </si>
  <si>
    <t>Experiment 1</t>
  </si>
  <si>
    <t>Experiment 2</t>
  </si>
  <si>
    <t>Experiment 3</t>
  </si>
  <si>
    <t>Live cells</t>
  </si>
  <si>
    <t>Dead cells</t>
  </si>
  <si>
    <t xml:space="preserve">Average % live </t>
  </si>
  <si>
    <t>Average % dead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</si>
</sst>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2" fontId="0" fillId="0" borderId="7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1" xfId="0" applyBorder="1"/>
    <xf numFmtId="0" fontId="0" fillId="0" borderId="8" xfId="0" applyBorder="1"/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457200</xdr:colOff>
      <xdr:row>13</xdr:row>
      <xdr:rowOff>76200</xdr:rowOff>
    </xdr:from>
    <xdr:to>
      <xdr:col>13</xdr:col>
      <xdr:colOff>19050</xdr:colOff>
      <xdr:row>22</xdr:row>
      <xdr:rowOff>161925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629E276-945F-4C9C-92AF-93AF9A51E4C6}"/>
            </a:ext>
          </a:extLst>
        </xdr:cNvPr>
        <xdr:cNvSpPr txBox="1"/>
      </xdr:nvSpPr>
      <xdr:spPr>
        <a:xfrm>
          <a:off x="6257925" y="2581275"/>
          <a:ext cx="2886075" cy="1800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Numbers</a:t>
          </a:r>
          <a:r>
            <a:rPr lang="en-GB" sz="1100" baseline="0"/>
            <a:t> of live and dead cells were counted from fluorescent images recorded from 3 separate experiments.</a:t>
          </a:r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9"/>
  <sheetViews>
    <sheetView tabSelected="1" workbookViewId="0">
      <selection activeCell="O16" sqref="O16"/>
    </sheetView>
  </sheetViews>
  <sheetFormatPr defaultRowHeight="15" x14ac:dyDescent="0.25"/>
  <cols>
    <col min="1" max="1" width="13.5703125" customWidth="1"/>
    <col min="2" max="7" width="10.7109375" customWidth="1"/>
    <col min="12" max="12" width="11.7109375" customWidth="1"/>
    <col min="13" max="14" width="10.7109375" customWidth="1"/>
    <col min="15" max="15" width="9.85546875" customWidth="1"/>
    <col min="17" max="17" width="15.28515625" customWidth="1"/>
    <col min="19" max="19" width="15.28515625" customWidth="1"/>
  </cols>
  <sheetData>
    <row r="1" spans="1:20" ht="15.75" thickBot="1" x14ac:dyDescent="0.3">
      <c r="B1" s="1" t="s">
        <v>6</v>
      </c>
      <c r="C1" s="1"/>
      <c r="D1" s="1" t="s">
        <v>7</v>
      </c>
      <c r="E1" s="1"/>
      <c r="F1" s="1" t="s">
        <v>8</v>
      </c>
      <c r="G1" s="1"/>
      <c r="L1" s="1"/>
      <c r="M1" s="1"/>
    </row>
    <row r="2" spans="1:20" ht="15.75" thickBot="1" x14ac:dyDescent="0.3">
      <c r="A2" t="s">
        <v>23</v>
      </c>
      <c r="B2" t="s">
        <v>26</v>
      </c>
      <c r="C2" t="s">
        <v>27</v>
      </c>
      <c r="D2" t="s">
        <v>26</v>
      </c>
      <c r="E2" t="s">
        <v>27</v>
      </c>
      <c r="F2" t="s">
        <v>26</v>
      </c>
      <c r="G2" t="s">
        <v>27</v>
      </c>
      <c r="K2" s="13"/>
      <c r="L2" s="8" t="s">
        <v>26</v>
      </c>
      <c r="M2" s="8" t="s">
        <v>27</v>
      </c>
      <c r="N2" s="8" t="s">
        <v>10</v>
      </c>
      <c r="O2" s="8" t="s">
        <v>11</v>
      </c>
      <c r="P2" s="8" t="s">
        <v>12</v>
      </c>
      <c r="Q2" s="8" t="s">
        <v>28</v>
      </c>
      <c r="R2" s="8" t="s">
        <v>19</v>
      </c>
      <c r="S2" s="8" t="s">
        <v>29</v>
      </c>
      <c r="T2" s="9" t="s">
        <v>19</v>
      </c>
    </row>
    <row r="3" spans="1:20" x14ac:dyDescent="0.25">
      <c r="A3" t="s">
        <v>0</v>
      </c>
      <c r="B3">
        <v>641</v>
      </c>
      <c r="C3">
        <v>6</v>
      </c>
      <c r="D3">
        <v>706</v>
      </c>
      <c r="E3">
        <v>1</v>
      </c>
      <c r="F3">
        <v>631</v>
      </c>
      <c r="G3">
        <v>11</v>
      </c>
      <c r="K3" s="14" t="s">
        <v>13</v>
      </c>
      <c r="L3" s="2">
        <v>2958</v>
      </c>
      <c r="M3" s="2">
        <v>47</v>
      </c>
      <c r="N3" s="2">
        <f>SUM(L3:M3)</f>
        <v>3005</v>
      </c>
      <c r="O3" s="2">
        <f>(L3/N3)*100</f>
        <v>98.435940099833601</v>
      </c>
      <c r="P3" s="2">
        <f>(M3/N3)*100</f>
        <v>1.5640599001663893</v>
      </c>
      <c r="Q3" s="10">
        <f>AVERAGE(O3:O5)</f>
        <v>99.261967961260368</v>
      </c>
      <c r="R3" s="3">
        <f>(STDEVA(O3:O5))/(SQRT(COUNT(O3:O5)))</f>
        <v>0.43232699288045229</v>
      </c>
      <c r="S3" s="10">
        <f>AVERAGE(P3:P5)</f>
        <v>0.73803203873964651</v>
      </c>
      <c r="T3" s="4">
        <f>(STDEVA(P3:P5))/(SQRT(COUNT(P3:P5)))</f>
        <v>0.4323269928804479</v>
      </c>
    </row>
    <row r="4" spans="1:20" x14ac:dyDescent="0.25">
      <c r="A4" t="s">
        <v>1</v>
      </c>
      <c r="B4">
        <v>506</v>
      </c>
      <c r="C4">
        <v>1</v>
      </c>
      <c r="D4">
        <v>408</v>
      </c>
      <c r="E4">
        <v>2</v>
      </c>
      <c r="F4">
        <v>185</v>
      </c>
      <c r="G4">
        <v>2</v>
      </c>
      <c r="K4" s="14" t="s">
        <v>14</v>
      </c>
      <c r="L4" s="2">
        <v>3853</v>
      </c>
      <c r="M4" s="2">
        <v>4</v>
      </c>
      <c r="N4" s="2">
        <f t="shared" ref="N4:N11" si="0">SUM(L4:M4)</f>
        <v>3857</v>
      </c>
      <c r="O4" s="2">
        <f t="shared" ref="O4:O11" si="1">(L4/N4)*100</f>
        <v>99.896292455276125</v>
      </c>
      <c r="P4" s="2">
        <f t="shared" ref="P4:P11" si="2">(M4/N4)*100</f>
        <v>0.10370754472387865</v>
      </c>
      <c r="Q4" s="11"/>
      <c r="R4" s="3"/>
      <c r="S4" s="11"/>
      <c r="T4" s="4"/>
    </row>
    <row r="5" spans="1:20" x14ac:dyDescent="0.25">
      <c r="A5" t="s">
        <v>2</v>
      </c>
      <c r="B5">
        <v>371</v>
      </c>
      <c r="C5">
        <v>2</v>
      </c>
      <c r="D5">
        <v>540</v>
      </c>
      <c r="E5">
        <v>8</v>
      </c>
      <c r="F5">
        <v>434</v>
      </c>
      <c r="G5">
        <v>1</v>
      </c>
      <c r="K5" s="14" t="s">
        <v>15</v>
      </c>
      <c r="L5" s="2">
        <v>4551</v>
      </c>
      <c r="M5" s="2">
        <v>25</v>
      </c>
      <c r="N5" s="2">
        <f t="shared" si="0"/>
        <v>4576</v>
      </c>
      <c r="O5" s="2">
        <f t="shared" si="1"/>
        <v>99.453671328671334</v>
      </c>
      <c r="P5" s="2">
        <f t="shared" si="2"/>
        <v>0.54632867132867136</v>
      </c>
      <c r="Q5" s="11"/>
      <c r="R5" s="3"/>
      <c r="S5" s="11"/>
      <c r="T5" s="4"/>
    </row>
    <row r="6" spans="1:20" x14ac:dyDescent="0.25">
      <c r="A6" t="s">
        <v>3</v>
      </c>
      <c r="B6">
        <v>501</v>
      </c>
      <c r="C6">
        <v>4</v>
      </c>
      <c r="D6">
        <v>340</v>
      </c>
      <c r="E6">
        <v>0</v>
      </c>
      <c r="F6">
        <v>201</v>
      </c>
      <c r="G6">
        <v>5</v>
      </c>
      <c r="K6" s="14" t="s">
        <v>16</v>
      </c>
      <c r="L6" s="2">
        <v>2809</v>
      </c>
      <c r="M6" s="2">
        <v>13</v>
      </c>
      <c r="N6" s="2">
        <f t="shared" si="0"/>
        <v>2822</v>
      </c>
      <c r="O6" s="2">
        <f t="shared" si="1"/>
        <v>99.539333805811481</v>
      </c>
      <c r="P6" s="2">
        <f t="shared" si="2"/>
        <v>0.46066619418851878</v>
      </c>
      <c r="Q6" s="11">
        <f>AVERAGE(O6:O8)</f>
        <v>99.723150369602422</v>
      </c>
      <c r="R6" s="3">
        <f>(STDEVA(O6:O8))/(SQRT(COUNT(O6:O8)))</f>
        <v>9.2548915312608102E-2</v>
      </c>
      <c r="S6" s="11">
        <f>AVERAGE(P6:P8)</f>
        <v>0.2768496303975771</v>
      </c>
      <c r="T6" s="4">
        <f>(STDEVA(P6:P8))/(SQRT(COUNT(P6:P8)))</f>
        <v>9.2548915312605756E-2</v>
      </c>
    </row>
    <row r="7" spans="1:20" x14ac:dyDescent="0.25">
      <c r="A7" t="s">
        <v>4</v>
      </c>
      <c r="B7">
        <v>347</v>
      </c>
      <c r="C7">
        <v>3</v>
      </c>
      <c r="D7">
        <v>479</v>
      </c>
      <c r="E7">
        <v>2</v>
      </c>
      <c r="F7">
        <v>552</v>
      </c>
      <c r="G7">
        <v>1</v>
      </c>
      <c r="K7" s="14" t="s">
        <v>17</v>
      </c>
      <c r="L7" s="2">
        <v>3918</v>
      </c>
      <c r="M7" s="2">
        <v>8</v>
      </c>
      <c r="N7" s="2">
        <f t="shared" si="0"/>
        <v>3926</v>
      </c>
      <c r="O7" s="2">
        <f t="shared" si="1"/>
        <v>99.796230259806421</v>
      </c>
      <c r="P7" s="2">
        <f t="shared" si="2"/>
        <v>0.20376974019358124</v>
      </c>
      <c r="Q7" s="11"/>
      <c r="R7" s="3"/>
      <c r="S7" s="11"/>
      <c r="T7" s="4"/>
    </row>
    <row r="8" spans="1:20" x14ac:dyDescent="0.25">
      <c r="A8" t="s">
        <v>5</v>
      </c>
      <c r="B8">
        <v>592</v>
      </c>
      <c r="C8">
        <v>31</v>
      </c>
      <c r="D8">
        <v>336</v>
      </c>
      <c r="E8">
        <v>0</v>
      </c>
      <c r="F8">
        <v>296</v>
      </c>
      <c r="G8">
        <v>7</v>
      </c>
      <c r="K8" s="14" t="s">
        <v>18</v>
      </c>
      <c r="L8" s="2">
        <v>3606</v>
      </c>
      <c r="M8" s="2">
        <v>6</v>
      </c>
      <c r="N8" s="2">
        <f t="shared" si="0"/>
        <v>3612</v>
      </c>
      <c r="O8" s="2">
        <f t="shared" si="1"/>
        <v>99.833887043189378</v>
      </c>
      <c r="P8" s="2">
        <f t="shared" si="2"/>
        <v>0.16611295681063123</v>
      </c>
      <c r="Q8" s="11"/>
      <c r="R8" s="3"/>
      <c r="S8" s="11"/>
      <c r="T8" s="4"/>
    </row>
    <row r="9" spans="1:20" x14ac:dyDescent="0.25">
      <c r="A9" t="s">
        <v>9</v>
      </c>
      <c r="B9">
        <f t="shared" ref="B9:G9" si="3">SUM(B3:B8)</f>
        <v>2958</v>
      </c>
      <c r="C9">
        <f t="shared" si="3"/>
        <v>47</v>
      </c>
      <c r="D9">
        <f t="shared" si="3"/>
        <v>2809</v>
      </c>
      <c r="E9">
        <f t="shared" si="3"/>
        <v>13</v>
      </c>
      <c r="F9">
        <f t="shared" si="3"/>
        <v>2299</v>
      </c>
      <c r="G9">
        <f t="shared" si="3"/>
        <v>27</v>
      </c>
      <c r="K9" s="14" t="s">
        <v>20</v>
      </c>
      <c r="L9" s="2">
        <v>2299</v>
      </c>
      <c r="M9" s="2">
        <v>27</v>
      </c>
      <c r="N9" s="2">
        <f t="shared" si="0"/>
        <v>2326</v>
      </c>
      <c r="O9" s="2">
        <f t="shared" si="1"/>
        <v>98.839208942390371</v>
      </c>
      <c r="P9" s="2">
        <f t="shared" si="2"/>
        <v>1.1607910576096303</v>
      </c>
      <c r="Q9" s="11">
        <f>AVERAGE(O9:O11)</f>
        <v>99.495788845996415</v>
      </c>
      <c r="R9" s="3">
        <f>(STDEVA(O9:O11))/(SQRT(COUNT(O9:O11)))</f>
        <v>0.32922701083469991</v>
      </c>
      <c r="S9" s="11">
        <f>AVERAGE(P9:P11)</f>
        <v>0.50421115400357608</v>
      </c>
      <c r="T9" s="4">
        <f>(STDEVA(P9:P11))/(SQRT(COUNT(P9:P11)))</f>
        <v>0.32922701083470274</v>
      </c>
    </row>
    <row r="10" spans="1:20" x14ac:dyDescent="0.25">
      <c r="K10" s="14" t="s">
        <v>21</v>
      </c>
      <c r="L10" s="2">
        <v>4558</v>
      </c>
      <c r="M10" s="2">
        <v>10</v>
      </c>
      <c r="N10" s="2">
        <f t="shared" si="0"/>
        <v>4568</v>
      </c>
      <c r="O10" s="2">
        <f t="shared" si="1"/>
        <v>99.781085814360765</v>
      </c>
      <c r="P10" s="2">
        <f t="shared" si="2"/>
        <v>0.21891418563922943</v>
      </c>
      <c r="Q10" s="11"/>
      <c r="R10" s="3"/>
      <c r="S10" s="11"/>
      <c r="T10" s="4"/>
    </row>
    <row r="11" spans="1:20" ht="15.75" thickBot="1" x14ac:dyDescent="0.3">
      <c r="B11" s="1" t="s">
        <v>6</v>
      </c>
      <c r="C11" s="1"/>
      <c r="D11" s="1" t="s">
        <v>7</v>
      </c>
      <c r="E11" s="1"/>
      <c r="F11" s="1" t="s">
        <v>8</v>
      </c>
      <c r="G11" s="1"/>
      <c r="K11" s="15" t="s">
        <v>22</v>
      </c>
      <c r="L11" s="5">
        <v>5259</v>
      </c>
      <c r="M11" s="5">
        <v>7</v>
      </c>
      <c r="N11" s="5">
        <f t="shared" si="0"/>
        <v>5266</v>
      </c>
      <c r="O11" s="5">
        <f t="shared" si="1"/>
        <v>99.867071781238124</v>
      </c>
      <c r="P11" s="5">
        <f t="shared" si="2"/>
        <v>0.13292821876186861</v>
      </c>
      <c r="Q11" s="12"/>
      <c r="R11" s="6"/>
      <c r="S11" s="12"/>
      <c r="T11" s="7"/>
    </row>
    <row r="12" spans="1:20" x14ac:dyDescent="0.25">
      <c r="A12" t="s">
        <v>24</v>
      </c>
      <c r="B12" t="s">
        <v>26</v>
      </c>
      <c r="C12" t="s">
        <v>27</v>
      </c>
      <c r="D12" t="s">
        <v>26</v>
      </c>
      <c r="E12" t="s">
        <v>27</v>
      </c>
      <c r="F12" t="s">
        <v>26</v>
      </c>
      <c r="G12" t="s">
        <v>27</v>
      </c>
    </row>
    <row r="13" spans="1:20" x14ac:dyDescent="0.25">
      <c r="A13" t="s">
        <v>0</v>
      </c>
      <c r="B13">
        <v>630</v>
      </c>
      <c r="C13">
        <v>1</v>
      </c>
      <c r="D13">
        <v>683</v>
      </c>
      <c r="E13">
        <v>2</v>
      </c>
      <c r="F13">
        <v>483</v>
      </c>
      <c r="G13">
        <v>0</v>
      </c>
    </row>
    <row r="14" spans="1:20" x14ac:dyDescent="0.25">
      <c r="A14" t="s">
        <v>1</v>
      </c>
      <c r="B14">
        <v>656</v>
      </c>
      <c r="C14">
        <v>0</v>
      </c>
      <c r="D14">
        <v>714</v>
      </c>
      <c r="E14">
        <v>1</v>
      </c>
      <c r="F14">
        <v>729</v>
      </c>
      <c r="G14">
        <v>2</v>
      </c>
    </row>
    <row r="15" spans="1:20" x14ac:dyDescent="0.25">
      <c r="A15" t="s">
        <v>2</v>
      </c>
      <c r="B15">
        <v>629</v>
      </c>
      <c r="C15">
        <v>1</v>
      </c>
      <c r="D15">
        <v>532</v>
      </c>
      <c r="E15">
        <v>0</v>
      </c>
      <c r="F15">
        <v>728</v>
      </c>
      <c r="G15">
        <v>0</v>
      </c>
    </row>
    <row r="16" spans="1:20" x14ac:dyDescent="0.25">
      <c r="A16" t="s">
        <v>3</v>
      </c>
      <c r="B16">
        <v>699</v>
      </c>
      <c r="C16">
        <v>0</v>
      </c>
      <c r="D16">
        <v>527</v>
      </c>
      <c r="E16">
        <v>0</v>
      </c>
      <c r="F16">
        <v>1070</v>
      </c>
      <c r="G16">
        <v>2</v>
      </c>
    </row>
    <row r="17" spans="1:7" x14ac:dyDescent="0.25">
      <c r="A17" t="s">
        <v>4</v>
      </c>
      <c r="B17">
        <v>683</v>
      </c>
      <c r="C17">
        <v>2</v>
      </c>
      <c r="D17">
        <v>880</v>
      </c>
      <c r="E17">
        <v>1</v>
      </c>
      <c r="F17">
        <v>967</v>
      </c>
      <c r="G17">
        <v>3</v>
      </c>
    </row>
    <row r="18" spans="1:7" x14ac:dyDescent="0.25">
      <c r="A18" t="s">
        <v>5</v>
      </c>
      <c r="B18">
        <v>556</v>
      </c>
      <c r="C18">
        <v>0</v>
      </c>
      <c r="D18">
        <v>582</v>
      </c>
      <c r="E18">
        <v>4</v>
      </c>
      <c r="F18">
        <v>581</v>
      </c>
      <c r="G18">
        <v>3</v>
      </c>
    </row>
    <row r="19" spans="1:7" x14ac:dyDescent="0.25">
      <c r="A19" t="s">
        <v>9</v>
      </c>
      <c r="B19">
        <f>SUM(B13:B18)</f>
        <v>3853</v>
      </c>
      <c r="C19">
        <f>SUM(C13:C18)</f>
        <v>4</v>
      </c>
      <c r="D19">
        <f t="shared" ref="D19:E19" si="4">SUM(D13:D18)</f>
        <v>3918</v>
      </c>
      <c r="E19">
        <f t="shared" si="4"/>
        <v>8</v>
      </c>
      <c r="F19">
        <f t="shared" ref="F19" si="5">SUM(F13:F18)</f>
        <v>4558</v>
      </c>
      <c r="G19">
        <f t="shared" ref="G19" si="6">SUM(G13:G18)</f>
        <v>10</v>
      </c>
    </row>
    <row r="21" spans="1:7" x14ac:dyDescent="0.25">
      <c r="B21" s="1" t="s">
        <v>6</v>
      </c>
      <c r="C21" s="1"/>
      <c r="D21" s="1" t="s">
        <v>7</v>
      </c>
      <c r="E21" s="1"/>
      <c r="F21" s="1" t="s">
        <v>8</v>
      </c>
      <c r="G21" s="1"/>
    </row>
    <row r="22" spans="1:7" x14ac:dyDescent="0.25">
      <c r="A22" t="s">
        <v>25</v>
      </c>
      <c r="B22" t="s">
        <v>26</v>
      </c>
      <c r="C22" t="s">
        <v>27</v>
      </c>
      <c r="D22" t="s">
        <v>26</v>
      </c>
      <c r="E22" t="s">
        <v>27</v>
      </c>
      <c r="F22" t="s">
        <v>26</v>
      </c>
      <c r="G22" t="s">
        <v>27</v>
      </c>
    </row>
    <row r="23" spans="1:7" x14ac:dyDescent="0.25">
      <c r="A23" t="s">
        <v>0</v>
      </c>
      <c r="B23">
        <v>914</v>
      </c>
      <c r="C23">
        <v>3</v>
      </c>
      <c r="D23">
        <v>457</v>
      </c>
      <c r="E23">
        <v>4</v>
      </c>
      <c r="F23">
        <v>856</v>
      </c>
      <c r="G23">
        <v>1</v>
      </c>
    </row>
    <row r="24" spans="1:7" x14ac:dyDescent="0.25">
      <c r="A24" t="s">
        <v>1</v>
      </c>
      <c r="B24">
        <v>850</v>
      </c>
      <c r="C24">
        <v>5</v>
      </c>
      <c r="D24">
        <v>724</v>
      </c>
      <c r="E24">
        <v>1</v>
      </c>
      <c r="F24">
        <v>1145</v>
      </c>
      <c r="G24">
        <v>1</v>
      </c>
    </row>
    <row r="25" spans="1:7" x14ac:dyDescent="0.25">
      <c r="A25" t="s">
        <v>2</v>
      </c>
      <c r="B25">
        <v>660</v>
      </c>
      <c r="C25">
        <v>1</v>
      </c>
      <c r="D25">
        <v>579</v>
      </c>
      <c r="E25">
        <v>1</v>
      </c>
      <c r="F25">
        <v>1411</v>
      </c>
      <c r="G25">
        <v>3</v>
      </c>
    </row>
    <row r="26" spans="1:7" x14ac:dyDescent="0.25">
      <c r="A26" t="s">
        <v>3</v>
      </c>
      <c r="B26">
        <v>738</v>
      </c>
      <c r="C26">
        <v>2</v>
      </c>
      <c r="D26">
        <v>588</v>
      </c>
      <c r="E26">
        <v>0</v>
      </c>
      <c r="F26">
        <v>568</v>
      </c>
      <c r="G26">
        <v>1</v>
      </c>
    </row>
    <row r="27" spans="1:7" x14ac:dyDescent="0.25">
      <c r="A27" t="s">
        <v>4</v>
      </c>
      <c r="B27">
        <v>611</v>
      </c>
      <c r="C27">
        <v>12</v>
      </c>
      <c r="D27">
        <v>672</v>
      </c>
      <c r="E27">
        <v>0</v>
      </c>
      <c r="F27">
        <v>594</v>
      </c>
      <c r="G27">
        <v>0</v>
      </c>
    </row>
    <row r="28" spans="1:7" x14ac:dyDescent="0.25">
      <c r="A28" t="s">
        <v>5</v>
      </c>
      <c r="B28">
        <v>778</v>
      </c>
      <c r="C28">
        <v>2</v>
      </c>
      <c r="D28">
        <v>586</v>
      </c>
      <c r="E28">
        <v>0</v>
      </c>
      <c r="F28">
        <v>685</v>
      </c>
      <c r="G28">
        <v>1</v>
      </c>
    </row>
    <row r="29" spans="1:7" x14ac:dyDescent="0.25">
      <c r="A29" t="s">
        <v>9</v>
      </c>
      <c r="B29">
        <f t="shared" ref="B29:G29" si="7">SUM(B23:B28)</f>
        <v>4551</v>
      </c>
      <c r="C29">
        <f t="shared" si="7"/>
        <v>25</v>
      </c>
      <c r="D29">
        <f t="shared" si="7"/>
        <v>3606</v>
      </c>
      <c r="E29">
        <f t="shared" si="7"/>
        <v>6</v>
      </c>
      <c r="F29">
        <f t="shared" si="7"/>
        <v>5259</v>
      </c>
      <c r="G29">
        <f t="shared" si="7"/>
        <v>7</v>
      </c>
    </row>
  </sheetData>
  <mergeCells count="22">
    <mergeCell ref="T3:T5"/>
    <mergeCell ref="T6:T8"/>
    <mergeCell ref="T9:T11"/>
    <mergeCell ref="S3:S5"/>
    <mergeCell ref="S6:S8"/>
    <mergeCell ref="S9:S11"/>
    <mergeCell ref="Q3:Q5"/>
    <mergeCell ref="Q6:Q8"/>
    <mergeCell ref="Q9:Q11"/>
    <mergeCell ref="R3:R5"/>
    <mergeCell ref="R6:R8"/>
    <mergeCell ref="R9:R11"/>
    <mergeCell ref="L1:M1"/>
    <mergeCell ref="B21:C21"/>
    <mergeCell ref="D21:E21"/>
    <mergeCell ref="F21:G21"/>
    <mergeCell ref="B1:C1"/>
    <mergeCell ref="D1:E1"/>
    <mergeCell ref="F1:G1"/>
    <mergeCell ref="B11:C11"/>
    <mergeCell ref="D11:E11"/>
    <mergeCell ref="F11:G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Cell viability data</vt:lpstr>
    </vt:vector>
  </TitlesOfParts>
  <Company>University of Bath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Weston</dc:creator>
  <cp:lastModifiedBy>Kim Luetchford</cp:lastModifiedBy>
  <dcterms:created xsi:type="dcterms:W3CDTF">2018-01-15T09:28:50Z</dcterms:created>
  <dcterms:modified xsi:type="dcterms:W3CDTF">2018-08-08T14:20:53Z</dcterms:modified>
</cp:coreProperties>
</file>