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celle\Dropbox (Cellesce)\PolyX salt\FILES FOR RESUBMISSION\Raw data for repository\"/>
    </mc:Choice>
  </mc:AlternateContent>
  <xr:revisionPtr revIDLastSave="0" documentId="10_ncr:8100000_{2BE33C26-ABEB-4164-BAD9-60FF99932E8F}" xr6:coauthVersionLast="33" xr6:coauthVersionMax="33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7" i="1"/>
  <c r="U6" i="1"/>
  <c r="P3" i="1"/>
  <c r="O3" i="1"/>
  <c r="P29" i="1" l="1"/>
  <c r="P16" i="1"/>
  <c r="O29" i="1"/>
  <c r="O16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9" i="1"/>
  <c r="N30" i="1"/>
  <c r="N31" i="1"/>
  <c r="N32" i="1"/>
  <c r="N33" i="1"/>
  <c r="N34" i="1"/>
  <c r="N35" i="1"/>
  <c r="N36" i="1"/>
  <c r="N37" i="1"/>
  <c r="N38" i="1"/>
  <c r="N39" i="1"/>
  <c r="N40" i="1"/>
  <c r="N4" i="1"/>
  <c r="N5" i="1"/>
  <c r="N6" i="1"/>
  <c r="N3" i="1"/>
</calcChain>
</file>

<file path=xl/sharedStrings.xml><?xml version="1.0" encoding="utf-8"?>
<sst xmlns="http://schemas.openxmlformats.org/spreadsheetml/2006/main" count="36" uniqueCount="25">
  <si>
    <t>Raw Abs</t>
  </si>
  <si>
    <t>Minus Blank</t>
  </si>
  <si>
    <t>Mean</t>
  </si>
  <si>
    <t>Conc (ng/ml)</t>
  </si>
  <si>
    <t>Undilute Conc (ng/ml)</t>
  </si>
  <si>
    <t>ng/500ul</t>
  </si>
  <si>
    <t>Total protein (ng)</t>
  </si>
  <si>
    <t>Total protein mg</t>
  </si>
  <si>
    <t>ng Albumin/24hr/mg total protein</t>
  </si>
  <si>
    <t>TCPS (1:100)</t>
  </si>
  <si>
    <t>TCPS (1:20)</t>
  </si>
  <si>
    <t>Expmt 1</t>
  </si>
  <si>
    <t>Expmt 2</t>
  </si>
  <si>
    <t>Expmt 3</t>
  </si>
  <si>
    <t>PX0 (1:200)</t>
  </si>
  <si>
    <t>PX0 (1:100)</t>
  </si>
  <si>
    <t>PX40 (1:100)</t>
  </si>
  <si>
    <t>ug Albumin/24hr/mg total protein</t>
  </si>
  <si>
    <t>Average</t>
  </si>
  <si>
    <t>SEM</t>
  </si>
  <si>
    <t>TCPS</t>
  </si>
  <si>
    <t>PX0</t>
  </si>
  <si>
    <t>PX40</t>
  </si>
  <si>
    <t>ug Albumin/24hrs/mg total protein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</si>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</sst>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Fill="1" applyBorder="1"/>
    <xf numFmtId="0" fontId="0" fillId="0" borderId="3" xfId="0" applyFill="1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Sheet1!$T$5</c:f>
              <c:strCache>
                <c:ptCount val="1"/>
                <c:pt idx="0">
                  <c:v>ug Albumin/24hrs/mg total protein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Sheet1!$V$6:$V$8</c:f>
                <c:numCache>
                  <c:formatCode>General</c:formatCode>
                  <c:ptCount val="3"/>
                  <c:pt idx="0">
                    <c:v>1.2586476162379638</c:v>
                  </c:pt>
                  <c:pt idx="1">
                    <c:v>0.81713035347277396</c:v>
                  </c:pt>
                  <c:pt idx="2">
                    <c:v>1.2033348130975072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Sheet1!$S$6:$S$8</c:f>
              <c:strCache>
                <c:ptCount val="3"/>
                <c:pt idx="0">
                  <c:v>TCPS</c:v>
                </c:pt>
                <c:pt idx="1">
                  <c:v>PX0</c:v>
                </c:pt>
                <c:pt idx="2">
                  <c:v>PX40</c:v>
                </c:pt>
              </c:strCache>
            </c:strRef>
          </c:cat>
          <c:val>
            <c:numRef>
              <c:f>Sheet1!$T$6:$T$8</c:f>
              <c:numCache>
                <c:formatCode>General</c:formatCode>
                <c:ptCount val="3"/>
                <c:pt idx="0">
                  <c:v>5.5676489643868701</c:v>
                </c:pt>
                <c:pt idx="1">
                  <c:v>7.6714216597517044</c:v>
                </c:pt>
                <c:pt idx="2">
                  <c:v>8.4381652068558797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9-40D3-919D-DC7B9A61D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3033088"/>
        <c:axId val="411923096"/>
      </c:barChart>
      <c:catAx>
        <c:axId val="37303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Culture</a:t>
                </a:r>
                <a:r>
                  <a:rPr lang="en-GB" baseline="0"/>
                  <a:t> Substrate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923096"/>
        <c:crosses val="autoZero"/>
        <c:auto val="1"/>
        <c:lblAlgn val="ctr"/>
        <c:lblOffset val="100"/>
        <c:noMultiLvlLbl val="0"/>
      </c:catAx>
      <c:valAx>
        <c:axId val="411923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µg albumin/24hours/mg total protein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03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8586677226328755"/>
          <c:y val="0.10261087645195353"/>
          <c:w val="0.65452980171301189"/>
          <c:h val="0.72227942039188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Sheet1!$T$5</c:f>
              <c:strCache>
                <c:ptCount val="1"/>
                <c:pt idx="0">
                  <c:v>ug Albumin/24hrs/mg total protein</c:v>
                </c:pt>
              </c:strCache>
            </c:strRef>
          </c:tx>
          <c:spPr>
            <a:solidFill>
              <a:srgbClr val="5B9BD5">
                <a:lumMod val="75000"/>
              </a:srgbClr>
            </a:solidFill>
            <a:ln w="22225">
              <a:solidFill>
                <a:sysClr val="windowText" lastClr="000000"/>
              </a:solidFill>
            </a:ln>
            <a:effectLst/>
          </c:spPr>
          <c:invertIfNegative val="0"/>
          <c:errBars>
            <c:errBarType val="plus"/>
            <c:errValType val="cust"/>
            <c:noEndCap val="0"/>
            <c:plus>
              <c:numRef>
                <c:f>Sheet1!$V$6:$V$8</c:f>
                <c:numCache>
                  <c:formatCode>General</c:formatCode>
                  <c:ptCount val="3"/>
                  <c:pt idx="0">
                    <c:v>1.2586476162379638</c:v>
                  </c:pt>
                  <c:pt idx="1">
                    <c:v>0.81713035347277396</c:v>
                  </c:pt>
                  <c:pt idx="2">
                    <c:v>1.2033348130975072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222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Sheet1!$S$6:$S$8</c:f>
              <c:strCache>
                <c:ptCount val="3"/>
                <c:pt idx="0">
                  <c:v>TCPS</c:v>
                </c:pt>
                <c:pt idx="1">
                  <c:v>PX0</c:v>
                </c:pt>
                <c:pt idx="2">
                  <c:v>PX40</c:v>
                </c:pt>
              </c:strCache>
            </c:strRef>
          </c:cat>
          <c:val>
            <c:numRef>
              <c:f>Sheet1!$T$6:$T$8</c:f>
              <c:numCache>
                <c:formatCode>General</c:formatCode>
                <c:ptCount val="3"/>
                <c:pt idx="0">
                  <c:v>5.5676489643868701</c:v>
                </c:pt>
                <c:pt idx="1">
                  <c:v>7.6714216597517044</c:v>
                </c:pt>
                <c:pt idx="2">
                  <c:v>8.4381652068558797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C-4FCC-9897-7107F6204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-24"/>
        <c:axId val="364253976"/>
        <c:axId val="364259072"/>
      </c:barChart>
      <c:catAx>
        <c:axId val="364253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Culture substrate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222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59072"/>
        <c:crosses val="autoZero"/>
        <c:auto val="1"/>
        <c:lblAlgn val="ctr"/>
        <c:lblOffset val="100"/>
        <c:noMultiLvlLbl val="0"/>
      </c:catAx>
      <c:valAx>
        <c:axId val="36425907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/>
                  <a:t>µg albumin/24hours/mg total protein</a:t>
                </a:r>
              </a:p>
            </c:rich>
          </c:tx>
          <c:layout>
            <c:manualLayout>
              <c:xMode val="edge"/>
              <c:yMode val="edge"/>
              <c:x val="2.2351284758887716E-2"/>
              <c:y val="0.115354628651883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22225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5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</xdr:colOff>
      <xdr:row>11</xdr:row>
      <xdr:rowOff>52387</xdr:rowOff>
    </xdr:from>
    <xdr:to>
      <xdr:col>21</xdr:col>
      <xdr:colOff>542925</xdr:colOff>
      <xdr:row>25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26</xdr:row>
          <xdr:rowOff>180975</xdr:rowOff>
        </xdr:from>
        <xdr:to>
          <xdr:col>20</xdr:col>
          <xdr:colOff>533400</xdr:colOff>
          <xdr:row>44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21</xdr:col>
      <xdr:colOff>481852</xdr:colOff>
      <xdr:row>25</xdr:row>
      <xdr:rowOff>123265</xdr:rowOff>
    </xdr:from>
    <xdr:to>
      <xdr:col>27</xdr:col>
      <xdr:colOff>260346</xdr:colOff>
      <xdr:row>43</xdr:row>
      <xdr:rowOff>103465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C84D4F5-CDA0-461D-A7A9-B31816ECF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0"/>
  <sheetViews>
    <sheetView tabSelected="1" topLeftCell="L13" zoomScale="85" zoomScaleNormal="85" workbookViewId="0">
      <selection activeCell="AA19" sqref="AA19"/>
    </sheetView>
  </sheetViews>
  <sheetFormatPr defaultRowHeight="15" x14ac:dyDescent="0.25"/>
  <cols>
    <col min="2" max="2" width="19" customWidth="1"/>
    <col min="3" max="3" width="10" customWidth="1"/>
    <col min="4" max="4" width="10.140625" customWidth="1"/>
    <col min="5" max="5" width="11.85546875" customWidth="1"/>
    <col min="6" max="7" width="10.140625" customWidth="1"/>
    <col min="8" max="8" width="11.7109375" customWidth="1"/>
    <col min="9" max="9" width="13" customWidth="1"/>
    <col min="10" max="10" width="10.42578125" customWidth="1"/>
    <col min="11" max="11" width="18.5703125" customWidth="1"/>
    <col min="12" max="12" width="16.7109375" customWidth="1"/>
    <col min="13" max="13" width="31.140625" customWidth="1"/>
    <col min="14" max="14" width="33.42578125" customWidth="1"/>
    <col min="15" max="15" width="15" customWidth="1"/>
    <col min="20" max="20" width="33.42578125" customWidth="1"/>
  </cols>
  <sheetData>
    <row r="2" spans="1:22" x14ac:dyDescent="0.25">
      <c r="A2" s="2"/>
      <c r="B2" s="17"/>
      <c r="C2" s="18" t="s">
        <v>0</v>
      </c>
      <c r="D2" s="18"/>
      <c r="E2" s="18" t="s">
        <v>1</v>
      </c>
      <c r="F2" s="18"/>
      <c r="G2" s="18" t="s">
        <v>2</v>
      </c>
      <c r="H2" s="18" t="s">
        <v>3</v>
      </c>
      <c r="I2" s="18" t="s">
        <v>4</v>
      </c>
      <c r="J2" s="18" t="s">
        <v>5</v>
      </c>
      <c r="K2" s="18" t="s">
        <v>6</v>
      </c>
      <c r="L2" s="18" t="s">
        <v>7</v>
      </c>
      <c r="M2" s="1" t="s">
        <v>8</v>
      </c>
      <c r="N2" s="1" t="s">
        <v>17</v>
      </c>
      <c r="O2" s="3" t="s">
        <v>18</v>
      </c>
      <c r="P2" s="4" t="s">
        <v>19</v>
      </c>
    </row>
    <row r="3" spans="1:22" x14ac:dyDescent="0.25">
      <c r="A3" s="19" t="s">
        <v>11</v>
      </c>
      <c r="B3" s="19" t="s">
        <v>9</v>
      </c>
      <c r="C3" s="14">
        <v>0.35606369999999998</v>
      </c>
      <c r="D3" s="14">
        <v>0.31416379999999999</v>
      </c>
      <c r="E3" s="14">
        <v>0.15169819999999998</v>
      </c>
      <c r="F3" s="14">
        <v>0.10979829999999999</v>
      </c>
      <c r="G3" s="14">
        <v>0.13074824999999998</v>
      </c>
      <c r="H3" s="14">
        <v>25.624376697022392</v>
      </c>
      <c r="I3" s="14">
        <v>2562.437669702239</v>
      </c>
      <c r="J3" s="14">
        <v>1281.2188348511195</v>
      </c>
      <c r="K3" s="14">
        <v>104501.77555886871</v>
      </c>
      <c r="L3" s="14">
        <v>0.10450177555886872</v>
      </c>
      <c r="M3" s="6">
        <v>12260.259005162776</v>
      </c>
      <c r="N3" s="5">
        <f>M3/1000</f>
        <v>12.260259005162776</v>
      </c>
      <c r="O3" s="22">
        <f>AVERAGE(N3:N14)</f>
        <v>5.5676489643868692</v>
      </c>
      <c r="P3" s="22">
        <f>(STDEV(N3:N14))/(SQRT(COUNT(N3:N14)))</f>
        <v>1.2586476162379638</v>
      </c>
    </row>
    <row r="4" spans="1:22" x14ac:dyDescent="0.25">
      <c r="A4" s="20"/>
      <c r="B4" s="20"/>
      <c r="C4" s="15">
        <v>0.39067560000000001</v>
      </c>
      <c r="D4" s="15">
        <v>0.31709939999999998</v>
      </c>
      <c r="E4" s="15">
        <v>0.18631010000000001</v>
      </c>
      <c r="F4" s="15">
        <v>0.11273389999999997</v>
      </c>
      <c r="G4" s="15">
        <v>0.14952199999999999</v>
      </c>
      <c r="H4" s="15">
        <v>30.417001792553286</v>
      </c>
      <c r="I4" s="15">
        <v>3041.7001792553287</v>
      </c>
      <c r="J4" s="15">
        <v>1520.8500896276644</v>
      </c>
      <c r="K4" s="15">
        <v>119010.6668097987</v>
      </c>
      <c r="L4" s="15">
        <v>0.1190106668097987</v>
      </c>
      <c r="M4" s="11">
        <v>12779.107372436349</v>
      </c>
      <c r="N4" s="10">
        <f t="shared" ref="N4:N40" si="0">M4/1000</f>
        <v>12.779107372436348</v>
      </c>
      <c r="O4" s="23"/>
      <c r="P4" s="23"/>
    </row>
    <row r="5" spans="1:22" x14ac:dyDescent="0.25">
      <c r="A5" s="20"/>
      <c r="B5" s="20"/>
      <c r="C5" s="15">
        <v>0.33922619999999998</v>
      </c>
      <c r="D5" s="15">
        <v>0.2909987</v>
      </c>
      <c r="E5" s="15">
        <v>0.13486069999999997</v>
      </c>
      <c r="F5" s="15">
        <v>8.6633199999999994E-2</v>
      </c>
      <c r="G5" s="15">
        <v>0.11074694999999998</v>
      </c>
      <c r="H5" s="15">
        <v>20.518378570742765</v>
      </c>
      <c r="I5" s="15">
        <v>2051.8378570742766</v>
      </c>
      <c r="J5" s="15">
        <v>1025.9189285371383</v>
      </c>
      <c r="K5" s="15">
        <v>120042.9238564664</v>
      </c>
      <c r="L5" s="15">
        <v>0.12004292385646639</v>
      </c>
      <c r="M5" s="11">
        <v>8546.2674148441674</v>
      </c>
      <c r="N5" s="10">
        <f t="shared" si="0"/>
        <v>8.5462674148441682</v>
      </c>
      <c r="O5" s="23"/>
      <c r="P5" s="23"/>
      <c r="T5" t="s">
        <v>23</v>
      </c>
      <c r="U5" t="s">
        <v>24</v>
      </c>
      <c r="V5" t="s">
        <v>19</v>
      </c>
    </row>
    <row r="6" spans="1:22" x14ac:dyDescent="0.25">
      <c r="A6" s="21"/>
      <c r="B6" s="21"/>
      <c r="C6" s="16">
        <v>0.35257579999999999</v>
      </c>
      <c r="D6" s="16">
        <v>0.31747120000000001</v>
      </c>
      <c r="E6" s="16">
        <v>0.14821029999999999</v>
      </c>
      <c r="F6" s="16">
        <v>0.1131057</v>
      </c>
      <c r="G6" s="16">
        <v>0.130658</v>
      </c>
      <c r="H6" s="16">
        <v>25.601337378033293</v>
      </c>
      <c r="I6" s="16">
        <v>2560.1337378033295</v>
      </c>
      <c r="J6" s="16">
        <v>1280.0668689016647</v>
      </c>
      <c r="K6" s="16">
        <v>114577.09498358936</v>
      </c>
      <c r="L6" s="16">
        <v>0.11457709498358935</v>
      </c>
      <c r="M6" s="13">
        <v>11172.100925451166</v>
      </c>
      <c r="N6" s="12">
        <f t="shared" si="0"/>
        <v>11.172100925451167</v>
      </c>
      <c r="O6" s="23"/>
      <c r="P6" s="23"/>
      <c r="S6" t="s">
        <v>20</v>
      </c>
      <c r="T6">
        <v>5.5676489643868701</v>
      </c>
      <c r="U6">
        <f>STDEV(N3:N14)</f>
        <v>4.3600832402992147</v>
      </c>
      <c r="V6">
        <v>1.2586476162379638</v>
      </c>
    </row>
    <row r="7" spans="1:22" x14ac:dyDescent="0.25">
      <c r="A7" s="19" t="s">
        <v>12</v>
      </c>
      <c r="B7" s="19" t="s">
        <v>10</v>
      </c>
      <c r="C7" s="5"/>
      <c r="D7" s="14">
        <v>0.168988</v>
      </c>
      <c r="E7" s="14"/>
      <c r="F7" s="14">
        <v>1.9279950000000018E-2</v>
      </c>
      <c r="G7" s="14">
        <v>1.9279950000000018E-2</v>
      </c>
      <c r="H7" s="14">
        <v>28.017790331629161</v>
      </c>
      <c r="I7" s="14">
        <v>560.35580663258327</v>
      </c>
      <c r="J7" s="14">
        <v>280.17790331629163</v>
      </c>
      <c r="K7" s="14">
        <v>125873.29607090779</v>
      </c>
      <c r="L7" s="14">
        <v>0.12587329607090778</v>
      </c>
      <c r="M7" s="6">
        <v>2225.8724611331381</v>
      </c>
      <c r="N7" s="5">
        <f t="shared" si="0"/>
        <v>2.2258724611331382</v>
      </c>
      <c r="O7" s="23"/>
      <c r="P7" s="23"/>
      <c r="S7" t="s">
        <v>21</v>
      </c>
      <c r="T7">
        <v>7.6714216597517044</v>
      </c>
      <c r="U7">
        <f>STDEV(N16:N27)</f>
        <v>2.8306225772431204</v>
      </c>
      <c r="V7">
        <v>0.81713035347277396</v>
      </c>
    </row>
    <row r="8" spans="1:22" x14ac:dyDescent="0.25">
      <c r="A8" s="20"/>
      <c r="B8" s="20"/>
      <c r="C8" s="10">
        <v>0.1766239</v>
      </c>
      <c r="D8" s="15">
        <v>0.16740920000000001</v>
      </c>
      <c r="E8" s="15">
        <v>2.6915850000000019E-2</v>
      </c>
      <c r="F8" s="15">
        <v>1.7701150000000027E-2</v>
      </c>
      <c r="G8" s="15">
        <v>2.2308500000000023E-2</v>
      </c>
      <c r="H8" s="15">
        <v>32.75063231158903</v>
      </c>
      <c r="I8" s="15">
        <v>655.01264623178054</v>
      </c>
      <c r="J8" s="15">
        <v>327.50632311589027</v>
      </c>
      <c r="K8" s="15">
        <v>122876.56456251041</v>
      </c>
      <c r="L8" s="15">
        <v>0.12287656456251041</v>
      </c>
      <c r="M8" s="11">
        <v>2665.32779689881</v>
      </c>
      <c r="N8" s="10">
        <f t="shared" si="0"/>
        <v>2.6653277968988101</v>
      </c>
      <c r="O8" s="23"/>
      <c r="P8" s="23"/>
      <c r="S8" t="s">
        <v>22</v>
      </c>
      <c r="T8">
        <v>8.4381652068558797</v>
      </c>
      <c r="U8">
        <f>STDEV(N29:N40)</f>
        <v>4.1684740696025626</v>
      </c>
      <c r="V8">
        <v>1.2033348130975072</v>
      </c>
    </row>
    <row r="9" spans="1:22" x14ac:dyDescent="0.25">
      <c r="A9" s="20"/>
      <c r="B9" s="20"/>
      <c r="C9" s="10">
        <v>0.18439249999999999</v>
      </c>
      <c r="D9" s="15">
        <v>0.1945751</v>
      </c>
      <c r="E9" s="15">
        <v>3.4684450000000006E-2</v>
      </c>
      <c r="F9" s="15">
        <v>4.4867050000000019E-2</v>
      </c>
      <c r="G9" s="15">
        <v>3.9775750000000012E-2</v>
      </c>
      <c r="H9" s="15">
        <v>60.047435756951927</v>
      </c>
      <c r="I9" s="15">
        <v>1200.9487151390385</v>
      </c>
      <c r="J9" s="15">
        <v>600.47435756951927</v>
      </c>
      <c r="K9" s="15">
        <v>119016.16139169317</v>
      </c>
      <c r="L9" s="15">
        <v>0.11901616139169317</v>
      </c>
      <c r="M9" s="11">
        <v>5045.3178001036576</v>
      </c>
      <c r="N9" s="10">
        <f t="shared" si="0"/>
        <v>5.0453178001036578</v>
      </c>
      <c r="O9" s="23"/>
      <c r="P9" s="23"/>
    </row>
    <row r="10" spans="1:22" x14ac:dyDescent="0.25">
      <c r="A10" s="21"/>
      <c r="B10" s="21"/>
      <c r="C10" s="12">
        <v>0.17947740000000001</v>
      </c>
      <c r="D10" s="16">
        <v>0.1815368</v>
      </c>
      <c r="E10" s="16">
        <v>2.9769350000000028E-2</v>
      </c>
      <c r="F10" s="16">
        <v>3.1828750000000017E-2</v>
      </c>
      <c r="G10" s="16">
        <v>3.0799050000000022E-2</v>
      </c>
      <c r="H10" s="16">
        <v>46.019170547031131</v>
      </c>
      <c r="I10" s="16">
        <v>920.38341094062264</v>
      </c>
      <c r="J10" s="16">
        <v>460.19170547031132</v>
      </c>
      <c r="K10" s="16">
        <v>119678.90641567601</v>
      </c>
      <c r="L10" s="16">
        <v>0.11967890641567601</v>
      </c>
      <c r="M10" s="13">
        <v>3845.2198407624624</v>
      </c>
      <c r="N10" s="12">
        <f t="shared" si="0"/>
        <v>3.8452198407624625</v>
      </c>
      <c r="O10" s="23"/>
      <c r="P10" s="23"/>
    </row>
    <row r="11" spans="1:22" x14ac:dyDescent="0.25">
      <c r="A11" s="19" t="s">
        <v>13</v>
      </c>
      <c r="B11" s="19" t="s">
        <v>9</v>
      </c>
      <c r="C11" s="5">
        <v>0.57461439999999997</v>
      </c>
      <c r="D11" s="14">
        <v>0.55830170000000001</v>
      </c>
      <c r="E11" s="14">
        <v>0.29251654999999999</v>
      </c>
      <c r="F11" s="14">
        <v>0.27620385000000003</v>
      </c>
      <c r="G11" s="14">
        <v>0.28436020000000001</v>
      </c>
      <c r="H11" s="14">
        <v>8.9671242829155577</v>
      </c>
      <c r="I11" s="14">
        <v>448.35621414577787</v>
      </c>
      <c r="J11" s="14">
        <v>224.17810707288893</v>
      </c>
      <c r="K11" s="14">
        <v>130738.02528757344</v>
      </c>
      <c r="L11" s="14">
        <v>0.13073802528757344</v>
      </c>
      <c r="M11" s="6">
        <v>1714.7123538066542</v>
      </c>
      <c r="N11" s="10">
        <f t="shared" si="0"/>
        <v>1.7147123538066542</v>
      </c>
      <c r="O11" s="23"/>
      <c r="P11" s="23"/>
    </row>
    <row r="12" spans="1:22" x14ac:dyDescent="0.25">
      <c r="A12" s="20"/>
      <c r="B12" s="20"/>
      <c r="C12" s="10">
        <v>0.68582390000000004</v>
      </c>
      <c r="D12" s="15">
        <v>0.67117159999999998</v>
      </c>
      <c r="E12" s="15">
        <v>0.40372605000000006</v>
      </c>
      <c r="F12" s="15">
        <v>0.38907375</v>
      </c>
      <c r="G12" s="15">
        <v>0.39639990000000003</v>
      </c>
      <c r="H12" s="15">
        <v>13.221374078550948</v>
      </c>
      <c r="I12" s="15">
        <v>661.0687039275474</v>
      </c>
      <c r="J12" s="15">
        <v>330.5343519637737</v>
      </c>
      <c r="K12" s="15">
        <v>141170.68058463573</v>
      </c>
      <c r="L12" s="15">
        <v>0.14117068058463572</v>
      </c>
      <c r="M12" s="11">
        <v>2341.3810190254712</v>
      </c>
      <c r="N12" s="10">
        <f t="shared" si="0"/>
        <v>2.3413810190254711</v>
      </c>
      <c r="O12" s="23"/>
      <c r="P12" s="23"/>
    </row>
    <row r="13" spans="1:22" x14ac:dyDescent="0.25">
      <c r="A13" s="20"/>
      <c r="B13" s="20"/>
      <c r="C13" s="10">
        <v>0.6151529</v>
      </c>
      <c r="D13" s="15">
        <v>0.64446590000000004</v>
      </c>
      <c r="E13" s="15">
        <v>0.33305505000000002</v>
      </c>
      <c r="F13" s="15">
        <v>0.36236805000000005</v>
      </c>
      <c r="G13" s="15">
        <v>0.34771155000000004</v>
      </c>
      <c r="H13" s="15">
        <v>11.372632935569271</v>
      </c>
      <c r="I13" s="15">
        <v>568.63164677846362</v>
      </c>
      <c r="J13" s="15">
        <v>284.31582338923181</v>
      </c>
      <c r="K13" s="15">
        <v>129700.11567689598</v>
      </c>
      <c r="L13" s="15">
        <v>0.12970011567689599</v>
      </c>
      <c r="M13" s="11">
        <v>2192.1015405838853</v>
      </c>
      <c r="N13" s="10">
        <f t="shared" si="0"/>
        <v>2.1921015405838853</v>
      </c>
      <c r="O13" s="23"/>
      <c r="P13" s="23"/>
    </row>
    <row r="14" spans="1:22" x14ac:dyDescent="0.25">
      <c r="A14" s="21"/>
      <c r="B14" s="21"/>
      <c r="C14" s="12">
        <v>0.60853360000000001</v>
      </c>
      <c r="D14" s="16">
        <v>0.57874610000000004</v>
      </c>
      <c r="E14" s="16">
        <v>0.32643575000000002</v>
      </c>
      <c r="F14" s="16">
        <v>0.29664825000000006</v>
      </c>
      <c r="G14" s="16">
        <v>0.31154200000000004</v>
      </c>
      <c r="H14" s="16">
        <v>9.9992420687986137</v>
      </c>
      <c r="I14" s="16">
        <v>499.96210343993067</v>
      </c>
      <c r="J14" s="16">
        <v>249.98105171996534</v>
      </c>
      <c r="K14" s="16">
        <v>123501.09997398019</v>
      </c>
      <c r="L14" s="16">
        <v>0.12350109997398019</v>
      </c>
      <c r="M14" s="13">
        <v>2024.1200424338938</v>
      </c>
      <c r="N14" s="12">
        <f t="shared" si="0"/>
        <v>2.0241200424338937</v>
      </c>
      <c r="O14" s="24"/>
      <c r="P14" s="24"/>
    </row>
    <row r="16" spans="1:22" x14ac:dyDescent="0.25">
      <c r="A16" s="19" t="s">
        <v>11</v>
      </c>
      <c r="B16" s="19" t="s">
        <v>14</v>
      </c>
      <c r="C16" s="14">
        <v>0.33382790000000001</v>
      </c>
      <c r="D16" s="14">
        <v>0.34199980000000002</v>
      </c>
      <c r="E16" s="14">
        <v>0.12946240000000001</v>
      </c>
      <c r="F16" s="14">
        <v>0.13763430000000001</v>
      </c>
      <c r="G16" s="14">
        <v>0.13354835000000001</v>
      </c>
      <c r="H16" s="14">
        <v>26.339195501469888</v>
      </c>
      <c r="I16" s="14">
        <v>5267.8391002939779</v>
      </c>
      <c r="J16" s="14">
        <v>2633.919550146989</v>
      </c>
      <c r="K16" s="14">
        <v>199892.15873420305</v>
      </c>
      <c r="L16" s="14">
        <v>0.19989215873420305</v>
      </c>
      <c r="M16" s="6">
        <v>13176.702712232531</v>
      </c>
      <c r="N16" s="7">
        <f t="shared" si="0"/>
        <v>13.176702712232531</v>
      </c>
      <c r="O16" s="22">
        <f>AVERAGE(N16:N27)</f>
        <v>7.6714216597517044</v>
      </c>
      <c r="P16" s="22">
        <f>(STDEV(N16:N27))/(SQRT(COUNT(N16:N27)))</f>
        <v>0.81713035347277396</v>
      </c>
    </row>
    <row r="17" spans="1:16" x14ac:dyDescent="0.25">
      <c r="A17" s="20"/>
      <c r="B17" s="20"/>
      <c r="C17" s="15">
        <v>0.3440204</v>
      </c>
      <c r="D17" s="15">
        <v>0.33266479999999998</v>
      </c>
      <c r="E17" s="15">
        <v>0.1396549</v>
      </c>
      <c r="F17" s="15">
        <v>0.12829929999999998</v>
      </c>
      <c r="G17" s="15">
        <v>0.13397709999999999</v>
      </c>
      <c r="H17" s="15">
        <v>26.448648221875175</v>
      </c>
      <c r="I17" s="15">
        <v>5289.7296443750347</v>
      </c>
      <c r="J17" s="15">
        <v>2644.8648221875173</v>
      </c>
      <c r="K17" s="15">
        <v>236125.3410507697</v>
      </c>
      <c r="L17" s="15">
        <v>0.23612534105076971</v>
      </c>
      <c r="M17" s="11">
        <v>11201.105355391908</v>
      </c>
      <c r="N17" s="8">
        <f t="shared" si="0"/>
        <v>11.201105355391908</v>
      </c>
      <c r="O17" s="23"/>
      <c r="P17" s="23"/>
    </row>
    <row r="18" spans="1:16" x14ac:dyDescent="0.25">
      <c r="A18" s="20"/>
      <c r="B18" s="20"/>
      <c r="C18" s="15">
        <v>0.31716109999999997</v>
      </c>
      <c r="D18" s="15">
        <v>0.2929659</v>
      </c>
      <c r="E18" s="15">
        <v>0.11279559999999997</v>
      </c>
      <c r="F18" s="15">
        <v>8.8600399999999996E-2</v>
      </c>
      <c r="G18" s="15">
        <v>0.10069799999999998</v>
      </c>
      <c r="H18" s="15">
        <v>17.953049323589951</v>
      </c>
      <c r="I18" s="15">
        <v>3590.6098647179901</v>
      </c>
      <c r="J18" s="15">
        <v>1795.3049323589951</v>
      </c>
      <c r="K18" s="15">
        <v>208738.03985781784</v>
      </c>
      <c r="L18" s="15">
        <v>0.20873803985781783</v>
      </c>
      <c r="M18" s="11">
        <v>8600.7559215458241</v>
      </c>
      <c r="N18" s="8">
        <f t="shared" si="0"/>
        <v>8.600755921545824</v>
      </c>
      <c r="O18" s="23"/>
      <c r="P18" s="23"/>
    </row>
    <row r="19" spans="1:16" x14ac:dyDescent="0.25">
      <c r="A19" s="21"/>
      <c r="B19" s="21"/>
      <c r="C19" s="16">
        <v>0.3985745</v>
      </c>
      <c r="D19" s="16">
        <v>0.28750949999999997</v>
      </c>
      <c r="E19" s="16">
        <v>0.19420899999999999</v>
      </c>
      <c r="F19" s="16">
        <v>8.3143999999999968E-2</v>
      </c>
      <c r="G19" s="16">
        <v>0.13867649999999998</v>
      </c>
      <c r="H19" s="16">
        <v>27.648326622511057</v>
      </c>
      <c r="I19" s="16">
        <v>5529.6653245022117</v>
      </c>
      <c r="J19" s="16">
        <v>2764.8326622511058</v>
      </c>
      <c r="K19" s="16">
        <v>336516.0772374075</v>
      </c>
      <c r="L19" s="16">
        <v>0.33651607723740751</v>
      </c>
      <c r="M19" s="13">
        <v>8216.0492448048899</v>
      </c>
      <c r="N19" s="9">
        <f t="shared" si="0"/>
        <v>8.2160492448048892</v>
      </c>
      <c r="O19" s="23"/>
      <c r="P19" s="23"/>
    </row>
    <row r="20" spans="1:16" x14ac:dyDescent="0.25">
      <c r="A20" s="19" t="s">
        <v>12</v>
      </c>
      <c r="B20" s="19" t="s">
        <v>15</v>
      </c>
      <c r="C20" s="14">
        <v>0.35649799999999998</v>
      </c>
      <c r="D20" s="14">
        <v>0.36365370000000002</v>
      </c>
      <c r="E20" s="14">
        <v>0.15213249999999998</v>
      </c>
      <c r="F20" s="14">
        <v>0.15928820000000002</v>
      </c>
      <c r="G20" s="14">
        <v>0.15571035</v>
      </c>
      <c r="H20" s="14">
        <v>31.996784281929607</v>
      </c>
      <c r="I20" s="14">
        <v>3199.6784281929608</v>
      </c>
      <c r="J20" s="14">
        <v>1599.8392140964804</v>
      </c>
      <c r="K20" s="14">
        <v>159053.6617122138</v>
      </c>
      <c r="L20" s="14">
        <v>0.1590536617122138</v>
      </c>
      <c r="M20" s="6">
        <v>10058.487160082956</v>
      </c>
      <c r="N20" s="7">
        <f t="shared" si="0"/>
        <v>10.058487160082956</v>
      </c>
      <c r="O20" s="23"/>
      <c r="P20" s="23"/>
    </row>
    <row r="21" spans="1:16" x14ac:dyDescent="0.25">
      <c r="A21" s="20"/>
      <c r="B21" s="20"/>
      <c r="C21" s="15">
        <v>0.31915919999999998</v>
      </c>
      <c r="D21" s="15">
        <v>0.29626380000000002</v>
      </c>
      <c r="E21" s="15">
        <v>0.11479369999999997</v>
      </c>
      <c r="F21" s="15">
        <v>9.1898300000000016E-2</v>
      </c>
      <c r="G21" s="15">
        <v>0.10334599999999999</v>
      </c>
      <c r="H21" s="15">
        <v>18.629039536145559</v>
      </c>
      <c r="I21" s="15">
        <v>1862.9039536145558</v>
      </c>
      <c r="J21" s="15">
        <v>931.4519768072779</v>
      </c>
      <c r="K21" s="15">
        <v>183415.99533389448</v>
      </c>
      <c r="L21" s="15">
        <v>0.18341599533389447</v>
      </c>
      <c r="M21" s="11">
        <v>5078.3573979556277</v>
      </c>
      <c r="N21" s="8">
        <f t="shared" si="0"/>
        <v>5.078357397955628</v>
      </c>
      <c r="O21" s="23"/>
      <c r="P21" s="23"/>
    </row>
    <row r="22" spans="1:16" x14ac:dyDescent="0.25">
      <c r="A22" s="20"/>
      <c r="B22" s="20"/>
      <c r="C22" s="15">
        <v>0.34199980000000002</v>
      </c>
      <c r="D22" s="15">
        <v>0.3384182</v>
      </c>
      <c r="E22" s="15">
        <v>0.13763430000000001</v>
      </c>
      <c r="F22" s="15">
        <v>0.1340527</v>
      </c>
      <c r="G22" s="15">
        <v>0.13584350000000001</v>
      </c>
      <c r="H22" s="15">
        <v>26.925108997069209</v>
      </c>
      <c r="I22" s="15">
        <v>2692.510899706921</v>
      </c>
      <c r="J22" s="15">
        <v>1346.2554498534605</v>
      </c>
      <c r="K22" s="15">
        <v>354887.62916407426</v>
      </c>
      <c r="L22" s="15">
        <v>0.35488762916407424</v>
      </c>
      <c r="M22" s="11">
        <v>3793.4696484758274</v>
      </c>
      <c r="N22" s="8">
        <f t="shared" si="0"/>
        <v>3.7934696484758272</v>
      </c>
      <c r="O22" s="23"/>
      <c r="P22" s="23"/>
    </row>
    <row r="23" spans="1:16" x14ac:dyDescent="0.25">
      <c r="A23" s="21"/>
      <c r="B23" s="21"/>
      <c r="C23" s="16">
        <v>0.36203049999999998</v>
      </c>
      <c r="D23" s="16">
        <v>0.36806420000000001</v>
      </c>
      <c r="E23" s="16">
        <v>0.15766499999999997</v>
      </c>
      <c r="F23" s="16">
        <v>0.1636987</v>
      </c>
      <c r="G23" s="16">
        <v>0.16068184999999999</v>
      </c>
      <c r="H23" s="16">
        <v>33.265925272005205</v>
      </c>
      <c r="I23" s="16">
        <v>3326.5925272005206</v>
      </c>
      <c r="J23" s="16">
        <v>1663.2962636002603</v>
      </c>
      <c r="K23" s="16">
        <v>200102.12633555493</v>
      </c>
      <c r="L23" s="16">
        <v>0.20010212633555494</v>
      </c>
      <c r="M23" s="13">
        <v>8312.2368265644927</v>
      </c>
      <c r="N23" s="9">
        <f t="shared" si="0"/>
        <v>8.3122368265644919</v>
      </c>
      <c r="O23" s="23"/>
      <c r="P23" s="23"/>
    </row>
    <row r="24" spans="1:16" x14ac:dyDescent="0.25">
      <c r="A24" s="19" t="s">
        <v>13</v>
      </c>
      <c r="B24" s="19" t="s">
        <v>15</v>
      </c>
      <c r="C24" s="14">
        <v>0.96754209999999996</v>
      </c>
      <c r="D24" s="14">
        <v>0.98771359999999997</v>
      </c>
      <c r="E24" s="14">
        <v>0.68544424999999998</v>
      </c>
      <c r="F24" s="14">
        <v>0.70561574999999999</v>
      </c>
      <c r="G24" s="14">
        <v>0.69552999999999998</v>
      </c>
      <c r="H24" s="14">
        <v>24.579617333338255</v>
      </c>
      <c r="I24" s="14">
        <v>2457.9617333338256</v>
      </c>
      <c r="J24" s="14">
        <v>1228.9808666669128</v>
      </c>
      <c r="K24" s="14">
        <v>218347.77793833523</v>
      </c>
      <c r="L24" s="14">
        <v>0.21834777793833524</v>
      </c>
      <c r="M24" s="6">
        <v>5628.5476237545954</v>
      </c>
      <c r="N24" s="7">
        <f t="shared" si="0"/>
        <v>5.6285476237545957</v>
      </c>
      <c r="O24" s="23"/>
      <c r="P24" s="23"/>
    </row>
    <row r="25" spans="1:16" x14ac:dyDescent="0.25">
      <c r="A25" s="20"/>
      <c r="B25" s="20"/>
      <c r="C25" s="15">
        <v>1.0630569999999999</v>
      </c>
      <c r="D25" s="15">
        <v>1.145648</v>
      </c>
      <c r="E25" s="15">
        <v>0.78095914999999994</v>
      </c>
      <c r="F25" s="15">
        <v>0.86355015000000002</v>
      </c>
      <c r="G25" s="15">
        <v>0.82225464999999998</v>
      </c>
      <c r="H25" s="15">
        <v>29.391468100204527</v>
      </c>
      <c r="I25" s="15">
        <v>2939.1468100204529</v>
      </c>
      <c r="J25" s="15">
        <v>1469.5734050102265</v>
      </c>
      <c r="K25" s="15">
        <v>284102.70120925258</v>
      </c>
      <c r="L25" s="15">
        <v>0.28410270120925257</v>
      </c>
      <c r="M25" s="11">
        <v>5172.6836765548005</v>
      </c>
      <c r="N25" s="8">
        <f t="shared" si="0"/>
        <v>5.1726836765548008</v>
      </c>
      <c r="O25" s="23"/>
      <c r="P25" s="23"/>
    </row>
    <row r="26" spans="1:16" x14ac:dyDescent="0.25">
      <c r="A26" s="20"/>
      <c r="B26" s="20"/>
      <c r="C26" s="15">
        <v>1.1589879999999999</v>
      </c>
      <c r="D26" s="15">
        <v>1.1466719999999999</v>
      </c>
      <c r="E26" s="15">
        <v>0.87689014999999992</v>
      </c>
      <c r="F26" s="15">
        <v>0.86457414999999993</v>
      </c>
      <c r="G26" s="15">
        <v>0.87073214999999993</v>
      </c>
      <c r="H26" s="15">
        <v>31.232203076002513</v>
      </c>
      <c r="I26" s="15">
        <v>3123.2203076002511</v>
      </c>
      <c r="J26" s="15">
        <v>1561.6101538001255</v>
      </c>
      <c r="K26" s="15">
        <v>206048.03160209738</v>
      </c>
      <c r="L26" s="15">
        <v>0.20604803160209739</v>
      </c>
      <c r="M26" s="11">
        <v>7578.8647028464484</v>
      </c>
      <c r="N26" s="8">
        <f t="shared" si="0"/>
        <v>7.578864702846448</v>
      </c>
      <c r="O26" s="23"/>
      <c r="P26" s="23"/>
    </row>
    <row r="27" spans="1:16" x14ac:dyDescent="0.25">
      <c r="A27" s="21"/>
      <c r="B27" s="21"/>
      <c r="C27" s="16">
        <v>1.1137509999999999</v>
      </c>
      <c r="D27" s="16">
        <v>1.049415</v>
      </c>
      <c r="E27" s="16">
        <v>0.83165314999999995</v>
      </c>
      <c r="F27" s="16">
        <v>0.76731715</v>
      </c>
      <c r="G27" s="16">
        <v>0.79948514999999998</v>
      </c>
      <c r="H27" s="16">
        <v>28.526889377468564</v>
      </c>
      <c r="I27" s="16">
        <v>2852.6889377468565</v>
      </c>
      <c r="J27" s="16">
        <v>1426.3444688734282</v>
      </c>
      <c r="K27" s="16">
        <v>272213.55109286209</v>
      </c>
      <c r="L27" s="16">
        <v>0.2722135510928621</v>
      </c>
      <c r="M27" s="13">
        <v>5239.7996468105639</v>
      </c>
      <c r="N27" s="9">
        <f t="shared" si="0"/>
        <v>5.2397996468105639</v>
      </c>
      <c r="O27" s="24"/>
      <c r="P27" s="24"/>
    </row>
    <row r="29" spans="1:16" x14ac:dyDescent="0.25">
      <c r="A29" s="19" t="s">
        <v>11</v>
      </c>
      <c r="B29" s="19" t="s">
        <v>16</v>
      </c>
      <c r="C29" s="14">
        <v>0.39252239999999999</v>
      </c>
      <c r="D29" s="14">
        <v>0.36311080000000001</v>
      </c>
      <c r="E29" s="14">
        <v>0.18815689999999999</v>
      </c>
      <c r="F29" s="14">
        <v>0.15874530000000001</v>
      </c>
      <c r="G29" s="14">
        <v>0.1734511</v>
      </c>
      <c r="H29" s="14">
        <v>36.525701715236202</v>
      </c>
      <c r="I29" s="14">
        <v>3652.57017152362</v>
      </c>
      <c r="J29" s="14">
        <v>1826.28508576181</v>
      </c>
      <c r="K29" s="14">
        <v>165044.61712580541</v>
      </c>
      <c r="L29" s="14">
        <v>0.1650446171258054</v>
      </c>
      <c r="M29" s="6">
        <v>11065.40229888093</v>
      </c>
      <c r="N29" s="7">
        <f t="shared" si="0"/>
        <v>11.06540229888093</v>
      </c>
      <c r="O29" s="22">
        <f>AVERAGE(N29:N40)</f>
        <v>8.4381652068558797</v>
      </c>
      <c r="P29" s="22">
        <f>(STDEV(N29:N40))/(SQRT(COUNT(N29:N40)))</f>
        <v>1.2033348130975072</v>
      </c>
    </row>
    <row r="30" spans="1:16" x14ac:dyDescent="0.25">
      <c r="A30" s="20"/>
      <c r="B30" s="20"/>
      <c r="C30" s="15">
        <v>0.43606099999999998</v>
      </c>
      <c r="D30" s="15">
        <v>0.40473540000000002</v>
      </c>
      <c r="E30" s="15">
        <v>0.23169549999999997</v>
      </c>
      <c r="F30" s="15">
        <v>0.20036990000000002</v>
      </c>
      <c r="G30" s="15">
        <v>0.21603269999999999</v>
      </c>
      <c r="H30" s="15">
        <v>47.396073631761048</v>
      </c>
      <c r="I30" s="15">
        <v>4739.6073631761046</v>
      </c>
      <c r="J30" s="15">
        <v>2369.8036815880523</v>
      </c>
      <c r="K30" s="15">
        <v>171434.6852265498</v>
      </c>
      <c r="L30" s="15">
        <v>0.17143468522654981</v>
      </c>
      <c r="M30" s="11">
        <v>13823.361815354765</v>
      </c>
      <c r="N30" s="8">
        <f t="shared" si="0"/>
        <v>13.823361815354765</v>
      </c>
      <c r="O30" s="23"/>
      <c r="P30" s="23"/>
    </row>
    <row r="31" spans="1:16" x14ac:dyDescent="0.25">
      <c r="A31" s="20"/>
      <c r="B31" s="20"/>
      <c r="C31" s="15">
        <v>0.37743690000000002</v>
      </c>
      <c r="D31" s="15">
        <v>0.35447869999999998</v>
      </c>
      <c r="E31" s="15">
        <v>0.17307140000000001</v>
      </c>
      <c r="F31" s="15">
        <v>0.15011319999999997</v>
      </c>
      <c r="G31" s="15">
        <v>0.16159229999999999</v>
      </c>
      <c r="H31" s="15">
        <v>33.49834796423378</v>
      </c>
      <c r="I31" s="15">
        <v>3349.8347964233781</v>
      </c>
      <c r="J31" s="15">
        <v>1674.917398211689</v>
      </c>
      <c r="K31" s="15">
        <v>218425.02926477464</v>
      </c>
      <c r="L31" s="15">
        <v>0.21842502926477464</v>
      </c>
      <c r="M31" s="11">
        <v>7668.1569133789862</v>
      </c>
      <c r="N31" s="8">
        <f t="shared" si="0"/>
        <v>7.6681569133789864</v>
      </c>
      <c r="O31" s="23"/>
      <c r="P31" s="23"/>
    </row>
    <row r="32" spans="1:16" x14ac:dyDescent="0.25">
      <c r="A32" s="21"/>
      <c r="B32" s="21"/>
      <c r="C32" s="16">
        <v>0.44430449999999999</v>
      </c>
      <c r="D32" s="16">
        <v>0.42518980000000001</v>
      </c>
      <c r="E32" s="16">
        <v>0.23993899999999999</v>
      </c>
      <c r="F32" s="16">
        <v>0.2208243</v>
      </c>
      <c r="G32" s="16">
        <v>0.23038164999999999</v>
      </c>
      <c r="H32" s="16">
        <v>51.059121124378031</v>
      </c>
      <c r="I32" s="16">
        <v>5105.9121124378034</v>
      </c>
      <c r="J32" s="16">
        <v>2552.9560562189017</v>
      </c>
      <c r="K32" s="16">
        <v>231796.2324955051</v>
      </c>
      <c r="L32" s="16">
        <v>0.2317962324955051</v>
      </c>
      <c r="M32" s="13">
        <v>11013.794438045526</v>
      </c>
      <c r="N32" s="9">
        <f t="shared" si="0"/>
        <v>11.013794438045526</v>
      </c>
      <c r="O32" s="23"/>
      <c r="P32" s="23"/>
    </row>
    <row r="33" spans="1:16" x14ac:dyDescent="0.25">
      <c r="A33" s="19" t="s">
        <v>12</v>
      </c>
      <c r="B33" s="19" t="s">
        <v>16</v>
      </c>
      <c r="C33" s="14">
        <v>0.23893490000000001</v>
      </c>
      <c r="D33" s="14">
        <v>0.25764340000000002</v>
      </c>
      <c r="E33" s="14">
        <v>3.45694E-2</v>
      </c>
      <c r="F33" s="14">
        <v>5.3277900000000017E-2</v>
      </c>
      <c r="G33" s="14">
        <v>4.3923650000000009E-2</v>
      </c>
      <c r="H33" s="14">
        <v>3.4595051679228952</v>
      </c>
      <c r="I33" s="14">
        <v>345.95051679228953</v>
      </c>
      <c r="J33" s="14">
        <v>172.97525839614477</v>
      </c>
      <c r="K33" s="14">
        <v>86576.478958003718</v>
      </c>
      <c r="L33" s="14">
        <v>8.6576478958003716E-2</v>
      </c>
      <c r="M33" s="6">
        <v>1997.9474850213201</v>
      </c>
      <c r="N33" s="7">
        <f t="shared" si="0"/>
        <v>1.9979474850213201</v>
      </c>
      <c r="O33" s="23"/>
      <c r="P33" s="23"/>
    </row>
    <row r="34" spans="1:16" x14ac:dyDescent="0.25">
      <c r="A34" s="20"/>
      <c r="B34" s="20"/>
      <c r="C34" s="15">
        <v>0.3481571</v>
      </c>
      <c r="D34" s="15">
        <v>0.39914680000000002</v>
      </c>
      <c r="E34" s="15">
        <v>0.14379159999999999</v>
      </c>
      <c r="F34" s="15">
        <v>0.19478130000000002</v>
      </c>
      <c r="G34" s="15">
        <v>0.16928645</v>
      </c>
      <c r="H34" s="15">
        <v>35.462536066172873</v>
      </c>
      <c r="I34" s="15">
        <v>3546.2536066172875</v>
      </c>
      <c r="J34" s="15">
        <v>1773.1268033086437</v>
      </c>
      <c r="K34" s="15">
        <v>133981.78724077618</v>
      </c>
      <c r="L34" s="15">
        <v>0.13398178724077617</v>
      </c>
      <c r="M34" s="11">
        <v>13234.088302779472</v>
      </c>
      <c r="N34" s="8">
        <f t="shared" si="0"/>
        <v>13.234088302779472</v>
      </c>
      <c r="O34" s="23"/>
      <c r="P34" s="23"/>
    </row>
    <row r="35" spans="1:16" x14ac:dyDescent="0.25">
      <c r="A35" s="20"/>
      <c r="B35" s="20"/>
      <c r="C35" s="15">
        <v>0.2579766</v>
      </c>
      <c r="D35" s="15">
        <v>0.26917649999999999</v>
      </c>
      <c r="E35" s="15">
        <v>5.3611099999999995E-2</v>
      </c>
      <c r="F35" s="15">
        <v>6.481099999999998E-2</v>
      </c>
      <c r="G35" s="15">
        <v>5.9211049999999987E-2</v>
      </c>
      <c r="H35" s="15">
        <v>7.3621232855296022</v>
      </c>
      <c r="I35" s="15">
        <v>736.21232855296023</v>
      </c>
      <c r="J35" s="15">
        <v>368.10616427648011</v>
      </c>
      <c r="K35" s="15">
        <v>74275.900322756715</v>
      </c>
      <c r="L35" s="15">
        <v>7.4275900322756716E-2</v>
      </c>
      <c r="M35" s="11">
        <v>4955.9300214056029</v>
      </c>
      <c r="N35" s="8">
        <f t="shared" si="0"/>
        <v>4.955930021405603</v>
      </c>
      <c r="O35" s="23"/>
      <c r="P35" s="23"/>
    </row>
    <row r="36" spans="1:16" x14ac:dyDescent="0.25">
      <c r="A36" s="21"/>
      <c r="B36" s="21"/>
      <c r="C36" s="16">
        <v>0.43156610000000001</v>
      </c>
      <c r="D36" s="16">
        <v>0.37909920000000003</v>
      </c>
      <c r="E36" s="16">
        <v>0.2272006</v>
      </c>
      <c r="F36" s="16">
        <v>0.17473370000000002</v>
      </c>
      <c r="G36" s="16">
        <v>0.20096715000000001</v>
      </c>
      <c r="H36" s="16">
        <v>43.550090117120909</v>
      </c>
      <c r="I36" s="16">
        <v>4355.0090117120908</v>
      </c>
      <c r="J36" s="16">
        <v>2177.5045058560454</v>
      </c>
      <c r="K36" s="16">
        <v>149367.57640446824</v>
      </c>
      <c r="L36" s="16">
        <v>0.14936757640446824</v>
      </c>
      <c r="M36" s="13">
        <v>14578.160523671098</v>
      </c>
      <c r="N36" s="9">
        <f t="shared" si="0"/>
        <v>14.578160523671098</v>
      </c>
      <c r="O36" s="23"/>
      <c r="P36" s="23"/>
    </row>
    <row r="37" spans="1:16" x14ac:dyDescent="0.25">
      <c r="A37" s="19" t="s">
        <v>13</v>
      </c>
      <c r="B37" s="19" t="s">
        <v>16</v>
      </c>
      <c r="C37" s="14">
        <v>0.79753790000000002</v>
      </c>
      <c r="D37" s="14">
        <v>0.77038899999999999</v>
      </c>
      <c r="E37" s="14">
        <v>0.51544005000000004</v>
      </c>
      <c r="F37" s="14">
        <v>0.48829115000000001</v>
      </c>
      <c r="G37" s="14">
        <v>0.50186560000000002</v>
      </c>
      <c r="H37" s="14">
        <v>17.226003086585987</v>
      </c>
      <c r="I37" s="14">
        <v>1722.6003086585986</v>
      </c>
      <c r="J37" s="14">
        <v>861.30015432929929</v>
      </c>
      <c r="K37" s="14">
        <v>131935.40914213881</v>
      </c>
      <c r="L37" s="14">
        <v>0.1319354091421388</v>
      </c>
      <c r="M37" s="6">
        <v>6528.1955763777514</v>
      </c>
      <c r="N37" s="7">
        <f t="shared" si="0"/>
        <v>6.5281955763777511</v>
      </c>
      <c r="O37" s="23"/>
      <c r="P37" s="23"/>
    </row>
    <row r="38" spans="1:16" x14ac:dyDescent="0.25">
      <c r="A38" s="20"/>
      <c r="B38" s="20"/>
      <c r="C38" s="15">
        <v>0.68597470000000005</v>
      </c>
      <c r="D38" s="15">
        <v>0.79599710000000001</v>
      </c>
      <c r="E38" s="15">
        <v>0.40387685000000006</v>
      </c>
      <c r="F38" s="15">
        <v>0.51389925000000003</v>
      </c>
      <c r="G38" s="15">
        <v>0.45888805000000005</v>
      </c>
      <c r="H38" s="15">
        <v>15.594106238375847</v>
      </c>
      <c r="I38" s="15">
        <v>1559.4106238375848</v>
      </c>
      <c r="J38" s="15">
        <v>779.7053119187924</v>
      </c>
      <c r="K38" s="15">
        <v>121011.31500260154</v>
      </c>
      <c r="L38" s="15">
        <v>0.12101131500260154</v>
      </c>
      <c r="M38" s="11">
        <v>6443.2430298111385</v>
      </c>
      <c r="N38" s="8">
        <f t="shared" si="0"/>
        <v>6.4432430298111383</v>
      </c>
      <c r="O38" s="23"/>
      <c r="P38" s="23"/>
    </row>
    <row r="39" spans="1:16" x14ac:dyDescent="0.25">
      <c r="A39" s="20"/>
      <c r="B39" s="20"/>
      <c r="C39" s="15">
        <v>0.97810640000000004</v>
      </c>
      <c r="D39" s="15">
        <v>0.95184709999999995</v>
      </c>
      <c r="E39" s="15">
        <v>0.69600855000000006</v>
      </c>
      <c r="F39" s="15">
        <v>0.66974924999999996</v>
      </c>
      <c r="G39" s="15">
        <v>0.68287889999999996</v>
      </c>
      <c r="H39" s="15">
        <v>24.099243505225875</v>
      </c>
      <c r="I39" s="15">
        <v>2409.9243505225877</v>
      </c>
      <c r="J39" s="15">
        <v>1204.9621752612939</v>
      </c>
      <c r="K39" s="15">
        <v>200933.32623517621</v>
      </c>
      <c r="L39" s="15">
        <v>0.20093332623517621</v>
      </c>
      <c r="M39" s="11">
        <v>5996.8259015977419</v>
      </c>
      <c r="N39" s="8">
        <f t="shared" si="0"/>
        <v>5.9968259015977416</v>
      </c>
      <c r="O39" s="23"/>
      <c r="P39" s="23"/>
    </row>
    <row r="40" spans="1:16" x14ac:dyDescent="0.25">
      <c r="A40" s="21"/>
      <c r="B40" s="21"/>
      <c r="C40" s="16">
        <v>0.80261499999999997</v>
      </c>
      <c r="D40" s="16">
        <v>0.76679419999999998</v>
      </c>
      <c r="E40" s="16">
        <v>0.52051714999999998</v>
      </c>
      <c r="F40" s="16">
        <v>0.48469635</v>
      </c>
      <c r="G40" s="16">
        <v>0.50260674999999999</v>
      </c>
      <c r="H40" s="16">
        <v>17.254145229380327</v>
      </c>
      <c r="I40" s="16">
        <v>1725.4145229380329</v>
      </c>
      <c r="J40" s="16">
        <v>862.70726146901643</v>
      </c>
      <c r="K40" s="16">
        <v>218247.98528188298</v>
      </c>
      <c r="L40" s="16">
        <v>0.21824798528188299</v>
      </c>
      <c r="M40" s="13">
        <v>3952.8761759462195</v>
      </c>
      <c r="N40" s="9">
        <f t="shared" si="0"/>
        <v>3.9528761759462197</v>
      </c>
      <c r="O40" s="24"/>
      <c r="P40" s="24"/>
    </row>
  </sheetData>
  <mergeCells count="24">
    <mergeCell ref="P3:P14"/>
    <mergeCell ref="P16:P27"/>
    <mergeCell ref="P29:P40"/>
    <mergeCell ref="O3:O14"/>
    <mergeCell ref="O16:O27"/>
    <mergeCell ref="O29:O40"/>
    <mergeCell ref="A29:A32"/>
    <mergeCell ref="B29:B32"/>
    <mergeCell ref="A33:A36"/>
    <mergeCell ref="B33:B36"/>
    <mergeCell ref="A37:A40"/>
    <mergeCell ref="B37:B40"/>
    <mergeCell ref="B24:B27"/>
    <mergeCell ref="A16:A19"/>
    <mergeCell ref="A20:A23"/>
    <mergeCell ref="A24:A27"/>
    <mergeCell ref="B3:B6"/>
    <mergeCell ref="B7:B10"/>
    <mergeCell ref="B11:B14"/>
    <mergeCell ref="A3:A6"/>
    <mergeCell ref="A7:A10"/>
    <mergeCell ref="A11:A14"/>
    <mergeCell ref="B16:B19"/>
    <mergeCell ref="B20:B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rism5.Document" shapeId="1025" r:id="rId3">
          <objectPr defaultSize="0" r:id="rId4">
            <anchor moveWithCells="1">
              <from>
                <xdr:col>17</xdr:col>
                <xdr:colOff>266700</xdr:colOff>
                <xdr:row>26</xdr:row>
                <xdr:rowOff>180975</xdr:rowOff>
              </from>
              <to>
                <xdr:col>20</xdr:col>
                <xdr:colOff>533400</xdr:colOff>
                <xdr:row>44</xdr:row>
                <xdr:rowOff>95250</xdr:rowOff>
              </to>
            </anchor>
          </objectPr>
        </oleObject>
      </mc:Choice>
      <mc:Fallback>
        <oleObject progId="Prism5.Document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Weston</dc:creator>
  <cp:lastModifiedBy>Kim Luetchford</cp:lastModifiedBy>
  <dcterms:created xsi:type="dcterms:W3CDTF">2018-03-20T09:24:19Z</dcterms:created>
  <dcterms:modified xsi:type="dcterms:W3CDTF">2018-06-21T10:49:06Z</dcterms:modified>
</cp:coreProperties>
</file>